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2.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4e02d63cd64334df/Desktop/DASHBOARDS/Excel/ECOMMERCE SALES ANALYSIS DASHBOARD/"/>
    </mc:Choice>
  </mc:AlternateContent>
  <xr:revisionPtr revIDLastSave="8" documentId="13_ncr:1_{6F1DEE78-78A8-477A-90D5-C60B80E96F34}" xr6:coauthVersionLast="47" xr6:coauthVersionMax="47" xr10:uidLastSave="{E8B5437D-628A-43E3-9DB5-BA671FA0399E}"/>
  <bookViews>
    <workbookView xWindow="-108" yWindow="-108" windowWidth="23256" windowHeight="12456" activeTab="6" xr2:uid="{61C2E028-8B08-46BB-A13F-FE0A482A296D}"/>
  </bookViews>
  <sheets>
    <sheet name="Waterfall Chart" sheetId="5" r:id="rId1"/>
    <sheet name="Pie Chart" sheetId="6" r:id="rId2"/>
    <sheet name=" Map Chart" sheetId="7" r:id="rId3"/>
    <sheet name="Top 5" sheetId="8" r:id="rId4"/>
    <sheet name="KPI" sheetId="9" r:id="rId5"/>
    <sheet name="KPI YOY" sheetId="10" r:id="rId6"/>
    <sheet name="Dashboard" sheetId="4" r:id="rId7"/>
    <sheet name="Best Selling Products" sheetId="13" r:id="rId8"/>
    <sheet name="Ecommerce Sales Analysis xlsx -" sheetId="2" r:id="rId9"/>
    <sheet name="Combo Chart" sheetId="3" r:id="rId10"/>
    <sheet name="Sheet10" sheetId="11" r:id="rId11"/>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 Map Chart'!$E$4:$E$52</definedName>
    <definedName name="_xlchart.v5.3" hidden="1">' Map Chart'!$D$3</definedName>
    <definedName name="_xlchart.v5.4" hidden="1">' Map Chart'!$D$4:$D$52</definedName>
    <definedName name="_xlchart.v5.5" hidden="1">' Map Chart'!$E$3</definedName>
    <definedName name="_xlchart.v5.6" hidden="1">' Map Chart'!$E$4:$E$52</definedName>
    <definedName name="_xlchart.v5.7" hidden="1">' Map Chart'!$D$3</definedName>
    <definedName name="_xlchart.v5.8" hidden="1">' Map Chart'!$D$4:$D$52</definedName>
    <definedName name="_xlchart.v5.9" hidden="1">' Map Chart'!$E$3</definedName>
    <definedName name="ExternalData_1" localSheetId="8" hidden="1">'Ecommerce Sales Analysis xlsx -'!$A$1:$V$9995</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4"/>
  <c r="E47" i="7"/>
  <c r="E48" i="7"/>
  <c r="H7" i="10"/>
  <c r="N17" i="9"/>
  <c r="E17" i="9"/>
  <c r="E37" i="7"/>
  <c r="E31" i="7"/>
  <c r="E22" i="7"/>
  <c r="E17" i="7"/>
  <c r="E36" i="7"/>
  <c r="E13" i="7"/>
  <c r="E28" i="7"/>
  <c r="E49" i="7"/>
  <c r="E52" i="7"/>
  <c r="L7" i="10"/>
  <c r="E5" i="7"/>
  <c r="E39" i="7"/>
  <c r="E16" i="7"/>
  <c r="E24" i="7"/>
  <c r="E7" i="7"/>
  <c r="E15" i="7"/>
  <c r="E8" i="7"/>
  <c r="E20" i="7"/>
  <c r="E14" i="7"/>
  <c r="E50" i="7"/>
  <c r="E9" i="7"/>
  <c r="E38" i="7"/>
  <c r="E23" i="7"/>
  <c r="E21" i="7"/>
  <c r="E30" i="7"/>
  <c r="E40" i="7"/>
  <c r="E35" i="7"/>
  <c r="E6" i="7"/>
  <c r="E34" i="7"/>
  <c r="E51" i="7"/>
  <c r="E27" i="7"/>
  <c r="E45" i="7"/>
  <c r="K7" i="10"/>
  <c r="E44" i="7"/>
  <c r="C19" i="9"/>
  <c r="B17" i="9"/>
  <c r="E25" i="7"/>
  <c r="H17" i="9"/>
  <c r="E11" i="7"/>
  <c r="E19" i="7"/>
  <c r="E33" i="7"/>
  <c r="E41" i="7"/>
  <c r="E32" i="7"/>
  <c r="E29" i="7"/>
  <c r="E42" i="7"/>
  <c r="E10" i="7"/>
  <c r="E7" i="5"/>
  <c r="J7" i="10"/>
  <c r="I7" i="10"/>
  <c r="E12" i="7"/>
  <c r="E5" i="5"/>
  <c r="E46" i="7"/>
  <c r="E4" i="7"/>
  <c r="E18" i="7"/>
  <c r="E26" i="7"/>
  <c r="E43" i="7"/>
  <c r="E4" i="5"/>
  <c r="K17" i="9"/>
  <c r="E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D60CD2-A372-447E-8590-5E834CB869F7}"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<sst xmlns="http://schemas.openxmlformats.org/spreadsheetml/2006/main" count="130087" uniqueCount="10951">
  <si>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</si>
  <si>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</si>
  <si>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</si>
  <si>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</si>
  <si>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</si>
  <si>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</si>
  <si>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</si>
  <si>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</si>
  <si>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</si>
  <si>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</si>
  <si>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</si>
  <si>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</si>
  <si>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</si>
  <si>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</si>
  <si>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</si>
  <si>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</si>
  <si>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</si>
  <si>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</si>
  <si>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</si>
  <si>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</si>
  <si>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</si>
  <si>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</si>
  <si>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</si>
  <si>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</si>
  <si>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</si>
  <si>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</si>
  <si>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</si>
  <si>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</si>
  <si>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</si>
  <si>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</si>
  <si>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</si>
  <si>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</si>
  <si>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</si>
  <si>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</si>
  <si>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</si>
  <si>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</si>
  <si>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</si>
  <si>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</si>
  <si>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</si>
  <si>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</si>
  <si>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</si>
  <si>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</si>
  <si>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</si>
  <si>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</si>
  <si>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</si>
  <si>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</si>
  <si>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</si>
  <si>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</si>
  <si>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</si>
  <si>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</si>
  <si>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</si>
  <si>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</si>
  <si>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</si>
  <si>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</si>
  <si>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</si>
  <si>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</si>
  <si>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</si>
  <si>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</si>
  <si>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</si>
  <si>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</si>
  <si>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</si>
  <si>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</si>
  <si>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</si>
  <si>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</si>
  <si>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</si>
  <si>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</si>
  <si>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</si>
  <si>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</si>
  <si>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</si>
  <si>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</si>
  <si>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</si>
  <si>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</si>
  <si>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</si>
  <si>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</si>
  <si>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</si>
  <si>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</si>
  <si>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</si>
  <si>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</si>
  <si>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</si>
  <si>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</si>
  <si>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</si>
  <si>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</si>
  <si>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</si>
  <si>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</si>
  <si>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</si>
  <si>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</si>
  <si>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</si>
  <si>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</si>
  <si>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</si>
  <si>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</si>
  <si>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</si>
  <si>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</si>
  <si>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</si>
  <si>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</si>
  <si>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</si>
  <si>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</si>
  <si>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</si>
  <si>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</si>
  <si>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</si>
  <si>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</si>
  <si>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</si>
  <si>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</si>
  <si>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</si>
  <si>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</si>
  <si>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</si>
  <si>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</si>
  <si>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</si>
  <si>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</si>
  <si>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</si>
  <si>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</si>
  <si>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</si>
  <si>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</si>
  <si>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</si>
  <si>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</si>
  <si>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</si>
  <si>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</si>
  <si>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</si>
  <si>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</si>
  <si>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</si>
  <si>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</si>
  <si>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</si>
  <si>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</si>
  <si>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</si>
  <si>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</si>
  <si>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</si>
  <si>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</si>
  <si>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</si>
  <si>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</si>
  <si>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</si>
  <si>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</si>
  <si>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</si>
  <si>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</si>
  <si>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</si>
  <si>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</si>
  <si>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</si>
  <si>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</si>
  <si>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</si>
  <si>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</si>
  <si>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</si>
  <si>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</si>
  <si>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</si>
  <si>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</si>
  <si>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</si>
  <si>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</si>
  <si>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</si>
  <si>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</si>
  <si>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</si>
  <si>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</si>
  <si>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</si>
  <si>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</si>
  <si>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</si>
  <si>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</si>
  <si>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</si>
  <si>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</si>
  <si>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</si>
  <si>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</si>
  <si>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</si>
  <si>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</si>
  <si>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</si>
  <si>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</si>
  <si>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</si>
  <si>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</si>
  <si>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</si>
  <si>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</si>
  <si>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</si>
  <si>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</si>
  <si>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</si>
  <si>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</si>
  <si>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</si>
  <si>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</si>
  <si>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</si>
  <si>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</si>
  <si>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</si>
  <si>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</si>
  <si>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</si>
  <si>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</si>
  <si>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</si>
  <si>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</si>
  <si>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</si>
  <si>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</si>
  <si>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</si>
  <si>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</si>
  <si>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</si>
  <si>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</si>
  <si>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</si>
  <si>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</si>
  <si>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</si>
  <si>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</si>
  <si>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</si>
  <si>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</si>
  <si>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</si>
  <si>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</si>
  <si>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</si>
  <si>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</si>
  <si>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</si>
  <si>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</si>
  <si>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</si>
  <si>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</si>
  <si>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</si>
  <si>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</si>
  <si>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</si>
  <si>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</si>
  <si>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</si>
  <si>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</si>
  <si>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</si>
  <si>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</si>
  <si>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</si>
  <si>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</si>
  <si>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</si>
  <si>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</si>
  <si>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</si>
  <si>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</si>
  <si>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</si>
  <si>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</si>
  <si>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</si>
  <si>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</si>
  <si>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</si>
  <si>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</si>
  <si>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</si>
  <si>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</si>
  <si>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</si>
  <si>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</si>
  <si>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</si>
  <si>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</si>
  <si>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</si>
  <si>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</si>
  <si>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</si>
  <si>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</si>
  <si>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</si>
  <si>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</si>
  <si>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</si>
  <si>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</si>
  <si>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</si>
  <si>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</si>
  <si>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</si>
  <si>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</si>
  <si>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</si>
  <si>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</si>
  <si>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</si>
  <si>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</si>
  <si>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</si>
  <si>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</si>
  <si>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</si>
  <si>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</si>
  <si>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</si>
  <si>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</si>
  <si>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</si>
  <si>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</si>
  <si>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</si>
  <si>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</si>
  <si>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</si>
  <si>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</si>
  <si>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</si>
  <si>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</si>
  <si>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</si>
  <si>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</si>
  <si>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</si>
  <si>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</si>
  <si>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</si>
  <si>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</si>
  <si>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</si>
  <si>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</si>
  <si>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</si>
  <si>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</si>
  <si>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</si>
  <si>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</si>
  <si>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</si>
  <si>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</si>
  <si>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</si>
  <si>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</si>
  <si>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</si>
  <si>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</si>
  <si>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</si>
  <si>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</si>
  <si>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</si>
  <si>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</si>
  <si>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</si>
  <si>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</si>
  <si>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</si>
  <si>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</si>
  <si>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</si>
  <si>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</si>
  <si>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</si>
  <si>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</si>
  <si>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</si>
  <si>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</si>
  <si>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</si>
  <si>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</si>
  <si>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</si>
  <si>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</si>
  <si>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</si>
  <si>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</si>
  <si>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</si>
  <si>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</si>
  <si>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</si>
  <si>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</si>
  <si>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</si>
  <si>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</si>
  <si>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</si>
  <si>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</si>
  <si>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</si>
  <si>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</si>
  <si>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</si>
  <si>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</si>
  <si>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</si>
  <si>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</si>
  <si>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</si>
  <si>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</si>
  <si>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</si>
  <si>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</si>
  <si>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</si>
  <si>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</si>
  <si>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</si>
  <si>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</si>
  <si>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</si>
  <si>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</si>
  <si>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</si>
  <si>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</si>
  <si>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</si>
  <si>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</si>
  <si>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</si>
  <si>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</si>
  <si>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</si>
  <si>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</si>
  <si>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</si>
  <si>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</si>
  <si>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</si>
  <si>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</si>
  <si>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</si>
  <si>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</si>
  <si>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</si>
  <si>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</si>
  <si>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</si>
  <si>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</si>
  <si>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</si>
  <si>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</si>
  <si>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</si>
  <si>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</si>
  <si>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</si>
  <si>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</si>
  <si>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</si>
  <si>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</si>
  <si>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</si>
  <si>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</si>
  <si>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</si>
  <si>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</si>
  <si>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</si>
  <si>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</si>
  <si>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</si>
  <si>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</si>
  <si>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</si>
  <si>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</si>
  <si>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</si>
  <si>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</si>
  <si>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</si>
  <si>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</si>
  <si>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</si>
  <si>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</si>
  <si>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</si>
  <si>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</si>
  <si>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</si>
  <si>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</si>
  <si>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</si>
  <si>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</si>
  <si>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</si>
  <si>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</si>
  <si>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</si>
  <si>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</si>
  <si>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</si>
  <si>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</si>
  <si>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</si>
  <si>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</si>
  <si>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</si>
  <si>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</si>
  <si>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</si>
  <si>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</si>
  <si>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</si>
  <si>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</si>
  <si>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</si>
  <si>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</si>
  <si>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</si>
  <si>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</si>
  <si>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</si>
  <si>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</si>
  <si>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</si>
  <si>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</si>
  <si>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</si>
  <si>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</si>
  <si>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</si>
  <si>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</si>
  <si>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</si>
  <si>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</si>
  <si>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</si>
  <si>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</si>
  <si>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</si>
  <si>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</si>
  <si>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</si>
  <si>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</si>
  <si>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</si>
  <si>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</si>
  <si>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</si>
  <si>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</si>
  <si>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</si>
  <si>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</si>
  <si>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</si>
  <si>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</si>
  <si>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</si>
  <si>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</si>
  <si>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</si>
  <si>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</si>
  <si>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</si>
  <si>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</si>
  <si>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</si>
  <si>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</si>
  <si>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</si>
  <si>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</si>
  <si>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</si>
  <si>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</si>
  <si>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</si>
  <si>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</si>
  <si>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</si>
  <si>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</si>
  <si>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</si>
  <si>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</si>
  <si>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</si>
  <si>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</si>
  <si>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</si>
  <si>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</si>
  <si>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</si>
  <si>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</si>
  <si>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</si>
  <si>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</si>
  <si>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</si>
  <si>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</si>
  <si>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</si>
  <si>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</si>
  <si>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</si>
  <si>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</si>
  <si>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</si>
  <si>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</si>
  <si>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</si>
  <si>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</si>
  <si>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</si>
  <si>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</si>
  <si>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</si>
  <si>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</si>
  <si>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</si>
  <si>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</si>
  <si>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</si>
  <si>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</si>
  <si>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</si>
  <si>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</si>
  <si>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</si>
  <si>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</si>
  <si>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</si>
  <si>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</si>
  <si>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</si>
  <si>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</si>
  <si>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</si>
  <si>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</si>
  <si>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</si>
  <si>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</si>
  <si>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</si>
  <si>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</si>
  <si>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</si>
  <si>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</si>
  <si>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</si>
  <si>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</si>
  <si>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</si>
  <si>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</si>
  <si>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</si>
  <si>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</si>
  <si>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</si>
  <si>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</si>
  <si>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</si>
  <si>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</si>
  <si>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</si>
  <si>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</si>
  <si>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</si>
  <si>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</si>
  <si>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</si>
  <si>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</si>
  <si>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</si>
  <si>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</si>
  <si>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</si>
  <si>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</si>
  <si>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</si>
  <si>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</si>
  <si>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</si>
  <si>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</si>
  <si>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</si>
  <si>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</si>
  <si>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</si>
  <si>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</si>
  <si>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</si>
  <si>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</si>
  <si>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</si>
  <si>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</si>
  <si>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</si>
  <si>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</si>
  <si>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</si>
  <si>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</si>
  <si>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</si>
  <si>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</si>
  <si>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</si>
  <si>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</si>
  <si>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</si>
  <si>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</si>
  <si>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</si>
  <si>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</si>
  <si>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</si>
  <si>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</si>
  <si>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</si>
  <si>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</si>
  <si>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</si>
  <si>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</si>
  <si>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</si>
  <si>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</si>
  <si>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</si>
  <si>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</si>
  <si>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</si>
  <si>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</si>
  <si>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</si>
  <si>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</si>
  <si>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</si>
  <si>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</si>
  <si>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</si>
  <si>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</si>
  <si>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</si>
  <si>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</si>
  <si>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</si>
  <si>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</si>
  <si>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</si>
  <si>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</si>
  <si>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</si>
  <si>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</si>
  <si>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</si>
  <si>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</si>
  <si>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</si>
  <si>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</si>
  <si>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</si>
  <si>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</si>
  <si>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</si>
  <si>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</si>
  <si>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</si>
  <si>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</si>
  <si>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</si>
  <si>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</si>
  <si>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</si>
  <si>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</si>
  <si>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</si>
  <si>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</si>
  <si>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</si>
  <si>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</si>
  <si>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</si>
  <si>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</si>
  <si>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</si>
  <si>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</si>
  <si>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</si>
  <si>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</si>
  <si>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</si>
  <si>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</si>
  <si>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</si>
  <si>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</si>
  <si>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</si>
  <si>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</si>
  <si>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</si>
  <si>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</si>
  <si>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</si>
  <si>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</si>
  <si>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</si>
  <si>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</si>
  <si>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</si>
  <si>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</si>
  <si>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</si>
  <si>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</si>
  <si>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</si>
  <si>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</si>
  <si>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</si>
  <si>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</si>
  <si>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</si>
  <si>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</si>
  <si>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</si>
  <si>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</si>
  <si>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</si>
  <si>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</si>
  <si>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</si>
  <si>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</si>
  <si>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</si>
  <si>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</si>
  <si>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</si>
  <si>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</si>
  <si>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</si>
  <si>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</si>
  <si>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</si>
  <si>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</si>
  <si>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</si>
  <si>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</si>
  <si>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</si>
  <si>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</si>
  <si>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</si>
  <si>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</si>
  <si>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</si>
  <si>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</si>
  <si>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</si>
  <si>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</si>
  <si>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</si>
  <si>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</si>
  <si>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</si>
  <si>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</si>
  <si>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</si>
  <si>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</si>
  <si>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</si>
  <si>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</si>
  <si>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</si>
  <si>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</si>
  <si>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</si>
  <si>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</si>
  <si>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</si>
  <si>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</si>
  <si>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</si>
  <si>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</si>
  <si>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</si>
  <si>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</si>
  <si>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</si>
  <si>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</si>
  <si>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</si>
  <si>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</si>
  <si>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</si>
  <si>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</si>
  <si>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</si>
  <si>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</si>
  <si>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</si>
  <si>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</si>
  <si>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</si>
  <si>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</si>
  <si>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</si>
  <si>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</si>
  <si>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</si>
  <si>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</si>
  <si>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</si>
  <si>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</si>
  <si>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</si>
  <si>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</si>
  <si>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</si>
  <si>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</si>
  <si>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</si>
  <si>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</si>
  <si>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</si>
  <si>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</si>
  <si>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</si>
  <si>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</si>
  <si>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</si>
  <si>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</si>
  <si>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</si>
  <si>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</si>
  <si>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</si>
  <si>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</si>
  <si>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</si>
  <si>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</si>
  <si>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</si>
  <si>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</si>
  <si>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</si>
  <si>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</si>
  <si>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</si>
  <si>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</si>
  <si>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</si>
  <si>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</si>
  <si>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</si>
  <si>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</si>
  <si>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</si>
  <si>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</si>
  <si>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</si>
  <si>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</si>
  <si>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</si>
  <si>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</si>
  <si>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</si>
  <si>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</si>
  <si>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</si>
  <si>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</si>
  <si>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</si>
  <si>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</si>
  <si>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</si>
  <si>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</si>
  <si>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</si>
  <si>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</si>
  <si>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</si>
  <si>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</si>
  <si>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</si>
  <si>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</si>
  <si>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</si>
  <si>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</si>
  <si>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</si>
  <si>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</si>
  <si>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</si>
  <si>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</si>
  <si>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</si>
  <si>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</si>
  <si>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</si>
  <si>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</si>
  <si>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</si>
  <si>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</si>
  <si>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</si>
  <si>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</si>
  <si>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</si>
  <si>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</si>
  <si>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</si>
  <si>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</si>
  <si>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</si>
  <si>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</si>
  <si>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</si>
  <si>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</si>
  <si>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</si>
  <si>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</si>
  <si>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</si>
  <si>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</si>
  <si>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</si>
  <si>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</si>
  <si>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</si>
  <si>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</si>
  <si>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</si>
  <si>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</si>
  <si>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</si>
  <si>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</si>
  <si>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</si>
  <si>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</si>
  <si>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</si>
  <si>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</si>
  <si>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</si>
  <si>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</si>
  <si>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</si>
  <si>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</si>
  <si>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</si>
  <si>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</si>
  <si>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</si>
  <si>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</si>
  <si>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</si>
  <si>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</si>
  <si>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</si>
  <si>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</si>
  <si>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</si>
  <si>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</si>
  <si>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</si>
  <si>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</si>
  <si>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</si>
  <si>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</si>
  <si>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</si>
  <si>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</si>
  <si>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</si>
  <si>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</si>
  <si>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</si>
  <si>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</si>
  <si>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</si>
  <si>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</si>
  <si>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</si>
  <si>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</si>
  <si>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</si>
  <si>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</si>
  <si>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</si>
  <si>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</si>
  <si>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</si>
  <si>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</si>
  <si>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</si>
  <si>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</si>
  <si>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</si>
  <si>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</si>
  <si>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</si>
  <si>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</si>
  <si>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</si>
  <si>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</si>
  <si>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</si>
  <si>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</si>
  <si>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</si>
  <si>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</si>
  <si>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</si>
  <si>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</si>
  <si>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</si>
  <si>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</si>
  <si>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</si>
  <si>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</si>
  <si>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</si>
  <si>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</si>
  <si>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</si>
  <si>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</si>
  <si>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</si>
  <si>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</si>
  <si>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</si>
  <si>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</si>
  <si>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</si>
  <si>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</si>
  <si>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</si>
  <si>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</si>
  <si>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</si>
  <si>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</si>
  <si>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</si>
  <si>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</si>
  <si>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</si>
  <si>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</si>
  <si>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</si>
  <si>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</si>
  <si>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</si>
  <si>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</si>
  <si>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</si>
  <si>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</si>
  <si>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</si>
  <si>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</si>
  <si>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</si>
  <si>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</si>
  <si>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</si>
  <si>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</si>
  <si>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</si>
  <si>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</si>
  <si>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</si>
  <si>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</si>
  <si>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</si>
  <si>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</si>
  <si>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</si>
  <si>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</si>
  <si>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</si>
  <si>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</si>
  <si>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</si>
  <si>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</si>
  <si>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</si>
  <si>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</si>
  <si>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</si>
  <si>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</si>
  <si>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</si>
  <si>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</si>
  <si>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</si>
  <si>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</si>
  <si>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</si>
  <si>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</si>
  <si>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</si>
  <si>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</si>
  <si>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</si>
  <si>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</si>
  <si>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</si>
  <si>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</si>
  <si>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</si>
  <si>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</si>
  <si>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</si>
  <si>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</si>
  <si>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</si>
  <si>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</si>
  <si>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</si>
  <si>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</si>
  <si>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</si>
  <si>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</si>
  <si>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</si>
  <si>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</si>
  <si>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</si>
  <si>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</si>
  <si>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</si>
  <si>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</si>
  <si>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</si>
  <si>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</si>
  <si>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</si>
  <si>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</si>
  <si>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</si>
  <si>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</si>
  <si>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</si>
  <si>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</si>
  <si>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</si>
  <si>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</si>
  <si>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</si>
  <si>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</si>
  <si>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</si>
  <si>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</si>
  <si>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</si>
  <si>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</si>
  <si>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</si>
  <si>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</si>
  <si>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</si>
  <si>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</si>
  <si>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</si>
  <si>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</si>
  <si>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</si>
  <si>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</si>
  <si>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</si>
  <si>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</si>
  <si>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</si>
  <si>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</si>
  <si>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</si>
  <si>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</si>
  <si>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</si>
  <si>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</si>
  <si>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</si>
  <si>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</si>
  <si>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</si>
  <si>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</si>
  <si>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</si>
  <si>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</si>
  <si>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</si>
  <si>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</si>
  <si>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</si>
  <si>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</si>
  <si>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</si>
  <si>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</si>
  <si>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</si>
  <si>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</si>
  <si>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</si>
  <si>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</si>
  <si>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</si>
  <si>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</si>
  <si>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</si>
  <si>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</si>
  <si>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</si>
  <si>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</si>
  <si>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</si>
  <si>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</si>
  <si>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</si>
  <si>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</si>
  <si>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</si>
  <si>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</si>
  <si>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</si>
  <si>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</si>
  <si>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</si>
  <si>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</si>
  <si>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</si>
  <si>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</si>
  <si>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</si>
  <si>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</si>
  <si>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</si>
  <si>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</si>
  <si>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</si>
  <si>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</si>
  <si>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</si>
  <si>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</si>
  <si>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</si>
  <si>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</si>
  <si>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</si>
  <si>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</si>
  <si>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</si>
  <si>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</si>
  <si>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</si>
  <si>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</si>
  <si>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</si>
  <si>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</si>
  <si>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</si>
  <si>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</si>
  <si>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</si>
  <si>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</si>
  <si>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</si>
  <si>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</si>
  <si>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</si>
  <si>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</si>
  <si>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</si>
  <si>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</si>
  <si>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</si>
  <si>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</si>
  <si>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</si>
  <si>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</si>
  <si>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</si>
  <si>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</si>
  <si>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</si>
  <si>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</si>
  <si>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</si>
  <si>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</si>
  <si>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</si>
  <si>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</si>
  <si>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</si>
  <si>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</si>
  <si>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</si>
  <si>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</si>
  <si>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</si>
  <si>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</si>
  <si>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</si>
  <si>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</si>
  <si>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</si>
  <si>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</si>
  <si>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</si>
  <si>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</si>
  <si>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</si>
  <si>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</si>
  <si>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</si>
  <si>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</si>
  <si>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</si>
  <si>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</si>
  <si>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</si>
  <si>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</si>
  <si>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</si>
  <si>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</si>
  <si>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</si>
  <si>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</si>
  <si>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</si>
  <si>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</si>
  <si>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</si>
  <si>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</si>
  <si>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</si>
  <si>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</si>
  <si>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</si>
  <si>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</si>
  <si>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</si>
  <si>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</si>
  <si>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</si>
  <si>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</si>
  <si>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</si>
  <si>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</si>
  <si>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</si>
  <si>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</si>
  <si>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</si>
  <si>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</si>
  <si>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</si>
  <si>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</si>
  <si>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</si>
  <si>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</si>
  <si>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</si>
  <si>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</si>
  <si>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</si>
  <si>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</si>
  <si>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</si>
  <si>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</si>
  <si>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</si>
  <si>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</si>
  <si>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</si>
  <si>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</si>
  <si>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</si>
  <si>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</si>
  <si>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</si>
  <si>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</si>
  <si>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</si>
  <si>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</si>
  <si>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</si>
  <si>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</si>
  <si>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</si>
  <si>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</si>
  <si>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</si>
  <si>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</si>
  <si>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</si>
  <si>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</si>
  <si>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</si>
  <si>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</si>
  <si>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</si>
  <si>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</si>
  <si>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</si>
  <si>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</si>
  <si>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</si>
  <si>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</si>
  <si>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</si>
  <si>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</si>
  <si>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</si>
  <si>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</si>
  <si>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</si>
  <si>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</si>
  <si>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</si>
  <si>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</si>
  <si>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</si>
  <si>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</si>
  <si>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</si>
  <si>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</si>
  <si>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</si>
  <si>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</si>
  <si>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</si>
  <si>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</si>
  <si>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</si>
  <si>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</si>
  <si>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</si>
  <si>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</si>
  <si>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</si>
  <si>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</si>
  <si>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</si>
  <si>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</si>
  <si>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</si>
  <si>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</si>
  <si>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</si>
  <si>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</si>
  <si>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</si>
  <si>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</si>
  <si>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</si>
  <si>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</si>
  <si>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</si>
  <si>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</si>
  <si>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</si>
  <si>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</si>
  <si>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</si>
  <si>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</si>
  <si>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</si>
  <si>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</si>
  <si>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</si>
  <si>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</si>
  <si>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</si>
  <si>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</si>
  <si>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</si>
  <si>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</si>
  <si>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</si>
  <si>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</si>
  <si>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</si>
  <si>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</si>
  <si>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</si>
  <si>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</si>
  <si>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</si>
  <si>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</si>
  <si>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</si>
  <si>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</si>
  <si>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</si>
  <si>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</si>
  <si>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</si>
  <si>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</si>
  <si>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</si>
  <si>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</si>
  <si>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</si>
  <si>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</si>
  <si>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</si>
  <si>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</si>
  <si>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</si>
  <si>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</si>
  <si>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</si>
  <si>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</si>
  <si>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</si>
  <si>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</si>
  <si>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</si>
  <si>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</si>
  <si>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</si>
  <si>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</si>
  <si>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</si>
  <si>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</si>
  <si>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</si>
  <si>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</si>
  <si>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</si>
  <si>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</si>
  <si>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</si>
  <si>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</si>
  <si>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</si>
  <si>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</si>
  <si>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</si>
  <si>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</si>
  <si>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</si>
  <si>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</si>
  <si>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</si>
  <si>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</si>
  <si>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</si>
  <si>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</si>
  <si>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</si>
  <si>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</si>
  <si>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</si>
  <si>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</si>
  <si>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</si>
  <si>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</si>
  <si>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</si>
  <si>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</si>
  <si>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</si>
  <si>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</si>
  <si>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</si>
  <si>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</si>
  <si>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</si>
  <si>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</si>
  <si>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</si>
  <si>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</si>
  <si>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</si>
  <si>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</si>
  <si>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</si>
  <si>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</si>
  <si>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</si>
  <si>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</si>
  <si>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</si>
  <si>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</si>
  <si>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</si>
  <si>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</si>
  <si>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</si>
  <si>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</si>
  <si>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</si>
  <si>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</si>
  <si>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</si>
  <si>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</si>
  <si>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</si>
  <si>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</si>
  <si>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</si>
  <si>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</si>
  <si>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</si>
  <si>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</si>
  <si>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</si>
  <si>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</si>
  <si>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</si>
  <si>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</si>
  <si>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</si>
  <si>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</si>
  <si>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</si>
  <si>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</si>
  <si>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</si>
  <si>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</si>
  <si>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</si>
  <si>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</si>
  <si>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</si>
  <si>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</si>
  <si>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</si>
  <si>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</si>
  <si>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</si>
  <si>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</si>
  <si>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</si>
  <si>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</si>
  <si>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</si>
  <si>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</si>
  <si>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</si>
  <si>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</si>
  <si>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</si>
  <si>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</si>
  <si>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</si>
  <si>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</si>
  <si>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</si>
  <si>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</si>
  <si>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</si>
  <si>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</si>
  <si>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</si>
  <si>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</si>
  <si>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</si>
  <si>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</si>
  <si>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</si>
  <si>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</si>
  <si>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</si>
  <si>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</si>
  <si>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</si>
  <si>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</si>
  <si>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</si>
  <si>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</si>
  <si>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</si>
  <si>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</si>
  <si>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</si>
  <si>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</si>
  <si>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</si>
  <si>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</si>
  <si>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</si>
  <si>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</si>
  <si>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</si>
  <si>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</si>
  <si>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</si>
  <si>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</si>
  <si>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</si>
  <si>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</si>
  <si>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</si>
  <si>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</si>
  <si>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</si>
  <si>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</si>
  <si>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</si>
  <si>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</si>
  <si>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</si>
  <si>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</si>
  <si>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</si>
  <si>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</si>
  <si>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</si>
  <si>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</si>
  <si>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</si>
  <si>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</si>
  <si>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</si>
  <si>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</si>
  <si>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</si>
  <si>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</si>
  <si>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</si>
  <si>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</si>
  <si>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</si>
  <si>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</si>
  <si>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</si>
  <si>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</si>
  <si>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</si>
  <si>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</si>
  <si>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</si>
  <si>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</si>
  <si>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</si>
  <si>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</si>
  <si>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</si>
  <si>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</si>
  <si>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</si>
  <si>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</si>
  <si>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</si>
  <si>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</si>
  <si>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</si>
  <si>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</si>
  <si>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</si>
  <si>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</si>
  <si>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</si>
  <si>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</si>
  <si>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</si>
  <si>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</si>
  <si>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</si>
  <si>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</si>
  <si>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</si>
  <si>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</si>
  <si>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</si>
  <si>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</si>
  <si>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</si>
  <si>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</si>
  <si>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</si>
  <si>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</si>
  <si>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</si>
  <si>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</si>
  <si>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</si>
  <si>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</si>
  <si>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</si>
  <si>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</si>
  <si>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</si>
  <si>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</si>
  <si>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</si>
  <si>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</si>
  <si>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</si>
  <si>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</si>
  <si>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</si>
  <si>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</si>
  <si>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</si>
  <si>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</si>
  <si>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</si>
  <si>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</si>
  <si>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</si>
  <si>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</si>
  <si>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</si>
  <si>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</si>
  <si>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</si>
  <si>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</si>
  <si>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</si>
  <si>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</si>
  <si>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</si>
  <si>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</si>
  <si>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</si>
  <si>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</si>
  <si>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</si>
  <si>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</si>
  <si>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</si>
  <si>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</si>
  <si>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</si>
  <si>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</si>
  <si>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</si>
  <si>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</si>
  <si>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</si>
  <si>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</si>
  <si>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</si>
  <si>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</si>
  <si>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</si>
  <si>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</si>
  <si>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</si>
  <si>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</si>
  <si>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</si>
  <si>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</si>
  <si>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</si>
  <si>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</si>
  <si>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</si>
  <si>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</si>
  <si>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</si>
  <si>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</si>
  <si>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</si>
  <si>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</si>
  <si>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</si>
  <si>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</si>
  <si>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</si>
  <si>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</si>
  <si>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</si>
  <si>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</si>
  <si>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</si>
  <si>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</si>
  <si>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</si>
  <si>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</si>
  <si>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</si>
  <si>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</si>
  <si>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</si>
  <si>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</si>
  <si>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</si>
  <si>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</si>
  <si>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</si>
  <si>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</si>
  <si>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</si>
  <si>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</si>
  <si>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</si>
  <si>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</si>
  <si>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</si>
  <si>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</si>
  <si>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</si>
  <si>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</si>
  <si>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</si>
  <si>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</si>
  <si>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</si>
  <si>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</si>
  <si>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</si>
  <si>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</si>
  <si>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</si>
  <si>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</si>
  <si>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</si>
  <si>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</si>
  <si>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</si>
  <si>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</si>
  <si>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</si>
  <si>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</si>
  <si>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</si>
  <si>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</si>
  <si>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</si>
  <si>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</si>
  <si>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</si>
  <si>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</si>
  <si>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</si>
  <si>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</si>
  <si>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</si>
  <si>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</si>
  <si>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</si>
  <si>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</si>
  <si>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</si>
  <si>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</si>
  <si>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</si>
  <si>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</si>
  <si>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</si>
  <si>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</si>
  <si>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</si>
  <si>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</si>
  <si>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</si>
  <si>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</si>
  <si>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</si>
  <si>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</si>
  <si>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</si>
  <si>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</si>
  <si>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</si>
  <si>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</si>
  <si>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</si>
  <si>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</si>
  <si>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</si>
  <si>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</si>
  <si>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</si>
  <si>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</si>
  <si>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</si>
  <si>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</si>
  <si>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</si>
  <si>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</si>
  <si>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</si>
  <si>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</si>
  <si>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</si>
  <si>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</si>
  <si>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</si>
  <si>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</si>
  <si>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</si>
  <si>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</si>
  <si>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</si>
  <si>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</si>
  <si>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</si>
  <si>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</si>
  <si>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</si>
  <si>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</si>
  <si>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</si>
  <si>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</si>
  <si>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</si>
  <si>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</si>
  <si>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</si>
  <si>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</si>
  <si>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</si>
  <si>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</si>
  <si>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</si>
  <si>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</si>
  <si>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</si>
  <si>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</si>
  <si>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</si>
  <si>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</si>
  <si>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</si>
  <si>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</si>
  <si>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</si>
  <si>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</si>
  <si>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</si>
  <si>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</si>
  <si>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</si>
  <si>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</si>
  <si>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</si>
  <si>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</si>
  <si>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</si>
  <si>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</si>
  <si>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</si>
  <si>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</si>
  <si>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</si>
  <si>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</si>
  <si>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</si>
  <si>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</si>
  <si>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</si>
  <si>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</si>
  <si>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</si>
  <si>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</si>
  <si>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</si>
  <si>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</si>
  <si>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</si>
  <si>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</si>
  <si>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</si>
  <si>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</si>
  <si>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</si>
  <si>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</si>
  <si>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</si>
  <si>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</si>
  <si>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</si>
  <si>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</si>
  <si>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</si>
  <si>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</si>
  <si>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</si>
  <si>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</si>
  <si>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</si>
  <si>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</si>
  <si>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</si>
  <si>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</si>
  <si>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</si>
  <si>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</si>
  <si>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</si>
  <si>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</si>
  <si>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</si>
  <si>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</si>
  <si>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</si>
  <si>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</si>
  <si>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</si>
  <si>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</si>
  <si>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</si>
  <si>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</si>
  <si>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</si>
  <si>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</si>
  <si>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</si>
  <si>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</si>
  <si>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</si>
  <si>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</si>
  <si>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</si>
  <si>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</si>
  <si>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</si>
  <si>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</si>
  <si>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</si>
  <si>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</si>
  <si>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</si>
  <si>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</si>
  <si>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</si>
  <si>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</si>
  <si>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</si>
  <si>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</si>
  <si>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</si>
  <si>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</si>
  <si>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</si>
  <si>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</si>
  <si>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</si>
  <si>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</si>
  <si>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</si>
  <si>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</si>
  <si>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</si>
  <si>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</si>
  <si>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</si>
  <si>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</si>
  <si>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</si>
  <si>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</si>
  <si>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</si>
  <si>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</si>
  <si>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</si>
  <si>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</si>
  <si>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</si>
  <si>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</si>
  <si>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</si>
  <si>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</si>
  <si>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</si>
  <si>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</si>
  <si>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</si>
  <si>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</si>
  <si>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</si>
  <si>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</si>
  <si>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</si>
  <si>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</si>
  <si>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</si>
  <si>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</si>
  <si>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</si>
  <si>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</si>
  <si>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</si>
  <si>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</si>
  <si>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</si>
  <si>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</si>
  <si>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</si>
  <si>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</si>
  <si>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</si>
  <si>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</si>
  <si>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</si>
  <si>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</si>
  <si>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</si>
  <si>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</si>
  <si>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</si>
  <si>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</si>
  <si>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</si>
  <si>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</si>
  <si>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</si>
  <si>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</si>
  <si>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</si>
  <si>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</si>
  <si>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</si>
  <si>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</si>
  <si>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</si>
  <si>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</si>
  <si>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</si>
  <si>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</si>
  <si>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</si>
  <si>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</si>
  <si>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</si>
  <si>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</si>
  <si>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</si>
  <si>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</si>
  <si>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</si>
  <si>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</si>
  <si>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</si>
  <si>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</si>
  <si>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</si>
  <si>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</si>
  <si>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</si>
  <si>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</si>
  <si>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</si>
  <si>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</si>
  <si>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</si>
  <si>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</si>
  <si>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</si>
  <si>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</si>
  <si>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</si>
  <si>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</si>
  <si>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</si>
  <si>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</si>
  <si>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</si>
  <si>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</si>
  <si>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</si>
  <si>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</si>
  <si>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</si>
  <si>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</si>
  <si>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</si>
  <si>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</si>
  <si>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</si>
  <si>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</si>
  <si>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</si>
  <si>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</si>
  <si>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</si>
  <si>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</si>
  <si>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</si>
  <si>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</si>
  <si>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</si>
  <si>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</si>
  <si>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</si>
  <si>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</si>
  <si>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</si>
  <si>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</si>
  <si>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</si>
  <si>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</si>
  <si>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</si>
  <si>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</si>
  <si>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</si>
  <si>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</si>
  <si>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</si>
  <si>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</si>
  <si>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</si>
  <si>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</si>
  <si>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</si>
  <si>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</si>
  <si>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</si>
  <si>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</si>
  <si>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</si>
  <si>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</si>
  <si>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</si>
  <si>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</si>
  <si>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</si>
  <si>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</si>
  <si>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</si>
  <si>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</si>
  <si>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</si>
  <si>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</si>
  <si>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</si>
  <si>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</si>
  <si>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</si>
  <si>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</si>
  <si>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</si>
  <si>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</si>
  <si>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</si>
  <si>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</si>
  <si>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</si>
  <si>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</si>
  <si>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</si>
  <si>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</si>
  <si>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</si>
  <si>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</si>
  <si>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</si>
  <si>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</si>
  <si>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</si>
  <si>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</si>
  <si>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</si>
  <si>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</si>
  <si>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</si>
  <si>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</si>
  <si>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</si>
  <si>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</si>
  <si>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</si>
  <si>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</si>
  <si>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</si>
  <si>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</si>
  <si>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</si>
  <si>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</si>
  <si>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</si>
  <si>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</si>
  <si>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</si>
  <si>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</si>
  <si>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</si>
  <si>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</si>
  <si>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</si>
  <si>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</si>
  <si>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</si>
  <si>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</si>
  <si>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</si>
  <si>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</si>
  <si>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</si>
  <si>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</si>
  <si>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</si>
  <si>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</si>
  <si>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</si>
  <si>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</si>
  <si>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</si>
  <si>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</si>
  <si>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</si>
  <si>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</si>
  <si>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</si>
  <si>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</si>
  <si>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</si>
  <si>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</si>
  <si>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</si>
  <si>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</si>
  <si>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</si>
  <si>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</si>
  <si>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</si>
  <si>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</si>
  <si>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</si>
  <si>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</si>
  <si>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</si>
  <si>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</si>
  <si>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</si>
  <si>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</si>
  <si>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</si>
  <si>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</si>
  <si>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</si>
  <si>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</si>
  <si>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</si>
  <si>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</si>
  <si>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</si>
  <si>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</si>
  <si>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</si>
  <si>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</si>
  <si>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</si>
  <si>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</si>
  <si>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</si>
  <si>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</si>
  <si>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</si>
  <si>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</si>
  <si>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</si>
  <si>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</si>
  <si>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</si>
  <si>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</si>
  <si>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</si>
  <si>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</si>
  <si>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</si>
  <si>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</si>
  <si>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</si>
  <si>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</si>
  <si>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</si>
  <si>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</si>
  <si>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</si>
  <si>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</si>
  <si>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</si>
  <si>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</si>
  <si>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</si>
  <si>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</si>
  <si>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</si>
  <si>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</si>
  <si>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</si>
  <si>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</si>
  <si>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</si>
  <si>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</si>
  <si>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</si>
  <si>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</si>
  <si>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</si>
  <si>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</si>
  <si>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</si>
  <si>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</si>
  <si>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</si>
  <si>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</si>
  <si>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</si>
  <si>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</si>
  <si>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</si>
  <si>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</si>
  <si>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</si>
  <si>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</si>
  <si>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</si>
  <si>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</si>
  <si>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</si>
  <si>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</si>
  <si>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</si>
  <si>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</si>
  <si>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</si>
  <si>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</si>
  <si>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</si>
  <si>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</si>
  <si>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</si>
  <si>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</si>
  <si>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</si>
  <si>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</si>
  <si>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</si>
  <si>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</si>
  <si>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</si>
  <si>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</si>
  <si>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</si>
  <si>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</si>
  <si>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</si>
  <si>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</si>
  <si>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</si>
  <si>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</si>
  <si>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</si>
  <si>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</si>
  <si>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</si>
  <si>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</si>
  <si>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</si>
  <si>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</si>
  <si>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</si>
  <si>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</si>
  <si>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</si>
  <si>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</si>
  <si>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</si>
  <si>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</si>
  <si>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</si>
  <si>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</si>
  <si>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</si>
  <si>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</si>
  <si>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</si>
  <si>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</si>
  <si>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</si>
  <si>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</si>
  <si>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</si>
  <si>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</si>
  <si>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</si>
  <si>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</si>
  <si>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</si>
  <si>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</si>
  <si>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</si>
  <si>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</si>
  <si>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</si>
  <si>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</si>
  <si>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</si>
  <si>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</si>
  <si>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</si>
  <si>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</si>
  <si>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</si>
  <si>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</si>
  <si>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</si>
  <si>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</si>
  <si>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</si>
  <si>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</si>
  <si>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</si>
  <si>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</si>
  <si>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</si>
  <si>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</si>
  <si>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</si>
  <si>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</si>
  <si>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</si>
  <si>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</si>
  <si>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</si>
  <si>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</si>
  <si>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</si>
  <si>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</si>
  <si>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</si>
  <si>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</si>
  <si>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</si>
  <si>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</si>
  <si>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</si>
  <si>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</si>
  <si>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</si>
  <si>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</si>
  <si>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</si>
  <si>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</si>
  <si>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</si>
  <si>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</si>
  <si>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</si>
  <si>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</si>
  <si>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</si>
  <si>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</si>
  <si>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</si>
  <si>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</si>
  <si>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</si>
  <si>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</si>
  <si>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</si>
  <si>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</si>
  <si>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</si>
  <si>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</si>
  <si>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</si>
  <si>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</si>
  <si>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</si>
  <si>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</si>
  <si>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</si>
  <si>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</si>
  <si>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</si>
  <si>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</si>
  <si>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</si>
  <si>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</si>
  <si>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</si>
  <si>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</si>
  <si>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</si>
  <si>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</si>
  <si>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</si>
  <si>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</si>
  <si>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</si>
  <si>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</si>
  <si>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</si>
  <si>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</si>
  <si>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</si>
  <si>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</si>
  <si>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</si>
  <si>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</si>
  <si>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</si>
  <si>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</si>
  <si>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</si>
  <si>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</si>
  <si>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</si>
  <si>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</si>
  <si>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</si>
  <si>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</si>
  <si>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</si>
  <si>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</si>
  <si>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</si>
  <si>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</si>
  <si>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</si>
  <si>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</si>
  <si>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</si>
  <si>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</si>
  <si>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</si>
  <si>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</si>
  <si>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</si>
  <si>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</si>
  <si>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</si>
  <si>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</si>
  <si>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</si>
  <si>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</si>
  <si>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</si>
  <si>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</si>
  <si>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</si>
  <si>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</si>
  <si>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</si>
  <si>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</si>
  <si>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</si>
  <si>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</si>
  <si>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</si>
  <si>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</si>
  <si>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</si>
  <si>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</si>
  <si>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</si>
  <si>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</si>
  <si>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</si>
  <si>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</si>
  <si>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</si>
  <si>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</si>
  <si>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</si>
  <si>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</si>
  <si>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</si>
  <si>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</si>
  <si>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</si>
  <si>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</si>
  <si>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</si>
  <si>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</si>
  <si>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</si>
  <si>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</si>
  <si>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</si>
  <si>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</si>
  <si>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</si>
  <si>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</si>
  <si>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</si>
  <si>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</si>
  <si>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</si>
  <si>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</si>
  <si>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</si>
  <si>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</si>
  <si>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</si>
  <si>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</si>
  <si>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</si>
  <si>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</si>
  <si>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</si>
  <si>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</si>
  <si>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</si>
  <si>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</si>
  <si>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</si>
  <si>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</si>
  <si>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</si>
  <si>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</si>
  <si>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</si>
  <si>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</si>
  <si>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</si>
  <si>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</si>
  <si>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</si>
  <si>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</si>
  <si>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</si>
  <si>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</si>
  <si>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</si>
  <si>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</si>
  <si>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</si>
  <si>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</si>
  <si>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</si>
  <si>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</si>
  <si>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</si>
  <si>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</si>
  <si>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</si>
  <si>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</si>
  <si>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</si>
  <si>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</si>
  <si>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</si>
  <si>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</si>
  <si>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</si>
  <si>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</si>
  <si>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</si>
  <si>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</si>
  <si>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</si>
  <si>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</si>
  <si>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</si>
  <si>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</si>
  <si>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</si>
  <si>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</si>
  <si>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</si>
  <si>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</si>
  <si>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</si>
  <si>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</si>
  <si>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</si>
  <si>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</si>
  <si>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</si>
  <si>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</si>
  <si>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</si>
  <si>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</si>
  <si>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</si>
  <si>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</si>
  <si>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</si>
  <si>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</si>
  <si>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</si>
  <si>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</si>
  <si>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</si>
  <si>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</si>
  <si>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</si>
  <si>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</si>
  <si>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</si>
  <si>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</si>
  <si>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</si>
  <si>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</si>
  <si>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</si>
  <si>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</si>
  <si>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</si>
  <si>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</si>
  <si>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</si>
  <si>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</si>
  <si>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</si>
  <si>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</si>
  <si>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</si>
  <si>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</si>
  <si>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</si>
  <si>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</si>
  <si>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</si>
  <si>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</si>
  <si>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</si>
  <si>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</si>
  <si>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</si>
  <si>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</si>
  <si>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</si>
  <si>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</si>
  <si>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</si>
  <si>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</si>
  <si>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</si>
  <si>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</si>
  <si>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</si>
  <si>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</si>
  <si>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</si>
  <si>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</si>
  <si>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</si>
  <si>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</si>
  <si>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</si>
  <si>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</si>
  <si>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</si>
  <si>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</si>
  <si>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</si>
  <si>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</si>
  <si>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</si>
  <si>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</si>
  <si>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</si>
  <si>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</si>
  <si>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</si>
  <si>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</si>
  <si>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</si>
  <si>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</si>
  <si>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</si>
  <si>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</si>
  <si>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</si>
  <si>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</si>
  <si>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</si>
  <si>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</si>
  <si>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</si>
  <si>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</si>
  <si>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</si>
  <si>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</si>
  <si>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</si>
  <si>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</si>
  <si>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</si>
  <si>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</si>
  <si>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</si>
  <si>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</si>
  <si>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</si>
  <si>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</si>
  <si>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</si>
  <si>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</si>
  <si>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</si>
  <si>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</si>
  <si>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</si>
  <si>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</si>
  <si>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</si>
  <si>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</si>
  <si>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</si>
  <si>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</si>
  <si>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</si>
  <si>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</si>
  <si>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</si>
  <si>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</si>
  <si>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</si>
  <si>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</si>
  <si>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</si>
  <si>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</si>
  <si>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</si>
  <si>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</si>
  <si>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</si>
  <si>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</si>
  <si>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</si>
  <si>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</si>
  <si>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</si>
  <si>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</si>
  <si>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</si>
  <si>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</si>
  <si>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</si>
  <si>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</si>
  <si>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</si>
  <si>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</si>
  <si>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</si>
  <si>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</si>
  <si>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</si>
  <si>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</si>
  <si>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</si>
  <si>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</si>
  <si>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</si>
  <si>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</si>
  <si>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</si>
  <si>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</si>
  <si>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</si>
  <si>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</si>
  <si>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</si>
  <si>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</si>
  <si>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</si>
  <si>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</si>
  <si>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</si>
  <si>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</si>
  <si>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</si>
  <si>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</si>
  <si>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</si>
  <si>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</si>
  <si>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</si>
  <si>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</si>
  <si>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</si>
  <si>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</si>
  <si>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</si>
  <si>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</si>
  <si>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</si>
  <si>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</si>
  <si>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</si>
  <si>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</si>
  <si>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</si>
  <si>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</si>
  <si>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</si>
  <si>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</si>
  <si>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</si>
  <si>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</si>
  <si>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</si>
  <si>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</si>
  <si>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</si>
  <si>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</si>
  <si>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</si>
  <si>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</si>
  <si>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</si>
  <si>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</si>
  <si>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</si>
  <si>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</si>
  <si>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</si>
  <si>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</si>
  <si>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</si>
  <si>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</si>
  <si>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</si>
  <si>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</si>
  <si>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</si>
  <si>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</si>
  <si>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</si>
  <si>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</si>
  <si>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</si>
  <si>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</si>
  <si>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</si>
  <si>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</si>
  <si>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</si>
  <si>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</si>
  <si>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</si>
  <si>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</si>
  <si>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</si>
  <si>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</si>
  <si>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</si>
  <si>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</si>
  <si>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</si>
  <si>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</si>
  <si>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</si>
  <si>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</si>
  <si>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</si>
  <si>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</si>
  <si>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</si>
  <si>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</si>
  <si>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</si>
  <si>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</si>
  <si>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</si>
  <si>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</si>
  <si>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</si>
  <si>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</si>
  <si>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</si>
  <si>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</si>
  <si>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</si>
  <si>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</si>
  <si>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</si>
  <si>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</si>
  <si>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</si>
  <si>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</si>
  <si>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</si>
  <si>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</si>
  <si>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</si>
  <si>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</si>
  <si>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</si>
  <si>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</si>
  <si>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</si>
  <si>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</si>
  <si>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</si>
  <si>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</si>
  <si>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</si>
  <si>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</si>
  <si>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</si>
  <si>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</si>
  <si>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</si>
  <si>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</si>
  <si>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</si>
  <si>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</si>
  <si>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</si>
  <si>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</si>
  <si>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</si>
  <si>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</si>
  <si>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</si>
  <si>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</si>
  <si>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</si>
  <si>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</si>
  <si>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</si>
  <si>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</si>
  <si>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</si>
  <si>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</si>
  <si>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</si>
  <si>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</si>
  <si>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</si>
  <si>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</si>
  <si>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</si>
  <si>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</si>
  <si>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</si>
  <si>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</si>
  <si>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</si>
  <si>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</si>
  <si>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</si>
  <si>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</si>
  <si>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</si>
  <si>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</si>
  <si>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</si>
  <si>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</si>
  <si>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</si>
  <si>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</si>
  <si>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</si>
  <si>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</si>
  <si>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</si>
  <si>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</si>
  <si>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</si>
  <si>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</si>
  <si>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</si>
  <si>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</si>
  <si>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</si>
  <si>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</si>
  <si>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</si>
  <si>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</si>
  <si>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</si>
  <si>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</si>
  <si>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</si>
  <si>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</si>
  <si>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</si>
  <si>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</si>
  <si>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</si>
  <si>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</si>
  <si>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</si>
  <si>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</si>
  <si>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</si>
  <si>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</si>
  <si>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</si>
  <si>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</si>
  <si>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</si>
  <si>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</si>
  <si>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</si>
  <si>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</si>
  <si>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</si>
  <si>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</si>
  <si>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</si>
  <si>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</si>
  <si>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</si>
  <si>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</si>
  <si>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</si>
  <si>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</si>
  <si>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</si>
  <si>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</si>
  <si>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</si>
  <si>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</si>
  <si>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</si>
  <si>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</si>
  <si>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</si>
  <si>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</si>
  <si>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</si>
  <si>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</si>
  <si>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</si>
  <si>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</si>
  <si>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</si>
  <si>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</si>
  <si>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</si>
  <si>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</si>
  <si>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</si>
  <si>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</si>
  <si>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</si>
  <si>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</si>
  <si>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</si>
  <si>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</si>
  <si>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</si>
  <si>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</si>
  <si>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</si>
  <si>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</si>
  <si>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</si>
  <si>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</si>
  <si>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</si>
  <si>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</si>
  <si>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</si>
  <si>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</si>
  <si>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</si>
  <si>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</si>
  <si>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</si>
  <si>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</si>
  <si>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</si>
  <si>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</si>
  <si>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</si>
  <si>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</si>
  <si>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</si>
  <si>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</si>
  <si>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</si>
  <si>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</si>
  <si>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</si>
  <si>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</si>
  <si>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</si>
  <si>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</si>
  <si>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</si>
  <si>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</si>
  <si>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</si>
  <si>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</si>
  <si>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</si>
  <si>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</si>
  <si>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</si>
  <si>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</si>
  <si>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</si>
  <si>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</si>
  <si>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</si>
  <si>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</si>
  <si>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</si>
  <si>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</si>
  <si>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</si>
  <si>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</si>
  <si>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</si>
  <si>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</si>
  <si>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</si>
  <si>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</si>
  <si>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</si>
  <si>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</si>
  <si>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</si>
  <si>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</si>
  <si>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</si>
  <si>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</si>
  <si>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</si>
  <si>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</si>
  <si>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</si>
  <si>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</si>
  <si>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</si>
  <si>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</si>
  <si>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</si>
  <si>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</si>
  <si>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</si>
  <si>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</si>
  <si>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</si>
  <si>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</si>
  <si>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</si>
  <si>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</si>
  <si>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</si>
  <si>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</si>
  <si>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</si>
  <si>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</si>
  <si>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</si>
  <si>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</si>
  <si>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</si>
  <si>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</si>
  <si>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</si>
  <si>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</si>
  <si>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</si>
  <si>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</si>
  <si>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</si>
  <si>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</si>
  <si>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</si>
  <si>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</si>
  <si>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</si>
  <si>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</si>
  <si>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</si>
  <si>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</si>
  <si>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</si>
  <si>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</si>
  <si>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</si>
  <si>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</si>
  <si>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</si>
  <si>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</si>
  <si>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</si>
  <si>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</si>
  <si>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</si>
  <si>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</si>
  <si>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</si>
  <si>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</si>
  <si>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</si>
  <si>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</si>
  <si>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</si>
  <si>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</si>
  <si>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</si>
  <si>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</si>
  <si>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</si>
  <si>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</si>
  <si>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</si>
  <si>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</si>
  <si>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</si>
  <si>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</si>
  <si>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</si>
  <si>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</si>
  <si>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</si>
  <si>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</si>
  <si>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</si>
  <si>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</si>
  <si>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</si>
  <si>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</si>
  <si>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</si>
  <si>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</si>
  <si>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</si>
  <si>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</si>
  <si>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</si>
  <si>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</si>
  <si>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</si>
  <si>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</si>
  <si>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</si>
  <si>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</si>
  <si>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</si>
  <si>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</si>
  <si>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</si>
  <si>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</si>
  <si>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</si>
  <si>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</si>
  <si>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</si>
  <si>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</si>
  <si>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</si>
  <si>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</si>
  <si>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</si>
  <si>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</si>
  <si>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</si>
  <si>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</si>
  <si>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</si>
  <si>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</si>
  <si>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</si>
  <si>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</si>
  <si>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</si>
  <si>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</si>
  <si>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</si>
  <si>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</si>
  <si>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</si>
  <si>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</si>
  <si>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</si>
  <si>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</si>
  <si>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</si>
  <si>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</si>
  <si>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</si>
  <si>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</si>
  <si>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</si>
  <si>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</si>
  <si>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</si>
  <si>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</si>
  <si>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</si>
  <si>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</si>
  <si>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</si>
  <si>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</si>
  <si>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</si>
  <si>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</si>
  <si>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</si>
  <si>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</si>
  <si>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</si>
  <si>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</si>
  <si>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</si>
  <si>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</si>
  <si>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</si>
  <si>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</si>
  <si>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</si>
  <si>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</si>
  <si>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</si>
  <si>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</si>
  <si>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</si>
  <si>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</si>
  <si>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</si>
  <si>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</si>
  <si>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</si>
  <si>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</si>
  <si>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</si>
  <si>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</si>
  <si>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</si>
  <si>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</si>
  <si>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</si>
  <si>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</si>
  <si>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</si>
  <si>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</si>
  <si>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</si>
  <si>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</si>
  <si>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</si>
  <si>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</si>
  <si>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</si>
  <si>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</si>
  <si>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</si>
  <si>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</si>
  <si>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</si>
  <si>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</si>
  <si>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</si>
  <si>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</si>
  <si>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</si>
  <si>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</si>
  <si>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</si>
  <si>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</si>
  <si>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</si>
  <si>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</si>
  <si>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</si>
  <si>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</si>
  <si>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</si>
  <si>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</si>
  <si>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</si>
  <si>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</si>
  <si>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</si>
  <si>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</si>
  <si>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</si>
  <si>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</si>
  <si>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</si>
  <si>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</si>
  <si>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</si>
  <si>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</si>
  <si>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</si>
  <si>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</si>
  <si>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</si>
  <si>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</si>
  <si>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</si>
  <si>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</si>
  <si>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</si>
  <si>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</si>
  <si>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</si>
  <si>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</si>
  <si>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</si>
  <si>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</si>
  <si>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</si>
  <si>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</si>
  <si>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</si>
  <si>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</si>
  <si>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</si>
  <si>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</si>
  <si>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</si>
  <si>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</si>
  <si>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</si>
  <si>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</si>
  <si>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</si>
  <si>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</si>
  <si>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</si>
  <si>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</si>
  <si>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</si>
  <si>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</si>
  <si>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</si>
  <si>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</si>
  <si>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</si>
  <si>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</si>
  <si>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</si>
  <si>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</si>
  <si>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</si>
  <si>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</si>
  <si>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</si>
  <si>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</si>
  <si>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</si>
  <si>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</si>
  <si>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</si>
  <si>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</si>
  <si>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</si>
  <si>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</si>
  <si>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</si>
  <si>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</si>
  <si>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</si>
  <si>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</si>
  <si>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</si>
  <si>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</si>
  <si>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</si>
  <si>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</si>
  <si>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</si>
  <si>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</si>
  <si>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</si>
  <si>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</si>
  <si>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</si>
  <si>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</si>
  <si>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</si>
  <si>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</si>
  <si>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</si>
  <si>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</si>
  <si>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</si>
  <si>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</si>
  <si>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</si>
  <si>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</si>
  <si>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</si>
  <si>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</si>
  <si>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</si>
  <si>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</si>
  <si>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</si>
  <si>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</si>
  <si>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</si>
  <si>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</si>
  <si>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</si>
  <si>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</si>
  <si>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</si>
  <si>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</si>
  <si>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</si>
  <si>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</si>
  <si>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</si>
  <si>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</si>
  <si>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</si>
  <si>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</si>
  <si>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</si>
  <si>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</si>
  <si>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</si>
  <si>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</si>
  <si>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</si>
  <si>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</si>
  <si>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</si>
  <si>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</si>
  <si>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</si>
  <si>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</si>
  <si>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</si>
  <si>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</si>
  <si>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</si>
  <si>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</si>
  <si>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</si>
  <si>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</si>
  <si>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</si>
  <si>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</si>
  <si>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</si>
  <si>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</si>
  <si>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</si>
  <si>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</si>
  <si>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</si>
  <si>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</si>
  <si>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</si>
  <si>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</si>
  <si>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</si>
  <si>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</si>
  <si>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</si>
  <si>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</si>
  <si>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</si>
  <si>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</si>
  <si>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</si>
  <si>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</si>
  <si>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</si>
  <si>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</si>
  <si>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</si>
  <si>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</si>
  <si>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</si>
  <si>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</si>
  <si>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</si>
  <si>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</si>
  <si>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</si>
  <si>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</si>
  <si>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</si>
  <si>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</si>
  <si>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</si>
  <si>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</si>
  <si>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</si>
  <si>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</si>
  <si>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</si>
  <si>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</si>
  <si>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</si>
  <si>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</si>
  <si>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</si>
  <si>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</si>
  <si>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</si>
  <si>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</si>
  <si>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</si>
  <si>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</si>
  <si>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</si>
  <si>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</si>
  <si>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</si>
  <si>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</si>
  <si>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</si>
  <si>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</si>
  <si>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</si>
  <si>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</si>
  <si>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</si>
  <si>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</si>
  <si>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</si>
  <si>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</si>
  <si>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</si>
  <si>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</si>
  <si>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</si>
  <si>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</si>
  <si>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</si>
  <si>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</si>
  <si>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</si>
  <si>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</si>
  <si>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</si>
  <si>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</si>
  <si>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</si>
  <si>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</si>
  <si>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</si>
  <si>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</si>
  <si>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</si>
  <si>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</si>
  <si>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</si>
  <si>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</si>
  <si>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</si>
  <si>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</si>
  <si>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</si>
  <si>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</si>
  <si>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</si>
  <si>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</si>
  <si>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</si>
  <si>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</si>
  <si>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</si>
  <si>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</si>
  <si>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</si>
  <si>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</si>
  <si>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</si>
  <si>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</si>
  <si>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</si>
  <si>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</si>
  <si>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</si>
  <si>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</si>
  <si>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</si>
  <si>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</si>
  <si>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</si>
  <si>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</si>
  <si>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</si>
  <si>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</si>
  <si>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</si>
  <si>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</si>
  <si>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</si>
  <si>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</si>
  <si>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</si>
  <si>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</si>
  <si>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</si>
  <si>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</si>
  <si>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</si>
  <si>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</si>
  <si>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</si>
  <si>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</si>
  <si>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</si>
  <si>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</si>
  <si>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</si>
  <si>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</si>
  <si>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</si>
  <si>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</si>
  <si>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</si>
  <si>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</si>
  <si>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</si>
  <si>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</si>
  <si>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</si>
  <si>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</si>
  <si>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</si>
  <si>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</si>
  <si>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</si>
  <si>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</si>
  <si>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</si>
  <si>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</si>
  <si>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</si>
  <si>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</si>
  <si>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</si>
  <si>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</si>
  <si>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</si>
  <si>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</si>
  <si>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</si>
  <si>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</si>
  <si>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</si>
  <si>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</si>
  <si>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</si>
  <si>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</si>
  <si>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</si>
  <si>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</si>
  <si>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</si>
  <si>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</si>
  <si>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</si>
  <si>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</si>
  <si>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</si>
  <si>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</si>
  <si>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</si>
  <si>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</si>
  <si>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</si>
  <si>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</si>
  <si>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</si>
  <si>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</si>
  <si>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</si>
  <si>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</si>
  <si>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</si>
  <si>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</si>
  <si>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</si>
  <si>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</si>
  <si>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</si>
  <si>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</si>
  <si>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</si>
  <si>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</si>
  <si>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</si>
  <si>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</si>
  <si>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</si>
  <si>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</si>
  <si>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</si>
  <si>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</si>
  <si>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</si>
  <si>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</si>
  <si>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</si>
  <si>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</si>
  <si>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</si>
  <si>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</si>
  <si>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</si>
  <si>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</si>
  <si>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</si>
  <si>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</si>
  <si>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</si>
  <si>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</si>
  <si>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</si>
  <si>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</si>
  <si>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</si>
  <si>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</si>
  <si>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</si>
  <si>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</si>
  <si>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</si>
  <si>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</si>
  <si>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</si>
  <si>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</si>
  <si>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</si>
  <si>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</si>
  <si>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</si>
  <si>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</si>
  <si>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</si>
  <si>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</si>
  <si>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</si>
  <si>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</si>
  <si>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</si>
  <si>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</si>
  <si>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</si>
  <si>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</si>
  <si>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</si>
  <si>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</si>
  <si>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</si>
  <si>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</si>
  <si>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</si>
  <si>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</si>
  <si>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</si>
  <si>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</si>
  <si>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</si>
  <si>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</si>
  <si>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</si>
  <si>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</si>
  <si>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</si>
  <si>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</si>
  <si>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</si>
  <si>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</si>
  <si>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</si>
  <si>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</si>
  <si>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</si>
  <si>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</si>
  <si>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</si>
  <si>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</si>
  <si>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</si>
  <si>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</si>
  <si>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</si>
  <si>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</si>
  <si>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</si>
  <si>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</si>
  <si>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</si>
  <si>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</si>
  <si>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</si>
  <si>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</si>
  <si>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</si>
  <si>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</si>
  <si>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</si>
  <si>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</si>
  <si>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</si>
  <si>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</si>
  <si>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</si>
  <si>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</si>
  <si>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</si>
  <si>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</si>
  <si>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</si>
  <si>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</si>
  <si>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</si>
  <si>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</si>
  <si>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</si>
  <si>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</si>
  <si>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</si>
  <si>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</si>
  <si>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</si>
  <si>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</si>
  <si>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</si>
  <si>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</si>
  <si>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</si>
  <si>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</si>
  <si>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</si>
  <si>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</si>
  <si>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</si>
  <si>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</si>
  <si>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</si>
  <si>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</si>
  <si>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</si>
  <si>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</si>
  <si>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</si>
  <si>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</si>
  <si>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</si>
  <si>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</si>
  <si>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</si>
  <si>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</si>
  <si>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</si>
  <si>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</si>
  <si>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</si>
  <si>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</si>
  <si>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</si>
  <si>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</si>
  <si>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</si>
  <si>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</si>
  <si>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</si>
  <si>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</si>
  <si>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</si>
  <si>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</si>
  <si>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</si>
  <si>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</si>
  <si>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</si>
  <si>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</si>
  <si>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</si>
  <si>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</si>
  <si>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</si>
  <si>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</si>
  <si>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</si>
  <si>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</si>
  <si>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</si>
  <si>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</si>
  <si>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</si>
  <si>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</si>
  <si>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</si>
  <si>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</si>
  <si>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</si>
  <si>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</si>
  <si>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</si>
  <si>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</si>
  <si>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</si>
  <si>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</si>
  <si>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</si>
  <si>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</si>
  <si>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</si>
  <si>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</si>
  <si>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</si>
  <si>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</si>
  <si>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</si>
  <si>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</si>
  <si>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</si>
  <si>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</si>
  <si>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</si>
  <si>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</si>
  <si>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</si>
  <si>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</si>
  <si>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</si>
  <si>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</si>
  <si>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</si>
  <si>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</si>
  <si>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</si>
  <si>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</si>
  <si>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</si>
  <si>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</si>
  <si>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</si>
  <si>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</si>
  <si>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</si>
  <si>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</si>
  <si>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</si>
  <si>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</si>
  <si>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</si>
  <si>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</si>
  <si>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</si>
  <si>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</si>
  <si>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</si>
  <si>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</si>
  <si>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</si>
  <si>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</si>
  <si>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</si>
  <si>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</si>
  <si>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</si>
  <si>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</si>
  <si>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</si>
  <si>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</si>
  <si>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</si>
  <si>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</si>
  <si>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</si>
  <si>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</si>
  <si>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</si>
  <si>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</si>
  <si>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</si>
  <si>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</si>
  <si>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</si>
  <si>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</si>
  <si>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</si>
  <si>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</si>
  <si>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</si>
  <si>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</si>
  <si>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</si>
  <si>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</si>
  <si>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</si>
  <si>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</si>
  <si>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</si>
  <si>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</si>
  <si>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</si>
  <si>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</si>
  <si>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</si>
  <si>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</si>
  <si>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</si>
  <si>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</si>
  <si>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</si>
  <si>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</si>
  <si>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</si>
  <si>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</si>
  <si>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</si>
  <si>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</si>
  <si>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</si>
  <si>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</si>
  <si>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</si>
  <si>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</si>
  <si>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</si>
  <si>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</si>
  <si>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</si>
  <si>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</si>
  <si>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</si>
  <si>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</si>
  <si>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</si>
  <si>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</si>
  <si>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</si>
  <si>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</si>
  <si>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</si>
  <si>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</si>
  <si>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</si>
  <si>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</si>
  <si>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</si>
  <si>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</si>
  <si>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</si>
  <si>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</si>
  <si>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</si>
  <si>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</si>
  <si>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</si>
  <si>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</si>
  <si>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</si>
  <si>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</si>
  <si>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</si>
  <si>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</si>
  <si>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</si>
  <si>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</si>
  <si>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</si>
  <si>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</si>
  <si>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</si>
  <si>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</si>
  <si>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</si>
  <si>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</si>
  <si>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</si>
  <si>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</si>
  <si>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</si>
  <si>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</si>
  <si>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</si>
  <si>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</si>
  <si>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</si>
  <si>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</si>
  <si>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</si>
  <si>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</si>
  <si>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</si>
  <si>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</si>
  <si>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</si>
  <si>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</si>
  <si>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</si>
  <si>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</si>
  <si>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</si>
  <si>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</si>
  <si>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</si>
  <si>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</si>
  <si>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</si>
  <si>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</si>
  <si>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</si>
  <si>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</si>
  <si>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</si>
  <si>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</si>
  <si>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</si>
  <si>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</si>
  <si>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</si>
  <si>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</si>
  <si>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</si>
  <si>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</si>
  <si>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</si>
  <si>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</si>
  <si>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</si>
  <si>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</si>
  <si>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</si>
  <si>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</si>
  <si>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</si>
  <si>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</si>
  <si>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</si>
  <si>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</si>
  <si>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</si>
  <si>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</si>
  <si>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</si>
  <si>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</si>
  <si>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</si>
  <si>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</si>
  <si>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</si>
  <si>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</si>
  <si>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</si>
  <si>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</si>
  <si>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</si>
  <si>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</si>
  <si>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</si>
  <si>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</si>
  <si>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</si>
  <si>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</si>
  <si>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</si>
  <si>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</si>
  <si>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</si>
  <si>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</si>
  <si>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</si>
  <si>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</si>
  <si>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</si>
  <si>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</si>
  <si>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</si>
  <si>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</si>
  <si>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</si>
  <si>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</si>
  <si>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</si>
  <si>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</si>
  <si>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</si>
  <si>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</si>
  <si>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</si>
  <si>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</si>
  <si>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</si>
  <si>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</si>
  <si>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</si>
  <si>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</si>
  <si>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</si>
  <si>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</si>
  <si>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</si>
  <si>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</si>
  <si>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</si>
  <si>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</si>
  <si>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</si>
  <si>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</si>
  <si>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</si>
  <si>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</si>
  <si>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</si>
  <si>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</si>
  <si>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</si>
  <si>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</si>
  <si>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</si>
  <si>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</si>
  <si>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</si>
  <si>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</si>
  <si>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</si>
  <si>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</si>
  <si>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</si>
  <si>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</si>
  <si>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</si>
  <si>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</si>
  <si>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</si>
  <si>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</si>
  <si>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</si>
  <si>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</si>
  <si>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</si>
  <si>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</si>
  <si>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</si>
  <si>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</si>
  <si>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</si>
  <si>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</si>
  <si>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</si>
  <si>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</si>
  <si>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</si>
  <si>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</si>
  <si>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</si>
  <si>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</si>
  <si>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</si>
  <si>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</si>
  <si>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</si>
  <si>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</si>
  <si>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</si>
  <si>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</si>
  <si>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</si>
  <si>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</si>
  <si>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</si>
  <si>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</si>
  <si>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</si>
  <si>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</si>
  <si>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</si>
  <si>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</si>
  <si>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</si>
  <si>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</si>
  <si>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</si>
  <si>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</si>
  <si>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</si>
  <si>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</si>
  <si>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</si>
  <si>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</si>
  <si>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</si>
  <si>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</si>
  <si>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</si>
  <si>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</si>
  <si>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</si>
  <si>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</si>
  <si>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</si>
  <si>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</si>
  <si>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</si>
  <si>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</si>
  <si>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</si>
  <si>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</si>
  <si>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</si>
  <si>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</si>
  <si>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</si>
  <si>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</si>
  <si>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</si>
  <si>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</si>
  <si>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</si>
  <si>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</si>
  <si>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</si>
  <si>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</si>
  <si>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</si>
  <si>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</si>
  <si>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</si>
  <si>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</si>
  <si>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</si>
  <si>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</si>
  <si>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</si>
  <si>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</si>
  <si>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</si>
  <si>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</si>
  <si>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</si>
  <si>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</si>
  <si>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</si>
  <si>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</si>
  <si>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</si>
  <si>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</si>
  <si>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</si>
  <si>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</si>
  <si>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</si>
  <si>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</si>
  <si>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</si>
  <si>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</si>
  <si>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</si>
  <si>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</si>
  <si>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</si>
  <si>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</si>
  <si>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</si>
  <si>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</si>
  <si>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</si>
  <si>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</si>
  <si>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</si>
  <si>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</si>
  <si>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</si>
  <si>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</si>
  <si>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</si>
  <si>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</si>
  <si>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</si>
  <si>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</si>
  <si>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</si>
  <si>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</si>
  <si>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</si>
  <si>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</si>
  <si>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</si>
  <si>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</si>
  <si>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</si>
  <si>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</si>
  <si>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</si>
  <si>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</si>
  <si>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</si>
  <si>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</si>
  <si>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</si>
  <si>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</si>
  <si>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</si>
  <si>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</si>
  <si>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</si>
  <si>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</si>
  <si>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</si>
  <si>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</si>
  <si>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</si>
  <si>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</si>
  <si>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</si>
  <si>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</si>
  <si>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</si>
  <si>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</si>
  <si>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</si>
  <si>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</si>
  <si>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</si>
  <si>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</si>
  <si>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</si>
  <si>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</si>
  <si>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</si>
  <si>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</si>
  <si>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</si>
  <si>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</si>
  <si>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</si>
  <si>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</si>
  <si>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</si>
  <si>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</si>
  <si>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</si>
  <si>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</si>
  <si>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</si>
  <si>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</si>
  <si>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</si>
  <si>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</si>
  <si>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</si>
  <si>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</si>
  <si>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</si>
  <si>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</si>
  <si>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</si>
  <si>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</si>
  <si>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</si>
  <si>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</si>
  <si>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</si>
  <si>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</si>
  <si>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</si>
  <si>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</si>
  <si>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</si>
  <si>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</si>
  <si>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</si>
  <si>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</si>
  <si>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</si>
  <si>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</si>
  <si>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</si>
  <si>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</si>
  <si>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</si>
  <si>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</si>
  <si>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</si>
  <si>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</si>
  <si>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</si>
  <si>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</si>
  <si>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</si>
  <si>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</si>
  <si>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</si>
  <si>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</si>
  <si>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</si>
  <si>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</si>
  <si>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</si>
  <si>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</si>
  <si>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</si>
  <si>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</si>
  <si>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</si>
  <si>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</si>
  <si>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</si>
  <si>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</si>
  <si>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</si>
  <si>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</si>
  <si>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</si>
  <si>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</si>
  <si>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</si>
  <si>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</si>
  <si>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</si>
  <si>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</si>
  <si>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</si>
  <si>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</si>
  <si>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</si>
  <si>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</si>
  <si>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</si>
  <si>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</si>
  <si>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</si>
  <si>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</si>
  <si>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</si>
  <si>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</si>
  <si>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</si>
  <si>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</si>
  <si>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</si>
  <si>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</si>
  <si>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</si>
  <si>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</si>
  <si>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</si>
  <si>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</si>
  <si>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</si>
  <si>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</si>
  <si>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</si>
  <si>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</si>
  <si>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</si>
  <si>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</si>
  <si>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</si>
  <si>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</si>
  <si>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</si>
  <si>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</si>
  <si>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</si>
  <si>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</si>
  <si>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</si>
  <si>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</si>
  <si>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</si>
  <si>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</si>
  <si>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</si>
  <si>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</si>
  <si>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</si>
  <si>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</si>
  <si>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</si>
  <si>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</si>
  <si>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</si>
  <si>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</si>
  <si>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</si>
  <si>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</si>
  <si>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</si>
  <si>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</si>
  <si>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</si>
  <si>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</si>
  <si>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</si>
  <si>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</si>
  <si>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</si>
  <si>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</si>
  <si>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</si>
  <si>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</si>
  <si>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</si>
  <si>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</si>
  <si>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</si>
  <si>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</si>
  <si>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</si>
  <si>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</si>
  <si>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</si>
  <si>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</si>
  <si>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</si>
  <si>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</si>
  <si>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</si>
  <si>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</si>
  <si>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</si>
  <si>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</si>
  <si>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</si>
  <si>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</si>
  <si>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</si>
  <si>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</si>
  <si>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</si>
  <si>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</si>
  <si>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</si>
  <si>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</si>
  <si>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</si>
  <si>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</si>
  <si>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</si>
  <si>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</si>
  <si>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</si>
  <si>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</si>
  <si>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</si>
  <si>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</si>
  <si>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</si>
  <si>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</si>
  <si>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</si>
  <si>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</si>
  <si>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</si>
  <si>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</si>
  <si>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</si>
  <si>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</si>
  <si>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</si>
  <si>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</si>
  <si>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</si>
  <si>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</si>
  <si>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</si>
  <si>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</si>
  <si>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</si>
  <si>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</si>
  <si>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</si>
  <si>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</si>
  <si>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</si>
  <si>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</si>
  <si>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</si>
  <si>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</si>
  <si>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</si>
  <si>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</si>
  <si>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</si>
  <si>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</si>
  <si>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</si>
  <si>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</si>
  <si>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</si>
  <si>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</si>
  <si>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</si>
  <si>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</si>
  <si>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</si>
  <si>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</si>
  <si>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</si>
  <si>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</si>
  <si>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</si>
  <si>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</si>
  <si>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</si>
  <si>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</si>
  <si>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</si>
  <si>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</si>
  <si>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</si>
  <si>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</si>
  <si>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</si>
  <si>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</si>
  <si>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</si>
  <si>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</si>
  <si>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</si>
  <si>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</si>
  <si>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</si>
  <si>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</si>
  <si>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</si>
  <si>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</si>
  <si>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</si>
  <si>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</si>
  <si>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</si>
  <si>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</si>
  <si>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</si>
  <si>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</si>
  <si>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</si>
  <si>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</si>
  <si>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</si>
  <si>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</si>
  <si>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</si>
  <si>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</si>
  <si>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</si>
  <si>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</si>
  <si>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</si>
  <si>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</si>
  <si>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</si>
  <si>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</si>
  <si>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</si>
  <si>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</si>
  <si>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</si>
  <si>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</si>
  <si>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</si>
  <si>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</si>
  <si>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</si>
  <si>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</si>
  <si>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</si>
  <si>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</si>
  <si>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</si>
  <si>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</si>
  <si>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</si>
  <si>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</si>
  <si>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</si>
  <si>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</si>
  <si>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</si>
  <si>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</si>
  <si>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</si>
  <si>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</si>
  <si>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</si>
  <si>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</si>
  <si>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</si>
  <si>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</si>
  <si>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</si>
  <si>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</si>
  <si>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</si>
  <si>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</si>
  <si>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</si>
  <si>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</si>
  <si>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</si>
  <si>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</si>
  <si>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</si>
  <si>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</si>
  <si>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</si>
  <si>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</si>
  <si>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</si>
  <si>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</si>
  <si>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</si>
  <si>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</si>
  <si>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</si>
  <si>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</si>
  <si>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</si>
  <si>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</si>
  <si>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</si>
  <si>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</si>
  <si>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</si>
  <si>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</si>
  <si>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</si>
  <si>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</si>
  <si>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</si>
  <si>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</si>
  <si>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</si>
  <si>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</si>
  <si>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</si>
  <si>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</si>
  <si>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</si>
  <si>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</si>
  <si>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</si>
  <si>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</si>
  <si>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</si>
  <si>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</si>
  <si>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</si>
  <si>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</si>
  <si>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</si>
  <si>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</si>
  <si>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</si>
  <si>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</si>
  <si>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</si>
  <si>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</si>
  <si>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</si>
  <si>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</si>
  <si>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</si>
  <si>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</si>
  <si>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</si>
  <si>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</si>
  <si>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</si>
  <si>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</si>
  <si>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</si>
  <si>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</si>
  <si>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</si>
  <si>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</si>
  <si>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</si>
  <si>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</si>
  <si>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</si>
  <si>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</si>
  <si>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</si>
  <si>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</si>
  <si>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</si>
  <si>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</si>
  <si>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</si>
  <si>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</si>
  <si>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</si>
  <si>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</si>
  <si>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</si>
  <si>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</si>
  <si>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</si>
  <si>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</si>
  <si>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</si>
  <si>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</si>
  <si>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</si>
  <si>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</si>
  <si>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</si>
  <si>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</si>
  <si>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</si>
  <si>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</si>
  <si>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</si>
  <si>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</si>
  <si>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</si>
  <si>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</si>
  <si>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</si>
  <si>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</si>
  <si>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</si>
  <si>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</si>
  <si>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</si>
  <si>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</si>
  <si>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</si>
  <si>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</si>
  <si>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</si>
  <si>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</si>
  <si>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</si>
  <si>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</si>
  <si>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</si>
  <si>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</si>
  <si>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</si>
  <si>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</si>
  <si>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</si>
  <si>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</si>
  <si>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</si>
  <si>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</si>
  <si>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</si>
  <si>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</si>
  <si>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</si>
  <si>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</si>
  <si>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</si>
  <si>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</si>
  <si>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</si>
  <si>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</si>
  <si>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</si>
  <si>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</si>
  <si>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</si>
  <si>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</si>
  <si>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</si>
  <si>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</si>
  <si>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</si>
  <si>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</si>
  <si>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</si>
  <si>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</si>
  <si>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</si>
  <si>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</si>
  <si>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</si>
  <si>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</si>
  <si>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</si>
  <si>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</si>
  <si>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</si>
  <si>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</si>
  <si>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</si>
  <si>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</si>
  <si>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</si>
  <si>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</si>
  <si>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</si>
  <si>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</si>
  <si>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</si>
  <si>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</si>
  <si>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</si>
  <si>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</si>
  <si>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</si>
  <si>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</si>
  <si>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</si>
  <si>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</si>
  <si>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</si>
  <si>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</si>
  <si>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</si>
  <si>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</si>
  <si>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</si>
  <si>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</si>
  <si>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</si>
  <si>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</si>
  <si>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</si>
  <si>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</si>
  <si>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</si>
  <si>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</si>
  <si>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</si>
  <si>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</si>
  <si>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</si>
  <si>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</si>
  <si>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</si>
  <si>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</si>
  <si>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</si>
  <si>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</si>
  <si>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</si>
  <si>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</si>
  <si>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</si>
  <si>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</si>
  <si>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</si>
  <si>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</si>
  <si>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</si>
  <si>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</si>
  <si>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</si>
  <si>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</si>
  <si>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</si>
  <si>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</si>
  <si>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</si>
  <si>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</si>
  <si>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</si>
  <si>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</si>
  <si>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</si>
  <si>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</si>
  <si>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</si>
  <si>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</si>
  <si>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</si>
  <si>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</si>
  <si>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</si>
  <si>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</si>
  <si>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</si>
  <si>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</si>
  <si>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</si>
  <si>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</si>
  <si>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</si>
  <si>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</si>
  <si>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</si>
  <si>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</si>
  <si>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</si>
  <si>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</si>
  <si>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</si>
  <si>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</si>
  <si>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</si>
  <si>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</si>
  <si>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</si>
  <si>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</si>
  <si>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</si>
  <si>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</si>
  <si>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</si>
  <si>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</si>
  <si>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</si>
  <si>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</si>
  <si>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</si>
  <si>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</si>
  <si>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</si>
  <si>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</si>
  <si>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</si>
  <si>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</si>
  <si>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</si>
  <si>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</si>
  <si>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</si>
  <si>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</si>
  <si>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</si>
  <si>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</si>
  <si>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</si>
  <si>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</si>
  <si>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</si>
  <si>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</si>
  <si>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</si>
  <si>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</si>
  <si>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</si>
  <si>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</si>
  <si>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</si>
  <si>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</si>
  <si>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</si>
  <si>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</si>
  <si>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</si>
  <si>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</si>
  <si>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</si>
  <si>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</si>
  <si>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</si>
  <si>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</si>
  <si>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</si>
  <si>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</si>
  <si>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</si>
  <si>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</si>
  <si>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</si>
  <si>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</si>
  <si>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</si>
  <si>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</si>
  <si>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</si>
  <si>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</si>
  <si>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</si>
  <si>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</si>
  <si>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</si>
  <si>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</si>
  <si>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</si>
  <si>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</si>
  <si>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</si>
  <si>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</si>
  <si>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</si>
  <si>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</si>
  <si>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</si>
  <si>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</si>
  <si>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</si>
  <si>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</si>
  <si>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</si>
  <si>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</si>
  <si>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</si>
  <si>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</si>
  <si>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</si>
  <si>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</si>
  <si>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</si>
  <si>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</si>
  <si>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</si>
  <si>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</si>
  <si>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</si>
  <si>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</si>
  <si>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</si>
  <si>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</si>
  <si>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</si>
  <si>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</si>
  <si>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</si>
  <si>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</si>
  <si>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</si>
  <si>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</si>
  <si>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</si>
  <si>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</si>
  <si>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</si>
  <si>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</si>
  <si>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</si>
  <si>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</si>
  <si>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</si>
  <si>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</si>
  <si>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</si>
  <si>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</si>
  <si>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</si>
  <si>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</si>
  <si>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</si>
  <si>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</si>
  <si>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</si>
  <si>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</si>
  <si>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</si>
  <si>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</si>
  <si>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</si>
  <si>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</si>
  <si>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</si>
  <si>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</si>
  <si>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</si>
  <si>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</si>
  <si>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</si>
  <si>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</si>
  <si>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</si>
  <si>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</si>
  <si>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</si>
  <si>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</si>
  <si>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</si>
  <si>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</si>
  <si>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</si>
  <si>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</si>
  <si>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</si>
  <si>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</si>
  <si>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</si>
  <si>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</si>
  <si>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</si>
  <si>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</si>
  <si>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</si>
  <si>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</si>
  <si>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</si>
  <si>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</si>
  <si>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</si>
  <si>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</si>
  <si>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</si>
  <si>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</si>
  <si>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</si>
  <si>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</si>
  <si>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</si>
  <si>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</si>
  <si>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</si>
  <si>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</si>
  <si>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</si>
  <si>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</si>
  <si>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</si>
  <si>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</si>
  <si>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</si>
  <si>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</si>
  <si>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</si>
  <si>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</si>
  <si>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</si>
  <si>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</si>
  <si>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</si>
  <si>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</si>
  <si>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</si>
  <si>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</si>
  <si>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</si>
  <si>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</si>
  <si>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</si>
  <si>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</si>
  <si>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</si>
  <si>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</si>
  <si>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</si>
  <si>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</si>
  <si>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</si>
  <si>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</si>
  <si>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</si>
  <si>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</si>
  <si>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</si>
  <si>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</si>
  <si>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</si>
  <si>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</si>
  <si>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</si>
  <si>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</si>
  <si>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</si>
  <si>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</si>
  <si>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</si>
  <si>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</si>
  <si>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</si>
  <si>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</si>
  <si>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</si>
  <si>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</si>
  <si>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</si>
  <si>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</si>
  <si>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</si>
  <si>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</si>
  <si>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</si>
  <si>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</si>
  <si>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</si>
  <si>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</si>
  <si>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</si>
  <si>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</si>
  <si>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</si>
  <si>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</si>
  <si>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</si>
  <si>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</si>
  <si>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</si>
  <si>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</si>
  <si>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</si>
  <si>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</si>
  <si>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</si>
  <si>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</si>
  <si>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</si>
  <si>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</si>
  <si>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</si>
  <si>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</si>
  <si>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</si>
  <si>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</si>
  <si>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</si>
  <si>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</si>
  <si>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</si>
  <si>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</si>
  <si>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</si>
  <si>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</si>
  <si>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</si>
  <si>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</si>
  <si>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</si>
  <si>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</si>
  <si>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</si>
  <si>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</si>
  <si>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</si>
  <si>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</si>
  <si>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</si>
  <si>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</si>
  <si>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</si>
  <si>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</si>
  <si>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</si>
  <si>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</si>
  <si>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</si>
  <si>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</si>
  <si>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</si>
  <si>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</si>
  <si>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</si>
  <si>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</si>
  <si>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</si>
  <si>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</si>
  <si>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</si>
  <si>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</si>
  <si>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</si>
  <si>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</si>
  <si>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</si>
  <si>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</si>
  <si>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</si>
  <si>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</si>
  <si>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</si>
  <si>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</si>
  <si>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</si>
  <si>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</si>
  <si>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</si>
  <si>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</si>
  <si>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</si>
  <si>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</si>
  <si>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</si>
  <si>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</si>
  <si>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</si>
  <si>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</si>
  <si>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</si>
  <si>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</si>
  <si>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</si>
  <si>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</si>
  <si>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</si>
  <si>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</si>
  <si>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</si>
  <si>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</si>
  <si>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</si>
  <si>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</si>
  <si>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</si>
  <si>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</si>
  <si>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</si>
  <si>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</si>
  <si>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</si>
  <si>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</si>
  <si>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</si>
  <si>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</si>
  <si>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</si>
  <si>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</si>
  <si>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</si>
  <si>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</si>
  <si>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</si>
  <si>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</si>
  <si>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</si>
  <si>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</si>
  <si>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</si>
  <si>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</si>
  <si>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</si>
  <si>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</si>
  <si>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</si>
  <si>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</si>
  <si>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</si>
  <si>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</si>
  <si>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</si>
  <si>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</si>
  <si>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</si>
  <si>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</si>
  <si>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</si>
  <si>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</si>
  <si>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</si>
  <si>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</si>
  <si>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</si>
  <si>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</si>
  <si>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</si>
  <si>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</si>
  <si>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</si>
  <si>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</si>
  <si>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</si>
  <si>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</si>
  <si>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</si>
  <si>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</si>
  <si>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</si>
  <si>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</si>
  <si>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</si>
  <si>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</si>
  <si>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</si>
  <si>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</si>
  <si>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</si>
  <si>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</si>
  <si>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</si>
  <si>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</si>
  <si>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</si>
  <si>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</si>
  <si>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</si>
  <si>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</si>
  <si>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</si>
  <si>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</si>
  <si>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</si>
  <si>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</si>
  <si>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</si>
  <si>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</si>
  <si>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</si>
  <si>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</si>
  <si>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</si>
  <si>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</si>
  <si>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</si>
  <si>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</si>
  <si>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</si>
  <si>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</si>
  <si>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</si>
  <si>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</si>
  <si>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</si>
  <si>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</si>
  <si>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</si>
  <si>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</si>
  <si>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</si>
  <si>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</si>
  <si>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</si>
  <si>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</si>
  <si>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</si>
  <si>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</si>
  <si>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</si>
  <si>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</si>
  <si>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</si>
  <si>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</si>
  <si>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</si>
  <si>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</si>
  <si>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</si>
  <si>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</si>
  <si>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</si>
  <si>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</si>
  <si>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</si>
  <si>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</si>
  <si>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</si>
  <si>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</si>
  <si>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</si>
  <si>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</si>
  <si>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</si>
  <si>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</si>
  <si>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</si>
  <si>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</si>
  <si>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</si>
  <si>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</si>
  <si>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</si>
  <si>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</si>
  <si>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</si>
  <si>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</si>
  <si>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</si>
  <si>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</si>
  <si>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</si>
  <si>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</si>
  <si>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</si>
  <si>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</si>
  <si>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</si>
  <si>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</si>
  <si>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</si>
  <si>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</si>
  <si>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</si>
  <si>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</si>
  <si>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</si>
  <si>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</si>
  <si>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</si>
  <si>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</si>
  <si>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</si>
  <si>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</si>
  <si>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</si>
  <si>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</si>
  <si>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</si>
  <si>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</si>
  <si>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</si>
  <si>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</si>
  <si>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</si>
  <si>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</si>
  <si>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</si>
  <si>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</si>
  <si>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</si>
  <si>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</si>
  <si>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</si>
  <si>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</si>
  <si>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</si>
  <si>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</si>
  <si>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</si>
  <si>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</si>
  <si>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</si>
  <si>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</si>
  <si>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</si>
  <si>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</si>
  <si>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</si>
  <si>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</si>
  <si>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</si>
  <si>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</si>
  <si>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</si>
  <si>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</si>
  <si>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</si>
  <si>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</si>
  <si>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</si>
  <si>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</si>
  <si>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</si>
  <si>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</si>
  <si>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</si>
  <si>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</si>
  <si>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</si>
  <si>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</si>
  <si>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</si>
  <si>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</si>
  <si>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</si>
  <si>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</si>
  <si>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</si>
  <si>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</si>
  <si>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</si>
  <si>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</si>
  <si>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</si>
  <si>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</si>
  <si>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</si>
  <si>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</si>
  <si>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</si>
  <si>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</si>
  <si>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</si>
  <si>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</si>
  <si>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</si>
  <si>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</si>
  <si>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</si>
  <si>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</si>
  <si>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</si>
  <si>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</si>
  <si>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</si>
  <si>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</si>
  <si>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</si>
  <si>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</si>
  <si>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</si>
  <si>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</si>
  <si>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</si>
  <si>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</si>
  <si>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</si>
  <si>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</si>
  <si>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</si>
  <si>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</si>
  <si>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</si>
  <si>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</si>
  <si>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</si>
  <si>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</si>
  <si>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</si>
  <si>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</si>
  <si>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</si>
  <si>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</si>
  <si>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</si>
  <si>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</si>
  <si>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</si>
  <si>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</si>
  <si>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</si>
  <si>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</si>
  <si>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</si>
  <si>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</si>
  <si>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</si>
  <si>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</si>
  <si>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</si>
  <si>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</si>
  <si>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</si>
  <si>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</si>
  <si>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</si>
  <si>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</si>
  <si>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</si>
  <si>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</si>
  <si>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</si>
  <si>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</si>
  <si>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</si>
  <si>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</si>
  <si>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</si>
  <si>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</si>
  <si>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</si>
  <si>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</si>
  <si>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</si>
  <si>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</si>
  <si>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</si>
  <si>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</si>
  <si>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</si>
  <si>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</si>
  <si>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</si>
  <si>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</si>
  <si>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</si>
  <si>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</si>
  <si>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</si>
  <si>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</si>
  <si>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</si>
  <si>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</si>
  <si>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</si>
  <si>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</si>
  <si>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</si>
  <si>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</si>
  <si>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</si>
  <si>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</si>
  <si>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</si>
  <si>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</si>
  <si>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</si>
  <si>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</si>
  <si>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</si>
  <si>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</si>
  <si>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</si>
  <si>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</si>
  <si>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</si>
  <si>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</si>
  <si>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</si>
  <si>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</si>
  <si>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</si>
  <si>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</si>
  <si>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</si>
  <si>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</si>
  <si>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</si>
  <si>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</si>
  <si>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</si>
  <si>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</si>
  <si>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</si>
  <si>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</si>
  <si>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</si>
  <si>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</si>
  <si>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</si>
  <si>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</si>
  <si>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</si>
  <si>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</si>
  <si>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</si>
  <si>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</si>
  <si>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</si>
  <si>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</si>
  <si>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</si>
  <si>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</si>
  <si>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</si>
  <si>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</si>
  <si>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</si>
  <si>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</si>
  <si>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</si>
  <si>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</si>
  <si>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</si>
  <si>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</si>
  <si>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</si>
  <si>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</si>
  <si>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</si>
  <si>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</si>
  <si>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</si>
  <si>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</si>
  <si>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</si>
  <si>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</si>
  <si>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</si>
  <si>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</si>
  <si>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</si>
  <si>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</si>
  <si>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</si>
  <si>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</si>
  <si>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</si>
  <si>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</si>
  <si>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</si>
  <si>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</si>
  <si>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</si>
  <si>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</si>
  <si>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</si>
  <si>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</si>
  <si>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</si>
  <si>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</si>
  <si>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</si>
  <si>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</si>
  <si>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</si>
  <si>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</si>
  <si>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</si>
  <si>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</si>
  <si>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</si>
  <si>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</si>
  <si>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</si>
  <si>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</si>
  <si>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</si>
  <si>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</si>
  <si>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</si>
  <si>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</si>
  <si>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</si>
  <si>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</si>
  <si>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</si>
  <si>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</si>
  <si>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</si>
  <si>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</si>
  <si>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</si>
  <si>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</si>
  <si>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</si>
  <si>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</si>
  <si>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</si>
  <si>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</si>
  <si>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</si>
  <si>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</si>
  <si>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</si>
  <si>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</si>
  <si>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</si>
  <si>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</si>
  <si>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</si>
  <si>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</si>
  <si>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</si>
  <si>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</si>
  <si>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</si>
  <si>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</si>
  <si>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</si>
  <si>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</si>
  <si>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</si>
  <si>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</si>
  <si>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</si>
  <si>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</si>
  <si>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</si>
  <si>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</si>
  <si>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</si>
  <si>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</si>
  <si>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</si>
  <si>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</si>
  <si>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</si>
  <si>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</si>
  <si>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</si>
  <si>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</si>
  <si>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</si>
  <si>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</si>
  <si>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</si>
  <si>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</si>
  <si>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</si>
  <si>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</si>
  <si>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</si>
  <si>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</si>
  <si>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</si>
  <si>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</si>
  <si>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</si>
  <si>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</si>
  <si>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</si>
  <si>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</si>
  <si>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</si>
  <si>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</si>
  <si>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</si>
  <si>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</si>
  <si>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</si>
  <si>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</si>
  <si>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</si>
  <si>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</si>
  <si>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</si>
  <si>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</si>
  <si>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</si>
  <si>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</si>
  <si>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</si>
  <si>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</si>
  <si>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</si>
  <si>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</si>
  <si>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</si>
  <si>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</si>
  <si>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</si>
  <si>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</si>
  <si>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</si>
  <si>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</si>
  <si>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</si>
  <si>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</si>
  <si>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</si>
  <si>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</si>
  <si>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</si>
  <si>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</si>
  <si>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</si>
  <si>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</si>
  <si>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</si>
  <si>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</si>
  <si>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</si>
  <si>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</si>
  <si>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</si>
  <si>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</si>
  <si>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</si>
  <si>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</si>
  <si>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</si>
  <si>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</si>
  <si>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</si>
  <si>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</si>
  <si>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</si>
  <si>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</si>
  <si>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</si>
  <si>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</si>
  <si>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</si>
  <si>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</si>
  <si>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</si>
  <si>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</si>
  <si>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</si>
  <si>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</si>
  <si>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</si>
  <si>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</si>
  <si>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</si>
  <si>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</si>
  <si>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</si>
  <si>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</si>
  <si>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</si>
  <si>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</si>
  <si>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</si>
  <si>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</si>
  <si>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</si>
  <si>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</si>
  <si>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</si>
  <si>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</si>
  <si>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</si>
  <si>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</si>
  <si>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</si>
  <si>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</si>
  <si>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</si>
  <si>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</si>
  <si>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</si>
  <si>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</si>
  <si>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</si>
  <si>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</si>
  <si>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</si>
  <si>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</si>
  <si>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</si>
  <si>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</si>
  <si>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</si>
  <si>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</si>
  <si>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</si>
  <si>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</si>
  <si>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</si>
  <si>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</si>
  <si>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</si>
  <si>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</si>
  <si>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</si>
  <si>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</si>
  <si>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</si>
  <si>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</si>
  <si>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</si>
  <si>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</si>
  <si>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</si>
  <si>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</si>
  <si>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</si>
  <si>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</si>
  <si>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</si>
  <si>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</si>
  <si>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</si>
  <si>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</si>
  <si>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</si>
  <si>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</si>
  <si>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</si>
  <si>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</si>
  <si>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</si>
  <si>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</si>
  <si>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</si>
  <si>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</si>
  <si>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</si>
  <si>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</si>
  <si>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</si>
  <si>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</si>
  <si>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</si>
  <si>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</si>
  <si>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</si>
  <si>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</si>
  <si>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</si>
  <si>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</si>
  <si>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</si>
  <si>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</si>
  <si>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</si>
  <si>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</si>
  <si>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</si>
  <si>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</si>
  <si>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</si>
  <si>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</si>
  <si>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</si>
  <si>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</si>
  <si>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</si>
  <si>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</si>
  <si>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</si>
  <si>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</si>
  <si>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</si>
  <si>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</si>
  <si>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</si>
  <si>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</si>
  <si>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</si>
  <si>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</si>
  <si>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</si>
  <si>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</si>
  <si>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</si>
  <si>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</si>
  <si>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</si>
  <si>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</si>
  <si>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</si>
  <si>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</si>
  <si>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</si>
  <si>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</si>
  <si>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</si>
  <si>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</si>
  <si>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</si>
  <si>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</si>
  <si>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</si>
  <si>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</si>
  <si>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</si>
  <si>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</si>
  <si>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</si>
  <si>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</si>
  <si>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</si>
  <si>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</si>
  <si>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</si>
  <si>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</si>
  <si>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</si>
  <si>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</si>
  <si>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</si>
  <si>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</si>
  <si>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</si>
  <si>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</si>
  <si>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</si>
  <si>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</si>
  <si>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</si>
  <si>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</si>
  <si>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</si>
  <si>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</si>
  <si>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</si>
  <si>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</si>
  <si>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</si>
  <si>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</si>
  <si>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</si>
  <si>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</si>
  <si>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</si>
  <si>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</si>
  <si>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</si>
  <si>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</si>
  <si>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</si>
  <si>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</si>
  <si>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</si>
  <si>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</si>
  <si>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</si>
  <si>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</si>
  <si>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</si>
  <si>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</si>
  <si>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</si>
  <si>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</si>
  <si>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</si>
  <si>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</si>
  <si>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</si>
  <si>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</si>
  <si>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</si>
  <si>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</si>
  <si>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</si>
  <si>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</si>
  <si>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</si>
  <si>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</si>
  <si>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</si>
  <si>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</si>
  <si>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</si>
  <si>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</si>
  <si>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</si>
  <si>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</si>
  <si>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</si>
  <si>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</si>
  <si>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</si>
  <si>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</si>
  <si>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</si>
  <si>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</si>
  <si>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</si>
  <si>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</si>
  <si>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</si>
  <si>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</si>
  <si>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</si>
  <si>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</si>
  <si>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</si>
  <si>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</si>
  <si>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</si>
  <si>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</si>
  <si>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</si>
  <si>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</si>
  <si>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</si>
  <si>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</si>
  <si>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</si>
  <si>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</si>
  <si>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</si>
  <si>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</si>
  <si>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</si>
  <si>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</si>
  <si>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</si>
  <si>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</si>
  <si>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</si>
  <si>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</si>
  <si>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</si>
  <si>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</si>
  <si>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</si>
  <si>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</si>
  <si>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</si>
  <si>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</si>
  <si>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</si>
  <si>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</si>
  <si>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</si>
  <si>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</si>
  <si>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</si>
  <si>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</si>
  <si>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</si>
  <si>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</si>
  <si>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</si>
  <si>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</si>
  <si>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</si>
  <si>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</si>
  <si>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</si>
  <si>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</si>
  <si>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</si>
  <si>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</si>
  <si>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</si>
  <si>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</si>
  <si>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</si>
  <si>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</si>
  <si>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</si>
  <si>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</si>
  <si>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</si>
  <si>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</si>
  <si>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</si>
  <si>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</si>
  <si>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</si>
  <si>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</si>
  <si>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</si>
  <si>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</si>
  <si>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</si>
  <si>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</si>
  <si>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</si>
  <si>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</si>
  <si>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</si>
  <si>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</si>
  <si>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</si>
  <si>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</si>
  <si>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</si>
  <si>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</si>
  <si>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</si>
  <si>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</si>
  <si>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</si>
  <si>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</si>
  <si>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</si>
  <si>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</si>
  <si>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</si>
  <si>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</si>
  <si>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</si>
  <si>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</si>
  <si>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</si>
  <si>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</si>
  <si>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</si>
  <si>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</si>
  <si>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</si>
  <si>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</si>
  <si>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</si>
  <si>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</si>
  <si>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</si>
  <si>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</si>
  <si>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</si>
  <si>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</si>
  <si>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</si>
  <si>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</si>
  <si>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</si>
  <si>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</si>
  <si>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</si>
  <si>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</si>
  <si>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</si>
  <si>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</si>
  <si>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</si>
  <si>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</si>
  <si>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</si>
  <si>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</si>
  <si>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</si>
  <si>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</si>
  <si>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</si>
  <si>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</si>
  <si>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</si>
  <si>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</si>
  <si>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</si>
  <si>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</si>
  <si>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</si>
  <si>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</si>
  <si>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</si>
  <si>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</si>
  <si>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</si>
  <si>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</si>
  <si>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</si>
  <si>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</si>
  <si>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</si>
  <si>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</si>
  <si>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</si>
  <si>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</si>
  <si>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</si>
  <si>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</si>
  <si>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</si>
  <si>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</si>
  <si>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</si>
  <si>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</si>
  <si>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</si>
  <si>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</si>
  <si>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</si>
  <si>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</si>
  <si>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</si>
  <si>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</si>
  <si>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</si>
  <si>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</si>
  <si>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</si>
  <si>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</si>
  <si>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</si>
  <si>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</si>
  <si>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</si>
  <si>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</si>
  <si>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</si>
  <si>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</si>
  <si>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</si>
  <si>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</si>
  <si>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</si>
  <si>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</si>
  <si>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</si>
  <si>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</si>
  <si>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</si>
  <si>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</si>
  <si>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</si>
  <si>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</si>
  <si>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</si>
  <si>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</si>
  <si>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</si>
  <si>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</si>
  <si>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</si>
  <si>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</si>
  <si>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</si>
  <si>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</si>
  <si>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</si>
  <si>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</si>
  <si>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</si>
  <si>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</si>
  <si>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</si>
  <si>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</si>
  <si>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</si>
  <si>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</si>
  <si>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</si>
  <si>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</si>
  <si>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</si>
  <si>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</si>
  <si>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</si>
  <si>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</si>
  <si>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</si>
  <si>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</si>
  <si>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</si>
  <si>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</si>
  <si>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</si>
  <si>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</si>
  <si>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</si>
  <si>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</si>
  <si>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</si>
  <si>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</si>
  <si>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</si>
  <si>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</si>
  <si>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</si>
  <si>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</si>
  <si>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</si>
  <si>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</si>
  <si>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</si>
  <si>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</si>
  <si>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</si>
  <si>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</si>
  <si>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</si>
  <si>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</si>
  <si>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</si>
  <si>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</si>
  <si>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</si>
  <si>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</si>
  <si>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</si>
  <si>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</si>
  <si>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</si>
  <si>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</si>
  <si>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</si>
  <si>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</si>
  <si>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</si>
  <si>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</si>
  <si>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</si>
  <si>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</si>
  <si>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</si>
  <si>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</si>
  <si>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</si>
  <si>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</si>
  <si>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</si>
  <si>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</si>
  <si>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</si>
  <si>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</si>
  <si>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</si>
  <si>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</si>
  <si>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</si>
  <si>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</si>
  <si>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</si>
  <si>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</si>
  <si>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</si>
  <si>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</si>
  <si>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</si>
  <si>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</si>
  <si>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</si>
  <si>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</si>
  <si>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</si>
  <si>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</si>
  <si>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</si>
  <si>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</si>
  <si>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</si>
  <si>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</si>
  <si>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</si>
  <si>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</si>
  <si>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</si>
  <si>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</si>
  <si>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</si>
  <si>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</si>
  <si>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</si>
  <si>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</si>
  <si>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</si>
  <si>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</si>
  <si>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</si>
  <si>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</si>
  <si>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</si>
  <si>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</si>
  <si>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</si>
  <si>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</si>
  <si>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</si>
  <si>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</si>
  <si>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</si>
  <si>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</si>
  <si>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</si>
  <si>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</si>
  <si>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</si>
  <si>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</si>
  <si>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</si>
  <si>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</si>
  <si>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</si>
  <si>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</si>
  <si>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</si>
  <si>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</si>
  <si>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</si>
  <si>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</si>
  <si>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</si>
  <si>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</si>
  <si>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</si>
  <si>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</si>
  <si>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</si>
  <si>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</si>
  <si>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</si>
  <si>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</si>
  <si>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</si>
  <si>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</si>
  <si>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</si>
  <si>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</si>
  <si>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</si>
  <si>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</si>
  <si>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</si>
  <si>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</si>
  <si>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</si>
  <si>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</si>
  <si>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</si>
  <si>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</si>
  <si>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</si>
  <si>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</si>
  <si>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</si>
  <si>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</si>
  <si>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</si>
  <si>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</si>
  <si>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</si>
  <si>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</si>
  <si>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</si>
  <si>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</si>
  <si>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</si>
  <si>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</si>
  <si>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</si>
  <si>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</si>
  <si>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</si>
  <si>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</si>
  <si>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</si>
  <si>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</si>
  <si>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</si>
  <si>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</si>
  <si>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</si>
  <si>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</si>
  <si>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</si>
  <si>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</si>
  <si>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</si>
  <si>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</si>
  <si>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</si>
  <si>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</si>
  <si>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</si>
  <si>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</si>
  <si>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</si>
  <si>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</si>
  <si>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</si>
  <si>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</si>
  <si>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</si>
  <si>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</si>
  <si>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</si>
  <si>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</si>
  <si>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</si>
  <si>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</si>
  <si>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</si>
  <si>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</si>
  <si>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</si>
  <si>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</si>
  <si>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</si>
  <si>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</si>
  <si>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</si>
  <si>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</si>
  <si>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</si>
  <si>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</si>
  <si>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</si>
  <si>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</si>
  <si>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</si>
  <si>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</si>
  <si>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</si>
  <si>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</si>
  <si>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</si>
  <si>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</si>
  <si>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</si>
  <si>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</si>
  <si>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</si>
  <si>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</si>
  <si>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</si>
  <si>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</si>
  <si>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</si>
  <si>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</si>
  <si>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</si>
  <si>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</si>
  <si>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</si>
  <si>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</si>
  <si>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</si>
  <si>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</si>
  <si>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</si>
  <si>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</si>
  <si>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</si>
  <si>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</si>
  <si>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</si>
  <si>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</si>
  <si>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</si>
  <si>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</si>
  <si>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</si>
  <si>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</si>
  <si>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</si>
  <si>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</si>
  <si>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</si>
  <si>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</si>
  <si>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</si>
  <si>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</si>
  <si>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</si>
  <si>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</si>
  <si>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</si>
  <si>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</si>
  <si>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</si>
  <si>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</si>
  <si>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</si>
  <si>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</si>
  <si>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</si>
  <si>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</si>
  <si>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</si>
  <si>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</si>
  <si>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</si>
  <si>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</si>
  <si>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</si>
  <si>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</si>
  <si>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</si>
  <si>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</si>
  <si>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</si>
  <si>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</si>
  <si>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</si>
  <si>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</si>
  <si>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</si>
  <si>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</si>
  <si>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</si>
  <si>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</si>
  <si>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</si>
  <si>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</si>
  <si>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</si>
  <si>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</si>
  <si>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</si>
  <si>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</si>
  <si>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</si>
  <si>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</si>
  <si>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</si>
  <si>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</si>
  <si>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</si>
  <si>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</si>
  <si>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</si>
  <si>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</si>
  <si>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</si>
  <si>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</si>
  <si>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</si>
  <si>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</si>
  <si>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</si>
  <si>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</si>
  <si>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</si>
  <si>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</si>
  <si>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</si>
  <si>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</si>
  <si>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</si>
  <si>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</si>
  <si>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</si>
  <si>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</si>
  <si>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</si>
  <si>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</si>
  <si>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</si>
  <si>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</si>
  <si>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</si>
  <si>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</si>
  <si>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</si>
  <si>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</si>
  <si>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</si>
  <si>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</si>
  <si>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</si>
  <si>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</si>
  <si>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</si>
  <si>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</si>
  <si>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</si>
  <si>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</si>
  <si>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</si>
  <si>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</si>
  <si>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</si>
  <si>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</si>
  <si>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</si>
  <si>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</si>
  <si>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</si>
  <si>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</si>
  <si>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</si>
  <si>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</si>
  <si>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</si>
  <si>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</si>
  <si>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</si>
  <si>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</si>
  <si>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</si>
  <si>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</si>
  <si>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</si>
  <si>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</si>
  <si>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</si>
  <si>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</si>
  <si>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</si>
  <si>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</si>
  <si>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</si>
  <si>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</si>
  <si>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</si>
  <si>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</si>
  <si>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</si>
  <si>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</si>
  <si>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</si>
  <si>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</si>
  <si>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</si>
  <si>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</si>
  <si>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</si>
  <si>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</si>
  <si>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</si>
  <si>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</si>
  <si>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</si>
  <si>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</si>
  <si>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</si>
  <si>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</si>
  <si>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</si>
  <si>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</si>
  <si>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</si>
  <si>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</si>
  <si>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</si>
  <si>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</si>
  <si>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</si>
  <si>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</si>
  <si>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</si>
  <si>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</si>
  <si>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</si>
  <si>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</si>
  <si>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</si>
  <si>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</si>
  <si>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</si>
  <si>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</si>
  <si>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</si>
  <si>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</si>
  <si>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</si>
  <si>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</si>
  <si>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</si>
  <si>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</si>
  <si>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</si>
  <si>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</si>
  <si>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</si>
  <si>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</si>
  <si>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</si>
  <si>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</si>
  <si>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</si>
  <si>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</si>
  <si>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</si>
  <si>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</si>
  <si>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</si>
  <si>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</si>
  <si>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</si>
  <si>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</si>
  <si>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</si>
  <si>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</si>
  <si>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</si>
  <si>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</si>
  <si>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</si>
  <si>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</si>
  <si>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</si>
  <si>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</si>
  <si>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</si>
  <si>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</si>
  <si>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</si>
  <si>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</si>
  <si>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</si>
  <si>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</si>
  <si>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</si>
  <si>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</si>
  <si>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</si>
  <si>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</si>
  <si>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</si>
  <si>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</si>
  <si>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</si>
  <si>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</si>
  <si>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</si>
  <si>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</si>
  <si>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</si>
  <si>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</si>
  <si>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</si>
  <si>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</si>
  <si>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</si>
  <si>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</si>
  <si>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</si>
  <si>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</si>
  <si>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</si>
  <si>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</si>
  <si>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</si>
  <si>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</si>
  <si>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</si>
  <si>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</si>
  <si>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</si>
  <si>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</si>
  <si>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</si>
  <si>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</si>
  <si>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</si>
  <si>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</si>
  <si>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</si>
  <si>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</si>
  <si>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</si>
  <si>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</si>
  <si>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</si>
  <si>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</si>
  <si>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</si>
  <si>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</si>
  <si>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</si>
  <si>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</si>
  <si>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</si>
  <si>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</si>
  <si>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</si>
  <si>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</si>
  <si>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</si>
  <si>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</si>
  <si>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</si>
  <si>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</si>
  <si>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</si>
  <si>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</si>
  <si>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</si>
  <si>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</si>
  <si>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</si>
  <si>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</si>
  <si>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</si>
  <si>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</si>
  <si>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</si>
  <si>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</si>
  <si>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</si>
  <si>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</si>
  <si>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</si>
  <si>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</si>
  <si>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</si>
  <si>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</si>
  <si>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</si>
  <si>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</si>
  <si>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</si>
  <si>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</si>
  <si>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</si>
  <si>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</si>
  <si>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</si>
  <si>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</si>
  <si>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</si>
  <si>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</si>
  <si>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</si>
  <si>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</si>
  <si>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</si>
  <si>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</si>
  <si>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</si>
  <si>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</si>
  <si>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</si>
  <si>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</si>
  <si>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</si>
  <si>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</si>
  <si>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</si>
  <si>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</si>
  <si>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</si>
  <si>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</si>
  <si>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</si>
  <si>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</si>
  <si>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</si>
  <si>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</si>
  <si>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</si>
  <si>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</si>
  <si>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</si>
  <si>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</si>
  <si>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</si>
  <si>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</si>
  <si>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</si>
  <si>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</si>
  <si>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</si>
  <si>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</si>
  <si>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</si>
  <si>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</si>
  <si>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</si>
  <si>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</si>
  <si>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</si>
  <si>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</si>
  <si>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</si>
  <si>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</si>
  <si>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</si>
  <si>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</si>
  <si>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</si>
  <si>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</si>
  <si>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</si>
  <si>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</si>
  <si>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</si>
  <si>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</si>
  <si>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</si>
  <si>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</si>
  <si>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</si>
  <si>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</si>
  <si>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</si>
  <si>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</si>
  <si>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</si>
  <si>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</si>
  <si>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</si>
  <si>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</si>
  <si>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</si>
  <si>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</si>
  <si>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</si>
  <si>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</si>
  <si>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</si>
  <si>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</si>
  <si>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</si>
  <si>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</si>
  <si>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</si>
  <si>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</si>
  <si>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</si>
  <si>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</si>
  <si>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</si>
  <si>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</si>
  <si>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</si>
  <si>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</si>
  <si>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</si>
  <si>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</si>
  <si>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</si>
  <si>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</si>
  <si>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</si>
  <si>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</si>
  <si>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</si>
  <si>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</si>
  <si>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</si>
  <si>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</si>
  <si>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</si>
  <si>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</si>
  <si>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</si>
  <si>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</si>
  <si>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</si>
  <si>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</si>
  <si>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</si>
  <si>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</si>
  <si>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</si>
  <si>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</si>
  <si>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</si>
  <si>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</si>
  <si>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</si>
  <si>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</si>
  <si>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</si>
  <si>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</si>
  <si>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</si>
  <si>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</si>
  <si>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</si>
  <si>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</si>
  <si>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</si>
  <si>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</si>
  <si>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</si>
  <si>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</si>
  <si>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</si>
  <si>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</si>
  <si>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</si>
  <si>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</si>
  <si>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</si>
  <si>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</si>
  <si>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</si>
  <si>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</si>
  <si>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</si>
  <si>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</si>
  <si>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</si>
  <si>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</si>
  <si>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</si>
  <si>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</si>
  <si>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</si>
  <si>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</si>
  <si>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</si>
  <si>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</si>
  <si>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</si>
  <si>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</si>
  <si>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</si>
  <si>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</si>
  <si>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</si>
  <si>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</si>
  <si>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</si>
  <si>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</si>
  <si>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</si>
  <si>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</si>
  <si>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</si>
  <si>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</si>
  <si>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</si>
  <si>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</si>
  <si>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</si>
  <si>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</si>
  <si>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</si>
  <si>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</si>
  <si>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</si>
  <si>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</si>
  <si>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</si>
  <si>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</si>
  <si>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</si>
  <si>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</si>
  <si>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</si>
  <si>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</si>
  <si>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</si>
  <si>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</si>
  <si>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</si>
  <si>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</si>
  <si>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</si>
  <si>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</si>
  <si>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</si>
  <si>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</si>
  <si>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</si>
  <si>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</si>
  <si>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</si>
  <si>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</si>
  <si>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</si>
  <si>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</si>
  <si>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</si>
  <si>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</si>
  <si>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</si>
  <si>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</si>
  <si>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</si>
  <si>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</si>
  <si>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</si>
  <si>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</si>
  <si>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</si>
  <si>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</si>
  <si>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</si>
  <si>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</si>
  <si>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</si>
  <si>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</si>
  <si>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</si>
  <si>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</si>
  <si>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</si>
  <si>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</si>
  <si>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</si>
  <si>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</si>
  <si>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</si>
  <si>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</si>
  <si>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</si>
  <si>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</si>
  <si>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</si>
  <si>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</si>
  <si>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</si>
  <si>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</si>
  <si>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</si>
  <si>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</si>
  <si>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</si>
  <si>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</si>
  <si>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</si>
  <si>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</si>
  <si>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</si>
  <si>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</si>
  <si>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</si>
  <si>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</si>
  <si>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</si>
  <si>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</si>
  <si>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</si>
  <si>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</si>
  <si>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</si>
  <si>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</si>
  <si>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</si>
  <si>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</si>
  <si>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</si>
  <si>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</si>
  <si>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</si>
  <si>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</si>
  <si>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</si>
  <si>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</si>
  <si>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</si>
  <si>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</si>
  <si>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</si>
  <si>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</si>
  <si>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</si>
  <si>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</si>
  <si>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</si>
  <si>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</si>
  <si>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</si>
  <si>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</si>
  <si>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</si>
  <si>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</si>
  <si>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</si>
  <si>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</si>
  <si>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</si>
  <si>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</si>
  <si>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</si>
  <si>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</si>
  <si>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</si>
  <si>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</si>
  <si>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</si>
  <si>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</si>
  <si>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</si>
  <si>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</si>
  <si>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</si>
  <si>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</si>
  <si>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</si>
  <si>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</si>
  <si>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</si>
  <si>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</si>
  <si>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</si>
  <si>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</si>
  <si>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</si>
  <si>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</si>
  <si>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</si>
  <si>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</si>
  <si>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</si>
  <si>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</si>
  <si>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</si>
  <si>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</si>
  <si>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</si>
  <si>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</si>
  <si>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</si>
  <si>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</si>
  <si>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</si>
  <si>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</si>
  <si>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</si>
  <si>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</si>
  <si>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</si>
  <si>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</si>
  <si>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</si>
  <si>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</si>
  <si>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</si>
  <si>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</si>
  <si>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</si>
  <si>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</si>
  <si>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</si>
  <si>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</si>
  <si>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</si>
  <si>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</si>
  <si>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</si>
  <si>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</si>
  <si>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</si>
  <si>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</si>
  <si>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</si>
  <si>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</si>
  <si>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</si>
  <si>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</si>
  <si>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</si>
  <si>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</si>
  <si>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</si>
  <si>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</si>
  <si>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</si>
  <si>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</si>
  <si>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</si>
  <si>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</si>
  <si>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</si>
  <si>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</si>
  <si>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</si>
  <si>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</si>
  <si>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</si>
  <si>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</si>
  <si>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</si>
  <si>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</si>
  <si>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</si>
  <si>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</si>
  <si>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</si>
  <si>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</si>
  <si>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</si>
  <si>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</si>
  <si>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</si>
  <si>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</si>
  <si>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</si>
  <si>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</si>
  <si>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</si>
  <si>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</si>
  <si>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</si>
  <si>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</si>
  <si>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</si>
  <si>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</si>
  <si>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</si>
  <si>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</si>
  <si>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</si>
  <si>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</si>
  <si>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</si>
  <si>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</si>
  <si>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</si>
  <si>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</si>
  <si>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</si>
  <si>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</si>
  <si>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</si>
  <si>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</si>
  <si>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</si>
  <si>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</si>
  <si>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</si>
  <si>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</si>
  <si>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</si>
  <si>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</si>
  <si>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</si>
  <si>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</si>
  <si>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</si>
  <si>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</si>
  <si>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</si>
  <si>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</si>
  <si>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</si>
  <si>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</si>
  <si>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</si>
  <si>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</si>
  <si>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</si>
  <si>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</si>
  <si>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</si>
  <si>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</si>
  <si>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</si>
  <si>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</si>
  <si>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</si>
  <si>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</si>
  <si>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</si>
  <si>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</si>
  <si>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</si>
  <si>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</si>
  <si>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</si>
  <si>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</si>
  <si>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</si>
  <si>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</si>
  <si>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</si>
  <si>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</si>
  <si>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</si>
  <si>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</si>
  <si>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</si>
  <si>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</si>
  <si>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</si>
  <si>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</si>
  <si>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</si>
  <si>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</si>
  <si>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</si>
  <si>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</si>
  <si>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</si>
  <si>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</si>
  <si>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</si>
  <si>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</si>
  <si>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</si>
  <si>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</si>
  <si>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</si>
  <si>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</si>
  <si>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</si>
  <si>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</si>
  <si>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</si>
  <si>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</si>
  <si>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</si>
  <si>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</si>
  <si>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</si>
  <si>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</si>
  <si>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</si>
  <si>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</si>
  <si>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</si>
  <si>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</si>
  <si>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</si>
  <si>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</si>
  <si>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</si>
  <si>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</si>
  <si>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</si>
  <si>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</si>
  <si>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</si>
  <si>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</si>
  <si>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</si>
  <si>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</si>
  <si>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</si>
  <si>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</si>
  <si>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</si>
  <si>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</si>
  <si>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</si>
  <si>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</si>
  <si>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</si>
  <si>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</si>
  <si>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</si>
  <si>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</si>
  <si>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</si>
  <si>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</si>
  <si>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</si>
  <si>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</si>
  <si>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</si>
  <si>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</si>
  <si>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</si>
  <si>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</si>
  <si>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</si>
  <si>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</si>
  <si>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</si>
  <si>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</si>
  <si>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</si>
  <si>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</si>
  <si>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</si>
  <si>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</si>
  <si>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</si>
  <si>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</si>
  <si>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</si>
  <si>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</si>
  <si>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</si>
  <si>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</si>
  <si>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</si>
  <si>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</si>
  <si>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</si>
  <si>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</si>
  <si>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</si>
  <si>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</si>
  <si>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</si>
  <si>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</si>
  <si>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</si>
  <si>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</si>
  <si>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</si>
  <si>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</si>
  <si>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</si>
  <si>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</si>
  <si>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</si>
  <si>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</si>
  <si>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</si>
  <si>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</si>
  <si>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</si>
  <si>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</si>
  <si>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</si>
  <si>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</si>
  <si>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</si>
  <si>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</si>
  <si>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</si>
  <si>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</si>
  <si>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</si>
  <si>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</si>
  <si>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</si>
  <si>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</si>
  <si>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</si>
  <si>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</si>
  <si>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</si>
  <si>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</si>
  <si>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</si>
  <si>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</si>
  <si>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</si>
  <si>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</si>
  <si>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</si>
  <si>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</si>
  <si>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</si>
  <si>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</si>
  <si>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</si>
  <si>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</si>
  <si>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</si>
  <si>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</si>
  <si>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</si>
  <si>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</si>
  <si>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</si>
  <si>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</si>
  <si>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</si>
  <si>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</si>
  <si>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</si>
  <si>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</si>
  <si>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</si>
  <si>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</si>
  <si>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</si>
  <si>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</si>
  <si>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</si>
  <si>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</si>
  <si>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</si>
  <si>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</si>
  <si>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</si>
  <si>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</si>
  <si>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</si>
  <si>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</si>
  <si>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</si>
  <si>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</si>
  <si>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</si>
  <si>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</si>
  <si>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</si>
  <si>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</si>
  <si>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</si>
  <si>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</si>
  <si>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</si>
  <si>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</si>
  <si>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</si>
  <si>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</si>
  <si>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</si>
  <si>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</si>
  <si>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</si>
  <si>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</si>
  <si>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</si>
  <si>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</si>
  <si>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</si>
  <si>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</si>
  <si>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</si>
  <si>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</si>
  <si>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</si>
  <si>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</si>
  <si>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</si>
  <si>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</si>
  <si>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</si>
  <si>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</si>
  <si>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</si>
  <si>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</si>
  <si>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</si>
  <si>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</si>
  <si>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</si>
  <si>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</si>
  <si>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</si>
  <si>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</si>
  <si>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</si>
  <si>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</si>
  <si>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</si>
  <si>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</si>
  <si>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</si>
  <si>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</si>
  <si>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</si>
  <si>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</si>
  <si>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</si>
  <si>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</si>
  <si>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</si>
  <si>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</si>
  <si>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</si>
  <si>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</si>
  <si>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</si>
  <si>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</si>
  <si>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</si>
  <si>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</si>
  <si>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</si>
  <si>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</si>
  <si>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</si>
  <si>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</si>
  <si>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</si>
  <si>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</si>
  <si>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</si>
  <si>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</si>
  <si>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</si>
  <si>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</si>
  <si>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</si>
  <si>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</si>
  <si>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</si>
  <si>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</si>
  <si>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</si>
  <si>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</si>
  <si>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</si>
  <si>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</si>
  <si>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</si>
  <si>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</si>
  <si>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</si>
  <si>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</si>
  <si>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</si>
  <si>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</si>
  <si>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</si>
  <si>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</si>
  <si>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</si>
  <si>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</si>
  <si>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</si>
  <si>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</si>
  <si>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</si>
  <si>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</si>
  <si>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</si>
  <si>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</si>
  <si>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</si>
  <si>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</si>
  <si>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</si>
  <si>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</si>
  <si>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</si>
  <si>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</si>
  <si>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</si>
  <si>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</si>
  <si>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</si>
  <si>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</si>
  <si>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</si>
  <si>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</si>
  <si>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</si>
  <si>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</si>
  <si>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</si>
  <si>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</si>
  <si>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</si>
  <si>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</si>
  <si>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</si>
  <si>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</si>
  <si>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</si>
  <si>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</si>
  <si>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</si>
  <si>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</si>
  <si>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</si>
  <si>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</si>
  <si>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</si>
  <si>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</si>
  <si>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</si>
  <si>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</si>
  <si>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</si>
  <si>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</si>
  <si>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</si>
  <si>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</si>
  <si>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</si>
  <si>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</si>
  <si>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</si>
  <si>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</si>
  <si>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</si>
  <si>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</si>
  <si>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</si>
  <si>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</si>
  <si>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</si>
  <si>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</si>
  <si>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</si>
  <si>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</si>
  <si>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</si>
  <si>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</si>
  <si>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</si>
  <si>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</si>
  <si>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</si>
  <si>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</si>
  <si>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</si>
  <si>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</si>
  <si>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</si>
  <si>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</si>
  <si>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</si>
  <si>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</si>
  <si>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</si>
  <si>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</si>
  <si>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</si>
  <si>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</si>
  <si>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</si>
  <si>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</si>
  <si>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</si>
  <si>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</si>
  <si>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</si>
  <si>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</si>
  <si>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</si>
  <si>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</si>
  <si>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</si>
  <si>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</si>
  <si>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</si>
  <si>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</si>
  <si>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</si>
  <si>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</si>
  <si>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</si>
  <si>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</si>
  <si>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</si>
  <si>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</si>
  <si>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</si>
  <si>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</si>
  <si>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</si>
  <si>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</si>
  <si>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</si>
  <si>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</si>
  <si>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</si>
  <si>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</si>
  <si>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</si>
  <si>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</si>
  <si>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</si>
  <si>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</si>
  <si>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</si>
  <si>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</si>
  <si>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</si>
  <si>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</si>
  <si>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</si>
  <si>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</si>
  <si>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</si>
  <si>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</si>
  <si>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</si>
  <si>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</si>
  <si>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</si>
  <si>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</si>
  <si>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</si>
  <si>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</si>
  <si>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</si>
  <si>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</si>
  <si>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</si>
  <si>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</si>
  <si>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</si>
  <si>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</si>
  <si>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</si>
  <si>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</si>
  <si>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</si>
  <si>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</si>
  <si>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</si>
  <si>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</si>
  <si>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</si>
  <si>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</si>
  <si>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</si>
  <si>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</si>
  <si>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</si>
  <si>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</si>
  <si>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</si>
  <si>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</si>
  <si>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</si>
  <si>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</si>
  <si>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</si>
  <si>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</si>
  <si>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</si>
  <si>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</si>
  <si>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</si>
  <si>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</si>
  <si>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</si>
  <si>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</si>
  <si>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</si>
  <si>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</si>
  <si>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</si>
  <si>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</si>
  <si>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</si>
  <si>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</si>
  <si>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</si>
  <si>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</si>
  <si>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</si>
  <si>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</si>
  <si>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</si>
  <si>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</si>
  <si>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</si>
  <si>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</si>
  <si>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</si>
  <si>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</si>
  <si>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</si>
  <si>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</si>
  <si>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</si>
  <si>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</si>
  <si>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</si>
  <si>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</si>
  <si>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</si>
  <si>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</si>
  <si>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</si>
  <si>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</si>
  <si>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</si>
  <si>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</si>
  <si>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</si>
  <si>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</si>
  <si>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</si>
  <si>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</si>
  <si>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</si>
  <si>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</si>
  <si>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</si>
  <si>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</si>
  <si>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</si>
  <si>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</si>
  <si>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</si>
  <si>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</si>
  <si>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</si>
  <si>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</si>
  <si>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</si>
  <si>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</si>
  <si>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</si>
  <si>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</si>
  <si>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</si>
  <si>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</si>
  <si>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</si>
  <si>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</si>
  <si>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</si>
  <si>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</si>
  <si>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</si>
  <si>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</si>
  <si>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</si>
  <si>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</si>
  <si>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</si>
  <si>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</si>
  <si>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</si>
  <si>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</si>
  <si>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</si>
  <si>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</si>
  <si>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</si>
  <si>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</si>
  <si>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</si>
  <si>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</si>
  <si>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</si>
  <si>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</si>
  <si>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</si>
  <si>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</si>
  <si>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</si>
  <si>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</si>
  <si>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</si>
  <si>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</si>
  <si>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</si>
  <si>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</si>
  <si>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</si>
  <si>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</si>
  <si>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</si>
  <si>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</si>
  <si>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</si>
  <si>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</si>
  <si>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</si>
  <si>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</si>
  <si>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</si>
  <si>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</si>
  <si>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</si>
  <si>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</si>
  <si>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</si>
  <si>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</si>
  <si>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</si>
  <si>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</si>
  <si>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</si>
  <si>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</si>
  <si>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</si>
  <si>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</si>
  <si>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</si>
  <si>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</si>
  <si>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</si>
  <si>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</si>
  <si>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</si>
  <si>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</si>
  <si>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</si>
  <si>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</si>
  <si>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</si>
  <si>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</si>
  <si>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</si>
  <si>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</si>
  <si>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</si>
  <si>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</si>
  <si>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</si>
  <si>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</si>
  <si>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</si>
  <si>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</si>
  <si>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</si>
  <si>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</si>
  <si>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</si>
  <si>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</si>
  <si>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</si>
  <si>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</si>
  <si>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</si>
  <si>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</si>
  <si>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</si>
  <si>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</si>
  <si>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</si>
  <si>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</si>
  <si>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</si>
  <si>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</si>
  <si>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</si>
  <si>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</si>
  <si>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</si>
  <si>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</si>
  <si>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</si>
  <si>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</si>
  <si>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</si>
  <si>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</si>
  <si>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</si>
  <si>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</si>
  <si>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</si>
  <si>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</si>
  <si>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</si>
  <si>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</si>
  <si>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</si>
  <si>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</si>
  <si>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</si>
  <si>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</si>
  <si>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</si>
  <si>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</si>
  <si>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</si>
  <si>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</si>
  <si>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</si>
  <si>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</si>
  <si>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</si>
  <si>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</si>
  <si>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</si>
  <si>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</si>
  <si>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</si>
  <si>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</si>
  <si>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</si>
  <si>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</si>
  <si>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</si>
  <si>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</si>
  <si>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</si>
  <si>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</si>
  <si>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</si>
  <si>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</si>
  <si>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</si>
  <si>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</si>
  <si>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</si>
  <si>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</si>
  <si>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</si>
  <si>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</si>
  <si>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</si>
  <si>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</si>
  <si>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</si>
  <si>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</si>
  <si>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</si>
  <si>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</si>
  <si>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</si>
  <si>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</si>
  <si>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</si>
  <si>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</si>
  <si>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</si>
  <si>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</si>
  <si>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</si>
  <si>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</si>
  <si>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</si>
  <si>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</si>
  <si>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</si>
  <si>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</si>
  <si>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</si>
  <si>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</si>
  <si>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</si>
  <si>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</si>
  <si>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</si>
  <si>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</si>
  <si>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</si>
  <si>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</si>
  <si>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</si>
  <si>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</si>
  <si>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</si>
  <si>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</si>
  <si>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</si>
  <si>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</si>
  <si>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</si>
  <si>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</si>
  <si>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</si>
  <si>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</si>
  <si>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</si>
  <si>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</si>
  <si>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</si>
  <si>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</si>
  <si>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</si>
  <si>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</si>
  <si>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</si>
  <si>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</si>
  <si>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</si>
  <si>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</si>
  <si>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</si>
  <si>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</si>
  <si>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</si>
  <si>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</si>
  <si>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</si>
  <si>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</si>
  <si>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</si>
  <si>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</si>
  <si>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</si>
  <si>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</si>
  <si>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</si>
  <si>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</si>
  <si>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</si>
  <si>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</si>
  <si>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</si>
  <si>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</si>
  <si>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</si>
  <si>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</si>
  <si>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</si>
  <si>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</si>
  <si>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</si>
  <si>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</si>
  <si>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</si>
  <si>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</si>
  <si>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</si>
  <si>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</si>
  <si>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</si>
  <si>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</si>
  <si>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</si>
  <si>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</si>
  <si>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</si>
  <si>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</si>
  <si>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</si>
  <si>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</si>
  <si>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</si>
  <si>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</si>
  <si>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</si>
  <si>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</si>
  <si>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</si>
  <si>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</si>
  <si>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</si>
  <si>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</si>
  <si>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</si>
  <si>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</si>
  <si>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</si>
  <si>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</si>
  <si>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</si>
  <si>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</si>
  <si>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</si>
  <si>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</si>
  <si>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</si>
  <si>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</si>
  <si>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</si>
  <si>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</si>
  <si>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</si>
  <si>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</si>
  <si>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</si>
  <si>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</si>
  <si>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</si>
  <si>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</si>
  <si>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</si>
  <si>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</si>
  <si>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</si>
  <si>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</si>
  <si>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</si>
  <si>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</si>
  <si>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</si>
  <si>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</si>
  <si>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</si>
  <si>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</si>
  <si>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</si>
  <si>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</si>
  <si>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</si>
  <si>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</si>
  <si>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</si>
  <si>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</si>
  <si>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</si>
  <si>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</si>
  <si>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</si>
  <si>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</si>
  <si>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</si>
  <si>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</si>
  <si>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</si>
  <si>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</si>
  <si>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</si>
  <si>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</si>
  <si>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</si>
  <si>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</si>
  <si>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</si>
  <si>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</si>
  <si>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</si>
  <si>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</si>
  <si>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</si>
  <si>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</si>
  <si>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</si>
  <si>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</si>
  <si>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</si>
  <si>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</si>
  <si>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</si>
  <si>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</si>
  <si>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</si>
  <si>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</si>
  <si>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</si>
  <si>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</si>
  <si>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</si>
  <si>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</si>
  <si>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</si>
  <si>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</si>
  <si>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</si>
  <si>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</si>
  <si>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</si>
  <si>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</si>
  <si>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</si>
  <si>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</si>
  <si>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</si>
  <si>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</si>
  <si>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</si>
  <si>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</si>
  <si>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</si>
  <si>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</si>
  <si>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</si>
  <si>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</si>
  <si>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</si>
  <si>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</si>
  <si>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</si>
  <si>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</si>
  <si>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</si>
  <si>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</si>
  <si>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</si>
  <si>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</si>
  <si>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</si>
  <si>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</si>
  <si>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</si>
  <si>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</si>
  <si>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</si>
  <si>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</si>
  <si>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</si>
  <si>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</si>
  <si>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</si>
  <si>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</si>
  <si>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</si>
  <si>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</si>
  <si>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</si>
  <si>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</si>
  <si>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</si>
  <si>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</si>
  <si>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</si>
  <si>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</si>
  <si>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</si>
  <si>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</si>
  <si>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</si>
  <si>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</si>
  <si>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</si>
  <si>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</si>
  <si>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</si>
  <si>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</si>
  <si>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</si>
  <si>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</si>
  <si>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</si>
  <si>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</si>
  <si>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</si>
  <si>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</si>
  <si>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</si>
  <si>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</si>
  <si>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</si>
  <si>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</si>
  <si>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</si>
  <si>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</si>
  <si>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</si>
  <si>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</si>
  <si>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</si>
  <si>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</si>
  <si>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</si>
  <si>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</si>
  <si>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</si>
  <si>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</si>
  <si>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</si>
  <si>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</si>
  <si>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</si>
  <si>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</si>
  <si>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</si>
  <si>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</si>
  <si>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</si>
  <si>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</si>
  <si>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</si>
  <si>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</si>
  <si>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</si>
  <si>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</si>
  <si>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</si>
  <si>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</si>
  <si>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</si>
  <si>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</si>
  <si>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</si>
  <si>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</si>
  <si>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</si>
  <si>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</si>
  <si>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</si>
  <si>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</si>
  <si>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</si>
  <si>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</si>
  <si>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</si>
  <si>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</si>
  <si>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</si>
  <si>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</si>
  <si>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</si>
  <si>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</si>
  <si>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</si>
  <si>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</si>
  <si>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</si>
  <si>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</si>
  <si>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</si>
  <si>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</si>
  <si>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</si>
  <si>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</si>
  <si>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</si>
  <si>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</si>
  <si>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</si>
  <si>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</si>
  <si>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</si>
  <si>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</si>
  <si>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</si>
  <si>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</si>
  <si>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</si>
  <si>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</si>
  <si>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</si>
  <si>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</si>
  <si>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</si>
  <si>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</si>
  <si>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</si>
  <si>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</si>
  <si>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</si>
  <si>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</si>
  <si>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</si>
  <si>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</si>
  <si>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</si>
  <si>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</si>
  <si>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</si>
  <si>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</si>
  <si>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</si>
  <si>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</si>
  <si>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</si>
  <si>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</si>
  <si>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</si>
  <si>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</si>
  <si>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</si>
  <si>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</si>
  <si>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</si>
  <si>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</si>
  <si>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</si>
  <si>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</si>
  <si>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</si>
  <si>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</si>
  <si>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</si>
  <si>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</si>
  <si>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</si>
  <si>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</si>
  <si>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</si>
  <si>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</si>
  <si>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</si>
  <si>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</si>
  <si>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</si>
  <si>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</si>
  <si>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</si>
  <si>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</si>
  <si>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</si>
  <si>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</si>
  <si>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</si>
  <si>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</si>
  <si>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</si>
  <si>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</si>
  <si>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</si>
  <si>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</si>
  <si>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</si>
  <si>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</si>
  <si>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</si>
  <si>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</si>
  <si>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</si>
  <si>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</si>
  <si>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</si>
  <si>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</si>
  <si>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</si>
  <si>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</si>
  <si>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</si>
  <si>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</si>
  <si>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</si>
  <si>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</si>
  <si>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</si>
  <si>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</si>
  <si>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</si>
  <si>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</si>
  <si>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</si>
  <si>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</si>
  <si>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</si>
  <si>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</si>
  <si>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</si>
  <si>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</si>
  <si>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</si>
  <si>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</si>
  <si>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</si>
  <si>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</si>
  <si>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</si>
  <si>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</si>
  <si>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</si>
  <si>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</si>
  <si>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</si>
  <si>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</si>
  <si>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</si>
  <si>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</si>
  <si>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</si>
  <si>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</si>
  <si>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</si>
  <si>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</si>
  <si>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</si>
  <si>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</si>
  <si>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</si>
  <si>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</si>
  <si>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</si>
  <si>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</si>
  <si>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</si>
  <si>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</si>
  <si>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</si>
  <si>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</si>
  <si>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</si>
  <si>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</si>
  <si>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</si>
  <si>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</si>
  <si>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</si>
  <si>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</si>
  <si>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</si>
  <si>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</si>
  <si>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</si>
  <si>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</si>
  <si>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</si>
  <si>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</si>
  <si>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</si>
  <si>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</si>
  <si>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</si>
  <si>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</si>
  <si>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</si>
  <si>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</si>
  <si>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</si>
  <si>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</si>
  <si>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</si>
  <si>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</si>
  <si>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</si>
  <si>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</si>
  <si>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</si>
  <si>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</si>
  <si>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</si>
  <si>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</si>
  <si>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</si>
  <si>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</si>
  <si>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</si>
  <si>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</si>
  <si>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</si>
  <si>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</si>
  <si>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</si>
  <si>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</si>
  <si>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</si>
  <si>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</si>
  <si>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</si>
  <si>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</si>
  <si>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</si>
  <si>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</si>
  <si>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</si>
  <si>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</si>
  <si>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</si>
  <si>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</si>
  <si>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</si>
  <si>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</si>
  <si>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</si>
  <si>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</si>
  <si>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</si>
  <si>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</si>
  <si>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</si>
  <si>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</si>
  <si>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</si>
  <si>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</si>
  <si>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</si>
  <si>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</si>
  <si>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</si>
  <si>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</si>
  <si>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</si>
  <si>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</si>
  <si>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</si>
  <si>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</si>
  <si>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</si>
  <si>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</si>
  <si>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</si>
  <si>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</si>
  <si>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</si>
  <si>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</si>
  <si>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</si>
  <si>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</si>
  <si>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</si>
  <si>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</si>
  <si>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</si>
  <si>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</si>
  <si>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</si>
  <si>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</si>
  <si>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</si>
  <si>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</si>
  <si>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</si>
  <si>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</si>
  <si>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</si>
  <si>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</si>
  <si>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</si>
  <si>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</si>
  <si>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</si>
  <si>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</si>
  <si>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</si>
  <si>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</si>
  <si>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</si>
  <si>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</si>
  <si>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</si>
  <si>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</si>
  <si>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</si>
  <si>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</si>
  <si>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</si>
  <si>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</si>
  <si>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</si>
  <si>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</si>
  <si>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</si>
  <si>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</si>
  <si>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</si>
  <si>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</si>
  <si>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</si>
  <si>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</si>
  <si>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</si>
  <si>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</si>
  <si>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</si>
  <si>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</si>
  <si>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</si>
  <si>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</si>
  <si>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</si>
  <si>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</si>
  <si>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</si>
  <si>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</si>
  <si>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</si>
  <si>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</si>
  <si>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</si>
  <si>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</si>
  <si>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</si>
  <si>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</si>
  <si>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</si>
  <si>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</si>
  <si>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</si>
  <si>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</si>
  <si>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</si>
  <si>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</si>
  <si>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</si>
  <si>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</si>
  <si>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</si>
  <si>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</si>
  <si>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</si>
  <si>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</si>
  <si>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</si>
  <si>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</si>
  <si>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</si>
  <si>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</si>
  <si>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</si>
  <si>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</si>
  <si>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</si>
  <si>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</si>
  <si>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</si>
  <si>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</si>
  <si>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</si>
  <si>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</si>
  <si>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</si>
  <si>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</si>
  <si>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</si>
  <si>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</si>
  <si>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</si>
  <si>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</si>
  <si>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</si>
  <si>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</si>
  <si>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</si>
  <si>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</si>
  <si>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</si>
  <si>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</si>
  <si>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</si>
  <si>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</si>
  <si>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</si>
  <si>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</si>
  <si>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</si>
  <si>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</si>
  <si>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</si>
  <si>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</si>
  <si>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</si>
  <si>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</si>
  <si>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</si>
  <si>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</si>
  <si>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</si>
  <si>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</si>
  <si>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</si>
  <si>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</si>
  <si>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</si>
  <si>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</si>
  <si>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</si>
  <si>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</si>
  <si>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</si>
  <si>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</si>
  <si>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</si>
  <si>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</si>
  <si>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</si>
  <si>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</si>
  <si>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</si>
  <si>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</si>
  <si>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</si>
  <si>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</si>
  <si>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</si>
  <si>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</si>
  <si>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</si>
  <si>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</si>
  <si>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</si>
  <si>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</si>
  <si>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</si>
  <si>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</si>
  <si>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</si>
  <si>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</si>
  <si>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</si>
  <si>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</si>
  <si>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</si>
  <si>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</si>
  <si>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</si>
  <si>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</si>
  <si>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</si>
  <si>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</si>
  <si>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</si>
  <si>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</si>
  <si>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</si>
  <si>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</si>
  <si>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</si>
  <si>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</si>
  <si>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</si>
  <si>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</si>
  <si>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</si>
  <si>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</si>
  <si>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</si>
  <si>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</si>
  <si>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</si>
  <si>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</si>
  <si>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</si>
  <si>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</si>
  <si>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</si>
  <si>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</si>
  <si>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</si>
  <si>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</si>
  <si>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</si>
  <si>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</si>
  <si>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</si>
  <si>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</si>
  <si>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</si>
  <si>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</si>
  <si>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</si>
  <si>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</si>
  <si>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</si>
  <si>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</si>
  <si>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</si>
  <si>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</si>
  <si>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</si>
  <si>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</si>
  <si>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</si>
  <si>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</si>
  <si>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</si>
  <si>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</si>
  <si>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</si>
  <si>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</si>
  <si>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</si>
  <si>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</si>
  <si>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</si>
  <si>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</si>
  <si>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</si>
  <si>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</si>
  <si>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</si>
  <si>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</si>
  <si>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</si>
  <si>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</si>
  <si>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</si>
  <si>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</si>
  <si>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</si>
  <si>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</si>
  <si>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</si>
  <si>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</si>
  <si>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</si>
  <si>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</si>
  <si>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</si>
  <si>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</si>
  <si>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</si>
  <si>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</si>
  <si>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</si>
  <si>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</si>
  <si>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</si>
  <si>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</si>
  <si>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</si>
  <si>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</si>
  <si>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</si>
  <si>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</si>
  <si>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</si>
  <si>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</si>
  <si>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</si>
  <si>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</si>
  <si>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</si>
  <si>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</si>
  <si>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</si>
  <si>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</si>
  <si>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</si>
  <si>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</si>
  <si>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</si>
  <si>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</si>
  <si>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</si>
  <si>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</si>
  <si>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</si>
  <si>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</si>
  <si>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</si>
  <si>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</si>
  <si>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</si>
  <si>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</si>
  <si>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</si>
  <si>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</si>
  <si>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</si>
  <si>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</si>
  <si>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</si>
  <si>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</si>
  <si>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</si>
  <si>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</si>
  <si>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</si>
  <si>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</si>
  <si>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</si>
  <si>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</si>
  <si>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</si>
  <si>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</si>
  <si>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</si>
  <si>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</si>
  <si>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</si>
  <si>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</si>
  <si>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</si>
  <si>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</si>
  <si>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</si>
  <si>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</si>
  <si>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</si>
  <si>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</si>
  <si>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</si>
  <si>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</si>
  <si>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</si>
  <si>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</si>
  <si>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</si>
  <si>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</si>
  <si>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</si>
  <si>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</si>
  <si>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</si>
  <si>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</si>
  <si>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</si>
  <si>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</si>
  <si>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</si>
  <si>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</si>
  <si>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</si>
  <si>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</si>
  <si>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</si>
  <si>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</si>
  <si>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</si>
  <si>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</si>
  <si>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</si>
  <si>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</si>
  <si>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</si>
  <si>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</si>
  <si>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</si>
  <si>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</si>
  <si>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</si>
  <si>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</si>
  <si>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</si>
  <si>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</si>
  <si>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</si>
  <si>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</si>
  <si>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</si>
  <si>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</si>
  <si>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</si>
  <si>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</si>
  <si>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</si>
  <si>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</si>
  <si>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</si>
  <si>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</si>
  <si>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</si>
  <si>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</si>
  <si>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</si>
  <si>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</si>
  <si>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</si>
  <si>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</si>
  <si>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</si>
  <si>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</si>
  <si>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</si>
  <si>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</si>
  <si>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</si>
  <si>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</si>
  <si>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</si>
  <si>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</si>
  <si>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</si>
  <si>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</si>
  <si>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</si>
  <si>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</si>
  <si>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</si>
  <si>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</si>
  <si>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</si>
  <si>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</si>
  <si>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</si>
  <si>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</si>
  <si>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</si>
  <si>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</si>
  <si>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</si>
  <si>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</si>
  <si>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</si>
  <si>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</si>
  <si>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</si>
  <si>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</si>
  <si>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</si>
  <si>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</si>
  <si>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</si>
  <si>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</si>
  <si>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</si>
  <si>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</si>
  <si>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</si>
  <si>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</si>
  <si>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</si>
  <si>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</si>
  <si>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</si>
  <si>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</si>
  <si>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</si>
  <si>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</si>
  <si>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</si>
  <si>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</si>
  <si>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</si>
  <si>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</si>
  <si>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</si>
  <si>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</si>
  <si>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</si>
  <si>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</si>
  <si>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</si>
  <si>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</si>
  <si>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</si>
  <si>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</si>
  <si>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</si>
  <si>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</si>
  <si>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</si>
  <si>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</si>
  <si>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</si>
  <si>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</si>
  <si>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</si>
  <si>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</si>
  <si>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</si>
  <si>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</si>
  <si>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</si>
  <si>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</si>
  <si>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</si>
  <si>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</si>
  <si>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</si>
  <si>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</si>
  <si>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</si>
  <si>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</si>
  <si>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</si>
  <si>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</si>
  <si>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</si>
  <si>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</si>
  <si>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</si>
  <si>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</si>
  <si>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</si>
  <si>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</si>
  <si>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</si>
  <si>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</si>
  <si>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</si>
  <si>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</si>
  <si>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</si>
  <si>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</si>
  <si>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</si>
  <si>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</si>
  <si>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</si>
  <si>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</si>
  <si>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</si>
  <si>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</si>
  <si>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</si>
  <si>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</si>
  <si>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</si>
  <si>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</si>
  <si>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</si>
  <si>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</si>
  <si>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</si>
  <si>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</si>
  <si>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</si>
  <si>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</si>
  <si>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</si>
  <si>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</si>
  <si>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</si>
  <si>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</si>
  <si>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</si>
  <si>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</si>
  <si>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</si>
  <si>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</si>
  <si>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</si>
  <si>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</si>
  <si>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</si>
  <si>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</si>
  <si>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</si>
  <si>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</si>
  <si>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</si>
  <si>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</si>
  <si>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</si>
  <si>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</si>
  <si>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</si>
  <si>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</si>
  <si>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</si>
  <si>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</si>
  <si>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</si>
  <si>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</si>
  <si>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</si>
  <si>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</si>
  <si>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</si>
  <si>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</si>
  <si>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</si>
  <si>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</si>
  <si>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</si>
  <si>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</si>
  <si>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</si>
  <si>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</si>
  <si>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</si>
  <si>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</si>
  <si>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</si>
  <si>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</si>
  <si>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</si>
  <si>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</si>
  <si>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</si>
  <si>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</si>
  <si>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</si>
  <si>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</si>
  <si>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</si>
  <si>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</si>
  <si>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</si>
  <si>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</si>
  <si>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</si>
  <si>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</si>
  <si>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</si>
  <si>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</si>
  <si>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</si>
  <si>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</si>
  <si>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</si>
  <si>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</si>
  <si>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</si>
  <si>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</si>
  <si>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</si>
  <si>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</si>
  <si>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</si>
  <si>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</si>
  <si>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</si>
  <si>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</si>
  <si>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</si>
  <si>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</si>
  <si>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</si>
  <si>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</si>
  <si>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</si>
  <si>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</si>
  <si>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</si>
  <si>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</si>
  <si>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</si>
  <si>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</si>
  <si>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</si>
  <si>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</si>
  <si>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</si>
  <si>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</si>
  <si>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</si>
  <si>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</si>
  <si>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</si>
  <si>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</si>
  <si>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</si>
  <si>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</si>
  <si>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</si>
  <si>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</si>
  <si>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</si>
  <si>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</si>
  <si>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</si>
  <si>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</si>
  <si>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</si>
  <si>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</si>
  <si>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</si>
  <si>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</si>
  <si>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</si>
  <si>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</si>
  <si>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</si>
  <si>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</si>
  <si>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</si>
  <si>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</si>
  <si>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</si>
  <si>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</si>
  <si>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</si>
  <si>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</si>
  <si>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</si>
  <si>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</si>
  <si>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</si>
  <si>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</si>
  <si>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</si>
  <si>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</si>
  <si>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</si>
  <si>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</si>
  <si>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</si>
  <si>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</si>
  <si>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</si>
  <si>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</si>
  <si>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</si>
  <si>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</si>
  <si>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</si>
  <si>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</si>
  <si>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</si>
  <si>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</si>
  <si>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</si>
  <si>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</si>
  <si>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</si>
  <si>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</si>
  <si>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</si>
  <si>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</si>
  <si>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</si>
  <si>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</si>
  <si>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</si>
  <si>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</si>
  <si>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</si>
  <si>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</si>
  <si>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</si>
  <si>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</si>
  <si>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</si>
  <si>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</si>
  <si>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</si>
  <si>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</si>
  <si>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</si>
  <si>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</si>
  <si>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</si>
  <si>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</si>
  <si>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</si>
  <si>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</si>
  <si>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</si>
  <si>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</si>
  <si>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</si>
  <si>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</si>
  <si>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</si>
  <si>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</si>
  <si>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</si>
  <si>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</si>
  <si>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</si>
  <si>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</si>
  <si>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</si>
  <si>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</si>
  <si>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</si>
  <si>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</si>
  <si>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</si>
  <si>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</si>
  <si>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</si>
  <si>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</si>
  <si>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</si>
  <si>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</si>
  <si>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</si>
  <si>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</si>
  <si>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</si>
  <si>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</si>
  <si>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</si>
  <si>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</si>
  <si>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</si>
  <si>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</si>
  <si>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</si>
  <si>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</si>
  <si>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</si>
  <si>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</si>
  <si>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</si>
  <si>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</si>
  <si>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</si>
  <si>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</si>
  <si>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</si>
  <si>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</si>
  <si>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</si>
  <si>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</si>
  <si>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</si>
  <si>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</si>
  <si>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</si>
  <si>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</si>
  <si>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</si>
  <si>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</si>
  <si>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</si>
  <si>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</si>
  <si>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</si>
  <si>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</si>
  <si>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</si>
  <si>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</si>
  <si>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</si>
  <si>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</si>
  <si>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</si>
  <si>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</si>
  <si>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</si>
  <si>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</si>
  <si>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</si>
  <si>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</si>
  <si>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</si>
  <si>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</si>
  <si>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</si>
  <si>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</si>
  <si>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</si>
  <si>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</si>
  <si>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</si>
  <si>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</si>
  <si>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</si>
  <si>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</si>
  <si>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</si>
  <si>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</si>
  <si>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</si>
  <si>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</si>
  <si>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</si>
  <si>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</si>
  <si>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</si>
  <si>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</si>
  <si>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</si>
  <si>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</si>
  <si>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</si>
  <si>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</si>
  <si>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</si>
  <si>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</si>
  <si>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</si>
  <si>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</si>
  <si>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</si>
  <si>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</si>
  <si>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</si>
  <si>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</si>
  <si>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</si>
  <si>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</si>
  <si>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</si>
  <si>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</si>
  <si>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</si>
  <si>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</si>
  <si>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</si>
  <si>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</si>
  <si>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</si>
  <si>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</si>
  <si>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</si>
  <si>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</si>
  <si>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</si>
  <si>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</si>
  <si>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</si>
  <si>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</si>
  <si>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</si>
  <si>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</si>
  <si>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</si>
  <si>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</si>
  <si>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</si>
  <si>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</si>
  <si>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</si>
  <si>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</si>
  <si>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</si>
  <si>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</si>
  <si>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</si>
  <si>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</si>
  <si>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</si>
  <si>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</si>
  <si>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</si>
  <si>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</si>
  <si>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</si>
  <si>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</si>
  <si>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</si>
  <si>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</si>
  <si>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</si>
  <si>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</si>
  <si>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</si>
  <si>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</si>
  <si>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</si>
  <si>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</si>
  <si>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</si>
  <si>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</si>
  <si>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</si>
  <si>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</si>
  <si>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</si>
  <si>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</si>
  <si>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</si>
  <si>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</si>
  <si>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</si>
  <si>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</si>
  <si>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</si>
  <si>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</si>
  <si>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</si>
  <si>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</si>
  <si>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</si>
  <si>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</si>
  <si>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</si>
  <si>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</si>
  <si>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</si>
  <si>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</si>
  <si>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</si>
  <si>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</si>
  <si>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</si>
  <si>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</si>
  <si>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</si>
  <si>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</si>
  <si>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</si>
  <si>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</si>
  <si>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</si>
  <si>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</si>
  <si>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</si>
  <si>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</si>
  <si>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</si>
  <si>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</si>
  <si>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</si>
  <si>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</si>
  <si>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</si>
  <si>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</si>
  <si>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</si>
  <si>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</si>
  <si>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</si>
  <si>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</si>
  <si>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</si>
  <si>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</si>
  <si>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</si>
  <si>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</si>
  <si>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</si>
  <si>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</si>
  <si>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</si>
  <si>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</si>
  <si>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</si>
  <si>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</si>
  <si>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</si>
  <si>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</si>
  <si>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</si>
  <si>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</si>
  <si>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</si>
  <si>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</si>
  <si>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</si>
  <si>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</si>
  <si>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</si>
  <si>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</si>
  <si>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</si>
  <si>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</si>
  <si>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</si>
  <si>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</si>
  <si>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</si>
  <si>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</si>
  <si>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</si>
  <si>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</si>
  <si>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</si>
  <si>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</si>
  <si>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</si>
  <si>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</si>
  <si>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</si>
  <si>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</si>
  <si>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</si>
  <si>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</si>
  <si>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</si>
  <si>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</si>
  <si>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</si>
  <si>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</si>
  <si>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</si>
  <si>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</si>
  <si>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</si>
  <si>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</si>
  <si>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</si>
  <si>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</si>
  <si>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</si>
  <si>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</si>
  <si>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</si>
  <si>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</si>
  <si>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</si>
  <si>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</si>
  <si>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</si>
  <si>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</si>
  <si>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</si>
  <si>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</si>
  <si>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</si>
  <si>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</si>
  <si>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</si>
  <si>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</si>
  <si>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</si>
  <si>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</si>
  <si>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</si>
  <si>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</si>
  <si>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</si>
  <si>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</si>
  <si>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</si>
  <si>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</si>
  <si>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</si>
  <si>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</si>
  <si>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</si>
  <si>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</si>
  <si>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</si>
  <si>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</si>
  <si>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</si>
  <si>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</si>
  <si>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</si>
  <si>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</si>
  <si>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</si>
  <si>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</si>
  <si>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</si>
  <si>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</si>
  <si>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</si>
  <si>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</si>
  <si>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</si>
  <si>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</si>
  <si>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</si>
  <si>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</si>
  <si>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</si>
  <si>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</si>
  <si>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</si>
  <si>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</si>
  <si>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</si>
  <si>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</si>
  <si>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</si>
  <si>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</si>
  <si>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</si>
  <si>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</si>
  <si>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</si>
  <si>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</si>
  <si>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</si>
  <si>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</si>
  <si>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</si>
  <si>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</si>
  <si>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</si>
  <si>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</si>
  <si>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</si>
  <si>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</si>
  <si>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</si>
  <si>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</si>
  <si>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</si>
  <si>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</si>
  <si>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</si>
  <si>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</si>
  <si>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</si>
  <si>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</si>
  <si>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</si>
  <si>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</si>
  <si>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</si>
  <si>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</si>
  <si>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</si>
  <si>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</si>
  <si>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</si>
  <si>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</si>
  <si>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</si>
  <si>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</si>
  <si>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</si>
  <si>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</si>
  <si>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</si>
  <si>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</si>
  <si>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</si>
  <si>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</si>
  <si>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</si>
  <si>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</si>
  <si>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</si>
  <si>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</si>
  <si>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</si>
  <si>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</si>
  <si>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</si>
  <si>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</si>
  <si>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</si>
  <si>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</si>
  <si>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</si>
  <si>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</si>
  <si>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</si>
  <si>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</si>
  <si>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</si>
  <si>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</si>
  <si>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</si>
  <si>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</si>
  <si>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</si>
  <si>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</si>
  <si>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</si>
  <si>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</si>
  <si>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</si>
  <si>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</si>
  <si>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</si>
  <si>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</si>
  <si>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</si>
  <si>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</si>
  <si>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</si>
  <si>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</si>
  <si>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</si>
  <si>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</si>
  <si>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</si>
  <si>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</si>
  <si>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</si>
  <si>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</si>
  <si>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</si>
  <si>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</si>
  <si>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</si>
  <si>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</si>
  <si>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</si>
  <si>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</si>
  <si>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</si>
  <si>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</si>
  <si>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</si>
  <si>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</si>
  <si>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</si>
  <si>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</si>
  <si>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</si>
  <si>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</si>
  <si>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</si>
  <si>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</si>
  <si>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</si>
  <si>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</si>
  <si>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</si>
  <si>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</si>
  <si>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</si>
  <si>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</si>
  <si>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</si>
  <si>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</si>
  <si>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</si>
  <si>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</si>
  <si>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</si>
  <si>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</si>
  <si>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</si>
  <si>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</si>
  <si>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</si>
  <si>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</si>
  <si>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</si>
  <si>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</si>
  <si>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</si>
  <si>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</si>
  <si>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</si>
  <si>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</si>
  <si>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</si>
  <si>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</si>
  <si>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</si>
  <si>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</si>
  <si>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</si>
  <si>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</si>
  <si>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</si>
  <si>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</si>
  <si>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</si>
  <si>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</si>
  <si>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</si>
  <si>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</si>
  <si>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</si>
  <si>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</si>
  <si>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</si>
  <si>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</si>
  <si>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</si>
  <si>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</si>
  <si>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</si>
  <si>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</si>
  <si>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</si>
  <si>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</si>
  <si>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</si>
  <si>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</si>
  <si>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</si>
  <si>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</si>
  <si>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</si>
  <si>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</si>
  <si>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</si>
  <si>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</si>
  <si>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</si>
  <si>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</si>
  <si>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</si>
  <si>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</si>
  <si>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</si>
  <si>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</si>
  <si>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</si>
  <si>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</si>
  <si>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</si>
  <si>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</si>
  <si>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</si>
  <si>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</si>
  <si>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</si>
  <si>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</si>
  <si>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</si>
  <si>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</si>
  <si>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</si>
  <si>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</si>
  <si>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</si>
  <si>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</si>
  <si>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</si>
  <si>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</si>
  <si>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</si>
  <si>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</si>
  <si>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</si>
  <si>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</si>
  <si>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</si>
  <si>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</si>
  <si>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</si>
  <si>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</si>
  <si>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</si>
  <si>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</si>
  <si>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</si>
  <si>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</si>
  <si>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</si>
  <si>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</si>
  <si>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</si>
  <si>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</si>
  <si>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</si>
  <si>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</si>
  <si>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</si>
  <si>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</si>
  <si>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</si>
  <si>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</si>
  <si>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</si>
  <si>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</si>
  <si>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</si>
  <si>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</si>
  <si>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</si>
  <si>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</si>
  <si>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</si>
  <si>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</si>
  <si>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</si>
  <si>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</si>
  <si>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</si>
  <si>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</si>
  <si>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</si>
  <si>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</si>
  <si>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</si>
  <si>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</si>
  <si>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</si>
  <si>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</si>
  <si>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</si>
  <si>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</si>
  <si>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</si>
  <si>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</si>
  <si>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</si>
  <si>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</si>
  <si>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</si>
  <si>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</si>
  <si>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</si>
  <si>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</si>
  <si>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</si>
  <si>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</si>
  <si>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</si>
  <si>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</si>
  <si>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</si>
  <si>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</si>
  <si>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</si>
  <si>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</si>
  <si>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</si>
  <si>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</si>
  <si>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</si>
  <si>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</si>
  <si>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</si>
  <si>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</si>
  <si>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</si>
  <si>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</si>
  <si>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</si>
  <si>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</si>
  <si>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</si>
  <si>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</si>
  <si>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</si>
  <si>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</si>
  <si>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</si>
  <si>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</si>
  <si>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</si>
  <si>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</si>
  <si>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</si>
  <si>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</si>
  <si>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</si>
  <si>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</si>
  <si>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</si>
  <si>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</si>
  <si>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</si>
  <si>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</si>
  <si>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</si>
  <si>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</si>
  <si>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</si>
  <si>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</si>
  <si>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</si>
  <si>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</si>
  <si>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</si>
  <si>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</si>
  <si>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</si>
  <si>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</si>
  <si>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</si>
  <si>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</si>
  <si>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</si>
  <si>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</si>
  <si>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</si>
  <si>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</si>
  <si>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</si>
  <si>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</si>
  <si>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</si>
  <si>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</si>
  <si>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</si>
  <si>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</si>
  <si>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</si>
  <si>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</si>
  <si>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</si>
  <si>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</si>
  <si>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</si>
  <si>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</si>
  <si>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</si>
  <si>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</si>
  <si>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</si>
  <si>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</si>
  <si>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</si>
  <si>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</si>
  <si>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</si>
  <si>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</si>
  <si>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</si>
  <si>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</si>
  <si>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</si>
  <si>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</si>
  <si>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</si>
  <si>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</si>
  <si>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</si>
  <si>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</si>
  <si>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</si>
  <si>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</si>
  <si>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</si>
  <si>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</si>
  <si>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</si>
  <si>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</si>
  <si>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</si>
  <si>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</si>
  <si>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</si>
  <si>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</si>
  <si>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</si>
  <si>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</si>
  <si>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</si>
  <si>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</si>
  <si>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</si>
  <si>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</si>
  <si>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</si>
  <si>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</si>
  <si>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</si>
  <si>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</si>
  <si>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</si>
  <si>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</si>
  <si>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</si>
  <si>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</si>
  <si>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</si>
  <si>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</si>
  <si>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</si>
  <si>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</si>
  <si>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</si>
  <si>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</si>
  <si>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</si>
  <si>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</si>
  <si>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</si>
  <si>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</si>
  <si>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</si>
  <si>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</si>
  <si>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</si>
  <si>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</si>
  <si>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</si>
  <si>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</si>
  <si>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</si>
  <si>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</si>
  <si>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</si>
  <si>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</si>
  <si>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</si>
  <si>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</si>
  <si>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</si>
  <si>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</si>
  <si>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</si>
  <si>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</si>
  <si>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</si>
  <si>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</si>
  <si>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</si>
  <si>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</si>
  <si>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</si>
  <si>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</si>
  <si>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</si>
  <si>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</si>
  <si>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</si>
  <si>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</si>
  <si>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</si>
  <si>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</si>
  <si>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</si>
  <si>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</si>
  <si>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</si>
  <si>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</si>
  <si>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</si>
  <si>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</si>
  <si>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</si>
  <si>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</si>
  <si>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</si>
  <si>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</si>
  <si>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</si>
  <si>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</si>
  <si>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</si>
  <si>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</si>
  <si>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</si>
  <si>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</si>
  <si>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</si>
  <si>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</si>
  <si>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</si>
  <si>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</si>
  <si>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</si>
  <si>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</si>
  <si>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</si>
  <si>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</si>
  <si>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</si>
  <si>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</si>
  <si>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</si>
  <si>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</si>
  <si>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</si>
  <si>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</si>
  <si>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</si>
  <si>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</si>
  <si>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</si>
  <si>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</si>
  <si>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</si>
  <si>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</si>
  <si>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</si>
  <si>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</si>
  <si>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</si>
  <si>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</si>
  <si>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</si>
  <si>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</si>
  <si>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</si>
  <si>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</si>
  <si>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</si>
  <si>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</si>
  <si>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</si>
  <si>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</si>
  <si>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</si>
  <si>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</si>
  <si>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</si>
  <si>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</si>
  <si>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</si>
  <si>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</si>
  <si>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</si>
  <si>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</si>
  <si>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</si>
  <si>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</si>
  <si>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</si>
  <si>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</si>
  <si>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</si>
  <si>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</si>
  <si>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</si>
  <si>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</si>
  <si>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</si>
  <si>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</si>
  <si>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</si>
  <si>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</si>
  <si>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</si>
  <si>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</si>
  <si>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</si>
  <si>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</si>
  <si>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</si>
  <si>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</si>
  <si>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</si>
  <si>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</si>
  <si>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</si>
  <si>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</si>
  <si>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</si>
  <si>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</si>
  <si>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</si>
  <si>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</si>
  <si>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</si>
  <si>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</si>
  <si>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</si>
  <si>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</si>
  <si>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</si>
  <si>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</si>
  <si>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</si>
  <si>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</si>
  <si>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</si>
  <si>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</si>
  <si>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</si>
  <si>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</si>
  <si>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</si>
  <si>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</si>
  <si>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</si>
  <si>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</si>
  <si>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</si>
  <si>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</si>
  <si>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</si>
  <si>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</si>
  <si>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</si>
  <si>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</si>
  <si>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</si>
  <si>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</si>
  <si>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</si>
  <si>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</si>
  <si>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</si>
  <si>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</si>
  <si>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</si>
  <si>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</si>
  <si>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</si>
  <si>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</si>
  <si>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</si>
  <si>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</si>
  <si>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</si>
  <si>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</si>
  <si>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</si>
  <si>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</si>
  <si>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</si>
  <si>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</si>
  <si>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</si>
  <si>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</si>
  <si>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</si>
  <si>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</si>
  <si>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</si>
  <si>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</si>
  <si>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</si>
  <si>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</si>
  <si>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</si>
  <si>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</si>
  <si>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</si>
  <si>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</si>
  <si>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</si>
  <si>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</si>
  <si>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</si>
  <si>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</si>
  <si>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</si>
  <si>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</si>
  <si>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</si>
  <si>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</si>
  <si>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</si>
  <si>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</si>
  <si>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</si>
  <si>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</si>
  <si>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</si>
  <si>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</si>
  <si>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</si>
  <si>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</si>
  <si>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</si>
  <si>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</si>
  <si>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</si>
  <si>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</si>
  <si>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</si>
  <si>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</si>
  <si>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</si>
  <si>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</si>
  <si>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</si>
  <si>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</si>
  <si>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</si>
  <si>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</si>
  <si>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</si>
  <si>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</si>
  <si>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</si>
  <si>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</si>
  <si>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</si>
  <si>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</si>
  <si>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</si>
  <si>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</si>
  <si>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</si>
  <si>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</si>
  <si>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</si>
  <si>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</si>
  <si>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</si>
  <si>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</si>
  <si>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</si>
  <si>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</si>
  <si>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</si>
  <si>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</si>
  <si>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</si>
  <si>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</si>
  <si>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</si>
  <si>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</si>
  <si>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</si>
  <si>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</si>
  <si>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</si>
  <si>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</si>
  <si>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</si>
  <si>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</si>
  <si>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</si>
  <si>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</si>
  <si>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</si>
  <si>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</si>
  <si>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</si>
  <si>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</si>
  <si>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</si>
  <si>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</si>
  <si>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</si>
  <si>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</si>
  <si>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</si>
  <si>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</si>
  <si>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</si>
  <si>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</si>
  <si>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</si>
  <si>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</si>
  <si>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</si>
  <si>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</si>
  <si>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</si>
  <si>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</si>
  <si>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</si>
  <si>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</si>
  <si>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</si>
  <si>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</si>
  <si>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</si>
  <si>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</si>
  <si>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</si>
  <si>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</si>
  <si>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</si>
  <si>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</si>
  <si>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</si>
  <si>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</si>
  <si>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</si>
  <si>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</si>
  <si>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</si>
  <si>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</si>
  <si>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</si>
  <si>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</si>
  <si>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</si>
  <si>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</si>
  <si>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</si>
  <si>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</si>
  <si>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</si>
  <si>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</si>
  <si>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</si>
  <si>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</si>
  <si>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</si>
  <si>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</si>
  <si>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</si>
  <si>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</si>
  <si>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</si>
  <si>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</si>
  <si>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</si>
  <si>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</si>
  <si>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</si>
  <si>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</si>
  <si>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</si>
  <si>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</si>
  <si>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</si>
  <si>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</si>
  <si>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</si>
  <si>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</si>
  <si>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</si>
  <si>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</si>
  <si>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</si>
  <si>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</si>
  <si>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</si>
  <si>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</si>
  <si>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</si>
  <si>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</si>
  <si>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</si>
  <si>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</si>
  <si>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</si>
  <si>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</si>
  <si>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</si>
  <si>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</si>
  <si>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</si>
  <si>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</si>
  <si>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</si>
  <si>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</si>
  <si>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</si>
  <si>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</si>
  <si>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</si>
  <si>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</si>
  <si>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</si>
  <si>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</si>
  <si>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</si>
  <si>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</si>
  <si>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</si>
  <si>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</si>
  <si>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</si>
  <si>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</si>
  <si>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</si>
  <si>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</si>
  <si>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</si>
  <si>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</si>
  <si>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</si>
  <si>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</si>
  <si>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</si>
  <si>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</si>
  <si>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</si>
  <si>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</si>
  <si>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</si>
  <si>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</si>
  <si>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</si>
  <si>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</si>
  <si>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</si>
  <si>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</si>
  <si>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</si>
  <si>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</si>
  <si>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</si>
  <si>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</si>
  <si>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</si>
  <si>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</si>
  <si>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</si>
  <si>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</si>
  <si>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</si>
  <si>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</si>
  <si>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</si>
  <si>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</si>
  <si>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</si>
  <si>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</si>
  <si>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</si>
  <si>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</si>
  <si>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</si>
  <si>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</si>
  <si>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</si>
  <si>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</si>
  <si>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</si>
  <si>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</si>
  <si>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</si>
  <si>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</si>
  <si>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</si>
  <si>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</si>
  <si>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</si>
  <si>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</si>
  <si>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</si>
  <si>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</si>
  <si>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</si>
  <si>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</si>
  <si>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</si>
  <si>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</si>
  <si>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</si>
  <si>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</si>
  <si>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</si>
  <si>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</si>
  <si>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</si>
  <si>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</si>
  <si>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</si>
  <si>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</si>
  <si>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</si>
  <si>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</si>
  <si>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</si>
  <si>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</si>
  <si>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</si>
  <si>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</si>
  <si>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</si>
  <si>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</si>
  <si>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</si>
  <si>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</si>
  <si>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</si>
  <si>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</si>
  <si>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</si>
  <si>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</si>
  <si>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</si>
  <si>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</si>
  <si>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</si>
  <si>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</si>
  <si>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</si>
  <si>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</si>
  <si>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</si>
  <si>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</si>
  <si>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</si>
  <si>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</si>
  <si>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</si>
  <si>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</si>
  <si>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</si>
  <si>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</si>
  <si>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</si>
  <si>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</si>
  <si>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</si>
  <si>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</si>
  <si>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</si>
  <si>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</si>
  <si>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</si>
  <si>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</si>
  <si>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</si>
  <si>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</si>
  <si>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</si>
  <si>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</si>
  <si>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</si>
  <si>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</si>
  <si>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</si>
  <si>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</si>
  <si>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</si>
  <si>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</si>
  <si>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</si>
  <si>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</si>
  <si>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</si>
  <si>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</si>
  <si>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</si>
  <si>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</si>
  <si>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</si>
  <si>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</si>
  <si>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</si>
  <si>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</si>
  <si>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</si>
  <si>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</si>
  <si>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</si>
  <si>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</si>
  <si>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</si>
  <si>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</si>
  <si>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</si>
  <si>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</si>
  <si>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</si>
  <si>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</si>
  <si>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</si>
  <si>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</si>
  <si>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</si>
  <si>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</si>
  <si>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</si>
  <si>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</si>
  <si>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</si>
  <si>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</si>
  <si>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</si>
  <si>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</si>
  <si>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</si>
  <si>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</si>
  <si>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</si>
  <si>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</si>
  <si>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</si>
  <si>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</si>
  <si>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</si>
  <si>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</si>
  <si>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</si>
  <si>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</si>
  <si>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</si>
  <si>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</si>
  <si>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</si>
  <si>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</si>
  <si>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</si>
  <si>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</si>
  <si>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</si>
  <si>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</si>
  <si>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</si>
  <si>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</si>
  <si>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</si>
  <si>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</si>
  <si>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</si>
  <si>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</si>
  <si>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</si>
  <si>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</si>
  <si>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</si>
  <si>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</si>
  <si>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</si>
  <si>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</si>
  <si>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</si>
  <si>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</si>
  <si>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</si>
  <si>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</si>
  <si>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</si>
  <si>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</si>
  <si>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</si>
  <si>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</si>
  <si>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</si>
  <si>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</si>
  <si>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</si>
  <si>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</si>
  <si>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</si>
  <si>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</si>
  <si>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</si>
  <si>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</si>
  <si>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</si>
  <si>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</si>
  <si>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</si>
  <si>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</si>
  <si>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</si>
  <si>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</si>
  <si>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</si>
  <si>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</si>
  <si>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</si>
  <si>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</si>
  <si>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</si>
  <si>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</si>
  <si>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</si>
  <si>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</si>
  <si>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</si>
  <si>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</si>
  <si>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</si>
  <si>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</si>
  <si>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</si>
  <si>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</si>
  <si>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</si>
  <si>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</si>
  <si>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</si>
  <si>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</si>
  <si>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</si>
  <si>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</si>
  <si>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</si>
  <si>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</si>
  <si>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</si>
  <si>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</si>
  <si>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</si>
  <si>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</si>
  <si>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</si>
  <si>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</si>
  <si>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</si>
  <si>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</si>
  <si>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</si>
  <si>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</si>
  <si>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</si>
  <si>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</si>
  <si>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</si>
  <si>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</si>
  <si>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</si>
  <si>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</si>
  <si>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</si>
  <si>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</si>
  <si>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</si>
  <si>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</si>
  <si>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</si>
  <si>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</si>
  <si>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</si>
  <si>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</si>
  <si>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</si>
  <si>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</si>
  <si>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</si>
  <si>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</si>
  <si>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</si>
  <si>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</si>
  <si>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</si>
  <si>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</si>
  <si>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</si>
  <si>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</si>
  <si>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</si>
  <si>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</si>
  <si>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</si>
  <si>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</si>
  <si>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</si>
  <si>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</si>
  <si>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</si>
  <si>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</si>
  <si>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</si>
  <si>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</si>
  <si>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</si>
  <si>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</si>
  <si>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</si>
  <si>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</si>
  <si>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</si>
  <si>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</si>
  <si>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</si>
  <si>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</si>
  <si>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</si>
  <si>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</si>
  <si>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</si>
  <si>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</si>
  <si>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</si>
  <si>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</si>
  <si>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</si>
  <si>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</si>
  <si>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</si>
  <si>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</si>
  <si>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</si>
  <si>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</si>
  <si>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</si>
  <si>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</si>
  <si>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</si>
  <si>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</si>
  <si>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</si>
  <si>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</si>
  <si>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</si>
  <si>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</si>
  <si>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</si>
  <si>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</si>
  <si>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</si>
  <si>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</si>
  <si>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</si>
  <si>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</si>
  <si>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</si>
  <si>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</si>
  <si>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</si>
  <si>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</si>
  <si>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</si>
  <si>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</si>
  <si>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</si>
  <si>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</si>
  <si>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</si>
  <si>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</si>
  <si>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</si>
  <si>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</si>
  <si>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</si>
  <si>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</si>
  <si>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</si>
  <si>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</si>
  <si>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</si>
  <si>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</si>
  <si>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</si>
  <si>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</si>
  <si>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</si>
  <si>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</si>
  <si>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</si>
  <si>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</si>
  <si>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</si>
  <si>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</si>
  <si>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</si>
  <si>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</si>
  <si>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</si>
  <si>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</si>
  <si>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</si>
  <si>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</si>
  <si>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</si>
  <si>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</si>
  <si>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</si>
  <si>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</si>
  <si>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</si>
  <si>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</si>
  <si>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</si>
  <si>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</si>
  <si>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</si>
  <si>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</si>
  <si>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</si>
  <si>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</si>
  <si>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</si>
  <si>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</si>
  <si>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</si>
  <si>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</si>
  <si>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</si>
  <si>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</si>
  <si>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</si>
  <si>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</si>
  <si>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</si>
  <si>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</si>
  <si>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</si>
  <si>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</si>
  <si>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</si>
  <si>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</si>
  <si>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</si>
  <si>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</si>
  <si>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</si>
  <si>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</si>
  <si>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</si>
  <si>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</si>
  <si>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</si>
  <si>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</si>
  <si>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</si>
  <si>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</si>
  <si>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</si>
  <si>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</si>
  <si>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</si>
  <si>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</si>
  <si>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</si>
  <si>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</si>
  <si>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</si>
  <si>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</si>
  <si>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</si>
  <si>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</si>
  <si>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</si>
  <si>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</si>
  <si>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</si>
  <si>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</si>
  <si>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</si>
  <si>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</si>
  <si>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</si>
  <si>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</si>
  <si>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</si>
  <si>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</si>
  <si>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</si>
  <si>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</si>
  <si>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</si>
  <si>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</si>
  <si>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</si>
  <si>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</si>
  <si>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</si>
  <si>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</si>
  <si>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</si>
  <si>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</si>
  <si>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</si>
  <si>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</si>
  <si>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</si>
  <si>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</si>
  <si>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</si>
  <si>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</si>
  <si>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</si>
  <si>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</si>
  <si>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</si>
  <si>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</si>
  <si>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</si>
  <si>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</si>
  <si>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</si>
  <si>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</si>
  <si>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</si>
  <si>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</si>
  <si>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</si>
  <si>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</si>
  <si>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</si>
  <si>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</si>
  <si>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</si>
  <si>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</si>
  <si>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</si>
  <si>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</si>
  <si>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</si>
  <si>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</si>
  <si>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</si>
  <si>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</si>
  <si>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</si>
  <si>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</si>
  <si>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</si>
  <si>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</si>
  <si>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</si>
  <si>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</si>
  <si>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</si>
  <si>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</si>
  <si>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</si>
  <si>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</si>
  <si>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</si>
  <si>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</si>
  <si>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</si>
  <si>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</si>
  <si>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</si>
  <si>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</si>
  <si>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</si>
  <si>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</si>
  <si>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</si>
  <si>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</si>
  <si>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</si>
  <si>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</si>
  <si>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</si>
  <si>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</si>
  <si>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</si>
  <si>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</si>
  <si>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</si>
  <si>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</si>
  <si>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</si>
  <si>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</si>
  <si>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</si>
  <si>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</si>
  <si>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</si>
  <si>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</si>
  <si>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</si>
  <si>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</si>
  <si>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</si>
  <si>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</si>
  <si>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</si>
  <si>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</si>
  <si>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</si>
  <si>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</si>
  <si>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</si>
  <si>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</si>
  <si>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</si>
  <si>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</si>
  <si>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</si>
  <si>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</si>
  <si>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</si>
  <si>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</si>
  <si>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</si>
  <si>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</si>
  <si>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</si>
  <si>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</si>
  <si>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</si>
  <si>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</si>
  <si>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</si>
  <si>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</si>
  <si>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</si>
  <si>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</si>
  <si>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</si>
  <si>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</si>
  <si>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</si>
  <si>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</si>
  <si>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</si>
  <si>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</si>
  <si>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</si>
  <si>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</si>
  <si>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</si>
  <si>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</si>
  <si>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</si>
  <si>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</si>
  <si>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</si>
  <si>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</si>
  <si>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</si>
  <si>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</si>
  <si>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</si>
  <si>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</si>
  <si>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</si>
  <si>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</si>
  <si>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</si>
  <si>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</si>
  <si>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</si>
  <si>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</si>
  <si>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</si>
  <si>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</si>
  <si>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</si>
  <si>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</si>
  <si>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</si>
  <si>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</si>
  <si>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</si>
  <si>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</si>
  <si>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</si>
  <si>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</si>
  <si>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</si>
  <si>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</si>
  <si>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</si>
  <si>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</si>
  <si>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</si>
  <si>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</si>
  <si>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</si>
  <si>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</si>
  <si>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</si>
  <si>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</si>
  <si>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</si>
  <si>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</si>
  <si>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</si>
  <si>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</si>
  <si>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</si>
  <si>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</si>
  <si>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</si>
  <si>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</si>
  <si>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</si>
  <si>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</si>
  <si>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</si>
  <si>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</si>
  <si>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</si>
  <si>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</si>
  <si>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</si>
  <si>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</si>
  <si>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</si>
  <si>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</si>
  <si>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</si>
  <si>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</si>
  <si>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</si>
  <si>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</si>
  <si>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</si>
  <si>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</si>
  <si>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</si>
  <si>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</si>
  <si>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</si>
  <si>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</si>
  <si>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</si>
  <si>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</si>
  <si>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</si>
  <si>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</si>
  <si>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</si>
  <si>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</si>
  <si>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</si>
  <si>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</si>
  <si>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</si>
  <si>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</si>
  <si>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</si>
  <si>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</si>
  <si>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</si>
  <si>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</si>
  <si>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</si>
  <si>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</si>
  <si>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</si>
  <si>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</si>
  <si>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</si>
  <si>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</si>
  <si>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</si>
  <si>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</si>
  <si>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</si>
  <si>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</si>
  <si>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</si>
  <si>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</si>
  <si>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</si>
  <si>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</si>
  <si>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</si>
  <si>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</si>
  <si>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</si>
  <si>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</si>
  <si>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</si>
  <si>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</si>
  <si>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</si>
  <si>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</si>
  <si>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</si>
  <si>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</si>
  <si>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</si>
  <si>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</si>
  <si>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</si>
  <si>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</si>
  <si>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</si>
  <si>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</si>
  <si>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</si>
  <si>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</si>
  <si>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</si>
  <si>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</si>
  <si>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</si>
  <si>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</si>
  <si>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</si>
  <si>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</si>
  <si>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</si>
  <si>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</si>
  <si>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</si>
  <si>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</si>
  <si>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</si>
  <si>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</si>
  <si>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</si>
  <si>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</si>
  <si>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</si>
  <si>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</si>
  <si>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</si>
  <si>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</si>
  <si>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</si>
  <si>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</si>
  <si>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</si>
  <si>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</si>
  <si>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</si>
  <si>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</si>
  <si>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</si>
  <si>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</si>
  <si>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</si>
  <si>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</si>
  <si>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</si>
  <si>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</si>
  <si>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</si>
  <si>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</si>
  <si>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</si>
  <si>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</si>
  <si>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</si>
  <si>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</si>
  <si>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</si>
  <si>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</si>
  <si>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</si>
  <si>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</si>
  <si>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</si>
  <si>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</si>
  <si>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</si>
  <si>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</si>
  <si>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</si>
  <si>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</si>
  <si>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</si>
  <si>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</si>
  <si>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</si>
  <si>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</si>
  <si>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</si>
  <si>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</si>
  <si>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</si>
  <si>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</si>
  <si>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</si>
  <si>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</si>
  <si>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</si>
  <si>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</si>
  <si>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</si>
  <si>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</si>
  <si>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</si>
  <si>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</si>
  <si>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</si>
  <si>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</si>
  <si>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</si>
  <si>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</si>
  <si>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</si>
  <si>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</si>
  <si>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</si>
  <si>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</si>
  <si>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</si>
  <si>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</si>
  <si>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</si>
  <si>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</si>
  <si>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</si>
  <si>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</si>
  <si>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</si>
  <si>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</si>
  <si>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</si>
  <si>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</si>
  <si>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</si>
  <si>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</si>
  <si>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</si>
  <si>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</si>
  <si>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</si>
  <si>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</si>
  <si>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</si>
  <si>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</si>
  <si>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</si>
  <si>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</si>
  <si>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</si>
  <si>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</si>
  <si>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</si>
  <si>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</si>
  <si>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</si>
  <si>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</si>
  <si>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</si>
  <si>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</si>
  <si>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</si>
  <si>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</si>
  <si>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</si>
  <si>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</si>
  <si>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</si>
  <si>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</si>
  <si>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</si>
  <si>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</si>
  <si>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</si>
  <si>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</si>
  <si>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</si>
  <si>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</si>
  <si>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</si>
  <si>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</si>
  <si>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</si>
  <si>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</si>
  <si>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</si>
  <si>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</si>
  <si>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</si>
  <si>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</si>
  <si>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</si>
  <si>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</si>
  <si>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</si>
  <si>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</si>
  <si>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</si>
  <si>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</si>
  <si>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</si>
  <si>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</si>
  <si>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</si>
  <si>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</si>
  <si>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</si>
  <si>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</si>
  <si>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</si>
  <si>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</si>
  <si>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</si>
  <si>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</si>
  <si>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</si>
  <si>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</si>
  <si>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</si>
  <si>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</si>
  <si>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</si>
  <si>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</si>
  <si>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</si>
  <si>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</si>
  <si>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</si>
  <si>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</si>
  <si>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</si>
  <si>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</si>
  <si>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</si>
  <si>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</si>
  <si>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</si>
  <si>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</si>
  <si>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</si>
  <si>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</si>
  <si>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</si>
  <si>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</si>
  <si>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</si>
  <si>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</si>
  <si>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</si>
  <si>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</si>
  <si>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</si>
  <si>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</si>
  <si>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</si>
  <si>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</si>
  <si>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</si>
  <si>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</si>
  <si>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</si>
  <si>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</si>
  <si>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</si>
  <si>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</si>
  <si>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</si>
  <si>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</si>
  <si>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</si>
  <si>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</si>
  <si>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</si>
  <si>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</si>
  <si>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</si>
  <si>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</si>
  <si>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</si>
  <si>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</si>
  <si>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</si>
  <si>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</si>
  <si>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</si>
  <si>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</si>
  <si>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</si>
  <si>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</si>
  <si>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</si>
  <si>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</si>
  <si>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</si>
  <si>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</si>
  <si>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</si>
  <si>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</si>
  <si>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</si>
  <si>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</si>
  <si>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</si>
  <si>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</si>
  <si>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</si>
  <si>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</si>
  <si>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</si>
  <si>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</si>
  <si>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</si>
  <si>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</si>
  <si>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</si>
  <si>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</si>
  <si>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</si>
  <si>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</si>
  <si>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</si>
  <si>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</si>
  <si>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</si>
  <si>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</si>
  <si>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</si>
  <si>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</si>
  <si>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</si>
  <si>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</si>
  <si>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</si>
  <si>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</si>
  <si>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</si>
  <si>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</si>
  <si>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</si>
  <si>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</si>
  <si>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</si>
  <si>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</si>
  <si>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</si>
  <si>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</si>
  <si>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</si>
  <si>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</si>
  <si>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</si>
  <si>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</si>
  <si>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</si>
  <si>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</si>
  <si>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</si>
  <si>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</si>
  <si>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</si>
  <si>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</si>
  <si>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</si>
  <si>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</si>
  <si>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</si>
  <si>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</si>
  <si>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</si>
  <si>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</si>
  <si>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</si>
  <si>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</si>
  <si>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</si>
  <si>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</si>
  <si>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</si>
  <si>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</si>
  <si>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</si>
  <si>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</si>
  <si>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</si>
  <si>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</si>
  <si>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</si>
  <si>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</si>
  <si>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</si>
  <si>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</si>
  <si>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</si>
  <si>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</si>
  <si>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</si>
  <si>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</si>
  <si>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</si>
  <si>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</si>
  <si>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</si>
  <si>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</si>
  <si>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</si>
  <si>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</si>
  <si>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</si>
  <si>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</si>
  <si>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</si>
  <si>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</si>
  <si>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</si>
  <si>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</si>
  <si>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</si>
  <si>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</si>
  <si>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</si>
  <si>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</si>
  <si>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</si>
  <si>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</si>
  <si>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</si>
  <si>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</si>
  <si>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</si>
  <si>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</si>
  <si>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</si>
  <si>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</si>
  <si>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</si>
  <si>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</si>
  <si>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</si>
  <si>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</si>
  <si>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</si>
  <si>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</si>
  <si>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</si>
  <si>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</si>
  <si>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</si>
  <si>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</si>
  <si>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</si>
  <si>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</si>
  <si>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</si>
  <si>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</si>
  <si>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</si>
  <si>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</si>
  <si>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</si>
  <si>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</si>
  <si>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</si>
  <si>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</si>
  <si>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</si>
  <si>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</si>
  <si>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</si>
  <si>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</si>
  <si>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</si>
  <si>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</si>
  <si>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</si>
  <si>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</si>
  <si>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</si>
  <si>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</si>
  <si>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</si>
  <si>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</si>
  <si>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</si>
  <si>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</si>
  <si>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</si>
  <si>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</si>
  <si>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</si>
  <si>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</si>
  <si>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</si>
  <si>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</si>
  <si>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</si>
  <si>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</si>
  <si>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</si>
  <si>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</si>
  <si>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</si>
  <si>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</si>
  <si>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</si>
  <si>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</si>
  <si>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</si>
  <si>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</si>
  <si>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</si>
  <si>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</si>
  <si>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</si>
  <si>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</si>
  <si>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</si>
  <si>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</si>
  <si>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</si>
  <si>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</si>
  <si>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</si>
  <si>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</si>
  <si>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</si>
  <si>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</si>
  <si>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</si>
  <si>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</si>
  <si>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</si>
  <si>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</si>
  <si>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</si>
  <si>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</si>
  <si>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</si>
  <si>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</si>
  <si>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</si>
  <si>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</si>
  <si>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</si>
  <si>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</si>
  <si>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</si>
  <si>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</si>
  <si>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</si>
  <si>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</si>
  <si>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</si>
  <si>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</si>
  <si>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</si>
  <si>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</si>
  <si>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</si>
  <si>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</si>
  <si>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</si>
  <si>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</si>
  <si>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</si>
  <si>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</si>
  <si>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</si>
  <si>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</si>
  <si>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</si>
  <si>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</si>
  <si>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</si>
  <si>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</si>
  <si>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</si>
  <si>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</si>
  <si>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</si>
  <si>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</si>
  <si>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</si>
  <si>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</si>
  <si>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</si>
  <si>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</si>
  <si>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</si>
  <si>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</si>
  <si>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</si>
  <si>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</si>
  <si>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</si>
  <si>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</si>
  <si>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</si>
  <si>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</si>
  <si>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</si>
  <si>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</si>
  <si>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</si>
  <si>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</si>
  <si>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</si>
  <si>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</si>
  <si>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</si>
  <si>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</si>
  <si>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</si>
  <si>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</si>
  <si>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</si>
  <si>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</si>
  <si>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</si>
  <si>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</si>
  <si>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</si>
  <si>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</si>
  <si>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</si>
  <si>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</si>
  <si>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</si>
  <si>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</si>
  <si>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</si>
  <si>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</si>
  <si>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</si>
  <si>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</si>
  <si>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</si>
  <si>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</si>
  <si>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</si>
  <si>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</si>
  <si>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</si>
  <si>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</si>
  <si>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</si>
  <si>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</si>
  <si>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</si>
  <si>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</si>
  <si>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</si>
  <si>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</si>
  <si>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</si>
  <si>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</si>
  <si>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</si>
  <si>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</si>
  <si>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</si>
  <si>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</si>
  <si>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</si>
  <si>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</si>
  <si>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</si>
  <si>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</si>
  <si>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</si>
  <si>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</si>
  <si>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</si>
  <si>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</si>
  <si>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</si>
  <si>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</si>
  <si>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</si>
  <si>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</si>
  <si>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</si>
  <si>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</si>
  <si>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</si>
  <si>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</si>
  <si>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</si>
  <si>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</si>
  <si>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</si>
  <si>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</si>
  <si>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</si>
  <si>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</si>
  <si>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</si>
  <si>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</si>
  <si>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</si>
  <si>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</si>
  <si>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</si>
  <si>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</si>
  <si>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</si>
  <si>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</si>
  <si>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</si>
  <si>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</si>
  <si>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</si>
  <si>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</si>
  <si>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</si>
  <si>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</si>
  <si>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</si>
  <si>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</si>
  <si>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</si>
  <si>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</si>
  <si>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</si>
  <si>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</si>
  <si>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</si>
  <si>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</si>
  <si>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</si>
  <si>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</si>
  <si>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</si>
  <si>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</si>
  <si>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</si>
  <si>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</si>
  <si>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</si>
  <si>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</si>
  <si>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</si>
  <si>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</si>
  <si>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</si>
  <si>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</si>
  <si>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</si>
  <si>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</si>
  <si>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</si>
  <si>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</si>
  <si>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</si>
  <si>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</si>
  <si>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</si>
  <si>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</si>
  <si>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</si>
  <si>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</si>
  <si>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</si>
  <si>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</si>
  <si>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</si>
  <si>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</si>
  <si>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</si>
  <si>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</si>
  <si>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</si>
  <si>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</si>
  <si>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</si>
  <si>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</si>
  <si>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</si>
  <si>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</si>
  <si>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</si>
  <si>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</si>
  <si>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</si>
  <si>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</si>
  <si>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</si>
  <si>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</si>
  <si>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</si>
  <si>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</si>
  <si>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</si>
  <si>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</si>
  <si>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</si>
  <si>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</si>
  <si>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</si>
  <si>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</si>
  <si>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</si>
  <si>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</si>
  <si>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</si>
  <si>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</si>
  <si>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</si>
  <si>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</si>
  <si>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</si>
  <si>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</si>
  <si>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</si>
  <si>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</si>
  <si>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</si>
  <si>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</si>
  <si>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</si>
  <si>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</si>
  <si>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</si>
  <si>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</si>
  <si>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</si>
  <si>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</si>
  <si>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</si>
  <si>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</si>
  <si>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</si>
  <si>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</si>
  <si>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</si>
  <si>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</si>
  <si>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</si>
  <si>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</si>
  <si>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</si>
  <si>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</si>
  <si>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</si>
  <si>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</si>
  <si>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</si>
  <si>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</si>
  <si>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</si>
  <si>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</si>
  <si>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</si>
  <si>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</si>
  <si>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</si>
  <si>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</si>
  <si>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</si>
  <si>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</si>
  <si>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</si>
  <si>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</si>
  <si>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</si>
  <si>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</si>
  <si>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</si>
  <si>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</si>
  <si>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</si>
  <si>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</si>
  <si>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</si>
  <si>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</si>
  <si>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</si>
  <si>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</si>
  <si>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</si>
  <si>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</si>
  <si>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</si>
  <si>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</si>
  <si>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</si>
  <si>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</si>
  <si>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</si>
  <si>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</si>
  <si>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</si>
  <si>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</si>
  <si>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</si>
  <si>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</si>
  <si>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</si>
  <si>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</si>
  <si>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</si>
  <si>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</si>
  <si>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</si>
  <si>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</si>
  <si>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</si>
  <si>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</si>
  <si>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</si>
  <si>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</si>
  <si>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</si>
  <si>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</si>
  <si>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</si>
  <si>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</si>
  <si>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</si>
  <si>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</si>
  <si>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</si>
  <si>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</si>
  <si>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</si>
  <si>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</si>
  <si>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</si>
  <si>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</si>
  <si>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</si>
  <si>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</si>
  <si>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</si>
  <si>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</si>
  <si>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</si>
  <si>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</si>
  <si>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</si>
  <si>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</si>
  <si>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</si>
  <si>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</si>
  <si>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</si>
  <si>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</si>
  <si>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</si>
  <si>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</si>
  <si>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</si>
  <si>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</si>
  <si>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</si>
  <si>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</si>
  <si>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</si>
  <si>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</si>
  <si>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</si>
  <si>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</si>
  <si>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</si>
  <si>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</si>
  <si>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</si>
  <si>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</si>
  <si>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</si>
  <si>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</si>
  <si>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</si>
  <si>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</si>
  <si>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</si>
  <si>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</si>
  <si>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</si>
  <si>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</si>
  <si>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</si>
  <si>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</si>
  <si>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</si>
  <si>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</si>
  <si>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</si>
  <si>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</si>
  <si>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</si>
  <si>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</si>
  <si>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</si>
  <si>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</si>
  <si>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</si>
  <si>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</si>
  <si>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</si>
  <si>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</si>
  <si>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</si>
  <si>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</si>
  <si>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</si>
  <si>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</si>
  <si>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</si>
  <si>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</si>
  <si>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</si>
  <si>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</si>
  <si>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</si>
  <si>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</si>
  <si>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</si>
  <si>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</si>
  <si>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</si>
  <si>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</si>
  <si>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</si>
  <si>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</si>
  <si>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</si>
  <si>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</si>
  <si>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</si>
  <si>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</si>
  <si>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</si>
  <si>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</si>
  <si>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</si>
  <si>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</si>
  <si>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</si>
  <si>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</si>
  <si>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</si>
  <si>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</si>
  <si>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</si>
  <si>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</si>
  <si>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</si>
  <si>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</si>
  <si>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</si>
  <si>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</si>
  <si>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</si>
  <si>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</si>
  <si>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</si>
  <si>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</si>
  <si>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</si>
  <si>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</si>
  <si>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</si>
  <si>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</si>
  <si>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</si>
  <si>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</si>
  <si>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</si>
  <si>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</si>
  <si>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</si>
  <si>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</si>
  <si>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</si>
  <si>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</si>
  <si>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</si>
  <si>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</si>
  <si>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</si>
  <si>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</si>
  <si>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</si>
  <si>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</si>
  <si>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</si>
  <si>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</si>
  <si>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</si>
  <si>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</si>
  <si>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</si>
  <si>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</si>
  <si>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</si>
  <si>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</si>
  <si>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</si>
  <si>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</si>
  <si>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</si>
  <si>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</si>
  <si>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</si>
  <si>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</si>
  <si>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</si>
  <si>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</si>
  <si>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</si>
  <si>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</si>
  <si>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</si>
  <si>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</si>
  <si>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</si>
  <si>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</si>
  <si>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</si>
  <si>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</si>
  <si>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</si>
  <si>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</si>
  <si>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</si>
  <si>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</si>
  <si>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</si>
  <si>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</si>
  <si>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</si>
  <si>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</si>
  <si>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</si>
  <si>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</si>
  <si>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</si>
  <si>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</si>
  <si>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</si>
  <si>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</si>
  <si>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</si>
  <si>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</si>
  <si>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</si>
  <si>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</si>
  <si>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</si>
  <si>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</si>
  <si>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</si>
  <si>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</si>
  <si>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</si>
  <si>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</si>
  <si>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</si>
  <si>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</si>
  <si>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</si>
  <si>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</si>
  <si>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</si>
  <si>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</si>
  <si>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</si>
  <si>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</si>
  <si>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</si>
  <si>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</si>
  <si>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</si>
  <si>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</si>
  <si>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</si>
  <si>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</si>
  <si>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</si>
  <si>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</si>
  <si>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</si>
  <si>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</si>
  <si>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</si>
  <si>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</si>
  <si>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</si>
  <si>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</si>
  <si>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</si>
  <si>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</si>
  <si>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</si>
  <si>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</si>
  <si>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</si>
  <si>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</si>
  <si>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</si>
  <si>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</si>
  <si>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</si>
  <si>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</si>
  <si>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</si>
  <si>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</si>
  <si>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</si>
  <si>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</si>
  <si>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</si>
  <si>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</si>
  <si>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</si>
  <si>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</si>
  <si>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</si>
  <si>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</si>
  <si>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</si>
  <si>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</si>
  <si>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</si>
  <si>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</si>
  <si>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</si>
  <si>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</si>
  <si>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</si>
  <si>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</si>
  <si>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</si>
  <si>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</si>
  <si>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</si>
  <si>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</si>
  <si>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</si>
  <si>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</si>
  <si>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</si>
  <si>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</si>
  <si>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</si>
  <si>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</si>
  <si>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</si>
  <si>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</si>
  <si>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</si>
  <si>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</si>
  <si>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</si>
  <si>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</si>
  <si>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</si>
  <si>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</si>
  <si>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</si>
  <si>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</si>
  <si>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</si>
  <si>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</si>
  <si>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</si>
  <si>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</si>
  <si>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</si>
  <si>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</si>
  <si>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</si>
  <si>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</si>
  <si>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</si>
  <si>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</si>
  <si>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</si>
  <si>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</si>
  <si>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</si>
  <si>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</si>
  <si>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</si>
  <si>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</si>
  <si>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</si>
  <si>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</si>
  <si>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</si>
  <si>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</si>
  <si>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</si>
  <si>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</si>
  <si>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</si>
  <si>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</si>
  <si>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</si>
  <si>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</si>
  <si>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</si>
  <si>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</si>
  <si>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</si>
  <si>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</si>
  <si>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</si>
  <si>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</si>
  <si>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</si>
  <si>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</si>
  <si>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</si>
  <si>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</si>
  <si>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</si>
  <si>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</si>
  <si>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</si>
  <si>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</si>
  <si>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</si>
  <si>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</si>
  <si>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</si>
  <si>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</si>
  <si>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</si>
  <si>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</si>
  <si>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</si>
  <si>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</si>
  <si>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</si>
  <si>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</si>
  <si>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</si>
  <si>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</si>
  <si>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</si>
  <si>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</si>
  <si>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</si>
  <si>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</si>
  <si>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</si>
  <si>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</si>
  <si>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</si>
  <si>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</si>
  <si>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</si>
  <si>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</si>
  <si>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</si>
  <si>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</si>
  <si>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</si>
  <si>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</si>
  <si>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</si>
  <si>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</si>
  <si>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</si>
  <si>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</si>
  <si>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</si>
  <si>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</si>
  <si>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</si>
  <si>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</si>
  <si>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</si>
  <si>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</si>
  <si>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</si>
  <si>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</si>
  <si>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</si>
  <si>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</si>
  <si>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</si>
  <si>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</si>
  <si>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</si>
  <si>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</si>
  <si>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</si>
  <si>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</si>
  <si>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</si>
  <si>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</si>
  <si>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</si>
  <si>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</si>
  <si>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</si>
  <si>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</si>
  <si>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</si>
  <si>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</si>
  <si>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</si>
  <si>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</si>
  <si>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</si>
  <si>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</si>
  <si>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</si>
  <si>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</si>
  <si>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</si>
  <si>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</si>
  <si>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</si>
  <si>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</si>
  <si>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</si>
  <si>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</si>
  <si>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</si>
  <si>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</si>
  <si>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</si>
  <si>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</si>
  <si>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</si>
  <si>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</si>
  <si>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</si>
  <si>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</si>
  <si>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</si>
  <si>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</si>
  <si>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</si>
  <si>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</si>
  <si>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</si>
  <si>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</si>
  <si>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</si>
  <si>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</si>
  <si>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</si>
  <si>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</si>
  <si>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</si>
  <si>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</si>
  <si>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</si>
  <si>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</si>
  <si>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</si>
  <si>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</si>
  <si>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</si>
  <si>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</si>
  <si>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</si>
  <si>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</si>
  <si>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</si>
  <si>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</si>
  <si>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</si>
  <si>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</si>
  <si>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</si>
  <si>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</si>
  <si>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</si>
  <si>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</si>
  <si>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</si>
  <si>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</si>
  <si>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</si>
  <si>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</si>
  <si>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</si>
  <si>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</si>
  <si>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</si>
  <si>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</si>
  <si>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</si>
  <si>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</si>
  <si>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</si>
  <si>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</si>
  <si>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</si>
  <si>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</si>
  <si>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</si>
  <si>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</si>
  <si>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</si>
  <si>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</si>
  <si>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</si>
  <si>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</si>
  <si>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</si>
  <si>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</si>
  <si>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</si>
  <si>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</si>
  <si>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</si>
  <si>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</si>
  <si>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</si>
  <si>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</si>
  <si>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</si>
  <si>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</si>
  <si>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</si>
  <si>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</si>
  <si>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</si>
  <si>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</si>
  <si>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</si>
  <si>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</si>
  <si>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</si>
  <si>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</si>
  <si>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</si>
  <si>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</si>
  <si>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</si>
  <si>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</si>
  <si>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</si>
  <si>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</si>
  <si>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</si>
  <si>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</si>
  <si>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</si>
  <si>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</si>
  <si>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</si>
  <si>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</si>
  <si>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</si>
  <si>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</si>
  <si>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</si>
  <si>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</si>
  <si>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</si>
  <si>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</si>
  <si>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</si>
  <si>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</si>
  <si>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</si>
  <si>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</si>
  <si>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</si>
  <si>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</si>
  <si>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</si>
  <si>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</si>
  <si>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</si>
  <si>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</si>
  <si>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</si>
  <si>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</si>
  <si>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</si>
  <si>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</si>
  <si>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</si>
  <si>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</si>
  <si>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</si>
  <si>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</si>
  <si>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</si>
  <si>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</si>
  <si>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</si>
  <si>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</si>
  <si>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</si>
  <si>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</si>
  <si>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</si>
  <si>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</si>
  <si>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</si>
  <si>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</si>
  <si>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</si>
  <si>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</si>
  <si>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</si>
  <si>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</si>
  <si>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</si>
  <si>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</si>
  <si>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</si>
  <si>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</si>
  <si>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</si>
  <si>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</si>
  <si>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</si>
  <si>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</si>
  <si>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</si>
  <si>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</si>
  <si>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</si>
  <si>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</si>
  <si>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</si>
  <si>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</si>
  <si>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</si>
  <si>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</si>
  <si>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</si>
  <si>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</si>
  <si>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</si>
  <si>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</si>
  <si>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</si>
  <si>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</si>
  <si>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</si>
  <si>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</si>
  <si>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</si>
  <si>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</si>
  <si>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</si>
  <si>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</si>
  <si>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</si>
  <si>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</si>
  <si>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</si>
  <si>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</si>
  <si>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</si>
  <si>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</si>
  <si>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</si>
  <si>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</si>
  <si>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</si>
  <si>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</si>
  <si>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</si>
  <si>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</si>
  <si>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</si>
  <si>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</si>
  <si>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</si>
  <si>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</si>
  <si>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</si>
  <si>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</si>
  <si>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</si>
  <si>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</si>
  <si>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</si>
  <si>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</si>
  <si>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</si>
  <si>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</si>
  <si>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</si>
  <si>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</si>
  <si>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</si>
  <si>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</si>
  <si>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</si>
  <si>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</si>
  <si>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</si>
  <si>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</si>
  <si>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</si>
  <si>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</si>
  <si>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</si>
  <si>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</si>
  <si>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</si>
  <si>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</si>
  <si>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</si>
  <si>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</si>
  <si>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</si>
  <si>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</si>
  <si>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</si>
  <si>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</si>
  <si>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</si>
  <si>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</si>
  <si>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</si>
  <si>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</si>
  <si>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</si>
  <si>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</si>
  <si>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</si>
  <si>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</si>
  <si>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</si>
  <si>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</si>
  <si>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</si>
  <si>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</si>
  <si>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</si>
  <si>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</si>
  <si>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</si>
  <si>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</si>
  <si>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</si>
  <si>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</si>
  <si>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</si>
  <si>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</si>
  <si>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</si>
  <si>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</si>
  <si>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</si>
  <si>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</si>
  <si>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</si>
  <si>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</si>
  <si>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</si>
  <si>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</si>
  <si>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</si>
  <si>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</si>
  <si>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</si>
  <si>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</si>
  <si>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</si>
  <si>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</si>
  <si>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</si>
  <si>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</si>
  <si>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</si>
  <si>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</si>
  <si>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</si>
  <si>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</si>
  <si>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</si>
  <si>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</si>
  <si>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</si>
  <si>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</si>
  <si>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</si>
  <si>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</si>
  <si>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</si>
  <si>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</si>
  <si>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</si>
  <si>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</si>
  <si>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</si>
  <si>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</si>
  <si>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</si>
  <si>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</si>
  <si>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</si>
  <si>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</si>
  <si>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</si>
  <si>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</si>
  <si>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</si>
  <si>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</si>
  <si>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</si>
  <si>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</si>
  <si>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</si>
  <si>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</si>
  <si>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</si>
  <si>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</si>
  <si>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</si>
  <si>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</si>
  <si>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</si>
  <si>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</si>
  <si>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</si>
  <si>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</si>
  <si>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</si>
  <si>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</si>
  <si>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</si>
  <si>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</si>
  <si>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</si>
  <si>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</si>
  <si>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</si>
  <si>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</si>
  <si>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</si>
  <si>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</si>
  <si>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</si>
  <si>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</si>
  <si>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</si>
  <si>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</si>
  <si>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</si>
  <si>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</si>
  <si>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</si>
  <si>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</si>
  <si>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</si>
  <si>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</si>
  <si>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</si>
  <si>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</si>
  <si>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</si>
  <si>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</si>
  <si>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</si>
  <si>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</si>
  <si>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</si>
  <si>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</si>
  <si>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</si>
  <si>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</si>
  <si>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</si>
  <si>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</si>
  <si>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</si>
  <si>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</si>
  <si>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</si>
  <si>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</si>
  <si>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</si>
  <si>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</si>
  <si>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</si>
  <si>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</si>
  <si>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</si>
  <si>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</si>
  <si>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</si>
  <si>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</si>
  <si>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</si>
  <si>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</si>
  <si>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</si>
  <si>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</si>
  <si>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</si>
  <si>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</si>
  <si>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</si>
  <si>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</si>
  <si>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</si>
  <si>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</si>
  <si>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</si>
  <si>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</si>
  <si>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</si>
  <si>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</si>
  <si>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</si>
  <si>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</si>
  <si>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</si>
  <si>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</si>
  <si>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</si>
  <si>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</si>
  <si>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</si>
  <si>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</si>
  <si>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</si>
  <si>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</si>
  <si>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</si>
  <si>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</si>
  <si>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</si>
  <si>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</si>
  <si>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</si>
  <si>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</si>
  <si>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</si>
  <si>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</si>
  <si>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</si>
  <si>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</si>
  <si>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</si>
  <si>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</si>
  <si>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</si>
  <si>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</si>
  <si>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</si>
  <si>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</si>
  <si>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</si>
  <si>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</si>
  <si>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</si>
  <si>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</si>
  <si>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</si>
  <si>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</si>
  <si>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</si>
  <si>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</si>
  <si>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</si>
  <si>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</si>
  <si>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</si>
  <si>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</si>
  <si>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</si>
  <si>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</si>
  <si>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</si>
  <si>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</si>
  <si>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</si>
  <si>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</si>
  <si>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</si>
  <si>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</si>
  <si>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</si>
  <si>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</si>
  <si>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</si>
  <si>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</si>
  <si>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</si>
  <si>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</si>
  <si>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</si>
  <si>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</si>
  <si>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</si>
  <si>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</si>
  <si>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</si>
  <si>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</si>
  <si>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</si>
  <si>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</si>
  <si>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</si>
  <si>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</si>
  <si>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</si>
  <si>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</si>
  <si>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</si>
  <si>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</si>
  <si>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</si>
  <si>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</si>
  <si>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</si>
  <si>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</si>
  <si>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</si>
  <si>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</si>
  <si>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</si>
  <si>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</si>
  <si>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</si>
  <si>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</si>
  <si>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</si>
  <si>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</si>
  <si>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</si>
  <si>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</si>
  <si>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</si>
  <si>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</si>
  <si>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</si>
  <si>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</si>
  <si>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</si>
  <si>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</si>
  <si>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</si>
  <si>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</si>
  <si>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</si>
  <si>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</si>
  <si>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</si>
  <si>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</si>
  <si>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</si>
  <si>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</si>
  <si>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</si>
  <si>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</si>
  <si>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</si>
  <si>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</si>
  <si>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</si>
  <si>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</si>
  <si>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</si>
  <si>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</si>
  <si>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</si>
  <si>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</si>
  <si>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</si>
  <si>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</si>
  <si>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</si>
  <si>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</si>
  <si>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</si>
  <si>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</si>
  <si>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</si>
  <si>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</si>
  <si>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</si>
  <si>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</si>
  <si>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</si>
  <si>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</si>
  <si>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</si>
  <si>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</si>
  <si>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</si>
  <si>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</si>
  <si>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</si>
  <si>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</si>
  <si>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</si>
  <si>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</si>
  <si>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</si>
  <si>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</si>
  <si>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</si>
  <si>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</si>
  <si>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</si>
  <si>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</si>
  <si>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</si>
  <si>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</si>
  <si>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</si>
  <si>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</si>
  <si>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</si>
  <si>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</si>
  <si>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</si>
  <si>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</si>
  <si>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</si>
  <si>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</si>
  <si>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</si>
  <si>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</si>
  <si>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</si>
  <si>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</si>
  <si>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</si>
  <si>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</si>
  <si>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</si>
  <si>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</si>
  <si>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</si>
  <si>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</si>
  <si>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</si>
  <si>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</si>
  <si>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</si>
  <si>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</si>
  <si>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</si>
  <si>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</si>
  <si>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</si>
  <si>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</si>
  <si>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</si>
  <si>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</si>
  <si>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</si>
  <si>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</si>
  <si>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</si>
  <si>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</si>
  <si>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</si>
  <si>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</si>
  <si>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</si>
  <si>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</si>
  <si>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</si>
  <si>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</si>
  <si>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</si>
  <si>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</si>
  <si>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</si>
  <si>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</si>
  <si>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</si>
  <si>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</si>
  <si>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</si>
  <si>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</si>
  <si>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</si>
  <si>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</si>
  <si>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</si>
  <si>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</si>
  <si>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</si>
  <si>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</si>
  <si>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</si>
  <si>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</si>
  <si>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</si>
  <si>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</si>
  <si>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</si>
  <si>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</si>
  <si>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</si>
  <si>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</si>
  <si>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</si>
  <si>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</si>
  <si>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</si>
  <si>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</si>
  <si>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</si>
  <si>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</si>
  <si>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</si>
  <si>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</si>
  <si>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</si>
  <si>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</si>
  <si>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</si>
  <si>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</si>
  <si>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</si>
  <si>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</si>
  <si>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</si>
  <si>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</si>
  <si>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</si>
  <si>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</si>
  <si>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</si>
  <si>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</si>
  <si>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</si>
  <si>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</si>
  <si>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</si>
  <si>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</si>
  <si>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</si>
  <si>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</si>
  <si>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</si>
  <si>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</si>
  <si>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</si>
  <si>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</si>
  <si>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</si>
  <si>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</si>
  <si>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</si>
  <si>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</si>
  <si>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</si>
  <si>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</si>
  <si>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</si>
  <si>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</si>
  <si>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</si>
  <si>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</si>
  <si>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</si>
  <si>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</si>
  <si>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</si>
  <si>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</si>
  <si>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</si>
  <si>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</si>
  <si>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</si>
  <si>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</si>
  <si>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</si>
  <si>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</si>
  <si>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</si>
  <si>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</si>
  <si>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</si>
  <si>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</si>
  <si>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</si>
  <si>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</si>
  <si>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</si>
  <si>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</si>
  <si>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</si>
  <si>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</si>
  <si>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</si>
  <si>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</si>
  <si>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</si>
  <si>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</si>
  <si>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</si>
  <si>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</si>
  <si>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</si>
  <si>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</si>
  <si>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</si>
  <si>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</si>
  <si>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</si>
  <si>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</si>
  <si>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</si>
  <si>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</si>
  <si>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</si>
  <si>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</si>
  <si>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</si>
  <si>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</si>
  <si>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</si>
  <si>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</si>
  <si>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</si>
  <si>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</si>
  <si>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</si>
  <si>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</si>
  <si>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</si>
  <si>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</si>
  <si>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</si>
  <si>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</si>
  <si>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</si>
  <si>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</si>
  <si>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</si>
  <si>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</si>
  <si>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</si>
  <si>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</si>
  <si>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</si>
  <si>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</si>
  <si>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</si>
  <si>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</si>
  <si>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</si>
  <si>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</si>
  <si>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</si>
  <si>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</si>
  <si>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</si>
  <si>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</si>
  <si>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</si>
  <si>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</si>
  <si>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</si>
  <si>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</si>
  <si>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</si>
  <si>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</si>
  <si>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</si>
  <si>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</si>
  <si>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</si>
  <si>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</si>
  <si>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</si>
  <si>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</si>
  <si>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</si>
  <si>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</si>
  <si>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</si>
  <si>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</si>
  <si>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</si>
  <si>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</si>
  <si>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</si>
  <si>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</si>
  <si>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</si>
  <si>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</si>
  <si>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</si>
  <si>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</si>
  <si>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</si>
  <si>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</si>
  <si>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</si>
  <si>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</si>
  <si>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</si>
  <si>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</si>
  <si>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</si>
  <si>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</si>
  <si>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</si>
  <si>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</si>
  <si>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</si>
  <si>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</si>
  <si>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</si>
  <si>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</si>
  <si>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</si>
  <si>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</si>
  <si>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</si>
  <si>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</si>
  <si>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</si>
  <si>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</si>
  <si>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</si>
  <si>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</si>
  <si>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</si>
  <si>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</si>
  <si>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</si>
  <si>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</si>
  <si>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</si>
  <si>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</si>
  <si>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</si>
  <si>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</si>
  <si>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</si>
  <si>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</si>
  <si>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</si>
  <si>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</si>
  <si>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</si>
  <si>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</si>
  <si>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</si>
  <si>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</si>
  <si>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</si>
  <si>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</si>
  <si>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</si>
  <si>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</si>
  <si>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</si>
  <si>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</si>
  <si>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</si>
  <si>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</si>
  <si>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</si>
  <si>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</si>
  <si>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</si>
  <si>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</si>
  <si>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</si>
  <si>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</si>
  <si>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</si>
  <si>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</si>
  <si>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</si>
  <si>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</si>
  <si>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</si>
  <si>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</si>
  <si>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</si>
  <si>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</si>
  <si>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</si>
  <si>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</si>
  <si>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</si>
  <si>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</si>
  <si>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</si>
  <si>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</si>
  <si>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</si>
  <si>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</si>
  <si>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</si>
  <si>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</si>
  <si>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</si>
  <si>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</si>
  <si>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</si>
  <si>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</si>
  <si>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</si>
  <si>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</si>
  <si>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</si>
  <si>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</si>
  <si>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</si>
  <si>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</si>
  <si>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</si>
  <si>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</si>
  <si>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</si>
  <si>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</si>
  <si>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</si>
  <si>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</si>
  <si>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</si>
  <si>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</si>
  <si>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</si>
  <si>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</si>
  <si>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</si>
  <si>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</si>
  <si>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</si>
  <si>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</si>
  <si>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</si>
  <si>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</si>
  <si>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</si>
  <si>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</si>
  <si>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</si>
  <si>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</si>
  <si>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</si>
  <si>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</si>
  <si>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</si>
  <si>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</si>
  <si>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</si>
  <si>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</si>
  <si>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</si>
  <si>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</si>
  <si>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</si>
  <si>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</si>
  <si>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</si>
  <si>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</si>
  <si>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</si>
  <si>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</si>
  <si>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</si>
  <si>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</si>
  <si>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</si>
  <si>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</si>
  <si>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</si>
  <si>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</si>
  <si>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</si>
  <si>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</si>
  <si>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</si>
  <si>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</si>
  <si>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</si>
  <si>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</si>
  <si>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</si>
  <si>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</si>
  <si>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</si>
  <si>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</si>
  <si>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</si>
  <si>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</si>
  <si>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</si>
  <si>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</si>
  <si>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</si>
  <si>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</si>
  <si>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</si>
  <si>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</si>
  <si>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</si>
  <si>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</si>
  <si>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</si>
  <si>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</si>
  <si>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</si>
  <si>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</si>
  <si>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</si>
  <si>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</si>
  <si>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</si>
  <si>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</si>
  <si>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</si>
  <si>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</si>
  <si>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</si>
  <si>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</si>
  <si>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</si>
  <si>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</si>
  <si>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</si>
  <si>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</si>
  <si>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</si>
  <si>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</si>
  <si>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</si>
  <si>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</si>
  <si>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</si>
  <si>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</si>
  <si>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</si>
  <si>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</si>
  <si>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</si>
  <si>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</si>
  <si>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</si>
  <si>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</si>
  <si>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</si>
  <si>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</si>
  <si>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</si>
  <si>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</si>
  <si>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</si>
  <si>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</si>
  <si>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</si>
  <si>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</si>
  <si>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</si>
  <si>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</si>
  <si>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</si>
  <si>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</si>
  <si>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</si>
  <si>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</si>
  <si>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</si>
  <si>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</si>
  <si>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</si>
  <si>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</si>
  <si>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</si>
  <si>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</si>
  <si>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</si>
  <si>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</si>
  <si>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</si>
  <si>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</si>
  <si>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</si>
  <si>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</si>
  <si>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</si>
  <si>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</si>
  <si>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</si>
  <si>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</si>
  <si>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</si>
  <si>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</si>
  <si>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</si>
  <si>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</si>
  <si>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</si>
  <si>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</si>
  <si>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</si>
  <si>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</si>
  <si>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</si>
  <si>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</si>
  <si>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</si>
  <si>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</si>
  <si>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</si>
  <si>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</si>
  <si>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</si>
  <si>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</si>
  <si>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</si>
  <si>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</si>
  <si>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</si>
  <si>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</si>
  <si>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</si>
  <si>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</si>
  <si>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</si>
  <si>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</si>
  <si>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</si>
  <si>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</si>
  <si>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</si>
  <si>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</si>
  <si>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</si>
  <si>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</si>
  <si>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</si>
  <si>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</si>
  <si>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</si>
  <si>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</si>
  <si>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</si>
  <si>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</si>
  <si>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</si>
  <si>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</si>
  <si>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</si>
  <si>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</si>
  <si>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</si>
  <si>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</si>
  <si>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</si>
  <si>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</si>
  <si>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</si>
  <si>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</si>
  <si>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</si>
  <si>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</si>
  <si>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</si>
  <si>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</si>
  <si>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</si>
  <si>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</si>
  <si>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</si>
  <si>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</si>
  <si>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</si>
  <si>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</si>
  <si>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</si>
  <si>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</si>
  <si>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</si>
  <si>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</si>
  <si>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</si>
  <si>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</si>
  <si>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</si>
  <si>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</si>
  <si>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</si>
  <si>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</si>
  <si>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</si>
  <si>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</si>
  <si>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</si>
  <si>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</si>
  <si>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</si>
  <si>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</si>
  <si>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</si>
  <si>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</si>
  <si>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</si>
  <si>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</si>
  <si>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</si>
  <si>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</si>
  <si>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</si>
  <si>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</si>
  <si>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</si>
  <si>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</si>
  <si>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</si>
  <si>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</si>
  <si>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</si>
  <si>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</si>
  <si>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</si>
  <si>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</si>
  <si>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</si>
  <si>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</si>
  <si>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</si>
  <si>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</si>
  <si>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</si>
  <si>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</si>
  <si>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</si>
  <si>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</si>
  <si>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</si>
  <si>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</si>
  <si>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</si>
  <si>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</si>
  <si>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</si>
  <si>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</si>
  <si>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</si>
  <si>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</si>
  <si>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</si>
  <si>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</si>
  <si>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</si>
  <si>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</si>
  <si>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</si>
  <si>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</si>
  <si>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</si>
  <si>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</si>
  <si>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</si>
  <si>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</si>
  <si>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</si>
  <si>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</si>
  <si>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</si>
  <si>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</si>
  <si>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</si>
  <si>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</si>
  <si>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</si>
  <si>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</si>
  <si>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</si>
  <si>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</si>
  <si>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</si>
  <si>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</si>
  <si>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</si>
  <si>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</si>
  <si>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</si>
  <si>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</si>
  <si>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</si>
  <si>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</si>
  <si>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</si>
  <si>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</si>
  <si>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</si>
  <si>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</si>
  <si>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</si>
  <si>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</si>
  <si>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</si>
  <si>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</si>
  <si>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</si>
  <si>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</si>
  <si>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</si>
  <si>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</si>
  <si>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</si>
  <si>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</si>
  <si>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</si>
  <si>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</si>
  <si>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</si>
  <si>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</si>
  <si>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</si>
  <si>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</si>
  <si>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</si>
  <si>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</si>
  <si>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</si>
  <si>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</si>
  <si>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</si>
  <si>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</si>
  <si>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</si>
  <si>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</si>
  <si>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</si>
  <si>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</si>
  <si>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</si>
  <si>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</si>
  <si>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</si>
  <si>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</si>
  <si>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</si>
  <si>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</si>
  <si>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</si>
  <si>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</si>
  <si>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</si>
  <si>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</si>
  <si>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</si>
  <si>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</si>
  <si>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</si>
  <si>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</si>
  <si>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</si>
  <si>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</si>
  <si>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</si>
  <si>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</si>
  <si>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</si>
  <si>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</si>
  <si>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</si>
  <si>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</si>
  <si>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</si>
  <si>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</si>
  <si>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</si>
  <si>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</si>
  <si>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</si>
  <si>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</si>
  <si>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</si>
  <si>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</si>
  <si>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</si>
  <si>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</si>
  <si>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</si>
  <si>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</si>
  <si>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</si>
  <si>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</si>
  <si>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</si>
  <si>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</si>
  <si>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</si>
  <si>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</si>
  <si>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</si>
  <si>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</si>
  <si>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</si>
  <si>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</si>
  <si>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</si>
  <si>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</si>
  <si>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</si>
  <si>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</si>
  <si>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</si>
  <si>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</si>
  <si>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</si>
  <si>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</si>
  <si>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</si>
  <si>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</si>
  <si>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</si>
  <si>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</si>
  <si>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</si>
  <si>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</si>
  <si>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</si>
  <si>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</si>
  <si>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</si>
  <si>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</si>
  <si>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</si>
  <si>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</si>
  <si>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</si>
  <si>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</si>
  <si>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</si>
  <si>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</si>
  <si>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</si>
  <si>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</si>
  <si>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</si>
  <si>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</si>
  <si>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</si>
  <si>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</si>
  <si>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</si>
  <si>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</si>
  <si>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</si>
  <si>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</si>
  <si>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</si>
  <si>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</si>
  <si>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</si>
  <si>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</si>
  <si>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</si>
  <si>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</si>
  <si>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</si>
  <si>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</si>
  <si>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</si>
  <si>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</si>
  <si>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</si>
  <si>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</si>
  <si>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</si>
  <si>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</si>
  <si>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</si>
  <si>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</si>
  <si>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</si>
  <si>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</si>
  <si>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</si>
  <si>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</si>
  <si>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</si>
  <si>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</si>
  <si>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</si>
  <si>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</si>
  <si>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</si>
  <si>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</si>
  <si>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</si>
  <si>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</si>
  <si>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</si>
  <si>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</si>
  <si>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</si>
  <si>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</si>
  <si>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</si>
  <si>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</si>
  <si>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</si>
  <si>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</si>
  <si>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</si>
  <si>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</si>
  <si>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</si>
  <si>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</si>
  <si>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</si>
  <si>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</si>
  <si>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</si>
  <si>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</si>
  <si>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</si>
  <si>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</si>
  <si>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</si>
  <si>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</si>
  <si>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</si>
  <si>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</si>
  <si>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</si>
  <si>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</si>
  <si>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</si>
  <si>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</si>
  <si>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</si>
  <si>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</si>
  <si>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</si>
  <si>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</si>
  <si>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</si>
  <si>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</si>
  <si>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</si>
  <si>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</si>
  <si>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</si>
  <si>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</si>
  <si>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</si>
  <si>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</si>
  <si>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</si>
  <si>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</si>
  <si>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</si>
  <si>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</si>
  <si>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</si>
  <si>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</si>
  <si>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</si>
  <si>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</si>
  <si>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</si>
  <si>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</si>
  <si>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</si>
  <si>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</si>
  <si>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</si>
  <si>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</si>
  <si>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</si>
  <si>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</si>
  <si>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</si>
  <si>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</si>
  <si>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</si>
  <si>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</si>
  <si>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</si>
  <si>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</si>
  <si>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</si>
  <si>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</si>
  <si>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</si>
  <si>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</si>
  <si>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</si>
  <si>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</si>
  <si>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</si>
  <si>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</si>
  <si>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</si>
  <si>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</si>
  <si>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</si>
  <si>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</si>
  <si>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</si>
  <si>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</si>
  <si>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</si>
  <si>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</si>
  <si>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</si>
  <si>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</si>
  <si>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</si>
  <si>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</si>
  <si>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</si>
  <si>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</si>
  <si>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</si>
  <si>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</si>
  <si>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</si>
  <si>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</si>
  <si>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</si>
  <si>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</si>
  <si>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</si>
  <si>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</si>
  <si>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</si>
  <si>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</si>
  <si>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</si>
  <si>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</si>
  <si>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</si>
  <si>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</si>
  <si>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</si>
  <si>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</si>
  <si>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</si>
  <si>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</si>
  <si>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</si>
  <si>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</si>
  <si>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</si>
  <si>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</si>
  <si>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</si>
  <si>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</si>
  <si>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</si>
  <si>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</si>
  <si>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</si>
  <si>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</si>
  <si>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</si>
  <si>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</si>
  <si>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</si>
  <si>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</si>
  <si>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</si>
  <si>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</si>
  <si>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</si>
  <si>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</si>
  <si>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</si>
  <si>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</si>
  <si>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</si>
  <si>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</si>
  <si>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</si>
  <si>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</si>
  <si>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</si>
  <si>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</si>
  <si>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</si>
  <si>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</si>
  <si>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</si>
  <si>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</si>
  <si>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</si>
  <si>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</si>
  <si>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</si>
  <si>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</si>
  <si>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</si>
  <si>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</si>
  <si>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</si>
  <si>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</si>
  <si>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</si>
  <si>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</si>
  <si>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</si>
  <si>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</si>
  <si>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</si>
  <si>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</si>
  <si>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</si>
  <si>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</si>
  <si>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</si>
  <si>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</si>
  <si>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</si>
  <si>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</si>
  <si>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</si>
  <si>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</si>
  <si>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</si>
  <si>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</si>
  <si>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</si>
  <si>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</si>
  <si>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</si>
  <si>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</si>
  <si>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</si>
  <si>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</si>
  <si>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</si>
  <si>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</si>
  <si>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</si>
  <si>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</si>
  <si>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</si>
  <si>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</si>
  <si>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</si>
  <si>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</si>
  <si>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</si>
  <si>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</si>
  <si>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</si>
  <si>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</si>
  <si>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</si>
  <si>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</si>
  <si>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</si>
  <si>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</si>
  <si>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</si>
  <si>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</si>
  <si>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</si>
  <si>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</si>
  <si>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</si>
  <si>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</si>
  <si>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</si>
  <si>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</si>
  <si>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</si>
  <si>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</si>
  <si>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</si>
  <si>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</si>
  <si>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</si>
  <si>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</si>
  <si>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</si>
  <si>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</si>
  <si>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</si>
  <si>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</si>
  <si>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</si>
  <si>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</si>
  <si>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</si>
  <si>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</si>
  <si>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</si>
  <si>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</si>
  <si>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</si>
  <si>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</si>
  <si>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</si>
  <si>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</si>
  <si>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</si>
  <si>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</si>
  <si>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</si>
  <si>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</si>
  <si>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</si>
  <si>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</si>
  <si>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</si>
  <si>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</si>
  <si>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</si>
  <si>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</si>
  <si>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</si>
  <si>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</si>
  <si>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</si>
  <si>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</si>
  <si>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</si>
  <si>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</si>
  <si>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</si>
  <si>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</si>
  <si>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</si>
  <si>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</si>
  <si>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</si>
  <si>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</si>
  <si>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</si>
  <si>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</si>
  <si>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</si>
  <si>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</si>
  <si>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</si>
  <si>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</si>
  <si>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</si>
  <si>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</si>
  <si>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</si>
  <si>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</si>
  <si>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</si>
  <si>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</si>
  <si>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</si>
  <si>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</si>
  <si>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</si>
  <si>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</si>
  <si>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</si>
  <si>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</si>
  <si>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</si>
  <si>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</si>
  <si>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</si>
  <si>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</si>
  <si>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</si>
  <si>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</si>
  <si>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</si>
  <si>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</si>
  <si>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</si>
  <si>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</si>
  <si>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</si>
  <si>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</si>
  <si>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</si>
  <si>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</si>
  <si>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</si>
  <si>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</si>
  <si>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</si>
  <si>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</si>
  <si>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</si>
  <si>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</si>
  <si>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</si>
  <si>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</si>
  <si>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</si>
  <si>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</si>
  <si>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</si>
  <si>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</si>
  <si>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</si>
  <si>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</si>
  <si>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</si>
  <si>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</si>
  <si>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</si>
  <si>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</si>
  <si>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</si>
  <si>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</si>
  <si>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</si>
  <si>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</si>
  <si>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</si>
  <si>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</si>
  <si>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</si>
  <si>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</si>
  <si>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</si>
  <si>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</si>
  <si>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</si>
  <si>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</si>
  <si>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</si>
  <si>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</si>
  <si>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</si>
  <si>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</si>
  <si>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</si>
  <si>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</si>
  <si>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</si>
  <si>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</si>
  <si>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</si>
  <si>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</si>
  <si>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</si>
  <si>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</si>
  <si>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</si>
  <si>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</si>
  <si>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</si>
  <si>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</si>
  <si>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</si>
  <si>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</si>
  <si>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</si>
  <si>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</si>
  <si>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t>
  </si>
  <si>
    <t>Sum of Quantity</t>
  </si>
  <si>
    <t>Count of Order ID</t>
  </si>
  <si>
    <t>Sum of Profit Margin</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</si>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</sst>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Green]\▲0.00%;[Red]\ \▼0.00%"/>
    <numFmt numFmtId="166" formatCode="_([$$-409]* #,##0.00_);_([$$-409]* \(#,##0.00\);_([$$-409]* &quot;-&quot;??_);_(@_)"/>
    <numFmt numFmtId="167" formatCode="&quot;#&quot;\ 0"/>
    <numFmt numFmtId="168" formatCode="&quot;$&quot;\ 0.0,,&quot;M&quot;"/>
  </numFmts>
  <fonts count="4" x14ac:knownFonts="1">
    <font>
      <sz val="11"/>
      <color theme="1"/>
      <name val="Calibri"/>
      <family val="2"/>
      <scheme val="minor"/>
    </font>
    <font>
      <sz val="11"/>
      <color theme="1"/>
      <name val="Calibri"/>
      <family val="2"/>
      <scheme val="minor"/>
    </font>
    <font>
      <sz val="11"/>
      <color theme="1"/>
      <name val="Lato"/>
      <family val="2"/>
    </font>
    <font>
      <sz val="11"/>
      <color theme="1"/>
      <name val="Arial Rounded MT Bold"/>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2" fillId="0" borderId="0" xfId="0" applyNumberFormat="1" applyFon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5" fontId="3" fillId="0" borderId="0" xfId="0" applyNumberFormat="1" applyFont="1" applyAlignment="1">
      <alignment horizontal="center" vertical="center"/>
    </xf>
    <xf numFmtId="168" fontId="0" fillId="0" borderId="0" xfId="0" applyNumberFormat="1"/>
  </cellXfs>
  <cellStyles count="2">
    <cellStyle name="Normal" xfId="0" builtinId="0"/>
    <cellStyle name="Percent" xfId="1" builtinId="5"/>
  </cellStyles>
  <dxfs count="18">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B76A76A4-A00B-4EB0-A5A1-061AC7D5D7F8}">
      <tableStyleElement type="wholeTable" dxfId="17"/>
      <tableStyleElement type="headerRow" dxfId="16"/>
    </tableStyle>
  </tableStyles>
  <colors>
    <mruColors>
      <color rgb="FF89FB9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6-475E-9383-EF6D98F16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6-475E-9383-EF6D98F16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6-475E-9383-EF6D98F16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0-D6AF-4E7B-B4BA-A1D404894FA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1117-4A8E-9F1D-32A17F13E36E}"/>
            </c:ext>
          </c:extLst>
        </c:ser>
        <c:dLbls>
          <c:showLegendKey val="0"/>
          <c:showVal val="0"/>
          <c:showCatName val="0"/>
          <c:showSerName val="0"/>
          <c:showPercent val="0"/>
          <c:showBubbleSize val="0"/>
        </c:dLbls>
        <c:gapWidth val="15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4C87-46C3-8D8F-C757DB16CAE4}"/>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c:v>
                </c:pt>
                <c:pt idx="1">
                  <c:v>80.600999999999999</c:v>
                </c:pt>
                <c:pt idx="2">
                  <c:v>3759.1171999999997</c:v>
                </c:pt>
                <c:pt idx="3">
                  <c:v>501.42000000000007</c:v>
                </c:pt>
                <c:pt idx="4">
                  <c:v>61.564499999999995</c:v>
                </c:pt>
                <c:pt idx="5">
                  <c:v>457.39920000000001</c:v>
                </c:pt>
                <c:pt idx="6">
                  <c:v>160.29390000000001</c:v>
                </c:pt>
                <c:pt idx="7">
                  <c:v>1984.8995000000002</c:v>
                </c:pt>
                <c:pt idx="8">
                  <c:v>1423.4217999999998</c:v>
                </c:pt>
                <c:pt idx="9">
                  <c:v>-530.31360000000006</c:v>
                </c:pt>
                <c:pt idx="10">
                  <c:v>96.921300000000002</c:v>
                </c:pt>
                <c:pt idx="11">
                  <c:v>-549.85240000000022</c:v>
                </c:pt>
              </c:numCache>
            </c:numRef>
          </c:val>
          <c:smooth val="0"/>
          <c:extLst>
            <c:ext xmlns:c16="http://schemas.microsoft.com/office/drawing/2014/chart" uri="{C3380CC4-5D6E-409C-BE32-E72D297353CC}">
              <c16:uniqueId val="{00000000-D5F5-4941-B752-D0355D1E5F12}"/>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9EED-4E11-B4D1-AF0A8B0485B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2-367C-4A87-B177-50D217C15978}"/>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-0.36231168461569874</c:v>
                </c:pt>
                <c:pt idx="1">
                  <c:v>0.11280850503993035</c:v>
                </c:pt>
                <c:pt idx="2">
                  <c:v>0.42381965846319142</c:v>
                </c:pt>
                <c:pt idx="3">
                  <c:v>0.10750328644849061</c:v>
                </c:pt>
                <c:pt idx="4">
                  <c:v>0.22443730724081865</c:v>
                </c:pt>
                <c:pt idx="5">
                  <c:v>0.21367783455308365</c:v>
                </c:pt>
                <c:pt idx="6">
                  <c:v>0.37404303875448025</c:v>
                </c:pt>
                <c:pt idx="7">
                  <c:v>0.40162655863275759</c:v>
                </c:pt>
                <c:pt idx="8">
                  <c:v>0.1252420996357177</c:v>
                </c:pt>
                <c:pt idx="9">
                  <c:v>-0.14688632112935873</c:v>
                </c:pt>
                <c:pt idx="10">
                  <c:v>2.6565742684411461E-2</c:v>
                </c:pt>
                <c:pt idx="11">
                  <c:v>-0.14479234364285784</c:v>
                </c:pt>
              </c:numCache>
            </c:numRef>
          </c:val>
          <c:smooth val="0"/>
          <c:extLst>
            <c:ext xmlns:c16="http://schemas.microsoft.com/office/drawing/2014/chart" uri="{C3380CC4-5D6E-409C-BE32-E72D297353CC}">
              <c16:uniqueId val="{00000000-0DA1-4A30-A558-30058D3853BD}"/>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D415-444C-A127-5A110373E6B0}"/>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c:v>
                </c:pt>
                <c:pt idx="1">
                  <c:v>80.600999999999999</c:v>
                </c:pt>
                <c:pt idx="2">
                  <c:v>3759.1171999999997</c:v>
                </c:pt>
                <c:pt idx="3">
                  <c:v>501.42000000000007</c:v>
                </c:pt>
                <c:pt idx="4">
                  <c:v>61.564499999999995</c:v>
                </c:pt>
                <c:pt idx="5">
                  <c:v>457.39920000000001</c:v>
                </c:pt>
                <c:pt idx="6">
                  <c:v>160.29390000000001</c:v>
                </c:pt>
                <c:pt idx="7">
                  <c:v>1984.8995000000002</c:v>
                </c:pt>
                <c:pt idx="8">
                  <c:v>1423.4217999999998</c:v>
                </c:pt>
                <c:pt idx="9">
                  <c:v>-530.31360000000006</c:v>
                </c:pt>
                <c:pt idx="10">
                  <c:v>96.921300000000002</c:v>
                </c:pt>
                <c:pt idx="11">
                  <c:v>-549.85240000000022</c:v>
                </c:pt>
              </c:numCache>
            </c:numRef>
          </c:val>
          <c:smooth val="0"/>
          <c:extLst>
            <c:ext xmlns:c16="http://schemas.microsoft.com/office/drawing/2014/chart" uri="{C3380CC4-5D6E-409C-BE32-E72D297353CC}">
              <c16:uniqueId val="{00000000-FBFD-465D-B05B-433268E7E94E}"/>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B76F-489C-A689-00CE4DF4B59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9CE0-41D3-BF05-B00F10DBD992}"/>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-0.36231168461569874</c:v>
                </c:pt>
                <c:pt idx="1">
                  <c:v>0.11280850503993035</c:v>
                </c:pt>
                <c:pt idx="2">
                  <c:v>0.42381965846319142</c:v>
                </c:pt>
                <c:pt idx="3">
                  <c:v>0.10750328644849061</c:v>
                </c:pt>
                <c:pt idx="4">
                  <c:v>0.22443730724081865</c:v>
                </c:pt>
                <c:pt idx="5">
                  <c:v>0.21367783455308365</c:v>
                </c:pt>
                <c:pt idx="6">
                  <c:v>0.37404303875448025</c:v>
                </c:pt>
                <c:pt idx="7">
                  <c:v>0.40162655863275759</c:v>
                </c:pt>
                <c:pt idx="8">
                  <c:v>0.1252420996357177</c:v>
                </c:pt>
                <c:pt idx="9">
                  <c:v>-0.14688632112935873</c:v>
                </c:pt>
                <c:pt idx="10">
                  <c:v>2.6565742684411461E-2</c:v>
                </c:pt>
                <c:pt idx="11">
                  <c:v>-0.14479234364285784</c:v>
                </c:pt>
              </c:numCache>
            </c:numRef>
          </c:val>
          <c:smooth val="0"/>
          <c:extLst>
            <c:ext xmlns:c16="http://schemas.microsoft.com/office/drawing/2014/chart" uri="{C3380CC4-5D6E-409C-BE32-E72D297353CC}">
              <c16:uniqueId val="{00000000-DDED-491C-852A-2DDA2FB35624}"/>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8219007890471"/>
          <c:y val="0.20028275451075866"/>
          <c:w val="0.73827804243905248"/>
          <c:h val="0.6129357018778449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-1721.2247</c:v>
                </c:pt>
                <c:pt idx="1">
                  <c:v>80.600999999999999</c:v>
                </c:pt>
                <c:pt idx="2">
                  <c:v>3759.1171999999997</c:v>
                </c:pt>
                <c:pt idx="3">
                  <c:v>501.42000000000007</c:v>
                </c:pt>
                <c:pt idx="4">
                  <c:v>61.564499999999995</c:v>
                </c:pt>
                <c:pt idx="5">
                  <c:v>457.39920000000001</c:v>
                </c:pt>
                <c:pt idx="6">
                  <c:v>160.29390000000001</c:v>
                </c:pt>
                <c:pt idx="7">
                  <c:v>1984.8995000000002</c:v>
                </c:pt>
                <c:pt idx="8">
                  <c:v>1423.4217999999998</c:v>
                </c:pt>
                <c:pt idx="9">
                  <c:v>-530.31360000000006</c:v>
                </c:pt>
                <c:pt idx="10">
                  <c:v>96.921300000000002</c:v>
                </c:pt>
                <c:pt idx="11">
                  <c:v>-549.85240000000022</c:v>
                </c:pt>
              </c:numCache>
            </c:numRef>
          </c:val>
          <c:extLst>
            <c:ext xmlns:c16="http://schemas.microsoft.com/office/drawing/2014/chart" uri="{C3380CC4-5D6E-409C-BE32-E72D297353CC}">
              <c16:uniqueId val="{00000000-7E4A-40D1-9FA0-6F33BB167681}"/>
            </c:ext>
          </c:extLst>
        </c:ser>
        <c:dLbls>
          <c:showLegendKey val="0"/>
          <c:showVal val="0"/>
          <c:showCatName val="0"/>
          <c:showSerName val="0"/>
          <c:showPercent val="0"/>
          <c:showBubbleSize val="0"/>
        </c:dLbls>
        <c:axId val="266470720"/>
        <c:axId val="146728464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1-7E4A-40D1-9FA0-6F33BB167681}"/>
            </c:ext>
          </c:extLst>
        </c:ser>
        <c:dLbls>
          <c:showLegendKey val="0"/>
          <c:showVal val="0"/>
          <c:showCatName val="0"/>
          <c:showSerName val="0"/>
          <c:showPercent val="0"/>
          <c:showBubbleSize val="0"/>
        </c:dLbls>
        <c:gapWidth val="59"/>
        <c:overlap val="-27"/>
        <c:axId val="493447136"/>
        <c:axId val="1467293568"/>
      </c:barChart>
      <c:catAx>
        <c:axId val="493447136"/>
        <c:scaling>
          <c:orientation val="minMax"/>
        </c:scaling>
        <c:delete val="0"/>
        <c:axPos val="b"/>
        <c:numFmt formatCode="General" sourceLinked="1"/>
        <c:majorTickMark val="none"/>
        <c:minorTickMark val="none"/>
        <c:tickLblPos val="nextTo"/>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Sales</a:t>
                </a:r>
              </a:p>
            </c:rich>
          </c:tx>
          <c:layout>
            <c:manualLayout>
              <c:xMode val="edge"/>
              <c:yMode val="edge"/>
              <c:x val="7.8369905956112845E-3"/>
              <c:y val="0.411883297196546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93447136"/>
        <c:crosses val="autoZero"/>
        <c:crossBetween val="between"/>
      </c:valAx>
      <c:valAx>
        <c:axId val="14672846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Profit</a:t>
                </a:r>
              </a:p>
            </c:rich>
          </c:tx>
          <c:layout>
            <c:manualLayout>
              <c:xMode val="edge"/>
              <c:yMode val="edge"/>
              <c:x val="0.96027941648359783"/>
              <c:y val="0.381486772118087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66470720"/>
        <c:crosses val="max"/>
        <c:crossBetween val="between"/>
      </c:valAx>
      <c:catAx>
        <c:axId val="266470720"/>
        <c:scaling>
          <c:orientation val="minMax"/>
        </c:scaling>
        <c:delete val="1"/>
        <c:axPos val="b"/>
        <c:numFmt formatCode="General" sourceLinked="1"/>
        <c:majorTickMark val="out"/>
        <c:minorTickMark val="none"/>
        <c:tickLblPos val="nextTo"/>
        <c:crossAx val="1467284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E71-4613-A538-6E89ADEDE2A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E71-4613-A538-6E89ADEDE2A5}"/>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E71-4613-A538-6E89ADEDE2A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6-3E71-4613-A538-6E89ADEDE2A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486E-472D-88A6-D0CD9FEF2243}"/>
            </c:ext>
          </c:extLst>
        </c:ser>
        <c:dLbls>
          <c:dLblPos val="inEnd"/>
          <c:showLegendKey val="0"/>
          <c:showVal val="1"/>
          <c:showCatName val="0"/>
          <c:showSerName val="0"/>
          <c:showPercent val="0"/>
          <c:showBubbleSize val="0"/>
        </c:dLbls>
        <c:gapWidth val="7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1"/>
        <c:axPos val="b"/>
        <c:numFmt formatCode="General" sourceLinked="1"/>
        <c:majorTickMark val="none"/>
        <c:minorTickMark val="none"/>
        <c:tickLblPos val="nextTo"/>
        <c:crossAx val="151065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[Dashboard.xlsx]Best Selling Products!PivotTable13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92930797373181"/>
          <c:y val="6.6425120772946863E-2"/>
          <c:w val="0.49307069202626824"/>
          <c:h val="0.86714975845410625"/>
        </c:manualLayout>
      </c:layout>
      <c:barChart>
        <c:barDir val="bar"/>
        <c:grouping val="stacked"/>
        <c:varyColors val="0"/>
        <c:ser>
          <c:idx val="0"/>
          <c:order val="0"/>
          <c:tx>
            <c:strRef>
              <c:f>'Best Selling Products'!$B$3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Selling Products'!$A$4:$A$9</c:f>
              <c:strCache>
                <c:ptCount val="5"/>
                <c:pt idx="0">
                  <c:v>Fellowes PB500 Electric Punch Plastic Comb Binding Machine with Manual Bind</c:v>
                </c:pt>
                <c:pt idx="1">
                  <c:v>Chromcraft Bull-Nose Wood Oval Conference Tables &amp; Bases</c:v>
                </c:pt>
                <c:pt idx="2">
                  <c:v>Cisco 9971 IP Video Phone Charcoal</c:v>
                </c:pt>
                <c:pt idx="3">
                  <c:v>GBC Ibimaster 500 Manual ProClick Binding System</c:v>
                </c:pt>
                <c:pt idx="4">
                  <c:v>Cisco SPA301</c:v>
                </c:pt>
              </c:strCache>
            </c:strRef>
          </c:cat>
          <c:val>
            <c:numRef>
              <c:f>'Best Selling Products'!$B$4:$B$9</c:f>
              <c:numCache>
                <c:formatCode>General</c:formatCode>
                <c:ptCount val="5"/>
                <c:pt idx="0">
                  <c:v>6354.95</c:v>
                </c:pt>
                <c:pt idx="1">
                  <c:v>4297.6440000000002</c:v>
                </c:pt>
                <c:pt idx="2">
                  <c:v>3080</c:v>
                </c:pt>
                <c:pt idx="3">
                  <c:v>2967.8220000000001</c:v>
                </c:pt>
                <c:pt idx="4">
                  <c:v>2339.8500000000004</c:v>
                </c:pt>
              </c:numCache>
            </c:numRef>
          </c:val>
          <c:extLst>
            <c:ext xmlns:c16="http://schemas.microsoft.com/office/drawing/2014/chart" uri="{C3380CC4-5D6E-409C-BE32-E72D297353CC}">
              <c16:uniqueId val="{00000000-CBCE-49B4-AEB0-A97BFB51E524}"/>
            </c:ext>
          </c:extLst>
        </c:ser>
        <c:dLbls>
          <c:dLblPos val="inEnd"/>
          <c:showLegendKey val="0"/>
          <c:showVal val="1"/>
          <c:showCatName val="0"/>
          <c:showSerName val="0"/>
          <c:showPercent val="0"/>
          <c:showBubbleSize val="0"/>
        </c:dLbls>
        <c:gapWidth val="70"/>
        <c:overlap val="100"/>
        <c:axId val="1510654432"/>
        <c:axId val="1465830832"/>
      </c:barChart>
      <c:catAx>
        <c:axId val="151065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5830832"/>
        <c:crosses val="autoZero"/>
        <c:auto val="1"/>
        <c:lblAlgn val="ctr"/>
        <c:lblOffset val="100"/>
        <c:noMultiLvlLbl val="0"/>
      </c:catAx>
      <c:valAx>
        <c:axId val="1465830832"/>
        <c:scaling>
          <c:orientation val="minMax"/>
        </c:scaling>
        <c:delete val="1"/>
        <c:axPos val="b"/>
        <c:numFmt formatCode="General" sourceLinked="1"/>
        <c:majorTickMark val="none"/>
        <c:minorTickMark val="none"/>
        <c:tickLblPos val="nextTo"/>
        <c:crossAx val="151065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[Dashboard.xlsx]Best Selling Products!PivotTable13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'Best Selling Products'!$B$3</c:f>
              <c:strCache>
                <c:ptCount val="1"/>
                <c:pt idx="0">
                  <c:v>Total</c:v>
                </c:pt>
              </c:strCache>
            </c:strRef>
          </c:tx>
          <c:spPr>
            <a:solidFill>
              <a:schemeClr val="accent1"/>
            </a:solidFill>
            <a:ln>
              <a:noFill/>
            </a:ln>
            <a:effectLst/>
          </c:spPr>
          <c:invertIfNegative val="0"/>
          <c:cat>
            <c:strRef>
              <c:f>'Best Selling Products'!$A$4:$A$9</c:f>
              <c:strCache>
                <c:ptCount val="5"/>
                <c:pt idx="0">
                  <c:v>Fellowes PB500 Electric Punch Plastic Comb Binding Machine with Manual Bind</c:v>
                </c:pt>
                <c:pt idx="1">
                  <c:v>Chromcraft Bull-Nose Wood Oval Conference Tables &amp; Bases</c:v>
                </c:pt>
                <c:pt idx="2">
                  <c:v>Cisco 9971 IP Video Phone Charcoal</c:v>
                </c:pt>
                <c:pt idx="3">
                  <c:v>GBC Ibimaster 500 Manual ProClick Binding System</c:v>
                </c:pt>
                <c:pt idx="4">
                  <c:v>Cisco SPA301</c:v>
                </c:pt>
              </c:strCache>
            </c:strRef>
          </c:cat>
          <c:val>
            <c:numRef>
              <c:f>'Best Selling Products'!$B$4:$B$9</c:f>
              <c:numCache>
                <c:formatCode>General</c:formatCode>
                <c:ptCount val="5"/>
                <c:pt idx="0">
                  <c:v>6354.95</c:v>
                </c:pt>
                <c:pt idx="1">
                  <c:v>4297.6440000000002</c:v>
                </c:pt>
                <c:pt idx="2">
                  <c:v>3080</c:v>
                </c:pt>
                <c:pt idx="3">
                  <c:v>2967.8220000000001</c:v>
                </c:pt>
                <c:pt idx="4">
                  <c:v>2339.8500000000004</c:v>
                </c:pt>
              </c:numCache>
            </c:numRef>
          </c:val>
          <c:extLst>
            <c:ext xmlns:c16="http://schemas.microsoft.com/office/drawing/2014/chart" uri="{C3380CC4-5D6E-409C-BE32-E72D297353CC}">
              <c16:uniqueId val="{00000000-AC1A-489A-8A0B-B57D428AB2DE}"/>
            </c:ext>
          </c:extLst>
        </c:ser>
        <c:dLbls>
          <c:showLegendKey val="0"/>
          <c:showVal val="0"/>
          <c:showCatName val="0"/>
          <c:showSerName val="0"/>
          <c:showPercent val="0"/>
          <c:showBubbleSize val="0"/>
        </c:dLbls>
        <c:gapWidth val="150"/>
        <c:overlap val="100"/>
        <c:axId val="1510654432"/>
        <c:axId val="1465830832"/>
      </c:barChart>
      <c:catAx>
        <c:axId val="151065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30832"/>
        <c:crosses val="autoZero"/>
        <c:auto val="1"/>
        <c:lblAlgn val="ctr"/>
        <c:lblOffset val="100"/>
        <c:noMultiLvlLbl val="0"/>
      </c:catAx>
      <c:valAx>
        <c:axId val="1465830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-1721.2247</c:v>
                </c:pt>
                <c:pt idx="1">
                  <c:v>80.600999999999999</c:v>
                </c:pt>
                <c:pt idx="2">
                  <c:v>3759.1171999999997</c:v>
                </c:pt>
                <c:pt idx="3">
                  <c:v>501.42000000000007</c:v>
                </c:pt>
                <c:pt idx="4">
                  <c:v>61.564499999999995</c:v>
                </c:pt>
                <c:pt idx="5">
                  <c:v>457.39920000000001</c:v>
                </c:pt>
                <c:pt idx="6">
                  <c:v>160.29390000000001</c:v>
                </c:pt>
                <c:pt idx="7">
                  <c:v>1984.8995000000002</c:v>
                </c:pt>
                <c:pt idx="8">
                  <c:v>1423.4217999999998</c:v>
                </c:pt>
                <c:pt idx="9">
                  <c:v>-530.31360000000006</c:v>
                </c:pt>
                <c:pt idx="10">
                  <c:v>96.921300000000002</c:v>
                </c:pt>
                <c:pt idx="11">
                  <c:v>-549.85240000000022</c:v>
                </c:pt>
              </c:numCache>
            </c:numRef>
          </c:val>
          <c:extLst>
            <c:ext xmlns:c16="http://schemas.microsoft.com/office/drawing/2014/chart" uri="{C3380CC4-5D6E-409C-BE32-E72D297353CC}">
              <c16:uniqueId val="{00000001-FE2B-4338-A498-620BBE819C7E}"/>
            </c:ext>
          </c:extLst>
        </c:ser>
        <c:dLbls>
          <c:showLegendKey val="0"/>
          <c:showVal val="0"/>
          <c:showCatName val="0"/>
          <c:showSerName val="0"/>
          <c:showPercent val="0"/>
          <c:showBubbleSize val="0"/>
        </c:dLbls>
        <c:axId val="266470720"/>
        <c:axId val="14672846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0-FE2B-4338-A498-620BBE819C7E}"/>
            </c:ext>
          </c:extLst>
        </c:ser>
        <c:dLbls>
          <c:showLegendKey val="0"/>
          <c:showVal val="0"/>
          <c:showCatName val="0"/>
          <c:showSerName val="0"/>
          <c:showPercent val="0"/>
          <c:showBubbleSize val="0"/>
        </c:dLbls>
        <c:gapWidth val="219"/>
        <c:overlap val="-27"/>
        <c:axId val="493447136"/>
        <c:axId val="1467293568"/>
      </c:barChart>
      <c:catAx>
        <c:axId val="4934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7136"/>
        <c:crosses val="autoZero"/>
        <c:crossBetween val="between"/>
      </c:valAx>
      <c:valAx>
        <c:axId val="14672846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70720"/>
        <c:crosses val="max"/>
        <c:crossBetween val="between"/>
      </c:valAx>
      <c:catAx>
        <c:axId val="266470720"/>
        <c:scaling>
          <c:orientation val="minMax"/>
        </c:scaling>
        <c:delete val="1"/>
        <c:axPos val="b"/>
        <c:numFmt formatCode="General" sourceLinked="1"/>
        <c:majorTickMark val="out"/>
        <c:minorTickMark val="none"/>
        <c:tickLblPos val="nextTo"/>
        <c:crossAx val="1467284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A57E6BA-B70D-47B7-A4AC-58BD2890F717}">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BB65A0A-BE59-41A8-A3BE-9CE260FB02F6}">
          <cx:tx>
            <cx:txData>
              <cx:f>_xlchart.v5.5</cx:f>
              <cx:v>Sales</cx:v>
            </cx:txData>
          </cx:tx>
          <cx:dataId val="0"/>
          <cx:layoutPr>
            <cx:geography cultureLanguage="en-US" cultureRegion="US" attribution="Powered by Bing">
              <cx:geoCache provider="{E9337A44-BEBE-4D9F-B70C-5C5E7DAFC167}">
                <cx:binary>1Htpj9y2suhfMfz5yRElrgc3FzhSL9PbrF7zRRiPJ6REUQu169ffarbjHnd8kjwg9wIxkjJro9gq
sVgL/V9P47+e8udH+2o0edH862n8+bVq2+pfP/3UPKln89i8MemTLZvy1/bNU2l+Kn/9NX16/umL
fRzSQv4U+Aj/9KQebfs8vv7v/4LZ5HO5L58e27Qs7rpnO90/N13eNn/A+yHr1eMXkxaLtGlt+tSi
n1+vn0sr08fXr56LNm2nt1P1/PPr74Rev/rpcqrfPfZVDitruy+gGwZvKOYB5ywQ7g97/SovC/mV
7fHwDcY4ZNjnvvsT/vbs60cD+n9hQW45j1++2OemgR/k/n6h+N3qgf7v16+eyq5ojy9Nwvv7+fW7
Im2fv7x6aB/b5+b1q7Qp45NAXB5/wrsH95t/+v61//d/XRDgLVxQXljm8pX9Get3hvl3/vj50fy9
hmGU4oD64tuL/84w9A3HfhgG/lfDie8N8xcW9GPDfFO8MMy/9/9Mw1j9WDSP8N38bVsGv+FCcD9E
5LRl+PdbRgRvcCgQIeTrliG/Pfu0Zf79F1b0H0zzTfPSNvf/SNvswCTdk55+ez9/gztjb0jAwgDT
C6Nw8ibgjPkY05PR8G8PPRnlryzlx0Y5a14YZffpH2mUVV7a9Mvf6MkC/oYIQlAQgov6zoXBRuEs
xAEPv7m40yY92eQvrOTHJvmmeGGR1T/ThV2XtlWv4kdb5mnxNxomJG9IKEJGQv+HZz8TbxAnGDH0
1ZEF3++Zv76uH5vpUv/CWtfxP3L/7MsubdLHv9VQ/hvBke9zEn6/gwSCowjxIOBfLXjh1f7SWn5s
nBeqF3bZ/zMjtIey+9/ZReEb4YcCBwgsdPxzYSPug40gfEYInXYZ/X4X/fV1/dhQl/oX1nr4Z+6i
t89FAfnC8/NvL+tviA0IRMwQLPv87M6+O47omxCHAcG/RdwX7u4vLenHNnqhemGet9f/SCf3PoU0
tPhbE1GI3FAAxoG98qNtxPgbKhjjGAcn/kVU/VdW9GPjnDUvbPP+n+no1vax+PLqbdk+5n+2ef4X
E2L///DZT39YL3iZ930n+f9bKhFviB8S5hPw4C8dhxBvfMTBc/x2CsMJ8DKOvahf/Of1/Pj7vFD/
7if8HxVH/vN38q22tHhsH5euKPWidvLHXPdzoVJ2ofpHifrp3W2+/Pwa+Rg+sW+1ruMc3710KGM0
+luwfNZ4fmzan1974GreCBZwKiAD8SFdhHxxeD6yEIO0BPvIFwEJRCAoZC3FMQL/+TVDcEJAsoIZ
hlCMoOOH0BzDip9fE2ARXwA3PBbLghB/KwTelvkky+Lbu/iKvyo6c1umRdtAFY7Bb6lOcselHteD
AgSxN4XYG4KHEJ5UPT3eQ7URxNH/46yfjOl8/Dw37a92nORezSS97rs8XwiL5sc0o5FGbfalLrog
ogqFdzZrsg1irF+XtoxHNYx3UvXzsuvMuIQMrXywtm/uujSIEp5XDw7IriVxlxuyVnKqHmRd4UNH
+C1jKKvithdt1Gi/356EPT5tOzw20TzLPOZVXq3CtJeHuYqSJi8PZ8Cqvjxw1aoxmlJPxM1Qm8WZ
7UZOxo36nnn7pDlN4shFkLy3zHQrLL1h0agafcwZuia17Z6RHncT6rpPkx2LRT8Sep1LnW+1H5q1
JG36gP1+jmoW9Es2FzQq/NIeTJDUB9wm1VVSJu/OJEd34Eyreb5saiK2ju6ltNkP3Z0XljSJ87oa
d8URNFqOO4fCl5ZfCWt+R+eBrqOhrPIaXiNIO3DCy1EDz02U8mFj86G7Yk6enLSKYtwUJOwiZps+
gvJ0cycHKWM8eSo2OTY7r+9IGSndm52eJP39MEmN2eHKyzciDple2oIPB1qY8eBG81DqKeJNk+2O
XMdo61KuC9LylZ95KrLa1p/SOQkWSd/LLRaSf6x0LI2oPomkkuuxRDET3XitRjNFw8SqTwilIi4s
bnY86/B7FJQxG6r60xjQ4oqFVq6c2JD6d2WJw3uW0eGFei17HHuhVOuKdYQtCg+lW87r2xOapBpf
08SrI5PQfk0L3wsizG8oDRLYIFUPX0TtLWos+A1DpbghRyAo2qkO4d2Z3qki2bJA3jmSA908ixuc
636RmuHrHErIOSrlaFZNkQ377gh6n/T72fT50hvh+7pgOJEzrUnNHIWqKZcVy9iuCbFao6b+4LBu
xq2N3PASV14OLOgrsF2eGxYVHQ4XZ8nCmkAtSB+w3ZkITYNlUksd9dABuHfAz9u1ZR67NkXX3ncV
ane2SO9qI7IvPWquJ1+Zx7BKUZRXQr6bGhMu0pIFN0Gl5jUdkdkl2VDtWCrHNSlFt5N+5Q3vVNsl
dpkExrtWjV9EXj2hq7Gf0tsTyAu9L3K0fUE6Mj1ek5hoKZZnRtqL9PZLMI7qq+5R0GRNssyKHMdZ
UJqobmu+zJB428MPuncAB2Dnjiq8PNPSZN6LzAsPphvbe4vzbu9z76SUpJncsNQU0VQGeC+6udhr
s3ZIms1pf6Kfhmpq8H4SFV9KG37lDEe1LPBUH2GVjMspRCyyja+u+SSNH9X4kHXg97q8VtftkU4k
AnrCsYyKSeP1Sa6bk6980/hfQoO2U6/atddi/76x+XTPFm58AkNQrWUzsbiuNbp3tJmBd9SJ3ZdH
0ihNsW+Z/nhWapUl8cWkyWmCUvY3tUQhmFEVtzxvl7MfdIdkBuxE0l2zygbWxw7NUVPciikwZ9kz
nUxFszKe18ch7OmtmYs0mnGfHIYsELEaiXni5cLz8vmz39J64XVGH/iUgwD5eir8uQDJFmVFZPQi
HvjBIQvp+cUhK3wRBohy+J9A5nd5yJYNRWXbzOQZMo/uqoW3vx9Di/YBET1dsZzQdW3ad16A/C4y
uNLLNp3LdXV85x33FtMYkBvZgdFQT8qNPxU4skemoymJ2oiNhdrOQ0oOyGQbg63mmyLLPuczUbHn
23U1y0cdwBea9/V4V03FymEODP0mp515e0KqdO+rOb1t1eC9JS3JIygKdXvHrIwc4qKwduNQvy6i
hpYiYhkvbvKceNtwnrxllfvZhzmvb6Uy2Rfkpx+17tC7kqbhqkg1W02I743qaVwNmX+bZpitbR6m
26Tp0QGbuVrSxC/eoaKqItWMej3labfIukBvg6FoI9X3+N7rADCO+gi8VrKZxuyI9vm1meXeYU6M
N3m9yCt49NQwfH8S23Qo1ZEKQoideIPXI828tWhT9g4C8xtqZf85kRpF8HXNt3Nt510nZLLgZiw/
J9cDQ90SmYYt5ryC8KfVFPLvb0HkDz6aIIDw77vIDJJQaO4wTDihIVTfLiIzlgWjKRsrvwzMR4u8
t/q+l2i+C+VSZ0Gv47oXYzS39S3lk1lNSdMuw2w0b/3KtHtWdDIaZDbuwjqHL2DGyQ78ibeDWFRE
ifHQoi77ZHdmuJGjOTmHXtDOuheMHwmfaRBhBlE/sk2eBsWySjE5VFh7G0R4stY97m+NV/NYYQ9/
nFj3IMIB/2oHGVVNKJ86ZZAtIhmS/aB0uCWsCbeD9bmJHK4gRDARO1JPQ0elLWnWgUr3J/GjoqOL
YBgjnXb5fshodlUHfrOpElPdiCzMF0aH4iMv25sJlclz6hVr1NfVxghqYiQG/zoPunk5ZH0TN70B
tDVzELnhmNc3WUX11sk50pTQcklMBsecZgaOBvJ5rLXYtyHstbk0atmUfbhMMl/fSQ3Ar1ofaBAV
WFzqu7D39B3Hyqx1yurY0Zwc9mrvyvC+jRzqwMBrb9tl08czCY+9ObA53ITwyheBHYIreEo2RJUO
32lbxWakdOcADuthmeTIRsUxdDgz3MjRmrSzP2Z3VgfRGChvcaHXBrKxEW3Cxzkf7J4K+YzzEV2P
vCPvWS5iGcr0LZrl8KCmcmky4t1XvlfuKxHKGLUKfaYMXyWSBx/YbMhK9TLfDFL5D3C4PDmBQOfP
FSHNgyBpvcET9leVF3ofbMfXuBrQZ5HILA4DMdxQzas9nD7zwjHytSz0Ws6BiQsc0rhMZnnQU6EO
Ew3KZkFUsBmaQF5DaKwe6qS9TUvlH2pM1QMqPXGVsV7FjulA79nbySL/4LCzRB2moH7U+jaHkwiK
IjnN0WYSR0NggmWd1HMRcZ3w7WmYlYhvvZAD9cVwvJ2HyVuzLlTLmnTe+6RX8wLSOHIVKu69h35+
AaEqnAaOS+248Bj3HpQuvPvBdGtylOqLuV7/mdv63msxHw46go9ta4IEhbz2+3wyUXpMPZ0XzzoQ
/W0Z9FU0ZEnzudJq12s7qUhfo9RYFfWy32ctC97xrsTbNvP2KuezidNw9BdJlZcrd7pxnYfbZlL5
Nu2LUqyydphWM9N5RHUxLP94+SG6XD4JKSeIhAz5LIQS7ffL95D0WJmz8EmG3o5Co4xHVar7K214
FZ1wkSp129S4icasLa9ORF7z6jDOdsnaSfNIqVDdzv5MF9MEntaptBolsS1nHMNOzG5qbPpFYYNp
EXo0u3E0B2gu6LpJ/SpyDHLkMhvIdc/nZBr+JDg51h9eHjNgsBB+JxaUQGmJg92+/8VTbmox0zH5
4g3ZoRZF+X6cCkjUefixCatuUwySL2gY4o+ZDzl639eQQkGJ4G1dms2cVPhjyMP0Ki1DvnRo0pVf
8rCxtyH3vDtG5MNJuyrYCrdKrd3ctSjvGv+A025bDL+k49xspamanQ9vpIrc8IS3rNm5kSZ1ZVak
mppdW3bespyKflGWZdbfKNHFDVE0yjoCi8DdRnPS22jsNd+lOWMnkI3NYCOHDxmvF3MVoKg33hS7
8x4ncpm2Lf+IkWpWY1COG1FW9gG8xhcnYMGfRcz3+P0852yTlFavmlE0n3LCY5wK/dg0Sq/0CE6d
zG3wboYrN6uiqcKl39OXKJ6ojLLQezAMy0OGUnVwIwdUBQk257xbXTDSWZrtH3/wFBp3l+aHLD/0
4awNGRWO/6L+g0I5+WLM6Je+4ZZek7SLZE/tYTT+TZOm030oWgBM4IVKA7UiR9Qxcq9dZgGdTmKy
GZKNknkX0SGPBPI3eeS1Ab/LPJ3caavEzu/M+77kyR2eh+RuQpVeEylQ3Ocly2K/GMJY0yxdOw0n
OEv5AY4osnMajk4jcZzVEQqJuZvVYU7DzWqQCuLzLGqyYZyROl07uVSX21o2qzCsyRbpVuP4NDzi
buTAwBXZDhQynsgNu2xe+DYkV53WxeqPrYCC35sBSn0YiRBDBSeEguH3uzBIi1xXKQm+5FVj4zSp
9Y2x+b3gab5lldQ3DvQT0jdZGmZxWfFq5WhO1o1sy8LlgEQfXzDGemg3vZo+XtCn0errani4IOvj
0wOZ7dtyUrvz/E6s8bIwCvLQOz3d0U4g7PWy6Vrv9PQzo/GK+SpoDWydbz/EjYpG6oOEjO5MPz/M
Q9WaF8jbOaajp7g1W8VtvjZF3UOyowC0WuTRCb8cOoGEIhC4HL5QU2FZo/h3kx0nb73KW9DKE4vO
juxA/Zwf3IiZOMDdeCBZ95CO8iGUlu/rsqkjPnTliqh26qOgVHzvOBQKr3uHTlCRW7VDWkc64zoS
nhreNQH6MItG3kPNbbxmJfMj5s3+p9yIJka9RvtZ8uJtlQc7R4fyQbYaWl5dGZWiTwG9n4LefqRQ
l9tUyHoLJ/WDWVFRz4s//nCD43WnC/8hENwN5JQEcIaAP/v+w83KEumhD8wXKPOAhWkyzlHXBfyg
B7tqE6t3DiuzQPkLFZh8CTXmNnbEF5whuxqTvD44Ujv5qb+A6zwCgm48LM7C4yzFSaaptNlPWRK1
KunW/gB+K9DdOkVje43mgd8JyiHiYywWrBB3jlS0RbPFRGcRLji/C46gmqldmcwzC0dzcrrlXexT
2q0dbcjlzkAEsuG2ILsCDWTnRmfgaFSpYgUuWkaOwYI6t6fhj/ResIkepitPQPqeJvhy/v/4uPPT
6waOxIkufiQq2pZtc3hHu9kfvX3JCm/vRmnavO818dYX9PEodqaFFmJ+UeJjMAaV87P+hdyAZRXb
gZLFBaMs66SP3ISNLLoFh9XGL4huRgpFwSsBlUPVEbxL9IB3UJTLdrPYyUbbZuW1QHdMPurURiZM
yUnurAH1xrsk8af1mXRWc3MqvE6TB6hn+3sOa1n6Xju8bwPyKTwW+/VIFy1UVh5pn/UxlE3qdQK1
2ttR5ktLef0Ln/i8yCcLOVVXs71qGFl4OKGfBJSmXKGD5qqKPOXnD2Mw6CtWZ+1VkanFkNfJTZDM
VxVn1XuvaeRNlbefTFLW7zOpq31X9xNUmQHtUsU2RtsgPsmaLljbbs6W+sgd7MZje5OWdayKbrgN
x8xuJp/O64p46cNQQhG/YDn74otPGR8b6CEgaMJ46XzP65lv+ox3UGkPjyd6N99XmLGIZta7cjSS
NfPtlPKTgiNBe6NbFaruFlJm872bKZHhnahKdXAS/VjCD4Si3lIm9RBTkUFdfLLSLk4ebyRjH7EE
6l4TqqF4AZ7SAcc9e8YzQ8PZQgKoxJ9Jg5vk7FDPTzrTnDT6Nn1yhTbu3JbzDOd4K3QRuXP9hB8P
9wkR6OKg5HAmnY9/9INowMmdg4OL6c668Aryr0/DaFB/EiyEx1jgRcsO+sKQXNHjfwEn0Fk8uuQX
IVto88aKTDdP2MpNQNNqn1dJsOrq7Hm0YvZXpG6q/WkoxYe28tgWPKX/JL3kbQle/D1Sob9MRiJ2
jWDNAQJcvDC2DBZW12rHOkSjoKH9YR5D8ZaaYJUqn38sUFFc9QzT5ciU+Nji7rFKGnqblzK/k0J+
grL+3R+fL8ce6OVvhdvPmHEIjnxELyunSGgejIFfPNFsxLHNRnqf6CSataK3DoPLbMG6gMpFnHtT
XcSGlncSQTLmuGagdpsHxkaJYHil60zFOpmT3TjVyc6NqnC46f0ZClFHOnQ8qY3c0AEyNQs6T/52
kCSBpgRNtrXX212rW3/dl217o9IRjlyoQrzlqpZxJyocdbZQsWq4B88lqdxLCgAqqd7OjRxtxkG2
6ViyPpPOYk62071sIkf07HGuNO2v5ZTW7yAIIyvG02I1Z7X3vp2MH+c4abYOxSH64HmC3DjMDxb1
OLfvxeiHt10930E8ll39sZnQZRsZvkkBHySEBz7EtnBD7aJYmXjIHytLvM+pR6p1V3i/hHlf3DmQ
kDGHBk12C8sUUNZJjX9I/eKqm2hxl5KsuLOdNDeamFh4dSLjNpH0NuVxn/bpBF3lRzJ4yY2bCx1n
5biDVgK21+dnkBRsyiHgcvM5upfadxIVi1YH811XyQ7Mn4hdlxC0K7N2XuUJDe7zzKg4HfrhcWjR
lclL/CvPh3WRU/4YDFREkgj5MGVzu+pRkex8zdplby1fYFpen9tBeK5hqSHSL1tElt4LQcK9axFN
ougOOap/qJR2rZ/HKSiwo4Kb1+Njdzg+pVU5yuNq0i+fQLz6NiXDEFd12d4bU3cHm9rrVPvtvSPB
ppiWtQr10qGoF+UKyihyLBf1xOgeJ/a50FV5O4SpuBtD/jDArvpoaTOvuhFOvyLp6MdadYe+F9nD
aFR+YwdeRNWR3psxXeKJ55simaYo03m6gMpducNTvqLt4B3OQPn0K2rb8V2ie6ixP6igD3dQx/4K
ggSHu7wjoo4S2eBNTvKFozmRqTXhTjUKrbUPmbPNyu5D8GRZH37w23o6mNqHxvUR9bxqXNlwoitq
0/CDhQMyGvpCXn/VKWWN75FUdK0GVV/zsMZxDj/jqaGH2a/8X1JTRgP1+n1vu/KBTpDs+1nxSz2R
aUFSD2/Z0E7v4PLDlYGeyy8hdF+WXqjNBq7rph8zuIbg5I1CDHZnhSHAAnVBoqPypyIEHwqF3A5u
U/5RuwAh+LdgF74Sdh0jrmol4B9anbpQL84FIofKms6Wn3kDGU1YcXqDjqCe1Ri3xs9WjjZ0lYVm
oh9cWQ7nxFlO8WrYJXmyr4ew3XEohUQdG9FaTp340MthmfXB/JgJ0ywGn8s9LpNpG07FRnqBvS0I
hQOpoBum0ubWkVqciXVPGhSdaY5BZgobOO8PSQKatRVpZE2JVsQPIDUyIVy7gHbBsEOKY2g8wz0S
h0pZZTVU4aZhdxo6KqVNkMQvBNywqqDnk2XjxmHtcbaT9FFbWDtHWaLprsceFEq9pHrAo0qvGs2h
1jcV/r20tI2KmbUxydi0yppS7R1IQHA/VUUdQyOjWJxpbsSP3P9IC/Wgdwl9e5ZyotAjm2Lu92Kh
qsaHFmTHlp5X+1mMc1ZHHU2CDTkmK8kxlaFVu2oSBFdUjqSJ5eWNZ+ZFeMQcqemLfAuNiTxKgyS7
DdgAxz6kZWHZTJ9qm8srLMN61VV0+qRStQsgnHqb5BpD2y+sYycGhiFRwXV6PRRJeN9bfO/ocBtm
WNqJyY1DA8hwstl8IhmP4AJTJLJS7zLSNFE/KfW2PYIeQQNetA8nijJhJPOx2ipqyY0uTLVTpN0F
Y2fBBAA8DLbJ1ZBtZ0TtQ6Okv7UZaiLHVXMPtxv8qdp4HJHFlMn0Gq6p2G0z5uW6LXR3H8y+iCBh
TT4PdRunLU6eKa0/QE/bfhiagSz8o1KtvCamkmarXKZdEQVWQ6LkhqyAnOkEPOjDx24Y+kmyrjI7
RlDDrsMFXO/l0IUSVxK32l9Xsmgi7pkr19speug4ErjntHaNH98UwwYuwGw53Mr5AEFEHo+zyA+J
4vMDFDSvi2MiL5OCLHXrjQs882xLxpndKtyKPSLexmF1VbJbN+J+GQu/pNc8T6ErwceV9qdkjpzP
5enUX7VB+sn5XVIk4ivD4WYeF/NUBbsL/5yS8H7oRhKZLK3gjDLJUolyuGNlVi6kDdJ3uYBGb6uN
+oRL+oVpv3oay2nbc5PISAx3np77uNOA0LZPrh3gNTX7LKFLn/UkPDE8jyTXZYE+pnMIzWzH8DoR
XFd1vxaF8PfJNAPgBu0dytt87uBuA+C2oc1Vzarbk9yRdOI6HLaHf1JxcvCJ3bqpxia/SW1eLpDK
cDxnfv/gAILSPFz7uqcldKCSrM4XA9V27XiyVOWhQv07h3VJ0T/UNvtMcuXHKIQSYMVJcuOAqLNm
weEayvJM66j2boZErKRp6P5MZ5odc7j+GZ7k3QR+DRkY+HITTyNBK0d0wn7RZxubFdeale0GLoLk
H6dQXLXEQO8LSqy3XZd9duQsxXqtTdutHNrDhx5l4MxuaJHwt6L1Fo7eclZuoYuuFwHi+Uc9KhRP
Oh1WHElI+2iJfim9SkBlERxBMU7itioMXClDwj4mGtrwcH1H3sHdJ7i2EA4JrLcfVnjq08WYeO3O
AR3QsIrO+OjNRSyHWi76o4xxbJlV3U7ToN2hiuWbLg+8ZZ15xS0Tnokb66Vf2jlmYzs+QY93jHGS
djdl1lDorHZwhumcvR/NeOck08B/nw2CvyNomlZenuRbofyLuSTHGkrL1S0bZrQbcsTqlRviUYd1
5IYjTtdV1cmNjzna0f6pY2CZRtB+wySt39UGtQuaD+lVD22ed36StssBTpAVhK32XTlxeJGqQUvH
FWaAcz8h/sJxGbd609ACxw5tDLg0jEYvcqjq/WLf9RCnOLQAg7Ec03s51woKVb16FgJuZyVDIyM/
gdIF/BvrX7KkkHGKePEwN423JAlKYG/05dbjSl4NKA66GOWaXddTpZaDKIO3uGhR1LJqgour/q6z
ofeLDvAGGkTyLW0Uv53DaYmZnzVx6elPCW3MIfAy9bb0035JOizjssDFBlqw064kcMJMZu8Agn7f
aeTQDjGzH47gLOIldFwiUkApqJXTChXZ0ofrnTsHoA7c7rDKoPHTcgrtHcO9tWdxdxVC+nzjQClM
uumL9vFMcqPZs2iF0xJdeca0ixSH0y8mEDdwEUe/bVla7xxdHumZ7914enoYexvuBriys7BSJ7Ga
VHkN5dXy2o18ZsvrvJ++cqcj6miOK3K4CjMkdv6IG1XFweST65COzcFCAyj2qqb+3FsvnitqPk2y
s6smMP2GVHXwUIXyMZghAobroldKtPa6nDJ77UYBVL8WkGTTGCpHYCePA9txOM2guSWJBXcMtDPD
KU8NqaOQTcXaMRztNAMJ0gcGIdoaB81ewDEGN3TTG7hfBz3rmocndGrkcEITKFxH1Kv2gx2TbTnb
addWQw31EaZv56ofoB7rw9IhXY5oN3a3Tcuyxf/w9V1LcutKkF/ECHrzSra30+M0oxeEdCQRIOhg
aL9+k2hd9bnau/uCYBmgR90kWKjKLHGHBSiQFt5bHQcCGboqSOV/i5YMhw2ZkOSqvpG4wU0sKu/V
dhv22Xv+mFU1EMW+LsPNKLR/bEpbHZNuYtsyttsb4BpeNosQ6WBGmy2e3PLaJ/57zWp77y2SUQHO
XF7LqCuysCvkpg5QCsfXAnNFuVjHzvLFSnGO25A+O0M/b3UY2RtAmrtPWpWAk4Xdq8P66NTaZZO5
leg/dVRa6dix8czccH7Rrn9Oqrj7dOum2ozMBXhkmQ78Tmr1dXETVrE1hXskKOKDKdabIaJ1cheN
oTEV/oePXxK6qgOxdqzOf3H9YtOXvf5S4vk8VoBbZcSn+kvhDe1moFZ8t+KndFIlhuhkrHatstqr
4ldfC/JUC+D6isk+NzYpAMVqyBOKlMW5CVHNXSSjMkNdf05j6F19AAWfZitp97xMnmxes5Vwq2ZP
hFLvbhX4qa5kdDRi6Y7f9DQEFyPVxN3ZtiiejRRb6zwauxe7CllWCLHy2jA8qWkIT0vFqk/Fcmlk
M7BhJKmQqlw/HI3hL7GLGg/YsPZf6z0W+cv3f62pBSqC9tBRxCFlcO3cnO08yXTKkFjh6xJxc8b8
olrb/MsUduEP3eOx8j2Wp0imXQUrrU+VBDKbPS9/Hpa7tR/s6TiVLfLQzeBsnMnmOzIi6zs6dXUM
WhSnJXaRr3lQXGVuta9Gzyj7ra+d8hogTnp2+2+6YvRJjEi7te0ov+tAXKJizN8DohCs1ziDqSme
3iXyD8bBCstl9/fHK5sK5xTOXYvnI1ff64ClI7BpXysr9NeyiJuDQ8vhORyL4r52XBQ/crdqX8Zc
eXu/i8qNwj3+OTd9Ztb2pEWyUc8tSnN+dGk9gKrr5a8aSn9HGzakKPQVqVUAC24A4WYw+G8DFTdX
D8Nffn+JxlkwyrM4HPPVYylz9dd6j89wEdADmTe3KxbafBM007hTYtKfsdw0fce/qtADBLbEz1Q4
Mf+KJE/Wk2hCLtSbgWgQYm3cqkafEiRRXklYskPtWXbK9CSP4xDJI7O5Oj7EftHx2OoQ4CyXRr47
/pny0LXNOKQNl2T1v5wp2rDsZMAAKmualHEPd4GbOK+dKv6hbVCfQS90XuUUBxkfgnmnLeKlFsMr
i6aNrqLMJJTw9QSrIGTkXymneGRHwUJ6TzLFCTJvhWJf7hmkx4S7XFj5US3O9tzaKzzS9GD1doZ6
V0dxdpx/Xy06yy/EL99rM0ACkpMXRjiWLIMRH0OTA/iunZ8PzV9esz8G2azLATC3Lm1lo575go2b
gCUCnE93ByM62vIRXPJklQx1/RrKuAbuyvosBgByhDcnGWtK52w53F5ZTVJ/lkIeKCfhj2mM3r0w
H97rPAzWvlTusagi+9wxYa8UCDTp0FbWwY0qILSJw9LaC61r6Pe/h9H343TAqWUbOmX+ZAzaGvTV
7jZGmAqfRGk0yWGDpN1BJUVW61ymXm7zn44+tDQpf/WM/mR2jFqPxXEqoPN8pihNHeQ8VNs5Htpn
QBNpNuMF/b0cS3hgEmKkJ90m4Yet/GKV1MF07UIAyb3RXztMbihJ1Ipas/4u+o1BPDMRR9lYCXYJ
F1SfA1rO1MzNzbfKIXX92v2uZ+tKNSdvjmb+NrB9xK/ckW9+TJ5VHbZfxyh4m+2qeY54Xz/b4EVm
ON6WWyMagyXVrgIn42JUVlShlo2ymPa+4LQMFIDT/nC4+iIrArJLpPTGS/LxYM98vuJoOGYFG+t/
/OYYz1z8qHqBkm3i8FtJLLHHn662CcrHr1QXLDUuagq3nnaGT1A5wlUuInKaEzc+DXjdrbp+1p9B
X+3M5yIhjhsVMepzG8hwrWoyXMZw/j00ADsdq7wHneI/+iQeCySTCiD8BY5N2cP54TMNKBc0k0PS
jgc3RuxiW4yCviPUs1ftSKvdXYxVnJUU/wgjzk5RZwUp54MRA+7Zaa/s5IhkGn0PNKr9wuHybKxM
kw8kpKMLtlL2jmPwpR2j7um+EMrOeZXzZzPR8cKUDLq6ddOY3d/bFUBnA7ec1Ly0ja4bCtQQZXh+
qIweILlBIJusw3yPA1+hn33Z0S3gmt8c3QM+KqZS7Jty/gfA4XnX2aq6NgIPimg8lCInp0g5V8mP
CSVXd2oA4RCeunTIJH9ldVBn9iy6Z0KWg6AFqG1IhvqYIHmxbZ1a35BVtzMbgNNVOcdkFZIJyBYB
rHWbBMWzGZKu3NvABV3uElPI04bWPpxLfneIrWDeekXfZZFu0rxzD1bAx7MZiKvLKTWXU/LRz8Vm
Vjl5b0hEj4MCqcznc/LO3CnZuHVEN+4iJgOJMtxeyd5YpVf+aGs/vpipQdmnnY10GRIf7bNXBnen
MG7dU+vxOTVzmjwsd3VV52tb52viIzSZB1+ehmZKnM3URmI9YndKvULFDk6FTJ3sogErzZiapHFS
4++Zn6CaWmeVl5WbKQRCV6eL+0PhVTcjNUGur/+tt91hChD7wdcty8H4etRVdzdgVv+1htEb1cim
4YRU1VtjV2tzGEIVy133HSrKkVuxL+Nc3vWVPbrrsGnkPln0/+1v9L1smleZ48gReuTY9R1Q5MuV
WwFe7pbg6lgcyfJxsuZdI2ZsTH+CzsBHcWMexNGo4ihOnswtK8lBo8K3F62wJMorw5f/Z3hnDK4O
frbKoYiL/iuefISCHR8c5J67MlXhB5Imwycy4P2OBEWyjhaRsuGK/CgCobJwz7lCqcfoPZ7gxpYz
3m12WL/2iPMlzhu5671ZtGIguflgl1S29cld66skfXBD7xN+YYnEQWDRhzECORzNWyS0kn7tNn14
GOyEHHDrIdH9h7ehnKjMSj7pnQG6It6wnogrcJeD6GG4H21hy808uOPK6KoocNdz0am1I/o1oBnu
kxxl8FKUUbsKEim2+HqDFyTN7aMIPZ7mreW/GJc/E0aAG3FULgBYTOzqdXTVenYjdgNjHvwPiT2x
qYrXwhrmVKno0Icz0na1HsmliioCmlH1NAZuc0DV/1CXpT72eZgiftDnaQGnmcFdDl48iD7I0Ku9
URXLAY0uQ4ikVgb8I0eBBiU8ayZWOlv5lKzqpnMOHhnPd9HkD33enlkbugcjydnFhhrHAhwwskUQ
RF7MAIDjF28MBWgFCXmZuTOvEbxHa7mIHUHE4rfWV5/rSGZ5224QXU1PxrdhSZIVc2fdV/PYkneO
igBcUmG9eG7vvsz/jIMdysyaGjsNfdYfRj0Em0Qm4d4v3mugVX7ZBFyVJNAfOW3zVVSHP0Km/JVb
VDheM65RxPDDi+0U6iZrX94c2t1Vdd3jPL546FFHF2M0bosqJs4B3I52hxMgAGVL77xTFDZUrpjD
XmxpNzsENDOgZgvswZjvnsKZ59XoeSr710zjFOT5Dz50VjYirfYslXerfH/6mG0c9ZE+6jdGBF/g
a4nN60mx+e7laOTUYg3YOcNBcRkQ0+BmnHvAaP/o6ryme1RIBWiM2rdSu5zT3gbSdSwQlg6KHckY
0qMRzTA3eY2yUtmkomkRChulU1qUbswlByIlzMylmak3qG+2O61CsStpr55zQcG/9aP+B4BCuHD7
73ZpAwwgPXXVpBsOuYPXExlCAO166ytKE/0Pt3APhDu3qrTtQ5VXXb7t+gAldIZqf1xLekauDgFV
381P3mAPa1fW3lsPBkNVBvZTUNve2wiJL5KxDWDcGJu9eC62VnLnbvu/5xmbsyCC/8zzkxLYaspp
pnirMm+sUVGbSLcH5nrY4jXQvjReotJmAfeEVp76yAkWoV53FfO/D0AJpVNXuU/WLJvjwEWzdoBg
/yoQm7Wz973Ll5/cRi6j7xm/AHTpZsbgeDQLHZyY5ICHRirqHVigcYOKCK/CZe2yGK5jbrF36iBt
4g5Os3M0t06A9HAEvX5wKEQVHFTZ/74aw2ZHrIHuvAZNMO8uD6u5ekyjfmuDT0aKC8L1dBRe+JFH
7rRtOR+3Y1KSj7FyUlr71Te8pvTadSp+CLE9v+Jregqx8aU5JWUqirl/JZICqsU7e5NMVv9qFXxE
5lzVmbH2tgIfEekIr46IRg5MZUPn8ecA9NpX8OSRCLb9+fhYSUVAbzfLwvBPQU+TR0l4d6qSxMvy
vrCy1ogqwo+/DH0cejo1l3fHRcmt4t3BnbQ1+scg5vwG7Bmo9q18x7avfskl5wBmww+EvH3as6R8
bcMoB5y0a09qZPbRZ0WRtdZ44TIab31UTbexlAiJABQwKjMEo8hcqrqrkZDBHm93q5lAJSKE3tbZ
Yw2ZYPsuxXh4rMH8eDomVL4bVYWt5OK0A0BCCxUYcO3o2C90Yb0MD7Gy8i/M1mybG0axMQDlbuuN
v7CHjWwGxQkHWUlkZoG/V/2XXLD8Wbh+DEJ6UO0cQGpXTmTZ774LGEaonX5Lcu28944QgN6MwUHM
TrmfluR6juZ9a1qzZlPWtHqjUTJvyy50VjSsy7eiFu4+pFJl02CXb33A6SmsPZneRQqWkps0b0YS
FrCsiZA6mxMujrLwxNFcPQaLxSiRGLlALSu+e6q8E8dC6yJlbeesQ6t7JUlQpVWuhzemCnWQY8wz
IxZhUB5rtw5SYVfjW0PRioH4Pvigi3M0WvGpH8syLcNgeBtYHJzRUuKfepFqpDsuRTG9G5sWpXdN
WPtkJvKceE9TTo/GVvosuInI2hhb07bRM8nRaWBZJanxxtP1T2MafcrfHOxGecGmrOC7Oqr8V+NX
T11aSGREzWdHg79CmT1e0U6hR0MX1m9kmPY8QKkS2Pnmbab6i90k6mJscQFQrFuM/GSMeMyrrEpk
cTBWK2LNykdEvTNi0yNPUI+jvfELB3X/Nj7WpGXn9r+HaVr19uCcjHruZIsMtT//disc8KfQwmHV
5cxVK+ODfgPwmfU870pX3n6LZqKxm9lFV9gbQv0qRUYmObThYB8QDiDnhFc2ID1B6Z28Lh4zC8X0
lSZegp9qUQ5CEqAwjVPMgCu2ZyQXB3c+P4Z5zO2zW/jlAQi/vbNIxmj0fEL+GwzxRG6H2aepUdYO
WOzpwwn5c7ZWslsCGutX3wLdhpIvcKuDw1fNGJYnM9AcMOn+zlYyY9zp6m6qRP3Mpmjpx/HHx1xa
VlGdInzZTTSNVx5NfeayvD0Iv1DvTODtPiZBjnwMROmK55nbxZOR/K5czV4/vSB6wVGjOfFcoFWD
FM2KuCiQs9nylh3Lv1HBp83EqnxVJAUtMoQ69crrm2bDfdxzWRWh0p7bqJvdZUcmV1rF86nyXf9m
1olbvMBr72le1msKpi/BRADAxkcYFehH82Hi+pdR3fVziZ4l1FeZ+SOMro8b0Hr7vFvT3mk2TjL4
iJqwR/I5V9d8BlvUJ95ZLwcuuQxGb6EFBXVs72xcfTEMQYpv6q57uJlZf3yNvooncXJc3Pddy6av
hKChgdPYHyOL9G7sEr0pwO0z+pyE80csZ70LbNFtEl+wFIEKPfmiGDIthL/tqr5/nqJqeKbOjsba
vxkNIhR3hzynlUZzQsqsqG0bNaVA7a086p99gPieHJz/71YAgkDFYTTJzGRa8Z89gLWrsJv4ezeK
/VhX7s3rSg5iYQgaBzYKp2LxG/1mlIrF3YvsIxRfMKEeka5oQn00thDx/jWxpi/GliNde3ZdVaed
Zu5z3Afv+Sx/uKTpXwuRhy9tuFGWTnSG5d6shFhnf7GFpYqymDd6Z1z72Ju3aFaisFnAWs0kOf1Z
x52UWafgiFcHBuqwctyrt5yMxHJaamvvxSkG72yk3NbIBelxWFsNDksJI/Ky+Btjs/jbKvjbH/nb
YW2MxJvlJZr8a1RRgJZKUqRzPMaHsA142g6t/4yXlP+MdgVBWkxJs9eSBs+14+bXqWU7YzRu1Bn9
lcqRjn/MCoaXBtStm5njtl63nfkUZI9JoyOfY+IWZzOHWE18iJcP9pfP/OuDjZgXxYlL9haGvXOV
gVQrm1PyjnYpvxLpzT+p99pYXgnmNZjH6Ac5f2qWd0CreAAf4TWzETKYj7whSKxZOAQ1QEjeWDTp
bIji4J201S6ve7R/GKsXtQwyH8DAsICQqZuyekliBBIuC05GMh6RUFGaJL7em1lJXxUnOSXfIz8K
Gizb4MjMRQekVjTswQZuU5dTfunj0d1XUX8FImK0U2lGRpL87NifxuOuAhGRX4wsUGUCMs4+OovK
6MMZh5O6EOPKbrr+2ngKR5CSi89ZeXIlbGc6KOWRL4N8jSu3/ZwHm+yGXnfrgHGBHGQJigifFbZQ
y85E0rbPzTL4RNspnWm7NzrPcZDwxTGoi/Nn0OGaZ4IkLNAdTZ8am/Fq0egBNAVxDobeu3rLENRB
nw2BLjZGpxzuXdFMwrtGNLrh4OIeHirhdf6FOTdXIS5IzfQWUHE88FWGJxoEkx9zyIOTGaw4QarL
XDa9wGXj59OqwukoezipsfvtjnpvgAj0PyLNu/2IyuzeJ8U/2Dd+jmjWg7znPJ8cQhme4KZ/AeE3
QjnfJt/qMNqiaa/1K+iTjZXb4vsUhl5a6Sp4mShP1rMVhafCU86BoZ/SAqvOb2i5cCiCHDitYOWN
KvqkZRVvnCIYt84iWijeoUtS8CX2SLQveidfNxxF9oaiJUU5E28XlJb3JcnrNxDugid3rIvXGdVV
o1acFkeL1mNmxNwjyarqK///O8lreZ0FswR6C8np1qHfQxq4q1ZrD0/DlF/zOk8htB84V376NlA1
vR8Ez0KQk1FLB0ziSUq17lgpPmoejmk7DiEKzCN7RyXmPnt0XaQRo6p7KuPqMKIY84lUDDp4ACe0
Kdsp//Qm+kQGYPIsbKNXpPEFWupAj243zgoPxpLczOmnmDdDEbQftHZCBBpzsaLNSHB08Z018JYn
myCB0uPEeO4dl2XWUt2WA1JAU+8VZyBn+SteL0dT5paM9ps51sHWFMfB9soGVHneNVDvx6mV+cq4
eeDCgAUm66uPTh63aQo+zLKi4dUaLZAAZVo+pVvHHRGfqkQ/qijUxdpU1vuZfKKyPSD3qRR21Fmk
ZtG5tdgqADpgr6bvQW8XU+p400vBqbdrUZtsttSN6a4GA+g0B6gj8E4nW1tTH7QG3euL7kFhGIvh
iOSq4+DOM7qGnXVeoqAGKfD7foN4mO+tcLKOsm3QR2uoklcmJusaJOXJSNzz59el58liivuhOzZN
pZe0Bbg1IKydGok6PevA5iOOb+PuauhHFSf/tH1g/SBEZShWMJpqBDrxIKd/0GekRDuKIXhH7xi2
AIwEoLljvx7YKF9ma5zQSkug5cQi9uDpPiU2XU2Oo5He9oDWrEFYWFOPkEvrxv1LDmgVNvJnNg4Q
hkqsuIcmB8Zm0XY8U1+AsggjVRwe3PnBk4mfOCgFG3wuilrc01nb43wxi8q/tp3t3EFg7ih+1fZU
oX8AimoRAtyVAYc5/bipcej/4kjV7jw/AOZt9MJP2SDlqtQ3PMXjuqQgV2Nr/eUSOoHJLkq0cEG/
o5XyJuzAnCEIGqODGUDfACDTXMIRl80URgexDH/b/+X6mO/prv893yjN9LtZauQLRO3e4g55o7Hl
/bfIBiwkspulMUEs0FsCQG16ZYlFv7l57aai95NXKcB/BhLGviI97mwT8EfRgU2qo1Uomnp2WB5k
FZAbWk71W5pQRMyjJjejG8CGyHAve5u+tpEYLnvchyX679TtLLYdIM8fkwy/xeiw9CRBYXipK29L
sUHgtNrNGZ9DIJGx74XrbkSSCCiG7kRcNcTnqQWMIaHDKphQgKyB/XjWAEnsbOo2O+BurGc64Blq
ETe9edyJ8dSoCrU1Ir/M7Timbhjwc7CIVmKlIm7YG1r+AGLaR89Gresx2fO2oiuCWOEL3vEEoHyv
3xlrnAS/QFJNLsZoVEbUzXD0wX9/G8dh3iUDj9f+0DmfyIidu54EL27t5OeIqlc+xlHa2H2xgBzw
4a5TbLpmTNbuIgJjJ3eS1BzUTIggJlgHi6ASjgZX7M1jbX5xKPL6VvBZN/SLHUzBq1K1uwFWrFkr
fAGvHlmQtJGkWa+s4DVGceLit8VbOagkdfUwbizpnbog6l76BeFZo0ENAL4FP04LSBTdpPL9XNoc
6AFYjV+hWSYRAN6MNEwuuiNUgFzGIrkBJNwegLMLnyigALhv1fiP0wkcL+rqK/ELukZsj/AGbbYv
XRu4mfFo0VXOaop/NLJWmYpRjyczUB2RjNzVnKBtk+qidLDmSyjYiUhVf0SFQ4EW490h8Ej1Mfhx
NuA19NZFYX8ZWooaAr6Ij74MyBqRqLv15CRTmiM/gqZfeTo7gLg0PV2XArc5c9GYIvI961IA2XkY
W7xm8PwHr27u5Kkn2vbml7TYVZ5lnZPB+T3YpXgO0JNj/9BrIC9Lf9T7qR5cMBDG8dOam2sHjPMv
UvGVDO3yn5ohoxdKgJ3AQeSbvsM50R7t4RjO+GDbrcJn3bokddG45XvUupvCDaZfXk4OE7IxX5Xb
yMye8uQUBEWeWlx2qQ2y8Tvz6uKA1jxTZkRJw3ALzAqqdIvV5ehPQSsSbIBPk+8o3DaryIni3bRY
QxcJo9AXSO4sVgRDYPFq/BIWkhPvMzCvjWj5zazUduAgNGp4BUxnep28ZkG84QM8t96Rtgmv3Th+
A6Cr+0XivW9r9RPF4CodudO+haDTrNXk1+fKQXI/oFW9nZDnvdmAS2YTDZpvPJY7cPT0r0oE+wGJ
lq8FzWVWMznfuMtAcbYqfahbOp19mzdod9G5b95Sqo1B3fwZdhniP/0LW8CPKuT2uy7LCGCCpMEd
B4Z4CSrqdkQfg6cgAQLYLaJNoPA9AsbfH6z6FaBRh+1FpOUR3WoUclpTVKBE4nN5NIMxPcTQZQBV
xehb9q85dQlWhSMSa4fXR3ORy6CAOVk5cuhX6FTZXJBfAoTNmB0V839ZGM50iNjhY6xgtbwlOEno
cd/EeBffh6DJER0NeiOGEnjVxTAIAmBGrdxPNMwi+86IsihidCEEYHVxsYPZR3tM0qP44rAjKuKy
Sc3llDvL5VyrbUP6y90iesKOfU8E3ZjLf/nT+DohwXJLfLVhyI58mW2vPqOmCEjZIjKdqx3+Ux2k
K0mff7E711shaTLvjBVvapHOTTecjRVFdXTusuyXYBLiZVly1I71bpZk3axTI5olB1S/VkbMEd7c
lzQieiVsA19EOzyD9kFpZKty0LHQpMxm6UNnroaIzIdgkGN1txjlXz7/S4eAZacSfUaFxwe1/k23
FejRXh8/dXkUP8XgcpVhM58een8c3bQqgZkwHjjfxk/lgkrUyMSiQvWfqa7EV+OG/ZAav/HgeyjK
Yn/m24F28VkuV05c/L4yOhyVflv/8vtfVoAS4vt6TZmfCbq5cu5GBz2CT4hORGDIol+472fm0vdn
RB3m8u5gfFHMc1Ma9+o+1eikmW8u/zUJ5ZLo0DqBXk00qkAUsOSO9QDqVqXMn+Yqz8HZcBBWSsB0
RJ2g+PjHMPEov4BMnhm3hz7h6DGL/QJwe6Sq49SYte+egSoejg8/q3DZQbHpYwyCaK9JYm8iZY8H
lyfjoQ/8Gq3SFnmOy+nA7Ib464fdb2vYjatR3v3vsuvnLnCBAIGi61Na2Nc6rudveRPKtV3W+kAZ
G15cR38YPZFtGkzTqFwQ1RHmlW6e3yrlWE91jA5quNn1SqrQQthBPbVD6dFGt7oRTWdnocMjUJZ3
bzMFwWVy5e2rEVD7w6whsDYJSlxnozODVwJbDAgvdhWbkrSP1ZI8XViy6aBqH0kenuDJqq1DP3BQ
U/PpjXiVvrW2K25ly9/9tp0+0EEA3Qk3grb2m36TJOrfFOk9XLu8798M1vn3deih8WSVz1fQtOOs
CBt3M3iti/MV2iYBsvRTel10clk5vjIJhCa1cXpiBRlfEermuw4R+MpYLdWUZzUn342xFJ6DEOkI
XELZZWyWG8fLr97UA9Hoi+RshqpDkTsNyKS3vZUU6V1+2M1VJLqd7Zfuoeu43W21xciqrZFdTYq2
PwY9chUpIVZ3NHK0KM3VX7q4dNH8CplJBGIeGmq4PvA+scdOuo/yaxcPv4cgQrvgsZjF5i8DCAPo
+iRiO30YkN/Lr5VfF2fcL9lferMmoc3LhM4VeyONoTucJEEieeEGGbbP7AzNPvAbcLX+Q/sx+gCH
NFDRHkQi+Ow9+D1U96sY7KHHckZn1vzja1R/re7S/OiEQu38ceYW2MxoXRGQbpfwqmjBROgmlOmG
ptn3MV8uIZurGp1SU69kJ5e22H0i4l3Q0Mq/+O6co6POtHJ6q72EE0EjYofVzqqwihqg+8XqI34Y
+iRVM24UYJXxr5MT+zK5uI1qv6/WRqxJ0KzQykTsgRsuvnhO8dNdoE3GyINnPCXRG3zIEwqMT8Kx
2BdgGZND2KOdoXHKRyGxXQkX6Aasj8e6zICHVEfjPFJylihH3+IwRD0N94RRqyqQaEsbsvsf5fo4
y1lf79CHtv4UPORPBtKAGEXdoAGDp3x6IB2AQf9L0zifBe/5E8DC6o6X+H+vc/8cFXw81hhGkMVA
Vz509QRMARLN9ChtMoUZAPSAhi0DmI16Vc8l9om67UBXtLriVIGwejJX2ijnOcTh3NUUJ7fFydiZ
cvVv/7uXmcArVNTR+AvQ3L8WMeb7pCKi/NQdGpyIjjzp1LbvklckeK0j9cdAns0lG+ocDCsoJzyQ
2DRAagDaL+qBsQPREfcBI8iGFMQ6MmRH0qa+jMkPHZNitaQR29QUHU0l8n8XJY0JgABxNJ6WRzd6
kPXBT0a0CwFBVbgLmlTifH5vSnaX/5iVPVjD5Y84MvSpTk2nMgfdgNSq5GM2iIAfR6fQ+fbR10x7
0/0DigBVlssf8b4C+vmMaB5TDSB1zsPN+QyDwLuZQYZudy58Crg9xe7VU2XtWSQr/Hadd6tV6d+4
yMEYsYidPXQJ9uCV4hEKr8tSxtBEkqSTiwrjQ2fb4UfCZ300Kxk99tWVAn4cNCLM9JymeLIief88
o5KxX6M82z2bOUUEwm2v3T3DGQvk/Xb8P5yd1a7lOrSmnyhSGG4nMyysVTdRYZjj0NP3F8/atfbZ
3Wq1+saKIZmY2B7jh5PR8rzqfK9jhVrFixzBDsEL9zGlWlsku+YBox+slDIeDsF8YikHyUM/IPGo
xW6z/lyI1fPK7rP6/7Bg+78PaZKmXQDoEpuhY+MzgW8IRFBffeDMqA3Phd3fgtEaDoJp3gKYRltV
OG9EYM29rDlJXV9zQ6uujlf9HKwKVPXfJjli1I0UJMlU7kYLKeKkK5UzKqvRwg+78T2doFMOwm+f
hj6z12mp+Gev7bSdqTXpQUfA+dS4U7A1ira+KabVr+Isyl6nqWLT3FnuWyqG7qgIFXwUCRIXmCZF
kA3ZqayOWh55J90P6EQq+E+nHKHrY3wy9XChsjFWUyu+FXNiMY5i5+La3VrWZKHwFDikRvuzG4Mk
BoYa9dvSqxoYC769auzUPDQBZPMgCpWtOU7uS6fUbFpz/dhaYApJad+86OJYVoIYIkXCbHxvke7N
XKe9ytqjPfAO7AWVEwmIaebaNV99O7IOcoSapundRXx5Qera2plOoAZLCBpAEpo63H5eXc0QAu1z
EuefbUWTKuvJSLOVvIy8oKjEuCWtziea35Q1F0OetPsyDIvF4y1gR8XawNZezGYag6WNMsU5bLvt
53sWtpHfCsKn//PT9cOIgEwGaH5+23I4OuyPT/fZ9PcTfr6D2HRJicSBvXu8ZM52A6AKy4fP14wd
B83MnAzc56t2keKvocL9+YTygnWU//mEj28rCl2kfudP97i2bgWsd/h0crS8vvyEDTJin2+ynz9h
1j5+v8fX0peQwJPhz6eTZ6uOdVACF1TU/EXIs4ss/xrrtXX4vLxD2nEx1Eq8AoZXPYM7mvmuanku
beE+kSp7bnTH+4B8g+Jc7gOw1PzqvdDyZWkr2aXQPXPtTVgJtE5x5cFkPec6Eblw8nnKRAlZz9TU
T4pmfJOdsqgAYxiWNz7G1x2k+ZYA6EbmQ/s4FCe3TH5+jvc04ofM+Sw4XXUlDIW1XjXLtGfDsGpi
V3sKg0J/QlHq5A6tco7n2lg5/SGM+Wplpxxm+0jWs9oOUYVkiN+GyFG4SB7P15CF3pbDOuuc8l9t
ftJsPNtpro9XGeOGmL+vL+TLyLNaM8IVxC6zg6wO2thcADc/avKsoUXOqLIrxDn/vt9Q70EfaO5N
NsUIPuwQkyiWn+8XzfDfhZo2RzkibePw7OjN453KJrTdiYMOSUi2jw8k24yPJOjE4ysB7F9u1TgD
xm98Hbyz4ef5pVE0CKxjEF3lkZVmUKf6utzJqmOlKLlXOgiEyGzj1X9Ge4k67GvYjp8XkCNkwSv4
+fjnFT6b7aSMIeP/8wqfHWkl/rxKAQkF/XjWQ2qHRrIaZmugzIS2WXRsdEsxoNQHyZ7lPGLWkzcc
yTq7pNvr6uJ5WCUMatjeDdAFK/I59osSusGyM/Lhi9X04UIbjPF7XLTn2u38395EriYPB9aEHVll
lmbBInV14FNq+MMxtV+tEyhfwsxzUecS+asOr2eVoTZ6h7rE1tQw1AtvV9vaYeccHaVz917u1vtB
4Z9rFI60YWHlpfk/uLnGE1CtUiwaWWos+Vujy/ayZzC8mXGUk0te6F02nh6tjuEtBiaCNYiKnJ+g
5VfOlxhlE+9XtHQjNJYnyyqf09naPU8a86lCf2gbNeU+qrWImKkXXFUPPAj4YgU5xi5dJnrWnqfG
Vp9itXmV7W6QGKt4qtsDT3cNTqWxyktH+QDPqm083bdJJHP60J8LXSBB25vhnltDW8tmdojHvhrU
l/huTaELDcxOW6RQPXiWG5aJBCHJ+KbHfjDTY9OULRzl+XDSUa1wLe3Qa0FBfDFcRW5Xrqcxz149
m/SZGDBHcB07fS0VbBXsAnyHrHYCylVcqL9lbVJaF4V07yzPRPPFekIlfYlSMHPxXLj5DmRJ+yIr
fVJuUW5v7/LcLJ5ezSBSL7LGJ0GX1w/jkxya9oAABaH6PeED5SVj/7nnVijVhVk2EbF6CmPQoqXq
5MZ6iqI/bVMGnwuF6wagsEXYTw6MB/2f7nmgLaby4I8FeOO/7aU1Bxo6NeFBOr0luK0Aq67S904Z
deT/mfll1SiJeRqxGRwCQFrvrAHeVKuKb9DVpzdhreQgLffSq1F2/I+5gqvH8JlsjZXAfErqWqTz
FR+UwNw7ajwce2dyz7J3Iv8NDil4HUFX3S2jvdRtmr2bmhsdpzaqCcdzUtFNxcYGY7GRJ1mlqoDy
jdg84LByRL3f3wQJNExZxNKXx4vw4Ulnyx7ZaIAlJDqKFMwU1PVzTFhrTIR+F4lRoz0cJeuCb3gj
O/vR9a/kGR812VSLPljm6cgtNJ/ukdI+aq1FxmsoSUAiC/qqiCBmm8CVCAR7+xhyAQjm35rVfEfZ
AdhPNNPETae8JWZlbW1/mjlzAyKAClO2J+xmZlZ7C6S9y2+NA31Km9PomsAsCujSD9uvykWSFepr
GdqkWkxdJ5Btersehai9p0wznqSM1iirFq9NytaMP2X/g/ja6nGlKk/2Zd+Z3xITpoINMfxZtES9
2jTKzoZakLlLhmAXqY5/DR2jWLlakr1HtvIzcxzrVzrcH9fB9OquYLXyIay+BXzVKXcP1YeVP024
NA3p64St1UuEH8RL1+AElTj5k2yKG3NawNoAWT13ViKrNgXh9LXs5dmYnDqzByI695aoC7+0x89r
kY+bo1pJe5L9jpdla+HwJ1M+ck90L2OXrSrkjN+F5WrALyJjIatGaTkbOxQVQtZt885ODCunZIA+
MQ82Mn9D4qN71vysfoJa9Wge7Cw85sWMjp5H4U1nrKGPDNtRFdaxV9p0YVpKf571KVZqE/ZL056G
s2yTBVCE4ZzOxRS39gpLJ4bMZ/QI2Y5gV+mRdV1FsPSzW7bJXuTgQE/l9lFt0ngp+sm/NHbgnNvC
GZajMbnfCMEdgsGf3soJA4fCb6otnMzoS2BOeEuk7jcFQvMq1yfzFHVafMtJ30Dr1Z1veTy+a5hP
BGQ2FqGf9+Aa++j2WTitf25Y6BwhM1buInG9ZD8pdriQQ9LI+TM4iNAgNtX8nNhQmxY2obpFZbUN
97+ss7vYVBlfT2Tl461B0Oww9UB5JDugG9Mf9YSykmQOtNSA9ISoOcEqGL3oh2qL6CLZAXNfO4/8
/zhPXsW0hr2r1dFVnaAKKA2JeN9KvKfQ6r0ntwE+4tp32TKqBH2QyWlXsk+22W67Gbx2uspaaiXJ
rulRLgsxgcuXtt/cEK0dzvF8scLX3c2Ei1SkW/ZTiMcKovcZGxOjtZ/0YnLvqQPMhT7Z0tiWsvbh
s6/SokG1MU7itQEB5KyBynbrOl7GcVK/aUX+50i2QbMSz+NQLsFQRF+9/rdhF/UXp7TzvQPBbS2b
/SA6eo4wSfbytMI6BimDrI++xpP6A8p+dw8TUVxGY3QWcnyTG0hFFE5/8Qw1u/u6+Uu2W17psw6o
bGRruM88tzrJdp6tLdqZmdjHVhZ8iU2S8/PbUXol3aZIsG1llXdn/X13fe8O62J+FyjMHCvh/Hl3
HUupZa/7mwYplbjqi1+Vo12JyBZfpriwVnYyqGe/9apjhcHfpu+j5HXqgCgQpyl+wQZfJu1gXoWh
ZythGj5SlwEmIPPRZ5EJZdzaXXLybPHvdjnWVM23wHTD164zj1pq61/8oUKHLE/Cc6UJ6PGqX6z1
zHfeBz29+pGr/YyN4glUXPZuBHysvi6UY2xM/Rl1CpijZth8gJXfB6y9f2p++RVrLvNVrZV845YE
342oVS99MEWzaKb/NVGCtRyKHBKOTl7ZvBSwvzedKYKDCpX9inrUsNS1kZt4NDukuEcfVNtkOnsj
9nZsMBIpFvQ+5XW76Kcx/WqV0fcya/zvRBIuBQIdvyp9Wqs89sOF150RPSnihbCRv4ExsoD6sTGL
rP7lheoNMzXx3eiiX1MXWjvF9vqNivPIsw94ryifkYsonru6YgM6+tpGtnWTWV8hju3yoi8eI5Ar
DJZeahLGwGFuLKKnMI+9axlZoJjnI5j4zUqkRbRuXeRE1iGKY/wC3rHWSUozvbJvtKrk6dHb+vCS
YreN1omDeBHpbsF1/jnl0ca3+jhFXj/UCm0dD1G7Sd1OWcRKqlx9t9eP6QhQLgmK+lsXv4E/dr6n
tfCXSG9rZ34w+2wiO7ys5w4x/sjgIX+L7T5eBzX7AHsEolKqPfJqSex8n8wSRoYIv5R90m0iN1b3
SmmpT24cYhk1jxg6+8WAg/ka5WawQx/UBbxn168i057lACSJsgWifkDOmqbe6kqk8xWQLwKKCbyu
+eKAyd4paVZuaoxgHJGEb+jf6/vU9Pq1O6jWV3sUq8jJx3e/Hsydq+MbIttr9Xs7ROmHwM5tK4Af
bTUvsr+mWWZ9NVwiCkOqOttK9OnHmH6XfQkc5w3bamOHZcv0PhrNSrZrFhvVuMl0Yl5D+EZAeSdf
gviOs4qUaGvYqbKsrRCrM/YSR3lUztXPNtlhhvX/NqQ3PRM+hTBX/zl3AGl/QNUdR0sk/mRRx+CU
q6g0/tWWZ31x5U3EWzIFeBH9HZzOHaj1u6hOWz//0663UG7DoD3/p93HYPQsQPx3iT0uG1jLy77v
33Orqe/VzFx00fA5/m2C9d7cMad5NJFlqwkiwYpV2NaG5qitShz17kFhGevWHBA86TxvUxpmefbY
6e1gxQ5HteX3JC3u7wPbK49ZEXa7BpXPs+WjqNMmJRkMBRe/BC3kWxg3aAL4dfCcaR0KsTGL0VhX
L8AAimttG+rG1jp/keeWz8b68V2o4w6NBHamtp1fZZs88lPPOsAMusia4cUBUkZZWJ0bElJR2ufX
R1tcZ1gIZmq6CsdRfYYMHhzaqQbA6ptjxV4vXAKA7u+y10rbauVE2IPKqpG4/akci+9FnanPjVmL
C2KLpzTwUe3V44iMrpXsZNU0tX6Rl7H/6I36aWt6if9E9jR4aXWxkqPcifVLbbKOV2ErAvxCa2a0
JvKEvR+fwtps3yKzXiajgRyzQ6RwMjuxllXRJj/hxo83N+uSe87e02pTQKKeaaxLu2rRveSkDLeq
gozJTi3wd3Vsq3mqXaLAZhqdhYohYtJa0blj8pd9sgj6tl4LPazXtq1NKUBocTMtW90GIEj2eeRn
V1loZpWs1MrG0M4o8kdb1E4ZbKUgxAXUBs44D5Zt8ggGZ71TBQnOzzZfCf0Vai/aAuRhOa27dCA3
MmvwZJ7IDjGkpm1K/cZ5yNl1QvCA8l493fB/R+mBCcP9FVf+b10M6ltWKxOwpCa8tkXj7tBHj9Ba
tM1Lr8HfLY2yetPiMiK/UXW/wPJahuH9Nur4JX7Ja9VkhhrtR9FmDgp1XXavkgJL0//Z3s2d/2kj
toH/iFikVvi7soJGv3jgmaFkqNPaBFhwLiZDAxsZ/8KSaETVZRyP8uizcCwt22qJgEWNvZs3FyHr
EFiP82Fs1C+dTob40+hNtusKPH3Z9hj8d5zs/Rw81Fq1TlXT3ymw0baYrY6gjezoXdcUBe1A1drH
TRC9h0n2LbK95srEHb2bcxY8bd4C3xkIDWfP8pSpavQDKcN+KQel7GBBfsH2IArLnDIybUw9zCJr
cIxXOza1VZaMzTXV9HSnqVUGfsGwT1WcppuwHrQnB5LYsodO8tFPzhNB9hnIz/KLpNXCh8ke+SxD
QtOol9Ad2yezYQbJKk09aWjVHnJXCXZTpU7XMszH1YiR6Vvfs0suv/DMyU6mVZICiJt+QYBLTVbA
W9NTMNOkPAEVciHrsgCSF4NwEBMejck/PfIacrgc8zhH1nUFxda++xgbM7uHs/S1NvTFacirq2yK
5yYQCNY57tutbJJFb+riSqxgIc/5bJdH+qyJ/WhjxGPo3+sjDbZ9XFDNiNNlSXN1w7w4yfHqFCkb
35oagFiGt7UIbB2nKq4ObdF7hOBFeHYbw9iAb0tuOFm5KzYu43MxWi0JY6Oa59wSqyIjWLkC3pmZ
mNoRxRZEDLJZLUSr22QjG2Mtd6vHoRug0OwTTRuP6qgDQdPYTxeBaJ67PgUJbvoEqzM126qiRxhx
KM39mNXVPp8jkzGKjJvJq9NbqchQth68mGqRLW21qb7gIxyiE0posUOYFDZnzlJ53PrzJmoBsHDd
9RVSY37hbB13XFgz4KOrlOjABhy/t7nqhMJfwJdQTnGadW9/hwkHdKE7wJgpQuPPML+xfUzLGOZx
Ndkur2bPw8C1/HsYqxAbnMCUnpK2rbdK6pLcT0b9ObLt+h7yBLfb0KqWvg4poEOR4FB7qf7s2Lm+
KwILJv882MXq5TmH2jMPNcusWGpg3XZyqKa26UEowLVl1XRaDC+9St/1DikhZIPU5yxEWdPyrOSt
DNj1iEm3v7Qxi2F+fu1bMiElEbbaTyXvWHOlCG0Tq1i4hLniRVBv2WZgugqeZt0kWXVXlMZcNgKq
eR13aDSJjNAhSYBvkMjPRSiIW8TuLqgL9zf5uVd/iKuPMrPKpaNU5pMBSm7ToqN6tuPE2IsxM3aY
pnUXeUWkfnJEuXxUs7sh/FYXrE6Zu+bY8eOKVQZ6Z76i2XnlcpxFCk1gUXu5x/k/7YL+00ZGrDqE
GaHtydqFkBTjwhxy/GbGbJ2hP4RKt2KU2T1qy+K1EtVr0Rv6ZfS7/JV3WQButIjIzJ2TUiB15xr1
QfY6oonR77S6newl61Gh7uTb+HNyLmFYa9MQ6x4acQFDU4F/N9IPN1JP1uxBYjtsTwLf+5Kb9iw3
GomLFzcAMzvNZ3veQghLqm7RGE77a9r4gVL+qtN0ACCCJJZa9h9QO7yTr9R/ilY04zotUmPxn47/
VO26YbcFOVK2T1GBdoiHhWA2md4pbAlDI77OpjW22OFX0fCTFRmCzEP/G+XDNwzFwy9ehk4wvKL+
GqeDtWvg5cB1cctrRkJ4hcy2vbXN0VsyvfG1z4WAYHC0NRcducHAXlw2FriiYiw9JmSmLZ/5a4oW
kRmYp75p/Bc/6OcbRW8xZqSadV69roWF5cU8GJcAezsZJnIbczUUHjrOmCE/LuWUnriEiniVp07s
ip8QPFo681C7Ff2SpU+0SdlPwIsMpmRVpmw8C0MZjHeR8fhpVuwbhnABJHnA+SFCdMBalcnY/1JL
7Tkny/jN7+xmoTu294af17jEczd7VoUarRGePnqZg05gOKLZGk/FfgCJg/KJphTLtu4OLDVc8Oz0
ao6ZbhXLTVdF4ufP2VyMZBbINNxli+oHJ8+Z9ipd5zC0vbOuFdaEbzf0adX2sxUQoV5dyf56JCJc
dOgVN8I/x8Tll5U5uIs8VF8SB/aVjSTDdiT9tLH9vF5KZSEpHBTPBNi2KGfreGCt6tTgiJjqb47J
x3MT/SprKiF0kNcveKo2Nw3N4UNd5PUqyB3rY+yKn05mZffSa5QL8tAkva2e+wifhzkaeSeb3HzP
QvHT4jv7YHIReF8CC4gNES1RbL7hNt9fCkhM68h1QRJ7DpaZWt/s6wC6tY/e5Ih3DnY76nTibvmq
TTwg8QHB/63tgo3tgbBE7y366fHDGLWi7RItVnYEAL+PNcLmmYkAeYUe+h8uCwqRuV467+Zo+lus
TvKtXZXiHtrlOfVHHVMug61/nf1QW5RdCDqHNyeu7r0SxvthiOwjIt4oQs6FlV6D8ltRhW2wCHr4
okXU/e71jWqo2yGqvC9h4ffr1lDro8sG4hrwFpexYJFloOCwwXXbvNaTCJY9sUjYQlWMUrQXJotW
JA60T/VqaGL6ps0Wq4in5AvfKUv+UeOmUN33EK3d764boazSQzhjQom3do0yiq9a/btnA9eqzbD7
EVjjtg4qEnfCeOly04Olp9wDO9+1JmILo4PoyJjoy7bFZLrPQneboEl+LIZm2NmucvCnIl9ro3ec
0qZbqAQ9CMSIYdNFhr0pfPEldPIWh3c3WjT5GH1Hl+nmWpXzq+TmQcoZD1hk0Dee0rYHpF8PHvzm
CwNmM3MYCpd8BJeeAAMZgjC+ywKBMu2oJKjSz02JoiArlrnWmtyOdu6dUTurffllcMtbZedE44v6
Bfp4ekXYWX0tFO0NlULnosdlcx6t+tbHQHnKLI6PkfcrVkV+UhGd8OJh3AcOCijA+wvzpFx8AVMx
tLOPHlTGFmw60kxzVRnt6xzZerL1rr8Iu4W4rgBqM5U4WtWqCI+6J85aK1w062fE4QxMDD2OWCL8
TMoQjNSIfIFslwVkLPD0coise2HzlUV/jor2+DrgLXSt0vi11YrmQqCVO2nqyfD1Tfemunm8gGSR
beuo++mSCbljE2ych8GB2miG0ZLVRnHi6C47EY3v7/giAFeeku+E9RnRa9a496KkXDzqke4Mi7HR
U0B1ebcuB7d6q4xYrDGFLLeyahs204+noS8bTPDfvHJc9i00UKJsRn58HDrsWo++CdNvOYMqjklg
PpEKVpZhjwlh6B3yZrxVY2xd3QxUa9+uTc/4yb6uWqhx+703re42tRlppwKZzzr6mGruw1jRl6OI
m9+9+dy7Dio/SeidKtJMC1SoutWQQJ4RMVbkkSL8HUZxBJy4nW8ZSp63fD4iDX3L9LSCxEmT7OwK
iFJ9z7NSVlXdzC6KVn9PQPUU+H691InaMQchCyWrThRM59ElWMY89wLms3/KRLGEBmG/lIWaLSJg
AiTOh397q01zNU0MZt3Q/vZ/slaTI2SHx/SwN0Ze/a+Dm4NS9hilvyu/dA9DhfajK/C3gXWT7SIT
hhX8TJjJNdpkbLnHjVEa1XVyaweypSqI4QQ3r62KXcFS/Zi75OVCbv8dcwjJuQIpBQQPpyuizMXa
jyL1SUyJg8tQr76U6b2uWYDOdr33rovjXWfiCB8HXnsdozn54qX1h+7nZ7XiTk/SAbd14ExEuYyl
7WC5bgjL3Al/UndgpXEyL/R0rVlOtddsrga4e54y+orMNOtSWMtrXa3tX26ZPWsjNkFNoarY1ijr
3orL3+zyLiHPwo+g4x32YVIg0RSJXT22F5dbaZvobr8dLHe8qY4brNCA1t9VEpS6ncW/c/tMJgvo
ODfzzR5a58MJ0TmtOq15IsEkNlXaFmBdarDRhLFYczW3ojHFMm+c5HtVDMuwqNNfalhjgpBH6asN
NHDTIX1ynCYDlRYLLG/o9Ro5/fGst6b74nqexiN7Q5Sr+haFFvROV60Ovtk74An7X1qQ8KB0HaD4
VmMDhBfxESnieE3kZrxknl0uOsv6Hmtl8AIVcdxpCKduET31XtmjIxWZBz+QsQBAmGfj05iZPbSf
Wt3UeSfe0UU9yBGR3U6w1ojP6X1TbMXQ7FQnSPdoQth7jfzDid8yIfXX2lekJ7xVhJD/WgwE3Uc9
Gk85Yd/FEHn+i2WahIPq4TBjT3oDheBqAC04tOk5AqgHo6Zu17WFTXXAd7my8b/cM7kobyKewoXb
uaS/595GuDjOWOaLqs5apH7BoqhlIq2BVBhm1++FIHo9uVr+4aXOrx6k6a3yYvNWGOFPzNpzCNDe
ogRHvYTHh8KCp9p7TKTG7dAl+VOgz5HrQjQ/bMSzskhov9jl/KrUyHmtkH5aa1ry4Y51uSLv6d2y
uQCzjJIquaOdbyu6gr5Ho62mGsxS6NfeTQ70PBtofkwS+7OtVAab6C8PlvkqclhKXOnmPq79uFhq
Y64jrkPXE2xWgnDtFmV+VoIGA4IpRfipM9ITqIuvDoDJc2RY6yJsnpGgjpb6pJ+mxjuaGXFcx3O1
c4mp+3IaQ21lte2w89JG3+NDMl7LuYh2+UjIBZRBtCsDL1qZttDf7RE9/XoYfkOGm8KeHTuyVq81
8fZF03rFukcgicdlGkwHMgjL0FQsjKJKY6eOgNjSytaI1QTOzk+UfMlfnvtVS7+Eno4MjIsJjKGW
42mCrLrMDNLRsW0Mq95KiNCrowOlTohukbTiGbGgbCfbPgtYYf8MaVy9X/dObyxYjZxNUgXvbtMT
hnHM6G1Wo1x1mWXcEi/0NiHkbD+ztmSkphMEo3wXWDje9HqF4k/UnvvayJ5RVGBdjcse2Ctz2Ms2
LQP6groscFDFvbEVcH5pOmGoabYjc58Cg1UybhPfVEUZD6FZTAfw2Hw7PhmMCFL/SYA9YiGYfFEa
0g49JNx1hwDzLqsG965i76k6esemB6d5eK/ESiP2OGEklmmQRScww/k+mghYuMA8VpUz6Ssj9HzE
XfqngGi4Z9mk8KdYsc8tCEUfvtpdKYLizlp6ZjtjGzHZrJoC0LuvNkYA2JGHLPLStn7F5YsgemK+
8P+xwegsUXjPb66YfYXFqwMZ+UbkM3sUFXnpVYVC2HqcR8mOuGr8S1v+kBWMTtU1CdNk5Tj1dENh
ylsYWjuQZTGm26NNteytnrom+FeGyA52C+bVAiI5t5R9nCxVCwP3VhH1afCc6iRE+ucoRWoBhW5k
GBG9BqQsxzwOeRLxv0rVbpMyE55rC3dfRbXKbaZ5PqxKCv4G3l60DvH7fDpbtc0EkMX3tlISbn8e
i6xgHRxhUejG2AQKSW05d9nWugWBxgbZ0tjV2SY1Pkk6orqg/raTmuerohovAjmgm4qywdLww+Ae
8q63hOZSsoU9qvnBdHMBE5246ZpeW6EraDJN++bRK/Vs28bmRxd2yTnsfhIEry+pGMuN5/qoxUQ4
EDU+opvyCE1lZHLk4WfROpehGkZCp9iPDLZqYzThoFetpB8+qihfLewtFpaptG8877VlG/vBc+XW
OLXFtX+1Vf4UUYJoT5QcbYE3ry4sppa5KoseUQ9YkF4xFAvZpQ/ErfN+pfSpfjOap0iKM6l2ij0P
X/BDu0klHLeHFUb6YoJUwq5Xn0N9GLhJgSVZVKHGsiC0xUYLVOMh4FS3AjPSQUdfaJZwkuN6fK3Q
i7ZPSYGOQBkH6Uo4mnloI/j6HmCuFy20mye20wt1yIoXlB/XwCSV+7xQ90WjvRupV53qLPIfVavM
smU89vEGARc8VvJuUNaYlyrbFJjuU2MWP6BOgBHL+/7AvRYtejJVd6tIwMt56bS1PB/AVa28hXhb
PfVjtjRF3bwE41i/FJl7KxETvpSBUr94Rm8tu3EUPGGpuq7mb0lRxCu/9S9WUfbnrhz9S47ZOvqc
8XuQxfU+UsMS4kaQvNsJsUnikNFO9ibwqMHIkyqTvb6CcVWeKM+qa6pPzB872Tw4XX5KwwJkExtN
AJJTiHgDGUzLaNIVfAj71UoTBLx1tMNhVNmvWUPsG6CZunLnqjWq2rYsmN6VxLFeM1hKQEK1dC3P
1b0u2KLwLdaPcwXIYWZ7A4VfBrPCazbF5AfopHGppBsiRNvhf8mqjknlGmV+dSMH5z2YdBPZ0Uev
GiQ5oZuw3D7OHQZ/heCPupWDDcgUqzp0/Udvajdi5UCz38nBatQDeurmNKx83SlUlmbbJltwozvL
8bprF4zOJoum8uQmx4II3QtuX52m9i8zk+Ylq4c38nPeuUBZYIfCA+r6xtBfRZvuobR7R8dQUGOR
ba32rZpgZj2aOqNPLiZIBV8t9Qjp0tw8kh05uD1u03J8Xkfpiv1zhH057iZO3rPEi8gTq3GKbR25
i0wbfuSl1X0ry1DHJtywrvDS412EblRLOuwmrORVqFiF2V6uH4ipd8vYG4L3mtDxxkDnYCN7tQbb
j7ZKcReZewsTSF9TdLcgco038a2psmCnhwWi5T1huziz61WjVPUW5DLzlhtM48HDpsJax5bzz2E6
H5paVunLfw3416GZaeUmmdlegfXkj33wZvPxIC2PKwUZoDeDf9vdTzEimmuK1ZvXOBifZC2e8uJS
gc6TNTBW1snAoWcRzfLqU43IkzsM6J3PV8Wg09jM6lqr2FaM6+irfwpT2TsKlMPPZhb85SH1AVPO
gz7bUxPNxXCM7OV/Ov4Xa+fVHDfPZOFfxCrmcDs5aBQsOd6wbL82c8789fsAI4uy1v5C7foCBXQ3
QHo0QyKcPqcIYnVV+dm0X4JlCPsRrHVsuOZfLuf3LBitWtPeI0ywI797+uzOtr+ZW2+4mbRcvag6
212dDnAwZo0cTpBNREJRSBaVkBWStdSwBA8GwrCzg6KQtGkvtbQQh8w98rRvHDJYemHtRfRDjCy7
ofkbwKMAkcV2BkR9HbVhbxnYE4dS3Qok8yaZ5vxUNNFzQW5gfmLnOz/J2uJY4hbHm7j/IGQZHrgZ
hPdy/KWfbC4xy5X+g5A3Qy19/3qXf73acgdLyJvhm0D5dft/vdIyzBLyZpgl5L/7PP46zL++kuwm
Pw+tn9B3DKN30rTcxtL86yX+GrI43nzk//1Qy3/jzVB/utM3IX+62hvb/+Od/nWof32nbhDWzA6N
AtHeialdJH6GsvgX7VeupAnplXNGeO11bXdmUrxuXzu86vbHK0ijHOo6yr+LX6663LU6oEKzXTyv
R/p34/2767OYYek9mDGz8+WK11Hffg6vrf/X616v+Pp/Iq/eTvO9VQ39bvnfLnf1xrY0397oX7tI
x6tbX4aQnlT8yd/YpOM/sP0HIf/9UK5XQ51bG18nxYrOndILhkTAZuf0pZCeZJqqk27cS7O0yFoj
Oyyxtl/HZ+muOUA6eimybMYQvCuMzlwHjUVuVWspD0WUQqDWjk+sgiGyFa20JJOwB98i/LLPHJn2
idP3n9Iv7T48Ubu5hhFL2mTRjLBl2CYgsBay/Rvoou8g9UjvKldJj4PrIfg8kOfr2sm1gKEyvZQ5
DKQiykgSlOSkN3IU4GyBenO1SbeemD96AFTsnHVQy8ihynAkz7nU1e010IdVctNYkQtPskV+STEj
scPKHhwmYqq7MEHL1YXvxiJ/fqjuTDYNOLePye4RzSlyqrtKS6s7TeuMfWBWQNdl795opoNfgWx4
1dsZPYDJefcZckFGlB0bu0SWyGoflrHk0OFgNGxqBufreFFWdTdxnkLL++uSMiwfh/GiM7G4hpkz
SzRHP3hqPZLEjF5QINTtr2L10COTov5KuL5Tyb+ap2Fv8Xc7A8oNbsJGaNn7Fp2kUXZf3BU4EU/x
zFM2dKAq3LIi6TSH6aNwjmXlhNeGp0UeaBhhL4HjQnDF5tW1hzQu3RRnTtYcerTbV32ukc1Ub4c0
y89vO87aFB67WHl4M5ZsWoV9YafbOmqNhVZ9itDarA7BbdRlwa2sAfYK0G2tg70PZJZzbbyLQ8YN
3pxcZjJLRejS8zqQ0b9z3SRl3zQyT7KY2To7oYxsnmQNwbTpmCnZSjqzlzDZ9E0zyEk4oUdBcjRi
s8qq91TgZaiNhRCPdZV+2yuKdiutPWJyWzC1xlo6rl4RLmvDrLLlrQc3MnaJ4MTJ3ikllB7gNZ5j
F2+ihY+IDOls2P7mNObCPJi6+3Wx2+AJdfi08oJTHl/dS89yMQ8NQ1B1AxQm4q5f7uvazEnVI9XQ
3cqbsJxA5xOpMxi2XP8kC6soUKy/lot1SGysBTkh7BaK2AxkC8LXE8p3czoorwYwq5INg3RIleuA
106vBqxHuF4VGBo2OszoZ1MUcVx2Z9mUtaV4YyNPD9pYFmLrxfFfDbB0u15DH71dAbVdzsKnHm8y
logoIOvZfaiG+X1s5ayuYgQlpIP9tgQNakRqCzjS4aV1T6QCzPlKtsGePhsdK3xCaEHdSTvoMe+0
9FhiaylsKYeRfZeYN80yGMnG8NrjrCaflS7nJKO0YHIz4+QxAqB2dB02DVS+YR+r3jjICBK4PNbc
XnjvCBh7XpBdV9ppDaTKgcJfwEl6ASfpJkA95VzaHD2KqjS2wiNrS4zs0ow7Z0S+aQmV5j81IwlR
WUZK1fnW79vpYfase7PNhqeKBfepNPV6O9Vp/jUwLY6UAFixdTZB8iaOoNTE/1RZAFeTCvq1uG39
ldJORwk2lihkWbSN668ty8u2i03ClnOy6rYZ+K21dFzhyb7nx3vD5av/CvQctH1yhHnx2zWwI4u7
iWDMReDKP3mV551YuZr5SlZlARe7BYSgQdP+aq1J0x4r3doZSyRkpz4ynCKGcyNkYkUhu7tVGwGw
ZFugtJsRxtAcQnV1Dlpkc6Lmti7hfZY1WZRTRrZtboLq8JtnR/JSSwNADjA5m3sZrBoGctBJCCdq
6zR3Y55+iH3PgXw4BXKqpBO6Ib9sMUdZd9IRitrf7NmYf0hfxkj6J7Yty5vWK5ML3P/JpaudTeOx
9Qmp17NJOudqmMGTNFp5hIT2Rp3daVjJmGYAQc25J8rwuZeQHyjGyvq2ifaymnbWDzfSi/0rm7xU
/LOEF/xG1hW2TMfRyCC6M71TJorR1mCkXNqyhk4wuiR2c3hrV3rv9CfbaIX+SUH0CU13EXMdVVpl
W/aRRT+RerKWnqqa1AOnyr1la/emGZYfWvabQxUgu52G5nt2PVq7Kz8EQa6ioD6A61eLDxoS8nfW
YD/KHnHpppe6ZNJYmuzW2h0PGpOU63OYh/5Z1rKh/DIFrr2TrWGq/HPQAEnm5f4rJH6pLbYBmClq
OD7qE8K7OK6d5ThyxDeXa8nW2eRtJjjxf+u3BD/3jVRUKJxop4ZRsa9mM3hQ1BoW+spLP7F799ka
Te0n4tqeZXL06wbxY+ok7WevTzjSifvwXRi7PDOtWDnbrZ2e34zTQfp1Docavhu+xDea2jjHQSnZ
f4J2YNUinnMTIS8xXTpYAXd9DPQSLIJdf4wTxdumsHWtHDbKOTDNki28Y91NJwoO614Xi02GaKq2
TWpXOS522WFpyjBpy0vDPsyJh1bbb0Na5fz6Ckt/I+Y4os2ye9+ySIRKEXdwYCXfy2aqltmtl6W3
AGyTct3lqFkEIWpbodHC8zWiwKUZ0biCVGvg4Py3okCvF71XC27vlXTFgwaPtayWQYYKbMW22iuj
XxX21hhiUG5e0+0iLdFEykH4KIvOhEACrfsH2QoqCHCWiEGEDUREzvwrglkT+EcNeW+typsNx47B
pZYkSVWbMm33i3ErjVBnhpdJEiKlIkga/x6z9FliGkG7JB1xbAQHFaweDEKl8R6ukMTXyvd9gxLd
r8YvT6VUyi4nO4pkGPHcM4JiG0PlsJaPweWpWEww44bCsdiuz1HhMCefjXTxWJXFMtTiWLotQy3B
BYJN7NdmOc/1dn4k139cuZy4n+YEvRg9cwLOWkkpSh2/q9YNXCVhp78bhRNiDHfdaSCzZeyo2NY5
aoTebWH0Fccq0dmt9ehOeqOSv0ieQWMumw4n87dmMJ4RDlIf62nbkx/TgKQDsiDkzt3C2PidHR5z
hC5uMgcWLtZEZbKRVYjFp2blFiA7SUOtd+2Uj82qMtTn0Kt/6SprQyQ4GCbWKrLJLjvZTCMgvEQp
3rlkG9/6raE9TRx6ro3EMY+gprSnsHZc2O4DH8XpEqow1RzWtjh9tZB8PVpG9b2aVZflqrCBaQwA
gXX1cRbnsLIwA808Rm37XbY6cWYrYyNSd/4YK8ZcusuaHFcrlPoIS1d6HpOhIn+d+ZTG53Bn1gBm
pK3XyNZsPd/bz1Wh3Jbk6W6ntkdtbgzK9dhk2mmWRdoAcCqEnOBKGl65hL+A6+MUZP1zTYa8ijaS
6FNeqPUB9E590lWIJV/UBqXkoGwWUXHmWCQ8S1MrVQmbjKMzW80FBf8vfUIZXNtkzimjDvQYycJX
PUatPFu2E5yvA0jPMsqcQ3e9ebmNqW84KJ+DdG1F5Q+OUstHTqCqR0VJv3DW39+YoqWp1ngAMomU
lYgoK716LKJuA/X5fC/jtWpGiHgkRUo6FctuHvSWrXvRXXby/VQDcITW9/UCbppdstwit98oy/XA
VsnKTrziLINBEcxHfSJTSF4fhQj1OLkcS0Jc7fTGx66pjYujAI+VTSeAVHluycqRzcpzmpVqJs4l
DxT143OfvteMi5LBM+5XnvFx6cMkNr7XddT+QjgtIyf9loHBuStEwRGmdhfqmbUdhXrpYpOOzCzQ
SUhQ+ZFNWciQ0IweR9CJp8Uka+SMjjabM8s4nB26Jz+H8vflctdInVxzf/TAuopbkMXomDCo5+F+
8JX2bLH2LGEb0NuzPtYHewimg6u1LfS0mFLdNshakW1ZldZrH9ndbjhEBIpbNdtwBv/ctcUfOhQq
OZ9JpBy0jiWELNI+8EFdiXajKvrVSLrLs3sJfGObRY/O7rznztJtGqm+18Dlvx3aSj03Q9vzt2FL
Ul8OxgR/I7wg6SZBceaT1nkDb1oTkU47KD5p7ntIkZ0PEJ3VlyZGMtAZ0/xT7k/l1g1IL2eJDdFz
ra6cQtU2nkDmIwWdny2B3JQ1aZsBogMrFh5ZFC812YQmDbdnpdDyDOLFWwxHlTnzDbzU3b0WZv29
rln+ZhhQvFlstloFl6b099I0kHQJy6ygdDUmdzxKoyxiiCH2NoAOwXPd3S+F/Ri3fnEPOtNhqWiR
xFk0tQfgngtWsa1eMgs0Gymmmxh6zUPJafWHruETamILyWGhxEz+L9nVfteeTdEcWhCsZAj7N9Jr
u+HXYfKmW9kVBOxdVuvVvfS5ZrnvTDt9J32R0q5A4KRPmqd57wfkh2F48WzlKYIp7x7AZnMufBCp
opVBbXCtdV6KCIHWN0fpGK2gvvdqtzvApMV8RAQvji5UjqpmdgheECZjwbEFuy4AmLLEytERkauS
MLz2vvrCGjiGYmhbJQj8nTeE8BCkQXEnC9VCGmpuEdCVTQSNnx1N2UBNo6rBbgnOhRfJiWETJiXU
cy+jJKNW3AWh7m2HrkQg6MUhe1gDu3ax4kDGZCo7G6btI9exj7mGaowgp1SF1B6yXGgFS1rLpb24
ES6E8FK2p7atDo1J8nKYzPuC839YnoL+3jd0vm+iZiSXGA3AO86Uny2xXwxi14c/kAwQjr5sazIY
AJOyW7z1lZQ8/diDJxAC2uPgtc79JAqyclEBrtkdS7XIuQ8zy7m3NN/Zt2PirBabqSnaDRlOZ2mS
XWUsNDarNtdDMIqMJp1aEETXyyy25TJeT8ZxDzfN2Qud/khiNsnpaTl/tJlybzKzYz9SNF3YqEjb
Nx/GXmkeE9PZB6o+gzXpg3MKwnQdyabpJNu0C5qD9EbV+DX2xVE96Jz3Fd9eGQW3CsT3LAgRrWDo
qtHyHbQc0V4257gCRamF3kU2tRrEp5J/zI2wu+VNlV47oc8C8zBMDVsZVRqWsqpr8PyymTsQduoI
bpsVX1u7LFBagA7o2JROvuehazxy2MCTHCKBfyIb+m0I8b/BETiuHaS+797EmvAEoMVCbJ6i8s70
cUPyrrdp1dk496KQNVlESFGdnSr0KzjQ8SjArVa9kbQQbtJM6uad4bXxxyFpvfipzLv2Y6l2P7Qu
2rlOVT2Ug6o/kZYOPLJumClGofE0gvbYBNbg76U3Mlnvo1piAMAgeEL5+5z4wKQSEVyzh3hPCvhJ
OmX/uPqeuqyGpCUs489BrcBwLaKVEmL/GWJ51bLUTcpP7Z0sSL5SrfDdYPXlO5I5Z/aSVMguZz9J
127KcjU3TYhRX+LbvtgboWXd6o7+w88QJBsHLb0bCp6UTCdhxweNeNeJQjrGPLePwZi9b+3ql0l0
yHO3vNR2vL7Gd3ZwisP50kmKUkE+L2tL0f7BNmXWv4tbusUx3/9CaceNmQYJWGkfxp3JJGNY5Jzq
TajDGEQha33JOclKtt+4wYJGhzDyb6T9OoLs8iZusb2KKeHq2PF7+KGplc4kgwu/utLSRdbe3k1u
sjc0Mq1b/TVQjriMLeOMULG2FU8VmLrRCFgPLqzSfGuTcmcJbmnZhtokAjwMoHGxDaOBhtGrtujY
SaPssxS168SnshyUB4CD1mPf5N+VwhpuZIstV33H2sza9HxvHhEOOURJMd7knauhkkOmxmTHOvqm
uX4nbbLocwuSS1cvtrJZKjPY3aqfj+zZ8v3v6vADaOiIDDWtQyuwyHemN3WXJGk88lSi4KQI5lcG
ZeMagFA41wEY9CC8kzVL521TaB3syL87UBlj99i3Pkq7PWcxNBQiREt/NgMHSXKMrHBDyCFGncec
YqMgS27odWAZW08cGPjfU4RJzlmbFmdnjB8i08r28YtJ2iu7DsvV2+pIRjtWPuhrb+l/FfQymrT9
fcjS936N3pbBHpCTu9UGL780adRDtECmQUmOySqy+/BHDsyTJKKf/GU+GXBjfZy1ot34mpveFQVM
gpD76YfJrrQ7mznaxu67ck3qvsfhQzvfhCbw7F0dkkrkNM64eWWUVVkYAQD1vjV84FpgtsF26/PN
4p6guO9Wnc/HhG7y18URQQ+LEhual2pWvONty+MYOlLZIlPCPDfF/Fm2ZDGUpvjSDPVWb6binbSp
EUQw9ezy48bkI5rNUW20lT5TmKA/0fezYnTrxZZlrbuaesDqy0Bj8s3X0C6/jko62Ik0uXglx5C2
3INb1k/HeCdtTI6idaVH7QGekbuinJD4QGbpXe/Z4wXezEssWqTJV+8mWPh3kKbNG9mUBXv4PwDK
x+xOEpY2lnfnc+ItO0lTS7b1HmaDfl1DDE2e8DiBJPORZhxL/S4FHW+Wc3Tbipa066Ftnpk7nGTL
VWcTlKI+VXsHya2VNF6LRtXvfB2pMKODaU7awkE1bs0pXjVZHW9tT6luo9LidBZq3kPqaMYt/28X
wLOjve9tDlDU3gz/mUptnUGGQjJ3b55yMyq+hhWJqy6sVJAdKco2mSvnxoSh5OQ1qrl32BS578mH
3EDBon60iugbJ1z1Tyfeo6gR7HjO1HuH7Ln7ztPtdVEF2Oyu81YFc/ObrvVO0msrCYz36cRXHK1R
+6CChTymSNxsDL22b0ib/wGlQkgChYaktzAtxWKz4Wg/FGpHvjkR0q6MU9nDZf2rG7mb/5fh/nRV
aRN3yLpL3wYg5WtxfNmKohMnr7Ig2WgTA/i9WUwyItAnbdfpKn9QESttsr9skgj6Dry7dZStZVyy
ZHK4QPYF6VKnDli5kFnOnqo+JVnU+QKVvXfXcMI2NXl1KHQ1us2Hluxfy7Af2A1CecrzIVdCh3SF
LIb1ZbS6xyHhG6yMzdoaOONklX++8qu+olqV1cnL9G1dmaTKCGZV3bAoZE0UMmQW7Kyd2LWO5uzn
rJfTHU80aK7HsP9GssqpIq3yYwC50Z788v5QRX6MjI36zeI7dshdB/qdwik+jCQg7T13nray2Yxt
v0WoKd/Lpj8P8Ua1jPgom54uyK8QujhPPCo/BDBZkW4E9ValqsoF/WdwzTn0a5Xq6u9HLX9u1mK/
VTa9xPOhIuufvbKZ3ZfmdgrUH/08ezC/2iqqQ6kJ1rfNE9DRAysYW0OxhP/MJlN69SJbssjCTBBZ
6D/iwciz7egcdZuNfrYNDNJhVONaE5N1EmOqgUMgEs2kw0TK4erlp2aSoiSi09rSt6U+wD374vYq
yyg3csTrsGTWrqbcV7YtUjHrPu2Lk5Vk6AQiF7uZwZ9/Uy1IGHTvizIP1nbWwujU1W7+aCTGN0Q8
s30ZBOB0uqC4yML1x/ZmcO9kY2qqqtssTkMJtLVVI7E0dtVwgNDwg59XJBN6tb7ydEe5bYVgCKcB
wV2ewrZkacYre1nlgbkaXMgno7Zj34Aw2QsG2v449yhdcnwRf+50OCpty/3aDgEvuqSEJ74nL6Mb
2h7OiML7Ck3QV63s60fTmJITUyVtC8Xz8DVhepwa3leTnTpOaksVLKyuvTNn94fsxzqA1zdpJw8j
GY+cR3Qm793IulKSqeOjqdnaFzJK0e4EInKUS0dZZCyFQqfkNSVWk7KIKtI+1bZCIDx3XJiGy9m5
lJ69kYtQNxZybXmw1vxWvWuSWL0rGv9zHQXaUbZkIZ1x4q8GcuMui93QdfOmK425QqpSbbwP9mzM
F9uPplWvIio4QzK39fTR3ctmpljvUXVeo8aKJoagrTG1OORT08MbWUvmMGtWshoEbtKsFpfqtixa
ag1kOF1eBT5Xkf1bma3tweY4jzexKAJ2YfJNbQyfnMLu9tKB+paP9ElUfLTNnIzDsg4b/tYD6CFZ
DQXtTixELcQL5+ZaCCafa/sa1HHkpqH1BSGWwExLVHQDn5vG8jN00BiFl1phqxg911k/tEK7pwEu
z1s9Ng5tpuvv1d5/9kJ9F5+mAWU45gnuily64NvsJPs6Ns2fMOwfm7hjkw+SBpaP/tFunOJebuSn
ejWv1CAPz7IZaGG4rVSoydzEed+MM/pIyfzF9t1yl7Yjm4+eU38S9qLSpy+kzELLyleY4511BULq
VKhj9Ml0E8iMveapm2CBzKL+hzS72RDuS2NcWdnBZo12grkbpmZRM39vTso4CPlC3NfqNTwEboV0
OOS5L33ejHON1pAXyFfLmIHnPDjkQezr3BlulKAYELxHysoatLsOLXMTMV9s0puo43Aji6LOn5Qx
cPZJE9v+RdqgBgFDo5f1SvYAZBKxPS1GrfI5OWic/5SIv6L1TU5SmQ675CWZiz+gM6+k14riz0Wj
doe51XSyGkSPKGw5CSrtiCy9l0CZBQaljw3A7CvL2CSB2rJnQlMyCalbDjH2Sp3YuxI+M9iudU3d
BEH7syzZylfSCp1A8l7IrPgl9s7/Fdn3bnh2SAH4q00wZLxxuLlD8usyjIyWKvFX4fjfx//TMIvt
Kh//0iO3YFbht8vdROJuIiEPLaOXe7VC/V1g5sZKU5pqwx5DcY/CWH7viBr4AhKY7DtpkcUcoiJX
D7bzKtRL24n10OHa5WWEsZoyHmN+t5U95dCmq/a3E3tZ0mRmfYjihWWyjRyF8W6OrcBbabxXL6U7
bDXZlP2yMi04zlTNnRqQNk6aX9/dRCBClzuTVyff1+GBP/f7xeG1XX9u2HS83oapChEwZYOQs/OQ
se3UeWyU6lblPqSNZ17AvZykTxWmYnAg6jAmZkeiKR1t2Q3bWvO8jR4zD1+zgvNXDX6hBu1cY/ij
3tmQ99zIUXgqdA+o2Sx+sH/tEVaXi+MmBzfqrNvWKlLerxlHoFqjAtGB2eA2nk3rVtbcoDaOQds+
XuNkl2BI/8n9fD5k/DPY+KaHw0/i0DZGtLLFqDJuGUrgQienLE7XS2pwZURkZW0Gcdo49F1ACl5Z
HmQTrXOEgC1SkWTTzaD6qLtHBAPcM/oSzrV405QOaeu9ONqVUxjDPAj2z4iHdIW+Tf2Axlz9EMWc
eZmlTsbXMNV8zBTkmby2yWDegu0mHWDrkE0ZJ/u2MXMPkw3ma9834zVN2O7LhlxsDdXzs1n0z4XX
OeeBSQMp8DAtkUz1yyEkyyuEEKDjtOKmqHdwl8M5Ac1gpVXBRo7wqiqHldHS48Mgwg8NaaRZRTwK
8U0kMcsMTfg29m5ImWaTbbBQSy+HTN1c22ShujfXqMkLYLCww2+vPJbsVIj+sJ6z/CZPkGl4ynzF
rH3lPJNVyPyKwkpKBRlmTv0g9NG1UzKW0U1Enivs88YpztJdwB7nIXZIq5rLyjpxZmsfAnN4pxgD
WdawIq+MuW93LKCmLwm7COSfTp/0AE4EviHtrk77qz236/lqHzL9lV3Gz8BJrvFm2ikXVBWhZBmh
Txqq6rYW6rppwvK4LafoNAvt3cFBWkBDQG/XCLFdg4XLgV9UuJHeAGrWG99OeEGJvlU+2feqEh06
EYv0gXtyA/8DFKbzQ2P3xqqpYe2BC24FY7fx1dA65DGCPoLO3CTFVW/0VRp7yW0flekjikt3FWzi
n4FZ5Ts7aBQI1rzys0cmM/tHJcl+aLRz4I9qYnYhRbO+QF2NgFCFCNDg1ldTYIcQFHGSX1+0WmEv
LQOeLYNljHTIpixKhzx2P0CRJwgF58sSKGuKoHQuhu/L8NIsB1lsQxh96ZzP6VjMu9poAm1XzTZJ
iwrLtQ1CpNWa52jDNEq4rDipbsbO4CmeeXG6YwMpW/2vXmCp4pPhGZvrIHK8a5CZ9B81xagPsRFH
t0thF6Coh2m9WKBHim7hsUQrYY6sJ7Ykg6O0LSGy1pTuvPY1TdksDm1y6cauabC3+oy8Q3Gxq1FW
ixpkB+xNGyM1X9+F4bAV15XdV7dOhlPgT/3JU53nQtpkUzqW5quQuFLS1av2yzDK7JtrH1mttfQu
nf86liMurLRleECz+Qi1x7yPRidc1YJCq4XZHyoAt9yUimec89CDektSbSWQRl0SznfWkxWx2evX
k4rKJX3Ugj/KNOtnGQL9QASzEgJMQVBahzF1HGaPtfJ5GLQjmXOwcavhyOGX4C4X9mqufhgJTB1R
HOq3ZWuemrDbDUp/ihur+BZmbsNb0lDeR7FZbcZGGe5t1Yr2DtwaZxfpiXWXTiXSdjrk9237NWuc
+L1RKs59QSJxDt3be5/zmKciOEmXLKB+ANKsNugGEs284qFpzBWau98rtIKfEkPn/Wkoa9myEDN6
ckZ+ZG7SbSbm2hvHWNlKlDwGYdc/JmMWb9zMb/dpZvePalHEF56AH6RTFmPgf3GZLd7IFnQczr4x
yd2MVbaF1gzmisE8J3webG7Sbs9G8GXqWg785oI5jCDx6WHIBnMimjCfbJ1W31cpbEBRpAy8hH8p
8UhhHC1tIHa2wJcujqopvyLz4kCxzC6AkoWcMo3JvURagTK8q9osuZcgLOFrREv6gji+a9RUXU0t
sw7HakuOCxN1BVa/fOcUZvGOuTTJEvmc72VTOoyCPOE4dm6lqbH6+kZvnadrvOgUKEIuNWDRk059
nK4Hs/0We0F3liGcZLh37Wyvlw6a2q5VHpI3jWauEodJcFJGvQVVcOofvUy5i+tAYbEE8PMWybL+
Nhsazv/VlKQVHyrPveGQs4BGUb33fc3gQ/SbdWWFHJGJl2mqJ3Abx8j+iJYspLMQEUvYv7ZNPSp8
Y0Nyb6JsC9uFnZA1tQvdyHaKM/c8jmF1h0ZJtUalNfv+7yMyxhh/H6PTKjRJjCI4VEnaPjaT8snn
Hm8K0arzLjzMw6itFcVsHo1ibB+T9JNupsk7abHQGEHJ0Bp20hdNnnNrjvAkBU37kMY6sObKvGVt
ijJ31vffBl7ZoaXEn1rHM3aNZ0THIlHt246HgT24/rnmNVeTrkt1nD1l65YAIFF9d6HDnBFbmlv9
/QT10rWp97b+vut951Vz8crgP/XN2fs7wHmbzXp7IwtPhfmAl24BleMvm6ypHYwXbAX7nILkAuA5
ZcjqqjBLbq7GTqBJ4845ZLYxn+YSdmxJyt6hgMQ7yXnqtVk5TH0HVD/Xo89qZawh/Qy/AZwEDha5
73UnRiKxBIOT9BC7GtGtNSj6bQKDDMlN/ExusqDcXp123DpHO1A/hqQ0cNTjfygaHhGePXf7HgGb
TeHNxlMVms2Z449+JZs65OD3UZMg0lMr3dowPmp62T1KXw3BQqJU4a1saeVUrt3bOeJRfg8Hjnue
EiVZAwBAXmSyp0tfzcYauaXwm2M4O2ZK1se+LWEV0WHIsicl/FAKQTARIHsmQpikHmF0kj2ZWkff
5sra5ZNjfRyGodz3yTYMoP6eQQzX/0QVOodTqykf7H74Vlt1cidbqv6h6Vr1PZC67oHDtUuaFih/
dz4nmXoarGVTz4dsDxTY3oLT+5SRH3+sajufQdkr86EEda2nbA2porDCEc6pl9qYwZTBYmDYSYcs
tDK1r3EOhB9nSMPWS/+04RAF+aOugQHCD3dOjorW6HasjOspufU6VeeJmWrvYGoe1knZuHzoc7Bq
nNqEjssY16UbFGe7qyr3Ws38sjhrrsUWtFPCyKh87wzYudlwK5AaGoGBT7ylCmNAFqdrh0fdF5rh
mRl/T31/zdZj9zOL+3sTMqrP88QPxjSq8r71kvLQDzZ7hFqm3xpxpW5CjQN7OLu/yk6TeyxhIfrh
WEO2CtW8fp/3CK3Xjt+v6gAFcM4HexhF+c01k1kf2sTuntiTEFpjYNulty7CgEMe87t0OkXgPfLB
SJcskDv/gH63d5Etw27cteEOIM7E0FAX/3Es6ayU2f19rAjBE9PQvIspOsuxYv0pSDNzI7fdeqtL
UTeK2uf9ulftflTcddbBONSIuXWrw/0xwwdzgCvCekq12NlVfZ5sWzHX7uMa6luFJ3AvmupozLfs
WnPuS0vRSv1xTB5kRzmYY5VHFDwG3nn4EQiqyNbKvLMcSzXGP18peF8GEa8eI/CvRaC3FtDRMIl2
Xd90K+nx+urZLZvXGDVrtCM4j+PSOS5ZWQTwB620yeAxWoNxO+s22mbAWDkLTHm+CpMvaM/VUJsi
ZJmoXqOzCHCtosWnGYo81dU+W2oIzLjt/N0QFNMXY4Z76pe5q2DalWbV+aP5t2g5SC729H6LluYw
jv/xCriNR9XtD6ycrH0CG/2TOQXfe7uevkMS8k6BgOiDqccWyVWWSuZmzfKnm+eVjIBmcTf0Htmc
flgCaO8+GrE2rg1O4C/MJmFeVZW2uMh2B258ELxQ3vCdqTWyXYX5Mw/KW3Rl3M+DXqN2VLGr7bCf
uq/h2Tk5Tafc9L2nb+diaJ4gNh/glWvG70VtiAeP+ZONoT2sw6su9+anHmAL/CQqGC/xqVk1cI8/
2NFQu7RmqT4FLlywg2U9x0cIRS3xi13E9yLed4iX48sP9Pf45boB47yJl/fze/wfxpf3X4v7d6Zi
O3KA8mR41o/Q6IbvHSzQc5KiD+OuyKSLIPy38gNbBvp39NP/GWPTOUFy2zPhtKwD7EHxznf96Qt8
bVCx1cpHR4fzuBJ2xIunLzDyrM0Xe06i3dUu4mfX7A/snrSrDMGVc2Mmdb1KM8U+V4PhIODR6xvp
kYV0LE1ZqxuDLm/cRdydunAcD4t90gaLnbJQfUTWGV6mLNE/l33z3uVU9Sd8u5niwDfWzcNhRKNm
PULDsktL738IO6/lyHFtTb/KiX09jCFBPzFnLtJnKp1sSbphlFHTe8+nn4/I7lJ17R19+oJNLADM
UhoSWOs3FdJ+HPDTqo6yKc/kQekpl/tGU6OEwiNJgaJVTM1JHuLCbU7hfJBNzxzMJRIvzeozVhkt
eWzZ9pUp2uiGPy3kPDlFdowFqrJwOivk/W31rZt0rN4q/zl3zPDY9bZ2i48REidDYmGnqeJIwt7A
OHc98i9xkh5Ku8VFPQHNtXUzjLvRbleOJHrhzdlQkSd91r/LpschZHvj5my37PERd5Dp0cG7AEpp
h/niHIN2M2LsyoIjtKD5WeIKuW18bAYXCVxgGSgfu1W59AcHRkEizrLXCmeeFSixtaYH02OLENe8
G2Yx2Sx1VXdfo2D8oqFL+EcSX22UDP2FZYGPmGaeILL66zZh3SJyYAed2r4LGG79Fue54IwE1LzF
1HusfFHiGnaqHYAM0BB2U8viIFsDqZGLPCsvdVcOt3OFZ+zKFAnv2QAQCA4/rKHUh3pewkw8VVkx
5NuqG1kyI6i3pDg5nExoWxlaUCj96N03r86XQzEa6N0WytpX0/AQa/30UJsRkrMIy+0G1XTXThPU
G2fAMVZT/OGliWfBxyYL9iJqh5fRibQFG8AMHwZ6pzLmiYIBnpGGAy4lJU+MnwdMIP9ssj+KDopb
okePFtAZGlT3XNvtkrUIVZNI47YR+3jizE149ojeddkqGnT+JN2e1TVzsMSk4NdWUYvXQpk9xOvY
vVBwq+4M0CV4QykdfMkg2HDxZlE2sCMyxxH38sDi/qKrGlKGPtpltziyA4ZSXGuQ2/d5AjElFBOy
239NMcKyJ28YvH6GJkQ6d6pOQvvzMtRJMbbhyXibWiNMuUymNltpHkbIFWCcUzwJ/QtS/KWvNl9y
U/hnBzHPhQyrscBBw7BeNVQtqfc7GyzYwU3FJBRXipjhymq2r+LKVVZtVLFHyjNjM3VaenFiP7sd
UqxOMIZGAtsCinLOQVZuVR0fNrNux0vqdxbsG81+R6J5Uxh+/pH3zWteacOLYav9WhFRfcThrT/m
TV6uetE2T12ZeitK5OGu1sLphfwCMBq/gnzRa+NL4LTvClgTaIK0VN9kfZP2j0bWGE8q2Ck+3ukl
w5nnGkzugxxUzl8ZOA/awg5RWhZZu1XUId6UBvp9cF+GZ71zjwrP3a+Wgw6mPgDOCUNcJ6Fkoks3
9M3XcoRCl9uJcz+gLHbXa+AARpDaX0uSb7prF19Q3k92vu2H27oxm7e5ZCQH4NKLBu6YdYeqE+JR
hOVLS95165ML2FWz8GvjatrTjDjaxJUdHjD9hQSJmNUSsy/xbVD+KIUy/gBQyt0PvvhD4NrhTi9C
fefUnnrf+Gh7Izw2/QA/hICW8r3ynQTcTS2uvo1tdd3ZWM4CdcjyOrpzZwVpefDGST2C/Uk34wyt
+IzdzhxEpp2GL9Stx5wHBhpvsa0bBO2f1+G9sTBCxV6tLLLh4E82qcXfT2VbHoRhDAcVGsm/D1Ib
RaXs7PfDwYxKrgKAMQAjhFSCCshMD7Xu7FeheV9UQ3eN3K+RoWOrnqRBdvRH70H22W5j3gdFp+6q
DExqD6UgWsZmYKy73NKoYc1tH5XZJbfmHNk3hrsGGo+Fs01LVP7GQmi7qaIkDZndZh2sUfGpJ/Df
GFh27bWuQ2D/an+WLQRv22thOWSYs1isZUweZj0FvAq0M0YmXErGGk+8pprSHG4jzFeR+gcyFBNa
oh3crRysBd4xM/6xFPY91fvokqguJjOBc5/qpX2fpWZzwFM7XMimbw/igpsiKbzOmb7WWn8YBEgX
xY2nXaMYxoZFh/oGABH5U2VfD8o9mafufrDL+OCYwl34nv+HUcTzkm/2sDYfrZK1SUPdbDGgoPws
4ihZ1V5Z8/oJRgCgBE92zYLFtqGsq2nl3LWBWlOxzbuLN9sVIBE7PrYtKMHRUNJX38e22bYRqrMs
1AXged8XXh1/w8XPX3SpgbFHj6Ra7NQCM4gIaIbdpU/IxeKF1Ub2fUvibz0OwA+hjWubpqxhYwA8
2FmZ0O86Fr17v+NtdNT5HqFazc6Y+vgE/ZtbkTXEF6wWeSyyC7gfZzOT0i+mR+zNVNIjGLINtmOi
vTJor/gnxDAO+VHbCNk2gV3+MNRxX2SzCL9nwhhuJywO0mBcWJ1mP08W9rhhW7Gp9isY0iJeubVf
vYJAwhlCzxEf1u3qtUgW7IX811G18iNSIslSjkpsON964mA7Mk9C8mXlJBmyqKLuzmbtVfymrQor
1FJ5cQIXUqRLdiIX3aPpK0t1PAbmuUuKEM+aITsILJS+60X2w1TN6E3VgC+GkYOvrGZRd02SCaCs
hdRF6ldnadcjEO23Lacs9IXa193FmWlkkkkrGbdgMTvk8LsHZ6bjylAf+6izJJ04uE5SPE5wFw+Y
THeLsoq73QAmboM9knqJmzBEv0I7yxZIWYAp8wHlwmYbo0/ME9I3onWp92KhFKn1gByLWIyD5b13
bXnBBcLxFzxqrVnQllc9hVkMc6TMwk2m5zwpez1WAEcleLqKyIaY0dgn0lT6tPIhXLFObI+3Ztl5
YtOYCDI5lKX5GKJo48Saqh7UuMZnC5nRRSK88iQP6Vy8qXjnh1swznao1xhH2ammBuoj5MjWpYmZ
R+KACmkMPzonerqxFKTvR3Bg/Ixz4xp1rn4N8q48QzBE1fWvUD2fNShMesNo333Gh1gxllbdFRst
jH10ojHs3N0uxx0R7M5o3i4lL4zlaHusq/4PrZ7Q1h+C/CM9173TfCix2S4MpxwfnWpy+UuN/sDO
1l31Tf6NFYCFiwYl5E7NAiphUOxk87Pj1qR4Fbt1dvotPhituorQ1V7JYZ+HPCeFYWRXGTGctHBW
w6i1S2G42XrwDqrwuwd5CBzeWk906l42USrXUPxFiWeouweFb+EDMpfZ1ncc3OXnWTKGmibsdS1y
D3Jc30B8iSdvc5swD8tFkG3qyRtXclZfGd1DVakvWJLmRxkaHLxmuzo6y0lg93LcRoJdQYXirPUk
4kYN50q96knGIsvP3VO8KX7qbwxL9w+klbUHbULeVY4Y7Pob2S31sVadal+Zdb/xGryC1Tza13lh
6pi8CO9cNvD9W9c8okqChCteAivTmEWqsCZcIQNb7clbOq8WD5ewsI2XINSiYw8GbVl4lvOqBzW3
QrWK2GXn5ovpYX+SOsGyyUHMa5oT7+tU147g08JtFEX9JW+aYo3aqPpAtt5aGnUdvZRlqKEvk6JL
b43vCoYQ3+su2hexrvNsc8Zt6E0evBIObcDN2c1Gwe6GbLzlIayfjG+emTjLZnKnuzLu7OcwsdZB
MRFHf2WrTeimmpk+vGWCrHSHrKtHJgIXcp0SyDx9zIGFBcVQXNpiqu69oP8qpxeOsFapiSy7oHod
h+mJZLO+d12g5m0xdGfdtrN1gNvuk1lqJhTWLPxaW7hHyy1P1e/Drrf+QOTg2bTi/C3M83Kp1pp4
yIbR38gr9mw9ble00W09K2mP+dRg5U/lMJhA+7Xwqxl0JxELNlFcMQNV8UOj4jV+n71ndBE4b1ao
83n0ln7U08B4DHpgGH1iv/U6UBYF9YG9gYr0o+on7CIRKJgKNcPQK7uh6PzMaO+4c7RLiaID1dou
x+yb55QhBlSes6y0Sux8l2bfJYgl9T2uyeRrwFA3xjZUsAiXvUPMDi0Akr2UvXoJqd2GWoi3n3mn
uMJZoVnsf0uCNQ9/7VvZag2mXal6NMM6uYyKkc1UteFpRpgVudhXtTU+s9cvDr6IgrUElv09Hs5x
CUT7e7xgvfCf4nK8MhQVFcnU3KlJ5G9SVwuwoNej56DTlW0bo39ge1H83AulOFgC80vZm2uJwr5j
5Ik097quwE19SE6TNhdxmvqbhHsYSpcc+h6Zgk/0h4xR76Qc/xP9oQxGcpAxCRCRHbVJXaAGHGrr
CB27OLSdnEmnjKxE4q10uLPXwsLypHhrcLx+qWYBfZKAKJzNQ5MPM960OahGmSkwxtY4yzMxnyHo
fxmUKTnI0Gc8z6xm2/+cJTsoiP851WvMX2aJYPpRTbWxE5oWXdo0tlc5dJ+VWaCyLmPy4ENt2InC
xdUKEs+lrrqWBS7cP3hexrKb4o6/8OcU3MG2btk6d7dx8lqeB2mymYkrvwQV1bNW9gTeoTXrUFl1
Rl7tKoRuF4lbBxhuzq8Q8wry2vI6t9nzKxhFZ69STyPvpLfuvTVpMO20ofrh6h9FHg3fzCLTl7wN
6YXSsnkIMAjbCOx2L4EWm3ik1fZaSV12llqXvVhqBzunFO1umJuZWSG9HDvVQfYi5tABZQr646iG
2YvZpu9u1FtnON3ZixGxledXdWgCvjZqwqvWk1q8geFD3igwonOkuOkjzKGLjJtOnoPQgDQ84aj0
ZvfFanSt7AXbd+Ou6MM/p3spEmMhKupn3Ur+43QfUMubNeW36YiwG3e+7YqlneqgMfTQW8Yu2Z5Y
H9kLOG30pW5fXUSNnpuqVq5+QiE9daIvrR44B1I8DZ42RfxlYNe6Ue0atBSfycJVrHorRg+HOb0K
zkODO/uAPvSuHrFIUvyxWzVBYb5MofVHkeBOUSb3UJNZYs8kDPgai8jKz45uDEfptCv9eOcQ33fs
OMy/LHp/hqoSz8I+jTwgrFW7r5LyIUKdWt3CCWh+aeId0+6xinooWzU/B3EFw9Bz05VuGCggzoc0
bd8T5FL2Y1diHDg2UXrRUBxfRrbdbmRTjlPnjnQUFBErPbtdoBqqlasnoPA6fXwaPLIIkV6/4kBY
UiEfzRVopDmhgOA2mtzJaeCh9mI2ySI24+bV0C314A2OspSzfF+0y9TEJlr2qq8j8n6vJFrCY5rg
pAbHu2H1HqWrsfaKQx2q1oq0ZrDpEp7gaAx0FjxGdmC2cTvNEequAeQewQ+RJemo/sdBne71WSZn
xdrbWTR9xfMdjbIl2cfo2WlikFl4pX6kNUg9z/oRAUMgbWxPj3qGDe0wGP6dYcJnQyoiXCs2nHuz
yvErmkg3U01HH9H81nMXpjToI22JbcJ28Ap7D3fbOtehW67cMRGvlTAv8oWMMNjFcCGxhuNBWqgT
UIPciy7yzKrLH4oS2BQC/xYvq8bFwB538ZTU525Q2HB2qtkdO6vuj/KszaI/z+zeVO7UEKg4Az7D
vw3FHb2/9bbdrKtiFSQmY8pmcRukOxcrq1vZrOcDOpUiepWdxQwXycPFmDjJkyx+2YrxlaVSdpJd
+AdkK4G/xVZ2sgRJbtcqQ1c5pAPl5CAW/hUTO3OFURPQphA2u4x58xl597WiCsrFuBTe4qUn6l1H
9XYhR3xOSEKkpVx7KEFp/nWRMOWf4oSI/MwvI+NyVtw5xsqNsSOXHb9cnRc0LmGkFvdsJdrnOnNO
4diBBJlbjpY+K2ronmXLrvMfXjprcoxp92zj6I7XZDEdzblZgGdelIbTA51gpopozVL4bndo66l7
jrtgXKb45O3lXDLeWEtGxrSTcweVG/bYB8b29m/QUBjxOlwT5FyHItem1dVkI3v72DOBPs7+eiUW
nFVqYaHY9cWLZ0W7SRX2u2Uo1ioB/AB5KCie4A9eb3FUOVYx+/mjOmTNg2OIrzIurxOONeqcbjNd
rQzudddMzvvQGhp326a6BGHsni1hWqQhNDQEm3RY1QO2kqUT9FdYmP1Vmen5FY/JSXWBnP2Mm8IM
VhQuTVZojJAdvqlhVpGhwDKH/EJVXIRdx0uGWcmdjKVGHC24Y5qrct9EgL81VvHr0hXjPqaw+dTn
031T9fgENeQCR7vuniwbMiIOAcd+bt1CAWomFZqzshXBV8PLPOnvZHP0omztJ8G48WIwiE7bWptM
MnfUwGsXxXyKefzGqLpgXsIQa2d2jwaut1g1UQAIZ8bhalO8Td3pkBW28tZwSzVTVuRsrXeIjPLt
AhH51qTuDhO1/JmHRH2HQuzssEscjaDvI643qvZo9lkerMZrUJbaXcgy+06HJ+O0ZMgFN+2F2Q/V
Q6Zk7i4Yo2E7RMn4lIrhO6l/63tkcR9BL+FLXhjJxgF5cSCZHl6RwEVOxoqt7072YKlD+60RWPza
npWcXQ1QQF2DelXs1LhDG6FeeKx7uM3RlAcv7o27OTED3H8O/nLqyqjelumG+jCaj3N/Y2rx0p23
mizvlxgSeEfy14az6m01XIWKYq/atLHPOHi37Hkifi1BUe46XbfB19DhmzWA0c4cIClys97JIBUt
59ZtBgFkE9fqFgNKXatWQ+9E1a3pAe9cczsbS2HhNTYpd+PhA3OXCpuGaHrwXTaciKycZUtOoHqo
roZ5q6oqRZuysG2XZVJXVznE4xm2n3LNWuioAT+Y88EXiG/4WezuZVPv/OQcqDsYz1co96T1qxcT
9QV/AXH+QeWf/Bb4cYxdUpg/qnBX1mqKxUCBKsve9qZgz27JPyduiB8SuZfHwC+VBT/85r0rkz+v
KKiB/HXFGt2srTtl6hqrULEztBhNi6ryXhFi/qgsvboGMAmwe3RfZHjUVdIr6eRunXlUYetbU4Ta
E7vtCdN3YfJZE+/Qx10NYLkPOFPVr1m6kv8Pk2M/WDpbXuh0dl7AxU6GX5u4WyoLilDWMh0njJZ6
ozpGCoTTzTifdrMVkDzUWmnjHcKYAgGUZiGDn2N0lHu3ZpGqyzAj7SidgTUx7rKGQlXEb3JhgtF8
Hu1EUAea4AH7ub/uq8Z5aaz5G5R/wVjMPft9+MetBWhzV7PaWwVGm38Zy7Th1uple99TwpXjed1G
KcFdCxenrrTjSeX13ZavbP6aIXrSzolbAwrMKi5i7D8Ror03fTteYG02fW1BkvIES5N7EccJ5VMf
tuJPqUZ5JgUXb6qMtx422qxyvc3nuC7q02Vopfoyw5uvb7P+Os6HpHTIo/vFR5uiASJbMq77ISzS
cmQtiv7ybZibVOWlMF/lqM9wM7LAMUWe7j47yoIEVmQDYJRXk69Xq50G3lXP4q9F768Nbg3npB7w
uWrH8CEDy7MUFijUsQLA0Ad5+a5pzQuml+FHplMNFS13XVfbZq1WsAU0/INwakylFPNDHwP91S3H
gAxOOjyJPh5WWVEa1w4JmI2oo/rUChglojdmQmffrT7x8l0wtEuncKHoUTCjwtIH9Ul21/BBcYbp
P2o2iNuSdDBSPHmMTVx+P7UWPjoaMK5MKci9xwLzN4wm+bTD5tCCx3uFmSeHR+RZ9nFXB8uq7vMd
dylkF+vIWAXzDVcemiYqgls7NqusWug1TPJ//df//n//9/vwf/yP/Eoqxc+z/8ra9JqHWVP/978M
9V//VdzC+x80bY3VpoOcpOMYmnBsW9D//etDCOjwv/+l/a+xQHWDFGDzrUGhBexWfl+MVXffK/mz
NB/XM7Ar2WRaG2llHnXqixzFqjVh08bK09eyj2LmZsiD2Wkt3jHxBxCw6r6fD0UUt4efo8x5R/4z
pPqWgfqr2i4LPxpeEvQRJo+0tGyBQYX0EL4ETdI+ZJMDaZQxvuLV58g02H1f//nNsOx/ezNszRHC
1R1NaI6uOn9/MwTguqljS/JtqupmoxltujFYg+xJlyXPUZ9fHCNSv2ZOSiK/NUPypkF0CdxEWciO
wjGe0XD1HqG1Rocudcd1PJTYuVXNIyaXWCNOSfDQNVGyvzWDOUUt89Qqib9tq0QYnARJC9fvZ4/M
ZY/ohsc9llifmW15JhTdPn3OlbM+L/rLYObL15UjPuPeAGwSiTooa0AG7ops9O9sGM35rR3o2CXy
bm1lrzUP+RyHEFtwm+HKGZ/dSZRm1hJzc/9/+rbqv39Aui5UzXA1VTc0CHnG3z+gofLSxu9t8+vg
eWt9lsXW5gMbqZZVHGcmWkUeUIO/gqUzBKuKascvMTm6pdh/F+eKAXl8ni3b8iwYUAlWp5Rc4qSj
FNW0G5IZCSsCKz5XQZLcDt2QRcifywAsWVVFV4FRsu1XLiBxv7uTc2T8NoSK8DPyJD4CCbWmLnIz
g56g41v6z19k+av9269at2zddUzLcTVhONZvX2SzjDCrVKziq2JE2dJmkb/NywKrOOrSb52JIBEy
RS+547R3pAego85xJ0L4Si3M6ZJMinf1TeNHX1gjtoM8jvjV1gdTDOqXqCwWMh54erhjc1tsZFPL
cHyjIPfEJkw/GsFQ3S5bagX310ZNz5MZpJtEaD062km4EY7v7LIstr/0qFXEM8bpt3jqL42izd/9
MXbWPT4P+wQZrS+hmt/wYhHSc7c45rTtl4T0gMRt/TY+Iy7xX26oRNBy78LKyR/nNPOqyEJjI5vK
2OQXSEa7mO1LgY6mgLAXdPk+avPiEb9TEmZN/TGOirb+50/L+bfbjk6mmbymyedlCrJSf/9WV2WN
1rapB1+7oMXYU8u/TFbt3UdpaZ/7vOoXjdn2b0MbUA7C0RvymaM9I3mwweG0fzO7Idk6rQi3ppE2
6zqgcKlTLrzT5oNDovRONuWZjAWmIPWGQXMk4uzKbQWGvsrPpsTa8or2E+5/Q2ou+lItjp429scC
7fPnZjQvQRVNFzQm8mdXmB+kr5qTbAXznrMpgvpONtM27JeVa/f7ap5Z+jx5/Um3t7I3BAa41tOq
3viuSA/BjCAA0tIeuxkebs1SwO2yqfv6CAgD5IyMyL7PUWUvUIV1ilc/qxEOaaP+hwfkaU7XpsIi
3clW9aFBYXIXRzVr40RlRRqrDNXjbh5aN/7O9uDa1O5on2yUeSZMDnP7lFfGucqxqy7nDtkr41pj
2f/DBy8/2F9/poItp6mptq4atqlpvz9vepRFu9719fdR+NUqtwoAUqbS3w4xX3jI5e5LXkXWhid3
dLJKx7pPJ3QUbfSyZIuyRnIxOwN0Dyua2SOkW+eeES6ymjLp2KNMIw9If2Rnx/YpwzeGwj0fC1kH
ERFWzsO548mz/+cvtfH7rVqYusrXWVchNum6rll//1LHhlk6uhZp77bmfcFcOT813GV+OQw9YkvQ
V7RlDDFnkaIVeqII2K+MzHOvZSryTcxqDV8MJOXMLPcOpRNaB5WK6K5LpunkdUO1KXDavMIm6Be9
PjZ3RaiRWjGKegeGjqJvMq0dL/X2BnCMgzwr1Ki7nWU/z/5T72fscxx50nj5z+/Tv/34helawtEM
Rzdd1mK/P9KayJlyh+XTe5SmH1l2IdvinYYoss7hXJqV5VZTpPEKAQtz9RmTZ3HriKOGX8ptQonk
wEKeRtOMCdPLcSMvIAfLDoQJ5sWsdzdSgxj/RO51EEbLYAygzjs9xu4zmk+eqkM9K2+MCWZKXU8Z
Cf6PoD4L1F/UF1vS0ueYjfHx6TaEIv6tqc9DfCj0C6QDR1T96uxa1emTcEzjIL0jMJbMrr5qNjsT
TUTw9DTlQY7N0/g2NgW+6SzMMmh3vjJs+kjUsLecVlu0Q3kC+Oi8B2qC27ADtoIFr81a0Xw1Gt99
t3q7WQJEhSyu9c61StDWE3MH2hHs7vMgu1Ao9S/F5KGhNndkI55RjTfi7WoG+akd1Hm1T0c0FV8M
8C3//PHb8nfwt3uAxZrGBadk2w6YEv33BTgKZImGNOG7NQAELOuQvQxi0etI6e2X0vD6FZxgaxfM
TaUHkqfqTXaSvTy6MWNkkz8WpvmUwROT4dGiFM7D7RvibvZLq1HOc3JDXcpOV6Cq7/FT4TD3Ovl9
0PdPmE2UZ7M07ZPph2LZIpT5DdQiAHl9fJ3qAhAHIvj7LPSLp0qpvsgBnZLVC6sdm3vUu+K7wJ+S
deINytcmXMgBucjcVeEG451XZC62vx6P/vnS2CM95e5oPbGK0XeDrmAuI3k0Tmqxi/N7Pl9UK7aq
FtX3+GXX96C5/4xVmVHdywPM919jcvDnXCXq6tu4z5iIEL5gTfG3a/1+/dKmyJs1C0Ex5NG21XMA
xPct0XGLiEsclfNasV/7CBng2n7rGigRSadWiG941ptd4u4KA+UZ2BNlQvTi0awhDlsGpGmdWdcu
G5AwTWD6uG657wryuPC+E34muo/7J+zNCDZENfZ3LDz64MXNm0dHUMoUef3igvc8TUbjPIJO0Ne9
i1ZPiLnk4+hXHa5F2FhEMJGXLFwADA7tRY7FtJnqS6V4kJAY62vkNqt8Shay93bIm6XhRtN9YvbO
0Rw0fSt+8t4lff03NvsnZx5f1GmLs+b1MyQn/Db/t+Zvl2shaKxKU1gLOVey5j+vl+Igc1ALHCpy
u1l3fa5fzUJryFfxsvp8Nswx2asWrrid/fO4HAnYjauSMvVmyKIl0Yvy1M+9Z73Ff122SDVoR1cC
HmXbmUfLs2LwqTUyLiblN+lgWifWYoDi1OheHnKvgZvqhelyLo7eYo1pTHs7m9Ff87h2PqhNC1w5
FpfPqZHdKmcxtcs+GsUasYpnw3HHe1ud6qXWd/VWNuVhyLR20XdOuu+aYrqXMS0F7aWAYZctGS9G
Fw+QYjx9hjBqRg65ja6ZbjZXM/vwNDL/dYJBhVEU4ysuLR+kj/2rq2jGw6AF52a0h1eztHSKo4hx
IHj/66g+5k4DU+Y8pgUwSwgguCTraYkb+dlDqebBVZXhsfajeNWRAd763TQ8inLUjzOdxHG7rCQN
gKUHZUuAH4ztcsUBW8zDSYsfBc8IZJbHe28GmmHV3K4trRdr2RzdOLzPxnIpW7cRY6ktDV9gy1zP
O3kfQXV0Wuxqo3uGfheKjtVfn+1w/bJ3pmH19V52yEPSg+LZuKY+S5P01UKOlj2NrZ6CpCgfNBct
1BIc2Sm2He3stdSXwQSV3xL0ZFJUur7kaZptM+SxdqaaF884udzLAe+h8O1DYNdKiLgQMF23MU6D
4wyXPBqHC4ym9Ay2c3EbobGSuVNi4/g5Qg7ziwxTHKsBaGaoDovlygE0HeA0O5jD/J4l1Z2Gh08T
pDQTq/H2Wdbra8i3JUJpNeTEwUu/6eghlLE1/MB3ApwYDmkP3eSjdpA21s6L1JF7r2PfhiT85lzL
/m5RI5Bg2WuWpeOe53EKAflLC3Afz6UBPac6//Pgzs3PWJEafIwzb2YDYMFdBKTmX3FeWkoiaFrZ
yCip4GqiMrcvgcpjWRJApzF5sNNSHIued3kqegQ8EeF6n5wZga4pwzlV4SMbaMMLg00qQL5l0Wjl
OzBwismBmwONbts3mFZWkpXvE5jNrVdPxVY2E3EoBo9q/zCWu2k06o2cjMLXMoe28KVXAO+XXjyu
ZTzAULuJNPO5mNTukPSGuZKX0Sr7rCZV/ORlPUzQFhmxxLQMyB/e8GbgSrkobek3MY33+PK+y7iG
1/0KuJ7UqR5e4+EumIcLQM87F/+ltRxVqObFqC0y+ADaTrpVKAiw9cPbaDYwOstFjH3Oso8d89lS
W3sxNPX02vh1jHlHOH41Ix8aYiV+6FG2AwDog6lR/sihukSLPrqU7NiDBVWLTZ+n1Ufsp/fK0On3
kx9mEODM4ZqBglyCf/U2cSxmqUal9XajaHLWekNQr70oWVTIYV1cU8m8ha5B+Kh4Szdx5iN6HL2J
QHXZYZWVcvJ6TTkNNrIusSjvZOgzLs/U3uv5o1hw/tZhBLqynnixbYWpMwWE+OIkISoMhuI9j5me
AFBzlaubF/49OxxnoYPIJbFOzPL77GyK4J6M8zFS9f5OHzTjoja+eUH+PZ5VdtYyJA8pdVNU94f2
QGbZ2OstSwZX1YLnPgY/RSUzpijYhs8Qr+1L3JXcr+i0vHh49PWPvAzD50IV1QoXBSws3KE5DfOh
EBFs3azaqV7WnFTH5jCfyU45rDT0YmnCyVjL2G/jymTAxcx6AoOtHSuhTne9m5b4IdTR0zRQ1fCp
pX2EyKA3hvfRmQGu4iiJkD73p7UPAOA2CT5GuYkSbWGCfLuzZ6E/DYJBh/6Y3u0Uo7nemogEG8ex
huy/sNcG9InnJkOPuir4mURmWj2X8D7W+LwEW8e3yudMR52Mu7qN+D9NURr4wjk5GmZzM7Rtexcg
DbqUTaftygMLzOjWRCDLvYNmQjl5HpxOlnoShf8jEU9ePKlfQfZ9j0DcvA116S38yrSfkkrUq9yx
gnvIHPkm6gf1NCjlsIumUT0kIx9SYhUw5rFnWFqqaK8QpkDu89/e0sbmDMfCXPnVqLHJ7n5oWtD/
wU9DqZLkj4iV3SJG6fqlxCB7XRUgvv5wMpGuYivhF6BGlnvsS7HDNYsfQGFYL1mZ6YfCG8fr3Cqb
gnfKD7JnQF3J4v9zdmZNciJbtv4rbfXOaSYHx6xPP8Q8R05SKvWCachknmd+/f0gVZWl1DHVtTbJ
MMCBiIwgHPe91/6WohkjTDo1+WB7Jgo3TykPc6ujpSC0wBSjcKRVb/sOaJEzbuZNkgDhtiOgtx6H
NPkAXsRcJI0SnZys8q+6rr3QGbaPgZ9kuxzZ9NqCM/boZY5G2C9XKbKn1Wn9k+7X2V2d0oMID07B
tNsuzPJIcdrcobaPNfjCdd5X6nZu5WYBWhyXMel2Ltl1q5Ks80cTKtLV7sy/vS41Hsl6Psdo+o2O
2xZ6reoOA5kMpVmBA0tkBRcPctZKlkn1CP32EaE592fYLUlgOF/l6JJ3n04SSIm3vS9wfp1O8iWJ
dwOXysfRj19PsmS3lGUuv3pdQr2xHVZ33vRKie7//ZXQNFSPaek9WoqnPCdF+7dXokhrNyrWgr5U
IPqZcitzxmVelEm9+YdJ3hTryObcy2uSRbdN3VQtAmfkk3+N8zSpm/uKijzWDn0DjlsTHfUy1T8m
evg0emF1heOkf/SNCEFSVT70BUOfbnBX80FMxnGpRDn3eopfD4fQJEk8b076ly1QIYMvjkvIXulW
lJobu/mKEL9ImuVRe5pbhyC8RjgK3GjMyg9Ef4JLlrnpzo/BZjNao45bjMHJc+Js4YdMKbOgp1go
6TE6ia2H+QivfwTh097P7T4UeV67vsxbgcajKBnU+DA4/kdZORb17wazcdXauqWhTLoQeaJUCLX3
tFkpabiLojAkfcymExc9tDTH3s2bZm1R6JPX+tGXwz0d8UddWumdHbXpXcSUA2GN5hHM5bew9EJ+
vEGaHOdWEoDN+fffoGb8Es6yTcNxVEGsxkL0Ld6Fs0Kb3qSoZMcMrx+2BAhHgyTJSMfoJrBOarxR
w3MjVPNolSk3FX8rdRM4bmfWIG7c9KuuyvAuL7PorsCTdC8jUS+0PqRO0AENp8KZ3FZqoKyHLG8/
qS0P5iYx6qtXSYrn83EfK3r7aWy7cTcKVDk+rJ9PhUEh9UgI7GKZGB4g93s9HbVvvZcVP51uulre
UPDkSKs4d9DmPw6o7ebTq3zMDjnJKvxUOKwYtRi2f1KeEsREj/LHazpOFR2lk5rL+ShPwGfS6B2P
8zVAXLg2EntFhv2yJxJ4owMMuslhaXt0b5e3Xc7kFGr0MHjmffPCxVlhYwJLfD0VOqd2MgvrUcUT
8eRhl7XLjAR8z7T2tu8/rf3+ODt0flzP+Wvt3VWiwBFblHB166m3Vau429APgiUTtHGapY23WuLH
G9G02eptn6c146ptNGM9nzY3tKZeLM3Ebrdv+2wh4d8MerER3fgdWR+0s0oT/PI8dS8Mwlij6ACP
VoG8A+ebLa3Ub570VjwgB/Cph1LW7ECPrsriYhRt9fn397f+Pg1sGMwRSKtZFBUStp3b/5YGTi0m
OYFe+09wB4LoYNm7ykgf0OvXz5ZstmKotM+qJ8XS123jWoBI3pf+aG2p3cxOGTDjRYYOZEHCnJt8
WihQmldWhLBn3tSr+vL7t2y8z5oYtiNsg+CmZUhTmuJd4MzSVC/wyUp9Hod+FTpjRSaWhRnnWHja
dr1jmhwtOtX9sU/tbRxbsSda6InZPtlpdaRSA/WghmKeNAJa+CTpnjzkl4tEJOq5AwFzrwzJ1UrU
7ikv+YJ0HAJ2ib+iCi73Uv081CWhzd7ELjWLechbjtRwwaJlXpsX84FGWnfYkATZP2REDfmuY+IP
l7YFE9OyTbKi5Bl/jrNTFKnGcTrRpC06TBEX2Yn8jDf5srJqT4tE97KTm1NCSAB7/27/vDkf8Xbs
vC8WGei92MS6abrIu+PeNt/OzRx02IjUQxB/ZndnwKo9+sJ5QgdKDKQyB3jbtic20qxonQ6hsGfZ
Uwh5M+8y3bzf05OOoAZpnC/SqbhyVDIwd9CF+js1Lzpqo29EmHFJpeXe9MqGIvzphPkiilv4iyTX
vON8EQoGhkuEE9DcKKomWrt5Z86JEgznw5YhZ90eo2kxr9WVmS2gZjbrdw1pAnp3MR9o8VNZ6hpc
wLLJbehI0bj0jaB9sGNruPCB3DVJC6xlWhT9EwL46P613SI0yiC5Os1toJP1NK1PWYyFgVXUoPk8
XwPBbainWCt+rM375kU0tb47eN43t1a1ae+FB2ygG738qDoNwYchvhVanhMX/3MxN44SfvEmM4f8
OG+/NashhEqSBj1JWgf7RGVUNsb05NWmheqO+1BrkoucnsNqJXAcr9Nr9/oYRvO4wXuvAVk8tU7m
DBDVUjKJTnqYL9IWiXorms3cNh8VJGO5B6I3MFCZnuX/6VW1FkNj1/zxqmHSq0vZi/SQJeMIEBG/
rRiC0lPlxIiitNy5Uocjr/Nmpw/Kk94RxTeopz21vZ5ek7T+gl2kcQESbF7mNcs1mQECPbeK3GSa
OHrGYm4ImedDBa+K9bz5tpjPKMH0ve1SST4sGi2i6r3ulLOp1bB19FRufNVSzvO+t4Vvef7Sy4P4
QPQ4OoJkwdBpWpsXleIO2WJeJWsVb0DdXcPGj0+hlwI0kXm6lnwNqzLMy3VC1TRFwuA9CXL11DE0
L16RUQ7dtel9VU8ux4Ourl83q6a5dXCB0A3TzZYiLQm9FHmLvRAH+07XXNJwPBH8ic8eOTwodkIu
3No0Hvtet9aNqMbtvJnh9bQwxyG6Fn7lfSwZsWhObD7G49BSf/bTWVZ7k6B5ZrhZh8QF9Oorv+bD
gIbm0bWycpt1TH+yzM8BlAV38wGAe4aF7bvWTR847VHkGUTI3sm/pq8XkLkiV6lJBRqcCP2mGcxx
MZ/ouvktkZL6Q+t6ObAA+IBRihgxkPphPkAUIEYVgi6txB4vX0aJa7YPncOk1QW5w8y53Eya6i/9
Cg5W9GWIqEdgyGzs3EA3P5qVtp2bQxkhzrOYryRdaa2lL/rDpBVDxg9JSPGVYzEDhHp1ldqwUGad
rZdHe7/KE8qsnPrYZ94P/a3et9/JJ+S3WNoMl7IoSE+hdHqqzHGtBbVypXx2uBvw3yaupdS7KNX7
Ox1o1m1jnua2eU+p2fk2rn1rOW8Su7g1TdM6YJHl76vAMDaRqmWfhrTazJ+F1Tft0q/H6pLEBSm8
QYjXjxeu5ipNs/RJM/hRY7Kg7nu/L+4F/h3zmakWQbTJBRLTygGlYXrO2ukH/zPS29cvQndhJnUS
5JoBev2qxkW6tErqXJUWgllqgqqrCsoeqFUqnNeVYV7BGOJ15a+mQf2/HPPrS3CdtGrKaVjw9hKK
p4t/eCzrvz6VMRoxVLRkpm1YzvunshBe7SRW03/AyVteo7i5QmMvnrQGu7OWkvvtvJlShW2VOgGz
kszgsmsIQQ7dys08pY34eOx8mcI3ouZDCVE4/rmmmLbDKGMIt/Paa2th/UNqkqrzn6et08iKtKRl
43eIhMh4P+dh7lAVuWbipFZ2cNSAKKqloe1sE7bavPa2z/kP++bjnOyKCdxiUBKyUiAA4n1AcPrQ
jgWRx9hxD62e74d0DI0t/sv2Zmh48rxuYzaAR3VMiXsfP7VNHa+MqrQPhQMfTlT3oa3EjMqsdB/4
QUL3zGY4tN8x09JuUKYb1HAE3+ejiAAka0NiTDNvlu6DjaTlMW8ZjLSVLC1satICdFCQP+oN44/K
r7HzmjaDPFt5hls+eMlo3vL7Y8w3CXQGGyONzMFAzWemJyM33vqAOa4dWd6T7fabeWuIGuc6r5WN
VIHGYI8U2dBEcSLnYMVKngCiuPu3g+fziVJt1OnU12Pnc+OGp/G8s+0xkQ08g6InQ3O3XqAWjFW6
/JEQsI0SII8P818SOs4dmUuT4G3QfmjrlAgvf5EFfnpJiWAPQCW1xVOeBF/8cEy+BWP4ZJaZybC/
d7lBZbQz8fp6mA4IeE58CERBV9c5SOam4dLr6jyG0oeIb1YbmmppGryJt4FVqTW5u3wbSgGcA6FN
scN2bMxkI4Ox2DMelw+kiW8NIzC+5MKNAGB5xsUw/PziFRUPoamh8cdLzg/rg6Om3t4OynZTdHQ4
Vfhtbif17K/HGIdhs1Yn1LbbrQ2G/5c4ZlzRaU7+RXfCR0T7LZQmXRxI5CqreT+f+jLE7fHThMbb
do1dbe3cUT75sAjmA2LsQNZ6Z5QHcLnhQxoQoJkuqHpmuZTDKM8UgxnXKm9JyUwNjUvCFzCJcqu7
lXsck6RYWYlwbsIOwTKYuY9VmVXQaHLvg2BukHva8Njadn4aShMcxpAOjw7Iz00dGCnCV1qDHE6e
gpPHZW4tkbDbZvoINKO/lFCwmZJwVBSM43bwFNgWTTA+1mETLVXcDI7zSbbjrRtIPA9K1Sk3doox
4PzCyJj3tuO3q/kkPLTiVe1Kaw+hpjqXIaX24zAi7KimWVMQGh/eNrH9+LFZ5G55JLT09825NSgJ
Oczn1pNZRlB4hHQTco+OSeJf+O4h8FrxY5VHXzvZjRbuQaMqT1n/0jafobhibUSWiiZkH6WuKz4V
fVVSgQ0/KPZjQvYRCZpWt/ZxNpGG3FzFJsQOj/ngivtolHev+2PHIuoWDkBteveW0fTzvL9iSLJM
Kuo70aDHN0md1wt/kpooA/T9xJfm1RqL7pLiYpWpIZTEtkFYA2txbae1fXhdxX7APszbLsmYLS5q
IA94yMI2MM/pAJWsKnBeeN1XFNY5UEfl8DdxzbTP026HCmcDOguGr6jc2jD4WnbenR26wXPbFVuM
JzN/kSdfE/xew0XeXJkZC3zOo5ACZW98rgb3apWy+4qZwvexzLQnfTR7IC/winrC3gugv1ATXduG
EBUzg6AeweE5pLrg0VpJkGtanQ+a1yqjxvpDymQ571PKjBMVn2sk8zXIIARbcGwvc/PbebLDScbH
AHndukm/cKDWUjoUeWvFKswLc1yV4iRN26dO2JzRbUH9EX51r/iMlSVWqp8B/1xdD7XiQll5adue
+5SKmiAr+7M3LeZNz0u0oz+i/Jka6wHSuGUk2aItexsBGguCfaixcyyIHC9kIEJtks7lbwDitAfP
rz5pk93OvHCmwrDGS874/SrHedd8qOXD+HLB1q3ejrV9jKQ04e/isBQrXR+8q57UI2Yk1oDRUGye
61Bt11gdpw/YnOiUUhneV6NHAlMxhl60Ub6KoDR8y/poAipp5gcngGU1X6n0tB9Xyia/PcNS9K2l
lOJMaCsTgX+W00bMMPScdGMMp6crgk1lKxPmmhY7NkPKSrBbW6KEJGoS1jtWklM/rYVakZy8vKx3
GYZSr2v+X/vetWZe1a1VKjNRB6gHh9goIvdp1bdU9aAIFvPmvBCGTK3160GAqoQON51DZWRpy0zL
g5sWklosjfgRyY9+kGZTrXSLyjXKnwG9+EQHhGEmNzI2sNWbGsDb5KvOaeSh8HznYxk3y9gye5D3
FJ6nXTts5k10X3uMgcQDVg0h6eKGlwGm2mDPx0fN6DsLKvczHrzBMskm3oxilJs0DtITlEW0zFAU
t8XotbeaMw5L36cYUY1JPhhThMmbYk11F5h7mZaPb7vmNVl05iqYzKlU/Bu0KJEnDGYlk34gqoCD
xFKfNud982LMGbksKCHB8UvCWgIAcVsSAFtq5MPgIuZUxs7b47TdVx4qpnmbp/if215SPppqCsIl
VT+p6IeTUk1fmCDCYEvFV5kjNPAj07pDK2xtfJkHR8tOvHMjp4STUpcfmiylmBlQ43PzNY6j7CXV
0ZCWpS4/KHR7CAfi+ux1pX7I7CTaxkVT3DHrpGI7KeKvLf5p81lam1+9gd4K4Z67pGvd/j7yp4uf
o5VkCU3H1lXCwo4Qhsrt9HPMixil30o1d7+JbKpmHQ3vmBDr89TiRa+86msSjetPAqfybyF+ucso
OA86TkdaRZWYIrQA48N+j7EFDk6FazAiyy5BWFb7xlkZdh5skzzz7/z0Lo7qa2Z45kFVBH7rFtWW
eZbHy6BtUMCYqrdm1mSuMnUA4tLHKl0Hl6MgCmTbpnnUTMVc1QM4HuJ29ZY6WMLJRrknqupDKdcO
1iS+sVUc1OCDftI1WCmp8Sl8Rjlr3IzZB7yFHJQ+ACl18psYgcj0pGqutk3K5oPijPhOeCQwKZ0U
O7KpybKrcP2ww3uCHkBa9a66igFjFbel6i0ACnpUVJuUO8C7RYrt3iZBmbrqXOxGpB8vXaFlGypK
1E3nxsZmFN8aU0/3LaGWtU18fCng0m2IgGOVXOaMvUWzd8cg3lFahVZmRDcUCdzNrZN0XCxxlIC3
XGXkeCIBkjMpFr0ajPcdDNBQwYxr8HnmU61Fibge2Wt0TMoa4V2+GQyYSZHfkbqP6mKlwtcB5A0a
QOn0L1EGgam10mKdem66UJQCr2pPz+9C1IBICvQzTFL9XNf0pVrQANjGhzwJ+wOCY+eIIRUc26po
1+QM/fuI2qRl3OuEHLHpQYRYlHuwSivwZiTzw3o/giWm9jZfWD0Rg3BsviVqYZyQz3z1fGNr+4yZ
rCIL04XbDsWBaLhXe8kpMcyPfWgZB69W7VUkoDEyavGWoebUWIFZFTmWB2Z1yYnazORU0EkPPgy/
hoqMMnTze9/MH4Sok4MISFW75pHw9RXKifWJvnfvS7x6sZGVfnrODCt8LJV4q9ldh0dJUC0z0pG3
JmK6tjQXsW+jfsh9/HwwRFKjNly0bVufG+swIoNYT3C2DR6N5yaW49nPEKgoNllxk68pdzENVDHt
2Ni9KQ55EX7MErc7uwNB2YgSaKmV7q4Z9FvJfHRBlyz3UOhgfOr9vRaWzWVe6DYgrL5IcVTyS0RX
FDQfjaFCKmfYp5xs7LVDibIaLB8as42rIGLbZeeO2GifvUKKj1RDLaTvH7G5dw9KovT7wWmfEsoB
z6beo402+BqxMoZHbOATyYwecSP6yVVbUu/qjlLf9oxkV4luLwPF+KZ2xVoPdB4vQ9+f1TS5qSv+
7rRBX0vNI9XOg1GvorTB1zbx1wQsnG3s2dkKJubK6r0vlm60/9CtaT/HDOjVKAUwhCYQg1OiII13
KUYia04WmWXyPYGWcgDoZB3Rj6wwqQ1xfIiBbUCCdxcpxWALgocutqoxfqm6xJhLyOXvO1lH+2ny
P78bTF/h7zmORupzLhz8W0aoR3Kut9ze3x3GxBRVNyXuoNlzK/2phGaoV6PpRAsrpAxc9vLFUKJv
TV33p6Zzxn1mym2h2oygCWLtGKn0B7wTkT/Vgb3R/AJo7Qiqqmn9TyiS1Es1+hf8MTSkBm1wTho9
3jZgvsV6nozjg/WoZIG70PPwIWiKe/pUZ+3lXYJdSiy2pWo8BjEuUqEJEsa0IpA0U7g7bJyGjwvC
QVNY6lrz2n2SVPrSF2q7HDytxAjEpqhl2iwtK15XnX30KEQCKp0skh6rKShgL04d+FsR1E96OsJt
yrO7TJrOQfe0Qxco94BHwo8R99BCk87XJINEZAyNekQlYu5Sj+4sU+JwK1y9PIbeupxUtk3zgtH4
lbuTmqwyXg8dcLrSjZqTrtY1Ck8HIrSaH+uiqc9xgtej5WXNEhhitIhUGRC10G4gMytkEwJs0Kph
fPn996/98ozlTpzuR9Tppm7b8t0zNgPDZhfCS7+nttrftKWT493hmt2SLMN95esM0nNivPp0d+ZF
5t8KGf5DfYz2cwBqvgeFDW0S20kHj4v32nhQS6ntlE76HSGe/pgNKAwxx7BbhRK12lYIQ/jMOHjd
3OWTNVuRv2AMYG99xngYQUT4Q0fRIUJ30gTtQLkqT7vff0z6Lz+TKVmKqIPfikEO8n3iVFPsqjcJ
AHzXsvgbrjb1CblDDF0n8ZB1Uik/Z3P1qDyjjNgyZfH2/qD1a2LA6IW7TG4CoX8FzNyce8wCKY0f
lGNMrWs4pOqq61r9NHbYov3+bWvvYnt8tJBXVSoppa45U/LwXWejRcy/EALZ3/HYxt42El+cptOx
99Yokna9Yp/aFpqSsf4o/DXB8D3wWONzJvs9zzosTPFh4qmddxelzReEK51DZQ/xIpSwmYE5LzVu
K8aOUnsICk1dD362g4+hrurKw7ihXTFACC5Wlazgx1v73hurFaFGue0kwbGujqkzT/BLw5xiwpzG
j67Spxu7g0bpk9w9Fugt14XrUonuBe3JtgYSIORdN4qCJVuThdWiCIevqUky0KeEcBkpQ7MevN7e
ZEL6TNyydlWFbUH54OBsvMbY+Jkob42uTqh9je11j2/JxjXNkEe4w/BOeB3hsLGmQMwoVqXp1Us3
Z6TnhF+opPOr4qtimuJcxAzIFAX7Qk1inFbEHe6FYTAQPHIfqC1z9p0ZvDQMlCjzmQeb/bAHQZjv
8goHdFKg6pZHrHaAIRgATfymGtgauiEGcS2+Ilnt760pOWUyP8X9K8Bhyzf3Vef16w6Ey9KxRHrv
QKXdOW3zLEBJJYwCINdqVJDd5BVDuyuKHSZEKkLTgzucHD2Pdn7RaTibm8FIeCFdiiJeDli/3hi2
gq1eAcurUx0/XRDqV26D9FNqkvGHxK0lR/zGGEyl2srrXoCtJvdVZlo7s63GZU3MVhXaDYDfyeaB
8rtsrKt/eFK9q6B5vZVNyrZt4tUO2KF3RcGN6jr8Lm33u1UGPsOPNl1EtuJsIiQ7G00NGrK0bXux
LNFeTE/D3yz0jlkM7Ze+ZdOb7X07GS5R6veQ8KX8/pemTz+kN+3X/O4IoFPho+kk723zXXGnpupx
mRR5+NzjjQXUHNfFTs1uuU8yXHuHbqfb+MjkpE6WOeHWTaxVC6NDnDyDlPMRLkk4gFU34o2hWdUG
jQKRvqBObjM1ddbq6OubcZqepFEX8PXHxtpMBC5Imf9Y0+X8w5/zS39nk1wQDoIDzdJt7f2wwNC7
cYz6LnruguaKbFi71xzk7iUK46XLk3I1NGV8UwO3QSfRLjV9oCJNk9qyFnTYioFJa1Vp2edeNiho
I9tABBm293b34GTy6+AN+YNHzv+fxCLOr9+CNHQyMYYhHZOO5OcZo6UFVVJBoH5WvG6ljRCyusz+
UMchQwVodBur1/uFr7jZnpod0kPIYu+BR97YsXNINUvs58lUqxpnperR66V7vcP8JGuY72jgxhce
6kq77qqzoeX7kMDhVpPexAWgsAYAjnMou1FdGG61xenh24BS7MmIJMKVujyHiVtuiQ1HD0lbEjaj
M62b/vH339w7Bdt8I0qTyZtUhY7W1XmnlxmTpmPmFoXPMtGrtRNZHk9wl7LvSt4aQR4drV6z1tRK
PQ8Kvh9Nf1CGShyTvlxTvQRPsvPPRq+WJ5H4ObhS7ZOND/GNIZU9BlStUpsfKfbF3ItijRXqxWBR
VHG7JKgCYiD0isuYup8btaGPdplUUef6waWu51g2oGV//7dy//zyfaP/YdCiS25SS7Pe9Qlll4hK
emn6HAuhrlDSdheqgR18U1vP3gcMMzFDjlboZNKzM3r3Zu2/uMWoLyNVF5vYdLzzvMgcQrsAMvRF
JVBWUm4VNk10S8/r7nNZPeGo2Z8Uwr2yTtaBUl7wx+zXVClJQJv+xeS93ZiF3AbcWzvH9LAojhUT
w2dhXKL0KbD3PKdjzMnAckM1SB1jIXJJuatqfCgsvOPJ0RuRqR3xmEXLX7eY1zNKiBp0Mynl8bnN
o5G41871Qn/ZwIBfVF46JT+YYo13IkkXg2kpMOqTmoBglF+VFOx9jUElwk6nwJEYvitaGt6YaJSP
yhAXK1IUV/SL2UXvH+p6DHZMOT3i9BZF3UmaYxrZxkuE4PpyND4wJETiWXXPjdUcnaLEmoGHD2zX
BUnF6BozjF6MCFrXIQD7RTJhlS1R4jxZpBfG7M5RWllwJImFg3hkip3mu/1hkMNLHzQ6WYdUO7iT
QZ+rp89+UxTHijjmAgZ0f8qBrrsFNmM1qKaenn0jGHVRIkfAQ4WhMYVCTTFF4NrWXuAkcOzbEkZM
GH+0zBKLsslQUZfE3NAMURujHSt/qM5m+0KCvr7GDIYWNTNa0D3ddvKR/ojQ/+CWxIiz4auMFe9E
D47ttgektURatwgH2BHExtWjmBZUSC8w3MtPnpt/BQXyXFIHvtMycYHTad6ZTdPvbOB4HZjBqx4g
qexF8i1tyrNpARmupXfTYZtyA/tuWWnJHSDw7MX2eLRbF2L79mOqjdZiIPVwTFX90gtNvx80fzvI
PLrpmGOCsBnqHd0S8e3O73CE8KmkRa+3swJC/9DmGFvkWJ6HjEyOKN6Hs9cQqhqlU9142Nn8w4je
/mVWYVuaMAQPQ9vR0Bu+64dbjMa468zm2cINYBn5A6O4hLos6TT0oYyArlIW3JDVRseaN1+EniZP
mCSvfHy2tlYwfkv6QGzjCH5wKODIfibqYS+g0Tj7KJwiVMyceJyfMPyiGASyEV2cd6Y2YxFZaQfM
37UWukGZtNcNcqV5AzTmpBtOavU5itOdgejzDkRAhh8UFtMwSMQmzLQXU3TyQNXIFhS9sRc9OSC9
r6OnpGrjFaVjPEUan2kIr9UlgdhQE6NvKR6gNtQLsmMHuyaa7NvSqmzum1DXlmP7kJD52vdpH67V
VHowldLnXqI0svq23nouCaVouoXdMri0YTucJ7+YeszL1znMf/8EAapmKNC3DHoPYrD63eb/PmQJ
//9nOuevY34+43/PwTcyktlL/dujts/Z5UvyXL0/6Kcr8+o/3t3qS/3lp411Wgf1cNs8l8Pdc9XE
9Z8wo+nI/9/G/3qer/Iw5M///uPL9yRIV0FVl8G3+o8fTZMuH37MVG3/Fy5peoUfzdOf8O8/+FtK
L/jyH855/lLV//5Dkeq/JLMoNB4Eo9GgGtzOgJ/mJvEvS3VMxp22BYxFkzSlWVn7//7DEH/8V4Xt
3LSq/guFhWkRx6ZgR0j9jz//3B/sptfv6T+znHT7HVBCEBZ3LP4J1dJMUxcWr/R3mhPF3al0Mxnv
qiR/zkLYQ2NDlUPxAgnz0Cv4MiJF/BAkxQnTmO3gE5aTftsc4lE7D8QWbD9u154kFYWDjop5J3JF
5r/erlMmJgq0FbcEyq9Vjr+sOu1WUqUqu4pfU2aoy1waL9jT5iskAM+jVcBqUJxjaOCwHPtkMLIQ
yjHKllVl4n6kIfzc9LaCiNJH1AynYx0ncc40hkfpWFFzYzQSMeWnTgsZPTJer0JydVYmbnIFLGsT
4YdhGdVZSQa5KUEtLzizXeIdpBM8NPZxmwDNj/TvTCI9QrfGqmKio05okki/pJn5WSuHlAsC1AhH
azPAdjJj/8adirGrKj0kTrIfRsjrUdjIdZ7Ja8vsJYgsLDQ1BHhDx++eqN42MLHIDX2fiUR7W7jk
YqWTFYsykN8cqIa6QJigkvFk9oucti3EyLsUd3gv83bRvNVtdxqjY5aO496EQ5ZUOHeMCRXecW4y
rhgQrOLPChpj9G8Va3g2IWOHnrUKhLGN4NETmcJNWIONQEKd4tSOgrV0wX8d/SdJcrxAi32RaOOK
zwoi/fgR74iQ2V9xsCb3Cs3L2nVZF9PcpM7hD2rLpvQJ81u+tUiMjLpZhG08K78nbXApI+VFb91V
janW5EKvEx4jWQCfexen6WPqSe4Ha+s14ltke90SVt114M9yx/LGbupHNzF5cKbLoHaBu0aEYUNZ
lcuit1bEQW5HBiErLFvvuhpnqEZdIkoBqYiJbfOdjMgiqpvHhhnxQA57ATBwZ1V4MBp4ziWVeTLx
j10XU40JPD/cPp7reNhIm8iyH0V3dP3f8UeaumamtckUqhsRHiaHOmVU0fextxp03TsCEV5LqTmY
ZPjlRrbVvgWrS0yvuhcuVcXq8M0QzwOempRuqs7aGANs5E11Hbl86uSNgo2t1ecqN1E3mfxk3C4+
52jhNnrjapskFfqmEpazkNlwh6Ik2ZCL9M+NGu6pYW3u42ol66jY0bEkt11xrHnaHOugf+ihPe6U
cFgalVITxBTunkjCp7GOFXQoMKn7aoPVl7eQoWIepd6f29ZATqEkKxFW3mq0UVSR0uoZ9AFOlL5+
VKnlxG5IORTuVITSNMwqG27fwa0eKtn4e98vhlXadJ+xAnG9dE1OBrlM0dNdWNm5IpmcKp6zHwbt
Aw5ZgFpta0NZ36FgrkimJzhlGfcus4txq7Xjk986ydrHlRhzpmFTuf3SUrAKr03zmsH0XpLGiBZO
3+xcF/WHSy+F/rC6baHp7rTvWIU5e7y5xErTqQFtAjTnme+unSGyjineNkeZ9zcSqvBGG9p2yQE7
LyncnWLJrYh9Z9tpmIurDalg3e8oHQWiv0ypznswfD4aB7dZpaJ6GLFjP8joSkobzYITH0pbIM/U
MFCH4FmtwhDVbi0U0LtusbHsT5HiaBeRNyvKajeGE4jT/2PvPLYbV7os/Sr9AqgFb6YA6EXKm9QE
Sykp4V3ABfD09YF56+Zft2pVdc97wqRNUSKIOHHO3t8WVvzZ9fm4i2r9ZYJGva8n/rBrGUv2FpB2
vhVeAOpMD91ucrfl6iAva9cfRhKm+titqU8bEugda8sscTgVTShFTd0tP0n0TJ+IjwgXTWQbexpL
9tm9ujel3W6YMZC0UDo3gGaJzF4Ufp847wPG2opzGkGBbcvlK3LEurezx00zemc2Fw6v1jMff63Y
swkPcmCznCztF+S/0Nw50YzMXv1Oz7eyT8RDHWuHOGfDozaYur2JgHnWQuY7VREoqJXQnGh79iPP
RpdEW/KOd4Yt61M9dweTlHoW0HJjLtFDSpqqrjnyXiX8JlkM8stsKW4mswNiA7ocSW1VvvRV9UEv
+pxJc7qlh4gkxIs+y4y9hSrykDl8ciZLV8kq4PBYuzfsM6zA1bRnyEgvpVAIUa7S08DBv+lSduhk
SxSIp5tbl8OACWt1mAQuX2Y0e4KzZmrOCl0PSLktRP+TS5m/HWg5gu1EXpYmPxSaUnekxx6TWTW3
3tiSieW55S7u5I/EGYCoO/ELIPLj5KUOjlVE/g2bksDS3DTsdeXBWrrMF7F6q3ntQ0JHhf5NN72Z
erdcTOE8jADijrJfmwlJpPmGMyWhRojLAfb78lwr6p3blvIk2YWGMaTBXeORapwtSdino3xLGu3M
gtbtdWGkx7m5q4B+bGa2k3uljbqTTdez0xNJ8Bt9CWbPWGjqgx7R2GCc7u2qqL4UmfUx6EN6KN1i
M9A4/GFNIguSSmNoPPP5VTP47hgvahTPFx2A4qa3xiFcM+RZa+zXxTGfZx1Q8yhPhUirTaV7jwTH
1r7uitd8KT5Hg/YIGiEn5FjaL+6ytafQY7CQ+F65TnecLxQcFdoP+42ses/XmuwyeWpznI52v4y7
xPBmtrmYYuPODCiBl1MzEG2qjA/VmFGpF96tmzRjaHjoczxULSsAKizKIb+4mXnGcUX7ujF1KpH5
QlfNDQdFKE/AoDnjzf0PiPT51mzVCuNf3ocq00H+sHHMemxZIdEj6iZeEiWAWEsWUkOoMukGXlja
IjkOWdKxZB3mzNLPUkw7u1YgD1jugTCeKhgZ2F7soti3I4QBxlpNzXICqdM+yZTxtv0DczWTn7r5
oXrFcNHXi1ltP9xs2YLmlAgSQsbnzQar7r4pGz1gb5vgDlW0APEjLkS36beiLvnLeLqEnVAWOyjY
77kyciKx63VdgmBJQw4hnOdggs8x0ma2TVjzwtkSszRWuC55jcXLkPzq+vfZo8mvet24E077FNP+
fMiIz0gMsZHCKXeErqTE8mLPxBjTBdNc9PvGJrLCLHez7bhstWMKOWk06MqWF5W0nYENDt5RqRz1
sj5rZrMEwukFhEbnI4kz8qOT9TPOi+bUZo+pKE4R2iWfQao86IwmNo7aaGQxFt+UQ7TPYmQZau5G
PkGoSbBkGovmor+itR43PbST0FCUYUtzIwlNPRSi14O+sQ4Aao8q7O9fukleogPdkLhFkxSwnU2U
ht+MCzVWbWOqj0aF6mukrbEY0T41qbP1aGq2g87+jESTz8w14r3RWCCaBms7lfM+ZaPaDuBCiuni
avZ8UqPSvV8PmSYvrHs5PkwtOuUWjU+o2D3RktXS0gGajx4HW2AO0M88XbAwj8XDYEBnSqhut4IU
DknoGhvSaAeJsQgGZui7OQePT2LotpkrwFtVFjI9vFedvrsrdVHf9m7uL9pg7ZHPPLkGvH0beLaY
my5YNIJkzMSRe60wVjoJiui66L2N5pDi2/PedjadvgA5jcMh0Pzs4zo/Sdur/SnlaUCu1I2Z5Jum
0vVbz34vk94Jo0Yv9jA8qiDp5FtMV2Qu9R+WwZmgn5IqyEYMhPmKzMZoGCgzizRQPi1wo8rcNA1L
gVTLo7ZCUuBXh+PsvI8zCikiaHcLKQUxw4ZRw4loicEIvOogKV2UMttUqfeQV+OHXXcHNIoZFqPo
rDTVt1qa+7Z9aTXvpyOwuZEAOej6IZ/cn9FUfyco0a30h+cOt3M675eR7caL8KwxqD/G1Doocb+T
sYGg3TtTm94qqnmIIpIto/5WyokURzWMnWbtaylngyJiwI3tGmUg5g4kybTrUzdolW6nLGKLp2PX
28uLJYmTIcsJ0QvjFtXz6FYve9OwHgx6XT4E358WnlM37m9k1zzyRKUIRlyWenMPPOuJlbb3U2Sh
FN5+MXfIgw3mHwmDsoFIp3ba6T00l54ANR93yBlFk9W+rE9iDPSMAm/N7T322fQAe+zGRYCLyUZ7
rDVx6taJXqp55OK1rLSGdypm+76eXcSuzq+BoNY4Ti3y27dNs6Zi9EkwqsO2KegEL+YWz/4jxsTX
SdzHDJM5Yp/6GCOfulU0d7Ms8ak1zG/bvOsMA9s0PxB7814b2Xdg8pE8bo2zYMZfvLQmxmB+Lhtq
P9e6Mxkaz4RhxmFtPgqkT8GIzWJSSGd1pe3ABG/IOTQiXyFEt1yTvKDrr18QXJpophwau3N6ctL0
UNewKZK4CuYm3c89oVeiPsSGJL5VrenZmN7Ogva96IgUzK7/rE0/deFtAmN/GYFW95UGnqJ7m0R3
IxHmae1HJ8ZnJRi6/MGJNP3SKMibLPmpeChC3XfTcV6jJIkQ7z5VA8DrvHvvTHkBYkH64HKTiGZn
yoThYP3TmNU7skLPtqBgGYQP9wJhGInClXSfbOgnO3Qvb06cn+3ZQNA5HMrxsexnBN/kbNXtBj6e
sWISg0ZzNlZVPFljsU9uG8HiukTNVikNjNwCEaBSYR8XRRAjUVqjJXLCF1y+DRnYOHGn6CWNV46U
hqgmoRJi0ztW63fSu0WvRE1JM4yv09CfGLd5gR3U1sTs52Fs1i+kftcO+pH2vR9ziiA/6Zzg5m+0
wlfb+KErJ/4YvXws3fnJXcobp0uPNiLHrNdxX1uXqSImc2lu1Xa+FbpTBkWt7Hts0a3T+hrbMDtN
Q1uxIHp1ryPxjIpN8tBkEZFhGkcGMz+GXL1Hr+XMGox5uz9mlvlgK8Nbl48nTkLBOHbfqmGeTIXZ
gM2EdZEXftMbk1UaqLqvauX77BgXZXYJuW+/c/kktPKuVUu6BjpBp889wZcCiSb1nQ95+6uJ2xBE
5h1w/mcEAwdk6KFXesd64EjDMUDttmUIxF+ANbUoyzsh3X1smEicczeIzPnHmGTXU2ZVmNuu6H50
ivpgu8mH2od2VMJiGT7rON1ATnos626FO/5E27GdlSEUY/eE/inJi1vPjckOinwTA0lflnhi0/u6
ytcN4zPv9ZdmRff2EL2rWDRc+e707UvMCW7J7U3d20+isL/6BO31giKUiM5nVeu+vF75GcOkwOIW
1igJyUW+yTSmANNnrJc76OdsGDhYYgIo66z56F2Kt8S8lL2BxiZ5s6KnqtNy31DFTozmQbbxmZb5
qRknJZCTJxg88LWfy+6+NtzY1+Zf+sRXzmnVV8DVKZE+awVch42jvfW9+1zm1qZTvIukmECi8jYx
ruechtdyvAwrKKP4Ae70o+IzifDlDjWBZiDdZhQBfuQBZFaw8Kns0a3hkRNGjLpBC5VGbrymOiq2
vLOJnSzLZNcZ7V7tQe2wsTDIoNa96DHLkkNmartYn6FBcGjbcmMNd9JDcLnwFhfEAGyJdGU9Le4d
9AdJ3tJDULqTYr47FxqNt65ONUJzDEEwpE5/Tl/StnH9phh6n1CcL6HH23YkKyaPTLbtZmgV0iI/
iRMmpDENtbVvDmAmOLsid+oDVNXBrMivssheGgi+JCkyqsizih7JdD9XGEnaXHkSLJvALJrzjMCX
8dEW28TL0nBUI2bZod3Yijk5EEVx6T0A7u19bhmd3zXVj85AH5gJNm3L3WJCCMWNSkr0wwTgsDXa
LYGlr55k5m2Qa24BpO5KXPNGIRrfhEniK9OEi2NPR25hR8yJg+4EbFayNZoJ2WzfvWu1fU+gx0J8
aJUWt2VfHmxF3Wn9dFuNyi12/WDWuo2WszWSbWjlz+ZUP1d2Q8AK2UN4GQkrC7KuevPm5Yncxkez
ka7fzudmQSAxoc3yDaDZfpmxJaotgmWHsFwLvTZadjXbQCQNTLDRu0Flsesd7ZwwjgNDd27IdXhD
CSqJpIql+WAZ051wqrekvFWgZ2UmKy67P9VjqjXle0Ea92C8acVAmWyeVgM1UyICdaJjlogV/PGE
h1mYu5hzxIhVgdbjBY0tX3v4jz3luUi7d9eOzxTAVFq4VMDCVqN9bwkCcdf/q1JJgaVLUc22DPoU
BxKZik79JeJhkxnXA9+Z4j2FE59KIcIJlr7KjjaOhl8dfpWqMwjzrLEp4CbSpvuR325godCqk4Qu
7Krtd5zbnT/rGoCg5ZVIsLM0lk2xRJQ4451tO/zdlAYztSyDDNWrI+XN+nm1Q/1jtMcXT+/fkcJf
egKvmwKtX73BmfaAvA/xjUpPzZ4F9pivwox/pcw9e7X4iBwNE5IwSdM1hgfyYKjclywNo06HBxRV
gZaRtFHx7FUcaJtAAXojuo0V57GaontN748u4A0/k+1ChVU/9uJxiQKrnzWfiCIWUiLSQXruc8xP
ew3nBJ1shqmIr61hWrak2dshcWccAnQ3l5awmTWB3MKnok3qxqsmQEXO9JiZ74yKb9m5UjAB0nGd
+b4A+ehVj3WHZTYflzdEqYDT6manxvHGsqtbVbF/9HqNrqofQ5CJX3k3H+XwHbdoEMX4Uoy2SSqw
QpLsXOwmw+O7odE3bYelCJWsPYmIvsLgAgQU7OpDJ/aYSumXwZx8rR9JiujGc82xfCzIru8ZRQZO
OrpHxlq+Uqbqma4zVV09byZ8pM5Cd7uuqbEy6iPDdX8VfUUPrNf3cKnGzaBEKrn1iBI1KiMLL7Fp
JN5db6r07TxOdd2SkuLNFh6Ccxz5AG50aAJEX0htPrAD8N1w7D2HnTOBxFrXPcpaF5vJjQG+dfF+
sGEfdkn8xI7g55KYZLJ3GfLTkZZ5XIAtFInuo1hPz/qazay15hMwrrtIa/XdZBp39mTe4q4rfA+s
UOsVFh9j/LQo8s6MqpfIwlZr9XkXGnJQwqRvzX3W5HJXEHVNxK9G3Vx5pALgZ8cSB2NSuEE+dS9D
XnihOjuvAPCMbVrJg2DdEqb9ZikG5Q9bvZRaDrjRGrbUPlgKsRaiIf5DH5g748/YEpFUBKJjP+WS
AuKXDTnvo+vt2pbcpyGdt7TZ+4tPbpsXekl7EKuZDmEhQ4YPQbL4sASD6TyLZrgKP/eVw0dYRhtV
V5TA5Iw25zsjtewbz7GohNYZzhoU6lfeGkTc5oGTxNOBdAriVpmgzuVwsFDqUb815iFHurZaOQ4Q
wdwwVtRNH9XzTTbDE+ySofYx3k40B6N3a6I8jWGxBUonrF3isOeUHEooFZCF2SOhk6ODvEcS2Dza
5cmq88diKL6zcdk3hEduUamlHKk9i5p9lwj5q3QxmVmvZV2zA8AdXhjPSma+1IlOHo+lPHbrkSwE
Y5GeLDV/1oB0FLWrbwYXXUMMY7GuGPkLZ5sQSuSLZSJWiOWpHJKQnWoiy81UiLssM56kVr8k8yY2
78QCF6OpbpvK3WAVgJ4ywnDpoukHub9fi7mz3XJvF7gua3AMVP8kMRXfSFjCYgHPpBFTNVtx7eey
emkmC08a2PhBJyayB3FszmcVeXmABrX2TTF1zLfFuSZ1cjI+tZ2nm3eL2/xEjBMOLqnmNJY5LOJs
l0fdA/trdHt98TI4a+uQaC/fS7ww1oyvomEeBo2Y9GNMnilFgrUv3GZTlU6oJgpIHgOIkYmnKd+X
nn6QDB1MRdlN0nkaAd9EHdl3ae0vkAhMlE12rD1HqU0/TtEOLNmWzxFzmVa+NgPD/cp4jCb5xbaK
0dVQfJC5i7iM1GPEmCXmABABHoL5ZUIiqD1MWfqlkioUz+1jnBk/dTGfsyin1qrkpwo/O3enFwM9
5OA4G7pDz+rE6uOJT6V+NUYzOUSsvF1vYyTmm0xLWvHBeJZbjsYEZD+/LMJKdhdtnh0tVsUsMmwY
l8pPJ1aPKAYeoLkFNEEAi8oLQ65Xm26hv9jyO0nEfUrXb4JvGhdhq0Ykbgki2xbxiMXzSS+HWy1a
wX7JfT0UKDii5mbq1QMd5pFdYtqyiJfVRkf52Sj2ER8ooxBbHGhOfwFX3ecyPrJLCld3jfCmnm8C
iYVj8RFT3wdmZN1P+bSTYwteZeI/0w7Snr4Lm+ygqH9TAXz2ihg2SVk8AqjI7exrrr5jYp2tirrR
7GmnOwDOS+2sePZGNxTfMJbYl/NwERoeunmZ94WQH4j2pN/Njupjfwnh3ReBPbqPXQr52mk+DMlW
C/AxdUzBQbfI9eDE1jXipBIwq1VNYoBqvpVUHGdmimLRLyb67rR3fnij90xi226xitwv6xRH3EQx
IrqNVMo7F06fX4r+JW4ZKWbjrn0GHnebOaMbeCLZ20tRwGyvvyGwHjRZ3Y3VvIEax1TWjH2nR/lI
V9FgSoHf2LS7JITHMR6vF57Ip9/XrjeV9eY/7vvHzX+87PqK3/9f2u3y2WD0VLqUogj9UHhs1YU/
oUDpGkRaWR09kiFBf8YmI+blocqi0jcLtzrq68X12p+L/4v7JMOTwo9oizhTmh8gg9XHGYBWiCyg
8LWqgpy8RPXvi+tND4TVwVmehTrAWstivT4WKuFAviudGB9Nqftq1BRLkLoG+5L17ZoSUPbmerUp
Hdhz16tLr91Gpiu3kZtyUvZKWR6vF0oa/cc1MjRqO7L3RoE9SW3ag2sNvN/r2/x9NV9/yvU2iqK1
YRf5TiNy9GOWOEq8t8dBm/66uN53vXl9wHHjkc/974e79ZpT5MWqbJswK7m1Ss+SO5vqxUT7wkQz
bY5M0Jpjb+osbOqEwiBP2iPjVJCh67U/F9f70BApB2/A5TjeRcr0VRRqc7ARoyWRm9+4Me04x0h/
LoxvyBDPZwqApN+kU1yF5j738K9iunkpSPEZ3Y5elT595707sUvlwmXfU3TIxxptnkPPA9K3cJo0
rCoKkUeKIM+1CIE84Q1pMx+FOe81oXJyncdLLmSzcSxHBrjCf0irQXPEIshu2a+l9aqOM6nUbAKy
xaovTjlngU7A3mapvXwX2welyH+pTns0pGseUejPFxeOtptN+VE3IwRjdXxU5/anyBLSC6soZ2/t
Z1CtL6A7hgtIT48zqn1iylD7NOc3tTUeQMxEgew0foxe13zd+DBBVWfbmMklNanDUuUq3aWewZOU
XUnnQ1cPyqQij9e6y2iJs1ajGllgFjf6Uh+ow33sckVxVvGLxUTmXUbdMC5zH/PtN1bzj327GM0v
bKPphpcMl5LgybIyzwJ8/Y4D+y7tpXtwNAMbOsk7UWOESP7fNY82CtbV707vy3NVU78vDF+GhJKF
fzNXRnQLZv6qACjCMRGcqb3ug4RK8CJGXd0q3VLdLukvlLoWQvhlDEmA8Ykxyze9zadidRElrtov
mzwvq0viOOVFVZ6YLpHFspDKkjQFIxXabdWiye2oEcfD/tw5YwJ2zvRIDzCSH/SYbEFabPONvcdu
8Yuk32BhxAZOCkVnBc0ipJNH/h8LE6VquYR5y1aCPkC50Rq2m0k5XzTJQLjyZjLPeSfMnhSmc5Q3
murgLnRAnUk75lMZZB94TSlYibwCwan+xnqn7mnTPVGAbNT1Q2SihNKEgUrJTI5nJbjGghxw++Z6
3++Hr49YpUPu4oAdwj0h9awao/DLqXxFav812OC1ypbaNasfTSFpoYlLlNjHDNyylEGnyA+7Nb7V
IXuasRLnJWHtZGZNEtsHNki/N7WX2sjBVnjNu6OjItXQqzPieJgWRIslubumQhx9T6Wo2fjY14RA
Bap6WxwbI10zqWs/a7eQr2g9G0L4DvHjqQogAuLAq1nr+zHHgl+oOprXCFlzkhgB3Dm6CIr30MaF
DOoUMnbljkxQtPHJY61SpHs/pfgV52m+a7WuoaF1ZHvrG7KmBOutF/jTZ3fOf0yKSZnKxpPUmTut
RDqjiWOxZ7RNWSK9TWThL5myzvQto7ktoQswRh2NcPTgNIg8fWzSKCzI1/RHp+19Ug4hNHvN59RS
hDml+j40za50EGCSX0AajnZy3ZwPezF+Wezt/FaDkWLF8oHsYExFsqbTF3egjLWDZt9FaJkDD8+A
otfyNMG0CGQ5vg228WAuD0vCYYNh925QdLhhHpqNYk1T1LEPjPVJSVNJBXlRy15yIiTYZoE72Y7K
a9QweSVXhNluXqPsXz4iorfYuIoHrIubKXuwrAtn/Cevr+gOO9XzLMpQWTH+LTTowbLvXS05NH32
aWp3E4HDNMmZWdRu/16h+MhBom5nJNLUAt9VU3sHwYTkTgGBGjYDIzWwSiecyIYNv2uJozwE2z2j
Aclul0U1w5K8RDJnd9LSb9SMirLTDwODMImB2O96z5/qqgk0SSqywSbHSBF/GvWCNEMF05dO55qQ
O6o4NINqFRRl3m5oUOjgH9tv2Mw/HQfq/MCsUh0MepKZ9zh3qdyTmoV1pLK0UxuT1KXprwNBaobV
HUvHiUlRlWjfc+VVUy4t9Rkh99PWFO0XXC1O00iGm+SXpnHed9SaArG4w1XUjPrIzjhGK6akmu9E
KrpTNtBKkmMjZwVOuuW4lpKdoZ5AquW0KdJ6Y4tBCyCg81WYuw88V3TqCXL0I4ttGV4UP/5yO7s6
OVWFVI3Njx/bRn0raSf4+uzuHdAle3a71YPommcUUz8RRX9nwxcWN4hI5MmHmIz2nHfNu5I/VmnR
1Kt05Hrs+JkHyGfoAXNYEJxA76zvtx+qVQ3blvZybwMsg95VY/6RtxoxmpvWZvjYRugC89ywbqyP
RDGWrcWOko/7Fv6M9QPn+XebEC2WlvqhglSyyWQXVEzofZF46maZVL7bPb1CG+OhpOmRzA0R0ugP
/bKPSM00GlTDMB54P50My4WjC8c4cSZ1vlF0wfKLIngjnHnjKd2nPlb4LIrlSVmyA2ekZM2nvFj1
Si1RtcfEombWy0qu5P4xcIZ2n/Qm9VuBQlfJJ7/LoPN5nNlo6drnzEKiU0c3qmtiMGpQvnkFnbFO
mCugjvo9cTeOLki3U72d3Yh72rLenhDK25ShlLASQAPYJQwmFRtPjR+YWe/pDLmX2FHWpLJGPWRJ
s/gIw66J6P3GJTCJkWwNVVNOR8MYftnt8kKI6Mj/bR8tW78ZyDAiT/M2MbuvWI5PLdoDCjURjiBR
NyJSd0MW3dFlcbdt3NJ97ueAs42JShnLThRrP4UiJ2Kb1t1Ca38Taq/6FKXTRur9Vqrel4p9Jhhx
b1D/qJ9RixkVQ9verEwipno0jmVBeyJiS53arbptq0PObxYQIS82s6tFJyX+rjriODjnGTh5G/2U
su5uc8m8KU8U95y4qnueCyXUJqBS0LrNTY1tY09E3cyo2FD2qtMNYewCE+srdQK1Q68GngAlzFlH
mHTM4vFC9wVG9oBOR50E0d1t/rMYBihRHVrwzkTKNS5NUW1LOxOh0/PucyXNkB7E5XGqX6Vipaff
96x3L2LdBSRPoNOA2KnDEESIw062aFduaNPJ7SDa19830ZzshKlN+xkG2pZNNsPFtfgjZVP+nZ5p
00Tej1a2ma8gpCsT6Xp1AXHvl0VchkalvVSL0zM5hJV0vXDGCOB9Nbxxq9+rU4JGQy1OXYw0Ilmv
peTMkw1iHGb6qXwFqwMxjtUJYG4dYlTx/Cpa2Nr3tt1yUrGhW4FQ9B2LubAjl/e5TCpOW2114uR+
Sion2/AB3TT89iexXrRKNG0TS3m93pUnbhSgLKnWQBQzP+A4SA8t3kG70zGIx+j51zTC68UIcCKQ
DVEhjjfsdbtTQkfYnL2qTD1OhWlBg4mzECoDrSpoBdVs7WI+cfSACjKsiidk5DiF/Uo5JbivPqEt
aYlEB4pJQOhPLRbgkvN8P6xp3UIyXIQY6pst6bo5wSAn5I54ggRSgTLl8LFUlHgp4MyTEWNF0Z3s
k20rxwMq0tPE9iSoJIOLTLh+oUkaJrbDeMoEnUpvAY+2OqDoaPQdUPGaUoJ8q9PYqGAr1r9yFw/t
SZcYAOo+vukzqqOhjMWpsjCia128nl1iBiHXO52MoEp1oAmeehU7d0ds3KplxZiTU+6a9HauPzCl
49aCL5NGfSKqpTnFkoHB0KXnNvbABGCzvb73jPbT6XoNBzuB5xlFFCnXt1VUpvdi5JumiU89VpeD
x8y30FNAnKNz6GuVkImWRHQTElnbUM8oy3Dbl7yBVJVvOiP4sHWhQ1Sd6y/qaK/L9ntr0wHrCJRH
kUI5N+s2ELR4u0xDcWas3YQu+U3ohGKFtBfHpZtky5jYwrgDgzQREMkcPhWwKEBXPEQTtd7sgbZK
7Hdj7F6yEiG0ouJ/bJBcjkvFUdvRMHey7Lfz/f/bIX7bIT4ZKvcCcwW+k+pfrQ26+T+aIZ6rtP/+
+j+P/Uf/3f2X1/1liLDtf/Mc1cCGwLqmuQ7+g99+CM3R/83EJ0E4EH5+gJIYNP+yQzgaHoiVkmkA
m9H/eCM09988Q7foXGEW0gD+OP8v5ghD47f5FyOuCY0Mw4dn0852sIG6/0xZRfImKm3Kre/WqM9X
g51syXJvEkRu2mjrzxP5F1QOAo3Har9TXea+10dJWjB+Pwrf6K9H/7vX/nnyf/dazftI4zoJ47Fp
T9cLfOZkVP65jQe4Pa0RRL8fvj5wvS+Ll+Y/nqh0Nza5ofsrn+XPRYFP7ObPzdQslRMNYI/952vc
FOUN3tg4UNabLWSBzTSh9dbt1nzVnf4rB09+G8vFJ9wD96LIttc4Xqthithr3usYyy0ysL6nPeos
ZlhECwmSM0kf12t240UnqAG28P/cziPNOI6cv/MZUJJJSIDfowqPQ3datJMEgtluMdWw5VlvJzYC
KvQDP5s8zfYzPoYbdKz1TbFeYAmEKak2RBD85weuN68Xdirqm5yQFvbc69Vm78VTfnN9rEAKsIlh
syFQmscts0r3kqHL2cZN5F6S9doi8Teg7aIk1XZ1Z3Qvntoqd31R57tcSeidsGe6jOtFpORcOC3x
9k2FSruf4oFBdgnLteH8i/2vv2hxv1ziRjEfNSBjG8wS8VZIYT0mUEvOVAnPLZh52vWqNT4QgdEd
ZYLZwuoeBrXoH/g9xn2VEj9wve96sX5XfC/NIF+uz7MXKOP/04uu/1FhjXtD1PVhYq1oGRUMM160
/F8vrvc1usNS9/cD1/tGs3n+6zN3aeVk455KprhFSpw8shJbu86E4Mb4K3mUHUPUEdN0iE2637WU
Ziesc8OxcaaR8BDmCRY0pE1F1umDLl0jsGg6veYFO9RJeiMx4i3KEV0WQTah1b5eK/6+Bqoy/X3f
n2sOzBB2gYkNol6kgeZU1s5LoiEJrrephCkaSi/ej1BJKfBWdGY3JY+OhB4F6g9TgFTdh6ZbHaGo
BL8SKGh9m5TvhH9qYWIq6dnqdZIBaFKGUT9H23qg8ihBIqHEpltP2AElGN2h+kJ0an1hta4v83rR
OkyfpCea7fUBQf9Q43vDI0rSW77bNp/OIM9tVLz/DqRsvHZ1XxTvFUhDfFLOohwNcq/5evIL/X1T
VCRfdssBr0J5IgWEoaO5eoOzqsjjsM9rtqPAtX7f+fvxrNN+2k2ZILy00g3WczsYRiXDCaF8Kn0p
ia6Dg15KZG9EnCwvYwFrRG1TmpnMonpa0xZz/NjK5ztvzQG7XlTswaWX/us9MbPHuhWgwbGv3Ena
LtLU5x2J8SiMcD+w7RQQZpEdyAxrO3uji1O1jLo4j1wvOOtFQL45j1xvlteTyZ/bfIC30QI51RFa
dtOTOnVGJOGELDfLW8w4mjrT/kqgiyHJTl+BawMotDAJ1Ysoz6nHsPn61LHCkWKW9f9irte0/wxv
wsGnMrDDRUcsMEZf/Z8xvo5WpkNiJ+43MloYx15OIJq+drAVTPHHPte5fb36z9v/fOq/3P4vV//5
WrA/Oe4qaW5MY1GfB/RzrUWAYJmm2XM9BUTTlAEz3Ohf4PVX5n2kYJGtSPO7wuuJWk7+wt276yuk
wjbp+rw/bPu/X/Hn/t+U/Osr/vef0VbiTMZI9Ti74Le7sZ7uU12ImwgRY2jZffMR56A3pRG/lJ6S
HkwU+ttYuM3HiO8pzj86dG3AcGvsXkXevShKyWAOUsPSP0KPqe5QJVsPZTKcsfSuu6J/p+y8thpH
or3/KucFtJZyuMUJHDCYdkNzozUdRjlnPf35VZnBNDPfzHdutLSrtgTd2FLV3v+ACuds2+ZKc9ru
JYfrRWcKlgK6AMFtHTjaQgO0d+OBaXrtffBwmaqO+z53pycKQg+OGG9cwdvLZv+uiqz8eYaKJsc7
L0aouo31jZ8l4avWHlloOy9o5Sq3fVebKzkcAGZr0fU7B54Ld8ucURscgujV0OPlB1bqGxH0f/Iu
eyiivG0grsIT/X1tw77b4IkHAdVghcNHkfkPYl1zjKWErdrIXeM+IGApykOsJvOrqc42+HudNUPp
G6dudnmVF9OrKlRvwS83e4iWxikMlOeJL+xaGwqgUogd72ssd/bgE97O5BhWqA9JTmHo07jMHTsb
6LLMu07HdvVQGzX/4/9wOzmmNvGmDLtHB5P11dh1w15tM2uf1Kg6ZcUcvLR2fHTEl9vyrYcKF5tn
maqH5ltqP+sfUgsndX4WivEQl5n2bOOiQIFdC5c13WPgy4qpzGX+4HbDHV9JwZdEC1ScqanJzjfo
wrez32c/5yljtAZzyBW/5xVuo231ujMX0iZWmWZ1fz14pXYXG6Jj/Pv4NTdB/mcvQ9sq9u2YQS1I
pglLPKEG80+XWfQ49CEdb+WlMkPmfr4s89STkujQ8Ipk7c/p9IWXZ7zQXK1+sSdglBGdru9B2R5m
9N6Cm5hKdRThcMgemdK65dUnEBI18pn5WYvHGJNSVT+/RzMu9ucoqs56j1OFJiIxJyOdN9U18//r
uln8hPe7XH9ewE+Q0fvc9eeJuWv0/puBc3bukhLdmVgTIrkl+o9UjgsgcWZwkGPy7HpI5ESQmguq
nW95/5Qcjr5/++/fZOd3xTN45IZhIOjpGbZmemLT8/sXeQwjRQ9rQ/kZxepTS63p0WWHC8eSMqT8
RrMk+NHhIPPI0of9/vu4y3jzPt7PsJyLSp/EEuLH6ETeh3w5bgTOj9T/I6q908XcWPocS9Eh+SG6
nAnvYyyHq1Uc2ViIhY3a3VynZY78tMkzmcjbEWrP1Uz5cnOqfVSGZggRSsGiuEqRN857jyqSWBRn
kMc3oWpESxkihpA+tho1YzGJnL/1ZGDlcRONWbGLrFe4rgD+JmuXVm1zHPShBOWYZD8qCyVa3x5f
M5bJeHn8lWFbP31r2/TImeNPBppQs1lkXePS+I/VgDRGKD74/fFXFJtdXbfQ2UH06dNfseymwuEZ
5P5UAjBVyo0FMm0ld5GFtkk7XfkiA0pUg1UqX0rQN0+4tPaZs4OxFRxsW6DH38PSV/mF48G/zHqR
Uz96wbRUed9A7Nb3Bvyg26ZUdTwLODPEmDyTY9fZovSVzTVPng0RTks5tn8DYLeFY+rjuhWa5Mkc
vB3kRNF5I5vCv8ZkCuQ3VqdiopQQ5Fpcp4lBeRuZLRO9ZPJu/v2bYv/9m4KWFvtDHDagebCn//2b
Elh9pOCaZ/y0cmwHmyjS9t37wW4iPqkyboEl8vYLVkYbNdvrUJXzh0kj5EHnyEKXIEpMJChpzxoh
EjBTZ95D+nwbj6h4QTDWzMWnCXnV6IGUqPFubztPae+KOXLSe7WALhTpGar0kXZnFVZzbMauORri
TIwjkjbdXnKT2IQbhykk8Cz9TE/ee3CcaFcPpXE2Egj7Yq5S3Q9zOJfpZ9McvhR8LleFrlRowJXx
Tp5R93s7S9/PrrPXswBRoV2iN/Xm3/82mpQq/f0L4DquDXrMVT3KQZ9VwkJ8e9J4UuufSZvPjbly
Sk9wKxXkySvUG8Ye9ziiy5CjofRa592E0YbrLdJL/D4fJ9G0HRx0eXMXHlUWWv1m8ooPt5ET8l4I
O6G4XNAw80tYqnExK98sPT8VZa3RkN0HU4uJXh0YD6OOC/Tgl8ECbKv6pIbzuMqB+R0qAFN3egRC
CX6NcUh4aa60ASc4I8shU9IweRV3DBN0m7mjCQz75BphvTEVVGXaocp+mDAmq3GYXiL0blaz4gxb
/DP9B5mR1vYAqxZ0Ka49fGbFx3M0O1UQXfjMDtVU0kwWVOP3mWtioaNIawQo9GHk3TwCqr9JqzF8
AuYRPulDpy8jzxUCAIy9Z7RjlSwxVzlVYv9ozWG+1qHWL2mu149yLEqdbE3PLl46cscZvMeUqdly
ikQ5pnjI9M5a3DzKieu9MrlxzXX0e9El2CK7uKpQjbzvgpH9sDhzIHZi34E3plbhQfH7uMyQk+JK
mXq9iL5rcV+LK99vKzPkuEzTo/FyWzn06fLfb4vG7n+8s93fFf54Z6OnZrqW5dr01XTIjb8/iVo7
UuMJC4ofyQRpVHOAUnZzxQ5dZZtuI+CwkyEQf/yWazT4i5k9IYVzpj8lwg53nMUlXSaNIklmXtPl
LWUob+mW1jHVDRQkoNrcR9hHg+f1YQmXOzkyw/i6T+SwU2LgHQzAA1Ne6joYZ66Q81RtuxsHUNZm
1qLp/jL9dheNKhLY2wzD7mBFtwcaSq909V6LC6S35ak8NErq7zI8WcUksE4aBNfkaxpiJvU+VF0P
UNIqKktuJ4cup34X8QKCrLf2mxRxiTyf1iVrdtBmfXGQY/JgUVmAvyJy0Nncl+pU39lhC5n9miPP
Qq99u4MMvdLytv/xuDM/bf75BHiqyfaL/T9PKOOzVi5eALHllRChkgZYEbULTH5rF0gvWJ2lfEdc
3yUuAnH37qsciPKSVPlOmdB+gHUxv+XLMXnlHEE/63/wJBF3FW+py71+v//lh0ax86fDnzQZYUuB
80M0wzmFqlk9XNYMYuHAFvw6ErgoX5bxXrAlRv4uj0mbWk8e+n9o9BSQUHzPespnO97ZlY7JvJgd
6YE9iQtwvWwuF1Bx5YIBLzxkczZybaN4iRBNdQvEB6ieo8DRLXU0L29VEYZIHV9mZeX9Oisr73JW
FcmfrtWQWT4XoJPu5nL805/gIYZqmF8OStD/BNOs3ckhOdm5aY9yY/1npjX5AyCheTni0My/JEPd
ax0bwbIXK8cYp9DFpE/WsZrUbucA5YeI4AevuGcsaj80XubZh+9TQfyBVQyVuUbrpzLCJy2BFxa0
ylEOjdFYsJAtw+WARt5djaIuqIUuX4dKhNKPVnjHCkneoyPOsDISoKc5BYL/18SIVvGhUuaFTLuO
y5t0bd5/mKBWiGq9qrDYwBtx3vV1RXUjYTUXl8UDjJIf7eSML1NfIJyrWRPIg3J68bviaHfucErC
8D8ehM7vIpumQ1VMNU3VtDT4CGxhRAfmQxWiG3y3Vqt5/D7WVPqxWhsVBAzM0TqwTnssICqUC/rr
fxq40OzmWO2fKNtCuHGyAYo+oTz05RdBfD/JQI/43ECS9dcyBKRlHYLYepRR5+f9Ux/5fyZp1e30
Hs8Daqtvjo7TpKyKYUBMWVQ43xwdXS9ch32aLK55hvR69DqAAR7KvaAxxSIMIVhlk5SpCk6clVbx
e+ghfLGEM7Gm7WUdEOh9ksV9eSiT7CHo6/JeRj5/ghUkehu5ctENiGv7ml9ok7HoWaBuTXRzoMRw
ltmQeasJ8RNRp5HjJoodWw87pi/4Pn4eNwaV5VAc1YsBHVL/v1ZyFjJlH7tm/E1xCMPJDqtaE/TP
57+pW+lNOzV28b2ZBvwWQYLdtVl3H49TgvGt8NcBCTYe5BnGDA2gWyCKhtpYW5ksQii9MeYAxilV
U+fgoTZ5W3peuG2VITs4SG9hmZSNT7wsQGBHUfaHg6hJ0pXIkNWpe+P0aHg50wQSQLXudWqCB4r4
ORUud6KvxIqkmlUXvE865Q+5gDg786bLoIGECGNEv3Q6m8sciOViFq+e60FY+OyhEVEFe5/oEc8E
AQ8IQve0lcfyrj0VvX2X+/Vtpo/GMwqBQuHatDDSVYzn1nb3vu6Vpy6dBmQw/B2PwORr6RwdZ07g
4XCQZ/LgznD/QZ/iPdOkOOmJWRwR6RDRht9cts00nr4ALvURr6J6JHfWcm9+DeWY3He/517SxAW2
UgJLBETdlMG0ux7mvpwAXGa3WQaPyzCCEvzpe8olRiXrSbOxeLViKFQzMiwI4VcHQ0RyqOWts8Mb
9iAjnjFv431B336KcVm9jskUejivWjc1m4Eab/09NtR8NbSjfWfkqJKm5RR8y4zcWFC7nNAFyvJn
1Iwu4wXap3dTiD08lbnwm1E01KJszUNFJIcNarZnW4wjrEe30kP7IlecnCYSsHpYShVUs10/DvZT
bhTRuS3WsvCEeacMZP3IDN1QzMggFWlB/yEtiNZVDAHs31cL+NP87SvFs9HRETrRWTnYtvjKfXhM
jsaAxU4+G9+B2DTov6ruXh4Ud47X8Pvam+uYGbYYA+kUwi85OcD2Pd886/0qmfsplPmWOqFElvFP
Anr6FCrztI17j8KoOEwWsmomK5HrkA0cElNMPb+t9MK8pIWGnaxtFaksOQbbVFtaeHSuVfjhyGA1
GTyOyvtSwe5c2UZJR1eE5WzWt+DnUSsSYYw2AYBOHNRk2LmWduxV8yCjBDewL/gwykAeMru/9aFq
PgRe9CNWs3wHNh9WoDkClhNbkUlsQD6NqWIMAvLHvOuYApnn5tJr+3RdZ7jTzhoAxc5KgDRAlnxt
+l5Zwa7klTIF/gG/xH6ZWon6TZ2DO1Xr7J+/p+KT0O1MkWpVfb+M0P7YuHUIkaTow3tXHCqVcq6K
mFaIT8W9beGCjPQNEzIe3BGkvmreKbWeqpCzyPF6K7yvFTS7DCGS+uG6StGdTQo+f1+FYXo05vZ1
djz1K4o98c7Et3chw7oczI2ThPlKhnBRo5XhDv7mkpz6aASlfb2TYaBULw6IzKMd1NrXMGkW2IH+
6nxg76ZlWE9Y4kSH0tZe5FtMDtGb27G/jY5O4Tn7QMjZTgV9Trkh0zLErkuNWtJ1p3bdlslZvaJu
9Gm/Bq+0uBu1yN16s8/Tp+0mVOTw2AqRfoHlhXZtOTU7QxyCrGxoGHI2F0nB0w523PuQPJNpMkOG
8qC2TrPzfQ0GUAJpIQ46d6P7jgHdNYpe7KIAq4y14SEZAv+rNx1Dp49eVN/CwdHPUa4Roe5lJsIR
anYnw6LNd32u+ae4jiHX2X8k2oSUlY2MsRcW2bkN012d9tOrHI/EuG6q/zjuUFPf4k+Dd5toh462
lyAqTSh7orIbKieubdPrWDcjsjRD02hU4+CrYQGON1FpehNeD9576KsWhMfKjDZyNhAUx0t2Xenx
YY7u/LKCYeHF1Qpee47EoeEeRrbhSOcO1TcKB3CPQhvpbyqT57Lz+bJH1TczUcxNrKftupnV8lul
m4eIN/uTa4be5fJZpH26PIOJK8dZKpkrK4r3UeUCExNQB3kAWgfWPEMvXoasBLRjg3CnjKbcQeZg
ZpXodshMOd05wktWsGFZJoQ0G5cjkMdVH9PAkmOWrdHBcM5eV/yWllsvMH0Bcoal4j2a02mmuFcs
NA/rokTHjdMyuvBJ9SpfTFYC++D39vHf3xCaJSoGH8tnOlt4IeSqapjuWuwqf39DOJmCBlXel68l
ztTIYjX2Tu2xYBVYdo6Xc9u3rF3vlCoyhvBfLTl1SZBTl0NtlZt4iNIbmp/Vps/y9FKILkXo8tlc
yS2XX9jlplCadCU3ZLiNvc3GfVY8enxVJX5B4hnkWdd059pBF+46foVCDH9NynyJibimobp3jufm
VOiozuRJdE7iceX02fyiaynfqShTKHHV04s3wE30qPHeJ95wSVNmpz9kCNku5IKH1YW6BjuOSK3o
j8mx60roU0fjmvxpOfUpvN6Z9xRKX+93lgswfLr3rRG7Rw+ituxLZtHwqAEKfzZrq1ohLt7uPSXx
MKGacI7C4uulMep79AanP5DWpECMJ1Bw8oXNgAZR+AiBGzNZXcVQiH+00VjZLSBN+gUilGk6UKZ9
qeFrUaDYSll7zB6un+Vgys59OeLDKD/Mhl2Ot0bGHlemyEMrPvhodZ67oVC31/Frrrzn5UujWMXl
fnGBvQjOTPWCTWqCKja4mLFB5qn0rPgkD3oWvc4wnXcy8gfNffCTFxnIa0LH1++MFqL0dezTfcY8
+S+VcUugBj99gQwcNywPkJEhynKfdqLJmDSZHxblaxvq2Za6XHiR8x8bLFISNh9Lq0G3YCk1/v9p
Wk6gCPetacwSwDAbzdY7dnbQn2SQwEVf6ogubGSojJ12UP3xdNnkgof/VRVOsO/x9b6dNOTb/XHE
QCD2umBpVHhKD/Vk31Zx9xyx9VnBUQLAM8/e0TIHDHC62XgG6Bxv5Zgt6gPxpNCL86uNjOYJqgNY
O7BNQ182p6koICHlvmc+AjFfyV8q06k8qImNKbLYXPsolD/SyF7YRTA8yYwadUiI82lxJ8PKsd3t
IAo9MtSM1IRnHQ2b1JzzfWmOy5bV0r1dTlQNq5Y6oxbitht0KNGGbpfbSzmFNtGrV7rm7eQF8yII
ghCxrrxHHWXUTqHTYIVHcecUJFO/HMVZLMYK39UPyF6xbHcSDXstM6KVjhyzdMM1Qp0GiugvyXE2
fQ8ymiN19eYikDgPs9J/k4+OBtPbdV8q2Qa+XrDr2tjGY9t/bNOxOUjIWqvnyV3o1T7NSh7p8qBk
GAAnTnOQ0TVDQt7kVe/3kBlgxpGx4Rt/c30uyoedrjXhofV/fhqWodPr4YFSlQyuj0z5fJRzfvfz
+rCUZ5V56BsXl3LxsirdONljDRpu2TcChokRFFS1ArCMm47U+8KI/1QrRqrR7OHGVMUfCNQ8eKnp
/2m332Fc26AgtHJVgCD82bTaa257+TcEXYJFTsNjW+psqHVcIPHMjJGfcVrnEFlNcZdrySPkNGNe
hmJMTuTukx2yBuxVRWzAxyBe5L0ebK6luTFP14XXH/gUPKLvYf54P0mD+DIS/3UiplrNOSphjxsJ
XqsHJWxgwQ01pcXOUmq2Igx6GgjOZQU9f51Dy3+MYgtrQnVE7rBDKWbRmMh9K2rireXigKdP/RhP
x1TBkw782v76/HP431iz3ssWl0df35za0FVW2AkEd/C00y/kv+C+2H1HfBFBBkzRTqiwN1tHLY1V
VdNDcqCYyYyi01B1resE/7rOubd97CiTytHvFLfgpet61q5k57rDQsPeyfB6qNGjG4w0vLsOdTZi
AQZq/vNXrW66DQXvFcW38F6nG/kw0smGbx/bbKlmZ4MRuAKH1437dVjZsCvEtCkSozGM2XkENDir
eONGqXdj9Ia3QeJ33kJ0z/eIVWO2pdV8eEzTRE3Id54rx/oxzlb+q0wMWBrA+G7mYEI1th6/Q4VB
67Jr/CWqt3gL90X9VChoteq6/Zg2bvVUxB1SZF2SIJzNpIFywNHHkElOyiHYVhAoKUjeyVBR02Fn
BWiCYG6E/vg8pOc0NtLDjHMUAoXgcZGAUVFCz2iHhCnNFdVEIgOpc07loDwkYvpyho1LcYOwx1u6
HJQhj1t745qIgyV+iCXuaNYR6rPxC54O3tGvMu+ITQ6FWj1SFmpSTis5MeDNeyuUXW7YvTi4cUc8
VtxxetF1Omej8wyVz4eIgXxmTomnysx4/jrnEMo7S49P8hAo5w7D2QeFovOptfJxp02wwt7njdp0
V0M56ks5pqvNH24xwvVGNGBCn2ZCrGIIkFCzMnvp2XqxjwbVude0CVNiga/8h4wSPtt6KM0Xg+3Z
KaD+abDJOMsILumHSMyx0qDlLDILDS/W90jMTbad/EJpC8x3gW1tB2bu8n2rUor+I5XQy3JdAo/z
pt9hLr7mS5pBA9eUr5bbLGr41198pelPqpbfobejfDVza9zjZ63dDCIrLjF9jauwxEqY2RTh2WXY
lKCLSyAE8tZ6kaYPWtt92Bz0OBttaj9++w3iwMBWMUhiPEpdYz/O+qnLnDnlLxOlq96m1asNbnOS
B/ql94joWojdNEdLAlfqhg5ZGKHA6onF32Uwnaxi0+u0UrHa4RVmK+zN9CR/KI0+BwqrDEe03+TI
dfiaGmpW9iAn0kxDEyNk4ax4m76EG3EbFaq+okaOhjY2lL8awGVa4f9yMhdVebttz1YKCXLQunk/
lpq2QxRl7BYsEpXlBcyTRlvPnvsz3P1620Pev46boxEfihk15iAzTrx8FmpqeF9kpaWAtOXhLn2S
Uew7L1rv+5e6jE4RFHZfVWzlZB+0Hhy9GZtZUdKJkJ/dxJGDTqm4G3pd09bRMTizXL+BJV/ElDQ9
esV+be1Vk85KjU+TIIuG3/nuPfZaEpyh3rm3pZ4ZazUqqgPa8sYNu+lNAxn2p5OiD8gjuHvCVEXZ
dOE03YJC6k+YI0LzFSlxQrUFFMhritTzcu5DwGt69l++rOY/LCYdbDw0F9sK28Jk7ffdmAGuM9C8
Mn2NIgxPUfl+0AylOSWtnmzLBuYZOKX2JMdKp9F46CPuJkM5MSOh++mqUdFupwLlxCfL7hEWWLij
lyWo9l1PwFZkj4Ya6CuqUUACHKNtdvLgZ1aFiaH6x6ygGpgHzlhC4INcp4qDTJGhmbdcJ0+vF3+4
Rt5nnOpv/7F7leCO4gP6SXd4D8H+AQcNLvpv/19NrTbhkBnDN1i26MwHWgy1lfWEJg7yDHlYXuuR
2p5qpDDv5FgkFhUDemow8Duv2eBbD71ZDHZJ5B4yHavgpHfYAhVCxNLWjp/Oej3VL2NY/7yd/d/z
BljOrRXMG9mntAAE34QmhTW5LZZhYCL8LxuTMkzMMf4Qytlr8vXatughlv6efA2DBnZhmCr+Qh01
Z+8WRXFEgOA2E0gOeaBebywy/O02FGDDpxTxcPSAjIWpq8h/JBNuqCChHuFp6LdlwiYydM2EfYFh
IHnX2z8THJv5a/9ESxXOdDrG21LjkWyXyB+4Y5q/BBOPfCVE61qGOXJRSuHkj6hXVDSRjXvDM7KX
KC2a21DpoBrIMJ5xjMRD8zDgUPTVyH/F2Zy/DPiA7AzTFZ9sbg3TIIL+rzZbOYtU+wIzyRrAqDqy
neA3kDdTsyhYy9/gEprel8Lt88fOy6tT01v3WRBaK8uKozvUabRlPaKHlKWl/xAhUnbjJlX0nS/H
t8gtjCdDxajJhvu/bqy4fnWd70rrhN8/Xeh32n+A//DS+7T5pESFNSJYEAtnWNP97OM8Gzw1UWjK
vtojy46vpuaa6yaMET1AdqrrkWFWbMPfhX31GAaBuZGRHKez5tQI1jIrY9g0VN6Bgd0Og4kXjR2z
xwtNaN+OjjyX48/NndFb46mq7PKhsLsF9N/pJIfyYuzXvZK3SxnKCRPpfbQDAAyKixzIOfsmnM8y
kofR10rIXVRVeiC/q1iHt+TMjbMpOn9ejTFQSRaZQvS3TfcWYITnMQKV4GbTGSRdcFfFDt4AfW+1
Ag41L3TTcZfyS3z5ysuvctQWG9Osd0Gnwo3ntbSJvbk5mjS9LocyQUbOTK30w0QoUuQVjrhCJuel
/R3BGCFbX8KP6wXVVhX02/b9DNtiZmRMo9fFEM11foylB+BbJCqjet+q9sOnOoAMr2PRhAsF1jJy
pBAeX9eSQYv0C102lFhDNw+3MECUrwESeSbP/qOMOpzkzMI9Y32Xob8eHmk7KV913Jt3+FNFi9rC
dw+SUrSxKbXiqsQ7DgJOfuJZHT82/EHCRLWelJhDFQ7oDiC+upNjWelBK86mjR+X/U4R9GilmPqd
l+pueXON5dk1xxXZMmTbdx9SZNZ7bby9bOJwyVG3oV+eJYxCAifkmYlryc1YeCDNp5LNXkAp+Zpn
FTDAGiXG4WXUzKMWWdbCRlV/ZYhQHtQ2sI65WT4KRO92qi2E7do+8Q8Y2958SosrVIMv7DjB+t8l
TR0e5QEqNqYN04MMqAZSdqay/LXo9Pkun4fMvJEzTiSaTyYa8jJEAzLduW184IkTn0a05NNiSB9k
VNpJRv8iEk+j+CQPWUqLa4ZfxfLirzGzDFnLl+4iS/rwkNfTz8ZHnDGxS1dGZRQb51iZP0T03C5R
k+n6OUn8D3PQ9/UlpddsGZT2vLVCuO/yrB3G+XImx+BhGjf4lADQ79Jq61guyliF5tNuczpY25dz
5BCTTRajOoFVon7nVtN0N2ZdutddHz6eMvn33ZChDUar81RkZbQ087A951blIO5H32Lso18x+8kf
lnBBLMcWBgBqG2Yfselo4GI7SYC34pR2+6xS3O922Pzp2637knuFd2OWWnYuYIktfRcy0r8vKP7G
3HXxbEXyRTxUeZgy/cmKPEEONEcxxzmHLQIp8tU7lF21wIsv3cry9ajAVC1VNd3KV6+chdv/Nqtq
6dvs9Vo5izEXeo1F+fhP18vbyQtCHYSxVdf6tMsrlATyFmn+T4wAbLSigc0wogKXIpYbe8Pe1KNm
wX55OJe1X6PFaQ9nk017B9gVk+gjNlTl8+xG83Z0EEGTIZVCdeUGxsRDklk7cDra2W11QMiteLYs
RHqmCs1cC6eFoA0RbcMzcGP1un3uZuskN4ITxhYIGUXNUzxYFhY8arUJ2tg5K71xiqBKIccdmrdo
JW/Vpsi/WQrQ/Ihl7sE0cn0Xerq18hDy/Jo19ldZ5X5PzRrMF2QqEhTwdkWq643PxVAqSxiTzsF0
4SEvtRTuVFx0u9YLWdMhcuMedFqwB6PFX0HP5pPNl/K7aiC6E472N6NE7MXL/Bl7sCZEwtHuz6MD
CQMNy+4pjfNpWSHm8KgqLRrEVWge81zp1wCDw3u/LtXN2JntHulX51ZXRm+LU3S2NZRivMNPSt25
VVXcTjZkQC8qok03ls59GVvKynan+UEHFkwLcOhQ+iswH8PO9UtT6+zl9Xz4yoPLuOlwAXmJHHRX
mnJQXp15fuFfUv9gAXBw5sr5ZQ3Z2kRNfBvQtLmtBv45PVLCx6mYqse8rL6PsaF9EyZhyybQqm3S
QITU0uFGjmdji5cG2Lb1GDjqtzCwbsPUDb8M3XHky303e1N8W0KVhinVRFho9MkPE8OhsEq6X1OF
whT+q+U58lPc4CzF2LVVHhzcwMpWqVoFz8lgfx28ufulJPG66yxzbeMycTuxp1mgY9OdMiFqa3Rq
v3NAs/JADDAzqcPyqclQTU5DI/tuVfNaK+sWaZQoXThJ6eLDjp+UPMgQj+2GNYgVojjChOag6ncj
T9Us5lQmXU49cbnRIkmSRB9uI5PdqMVZTy3SO13xmuU4qMiOqZG+7Wws3lHGwToiwxynUcz8lxF+
G+Zw/oGeCQLDda4+6tWc3yIf696aOCI8KCGmYgH2AN+boF7Ia3I0jTtdLc5lhrpwx0dvh4DXcFC0
3AHCG46Uo2uV12KcbXkaPkVy9SEOhlilyPG6m59Afr4NXcfpSj7JCFVxdNnTqLnc4/85Jm8if8LY
py+ZAUzAjlxrCVko+IITWHPfojymK3H4RQ7ZVrttaCajGs2Q6yG+ZYFB3sjJ2HIz4GQ0A2To6eiw
4sVnOmrcIBbUr6DX3Rvp3B5tLEee2hDv3TShjKXhBVHh3brqRVUL6nR80+tec6xQF3rSu+BDWjeB
tMy8ZyNBlKWkTJd5AyheXWiCjBbYNXmQYZZM/P0sK0f6zjaQaC6ChxiPHcunXimHlMF6NVSvfRub
bb7owACqlZxllVHu/v19Qp3h9wW6C2HEBeVJa5Uvp6Z9NqGtjDybizjXz/Q/acasedbiJTW7G5u6
22MlXuSIgW6gbb5FYu4aiTmZ2YrX+vhb5t+vk5mNuOf7T3i/LkqUejPU+Xzj9z7tFF8IPNoeZrQ9
mEnXnu7liDxMgKU2Soyi+KeJBlPCu0uh2HVxm/TqfBsmFkwG0abjC17cW7V/KyN5MBscdHlQoNFq
hejH963bLXrPnTZhjscJuCU4gJ13dKbI30ZG/BjlsXeUQ/JMiWjXdMGMAdL7BNWteo0h9XQfew0G
9LP+gD8TwJGsKrF4VCpgJ7n1FGqxumP9gEh7pn9HpTn9Emnur7nVw3Ot9cN6yn1tq/mJdY/8bwhi
OGgwZRqwHhoRPjBa6+TgcfWUlDm+l3bxjKdvvLc6aoMyHMEr8tSyMLwa8/J5wqhloWhbu0ALU0nz
bElNSgd/X9h8zQcUN4N6NWsNkNFGUe5YSrSrPoMEu5nm+Q9LL4abKenbFZVp99yV+smg2foj62mh
jAWUEKBB9i1SzLxc/55B/bJYtni+YAVSauu5bGlq6FmG3TvedFmpZl95l/2EKOL/0vVvXds1DynM
YvMWXz786MzSonqTWg9DWmjbmErJCtKF9aKWylr6RGsKyuYyg99e3QrS2cqxaV9hZdYswixhCS4g
v5TUO9Tk2CvrJSAXMKeR4g67C0TOD7tgH03jflSDCv0euiit0sAHbWIL5Y5B/zPQzHvKzMn3Gl7w
TQ8U9tktcXFiUZp8mfpIW2IaoT6kkdeuc6DjB7Rpp9uxBcoyRX2480eruC3cwj1QbkzXMZa7j/zF
EGUwaChPQWY3a9bg88GoJrgRemHcBaoyvSQj74By9KiZ+/VhhH9wI8dNv5mXRjiSJh5cY4VN6Xua
miDM2oonmDJhuFG01ltaguZrlnh/8mpPnk3+CxFRqL8FyB2sUoxUUGaq6vtUS/xFAEHvu4bySKDa
PyIVh+y5TTyQUZ6+FSbD/LJ69ZwU2X1mJ/aPLE1/5cpQf3Gqqvyvpa/1iVnAo8rTDFPXKKeplgnd
7ffaYzsmmoO23HQGreOdavOra3Q8eJHL2Fq9B2MgTapvWRSXN7aCBVU/VMbjqGtIazCezMmqnwYk
TFFFM8oxuZMbERlGOE98COWsXbS7KiofvdlN974Woe+Feu0prVEzHal2fDOy+TGSuFzPvSstp/qz
sRGUnlL3WYHiucgGLbuj+fNn2zbqDrUmmjddOb2iRHlqUAx6qsV4CBh/GZjG9Nrvq9gvjgjSve38
i2RW18NcYIYt3qyyLkCDazxEOu5sduqY7cYq1Pymsox44yD+NQOFLOhV4v74Vkx3Bm0JWrrfo6YV
sEBSx2EvYz8ohn0wWvi++WP8eUKm2NjUsdoWiajUjavMHc+taSP7CbpQYg9huad7MaRAGngMS+d/
aTuv5baVrd0+EaqQwy0zKVKikmX5BuWInEMDePoz0NQytbXCXrv+OhdGoSMomgC65/xCisSEKxDr
0tWT67RoSarzZmg21EAjY/jRRjBX9cD65bjVQ+y7ymcEBXDJimvtPEFW5/mvEYv7PTzywYzJ4Xxz
l+EIa5m/6qh/mIwxuOtMHzHjaMjvGmgFiyKw8891HbWY3NrZVqkbvEcc+7XzTXGOqil69KDNyurR
y90d4glI/MyD8pHdn6nX/tEM1fYlKnam4WefvaK0b8gS10tZHJTxEf7NXTyJ8Ute+7dObGH6J9r0
Rmholsr6IA/uANVVT0aLU6w3aQs1LTdm27IEZyV/BDz+/nCtU51WrM0Ck1LZ5dogiyBFxRrOkrPK
RTPihZql916Vo5ZKopcXZdRvIwwLjkE1FvuEZeEhA7lwY3CD4uTedWiEZCh7B70LfHnK1mMWDw9p
6iFV5+bNc9IWPj4aWvdZDTG/zuLR+Kr7cw64LH7WJSZtiY8TxWRtXQss6sIYMThJAmzyMAO7cXyn
/d4F0aOBGln8qwdMsZcZs6EhL+B3yb06588KNzr4PN/uZRsZnUubMZPif7fJnNyfx3lJHaLXiP1M
MLMHPBMFQb/wwp1EYMKNNWZVUchZM0e6RS1yY4q0BOrKL7J7REoSd9Yg+AVTcR/6RfRKLETjQTEk
t6mXGgcVaZtNFuvOo1uTxY6QZvkZ20vufudHrVXqYtJzBc3Xqdi2LAZQj0QuKahYb1Z6Or4WVYBg
Y4rLsZoYW4dI3oLAZ/ALyCnKzsYvpWxfscvUXpwuKVcVErB36ENipGfo5d7wO3OTKCnCdnE6+4M3
2o1Ra9FJbat0DegreTFE+gkdgO4nKJdNl5jh1zFBt6O0x/AMMYInTZWHu6DujXsnTEK2xbr1zRFf
WDJDN0hzQ5wiSVOwh1Kg+GotxcxXkA0ggt7OTG0c0DdA+FcdLfvci/a1Lr3hc++O48bJkYE1ZyBW
q2Eo2Sne05iK6givKVqqrRl97ooYuBo/j50selN96ppAPGDG094LfC/0uRdSoekOKzZEaeYiwTsi
n0r4PbdEd0s+ga+ihIx0BUlNEdKqaMoQy/8Ntho7FIKRnLqTVU7uRLs6DbfkCoybNBkgXASOtzXL
hieDimhmo3WzqyMmyWrdiy9tUN7H/DqCRamskyTBpTyPMUgy+uBbOyGdqwQRll7T7WVhoCTfeVB/
8lvTeClbbdp1WR6uZdHz+m6pKNxpl1b+LJEH9u0/r9PtP737bMMgQKyD4Nc89U8Mb01MUKTtSnkS
Hr42uW8Yy7Ga+jtVZMmhQcpzA12yePILliWmnjk/SnCBWJFhcfS77wivcT8mtywL6B6V+VNZoaRc
FoZ97Z6pKFLJqVMIrodL33lqjBfQqvGx47oQtfNpNvdO05uWiO/PutXw6CmSL22D3UbUxvnZTGp9
V7Dv2AWFFp8DWKOYWxfBF4TdbwIW5XJQL5yEKCg4jQnchD4/CUori55mbWt9zs6HCF49JVhsSGaC
bPtdGpPpY9s8DpSL819kZYDMfdwowTgx0DBQbYN/IND/c/VB+MY3gRM6Twap3VXSjUn5klr+AohZ
sgUo1ty4qoCbKU/rjnRkOx8uLUg9e0tZKdKGTOQ0ussgs0CS2tNJ4lwkHEaefcDEfCgKYY2oR7S2
uYMihTZQN3uDkU97dLB12qDt3d1oSuUc2wQv6wZpjWekSgIM3/nCs/KIGIP1Qw7KlIhBTtxtVIM9
vxzUJAG3Zegaz05astRP73S9DH90QqxdJCYxWQqKpT0ChoHd99XBpPOzp7XNEi6L9aCOuM0VSWSf
2thUdvAP1T0ao+HJAi6wMSehHLzQ/BT6RMlSQDZHQnTeDfjQeKNkk3jK4cTxrhTjTx94c2vyAwGP
B96jj59F4lnryKvfBhEIR+l7HsS2tfo9aJRIgRqprhoFz8ugeL7SvG26XMnXFfGk+jYpEgBA296c
bZsBdkafpjb4qmEWfhQGfipTGXssdokyYjVarpthCHbmHIOsDLVYWNXoXWKQyEstZmDSc5lamL6A
31QUzf5c9r+aGefedu2wqYmn7FwrdubqyoiLc2Amn5E695FHg6vbNPoLMob+raySB1n0snRD4D0+
fqg3G11fdpmoMZx+SDpjRJ10qlEo8iATz2fXg6xLgr7cJfmRJ5Tbs29TH/NkBhynvnXUZgqqg9/3
Qscs76j3tv4sW8dOxbTdewzqodnrWWLgT+1tSNLZj+rghPd1KB7TmQRWmI2307LERhlVN9ZKhx5Q
Udb5ThB/X8m7VnPHfOeNbncpytbMLve+Nm6tsv1lzVuzAaD+hjCOTRVFJdZOFfjPB7/4YYyOcmxQ
2D7JBW6obSJHrU6XNa/u2i2WMKiHrwhOs5xJUHcTaox6WhOCrmapxi4zWCFXEB7LOMwerSl+Xz+x
6xtyK3uc+1td5r2a+jEdQfhnLRzbpAvXpvxEUVbuWfq7K2H0Kg4uFv8BWTgtsrZ1T20SFs9KG6zl
PnPMu3KfER9eikTvHschLLela8QbmSj0k8xYZInpHRO+spc8PpeqNn4CffZ0AcGA9TJWk6GoG9bG
ziHzO+Xk9i3by7itPlttcg7mWGcflwc7y61XkQwxQHEvuqv8yN8j691so8AzH9I81RcuWJUfWIaa
SfMrh+vwmhcPBIMLSIR/nCjKx5r3TTnoBawJ3/XJq9Z5VSH3yZQD2Jc5R+QQbp1/TnlDykiPtGAj
WzHzBno5fsNqF/ni7LvPf+cSKkF7m2LCcuysIkJ7rXFeO3wcmrTVvmezZ6qHg+F9yiIJIKDtbtJI
eM9Z2z/JHnUWsWGN0ue2TKtt5+bRXku76qGbg2+yh4PwRIlL7qnkmbZqZ72Rej4IFTKNGmbaCmH+
kX29HVPp2MYyRVX/ORuiW0NPq7N8+RSUGFCe5c94bruWWiN4V/o9zvf5If7z299TnT+//2e4DZkf
jUTdn7WQDEtplEAdxqfJO9SKJrp9lIFJ8jyzX/VFbN9IYoQ8CzqfDZAJx2kVN74Clqz3N12O7A/k
FHj4xCZuKnNwyZ6rT4mTYBDIo2o7mm28sf2cqPAMLZYg43jWuGkRcs4rCGsRokY3Nk/WT47pfcrd
RL+TJTUYcHOIn5KIqI1m5/6B5zYGkLljvcK4/uEAlLsvvUa5TaZ+WGQwzG5HT6mIQQz3Yds3kP+6
HxZKta81kTWwC/34EhtdtIxwBkjGQNwWMSx03IWL29pzfPx8RbPHwnGRsYdcj13VPw66Oh3TqPui
TXr/OFa5voyx6NnYHlmFknfdD8/G/4DvbpdosbKr/PbbWKMDh5YyPuoYha2E5tVfNe72XC+dF3M0
/S104HxrV2V3H9rlKQXK+5pmxkrmlVSMf5aYy4ZnJ67ucViO98MQ2Td+DhdFHnh9glAsKuTWZp7Q
zKvqfwmd9y0ZmqjyPoeFj9CmodY3rjO2d6TEeJVifYeTAi64NZ6mdzVPp6XwK3fjChAFC1jbqDZ1
ifPg+uqdAQzuqwZgZoFbyGyMUpZseMZNobovoZX331wXr5sKC+Z1PHVYodSqtuQJIF48G0PP2gz7
7wF0+Dqo8MrpjKc+N71fVq/csynetWTnV6MDY2FMcJBstXYhstDdJmbr3RRDM+xsVzn4U5GvtREW
e9r0CxV09cuUd9jDgIvbFH7HDjxv7/QS/F4D6PBbl4izS7L1JyknYjaOtwz80N3ABmlxdWqAcsP2
o8MftMB8nHpoC+lxCML4Xh6qStVulAQI31yVKEq9jDLXWpdWoWGAPcI/EOXnwS3PiL2XTwBvn7Ta
S+8QUVKfC0X7VASac6vHZXMarfoMEQBIfxbHbOF+xmqXH9UoePDgde8DZ/a6r6PCPCoEoL31FNrZ
q7CJGpedWm9kURntO7dke2jrvbjtbLzSAyXPX00FT85a7cIb3etOwDRd8M+oiEkaTehxVqHZlJRh
sM1G8VYvGxOCmIRr5i6yjNrYF8Up8lXvj89kRvK7Ko2fWZ00t+MQcydNQjsI0fSfVJcnNdDwbEuQ
5AfvXXGfub1xGgZnh0dcGC0R1CKgZwJBnxtV5Pjv8VZ1DuWUfCPHSA+BQsLei9Alu5QjFHEXI6zJ
hT/k/Rq32OoTy5huDfSe19pctA3bW6oePts5+sybyCvHpWgbBfkX28hvLqeO2bFNYsXlLsVcmwS8
oFxMrUJxW4rQw20VD5oxtu7crN2y+1ybnvGjEBorvLj9JkyrP09tVi71wq03dfQ61QB9Y3Y6Yxc3
v4T5KFxHPDdJ6B3x94Q7jAnwakjwbETvvToj4efvVIG5YcntfM6Urjzn85ljaueMh/6NrJKNfdFk
WyGMYCmLgJuyW0WrvyWkhIvGsZ7qRO2R9sdAXRadKJiIvCVfYyW3n9AWFg9ZVyzTuVQWMDajoO/W
gzoox2k+gCZ7O0sTo9/2of31WnXtdu3rwSgmtcHVf4907OYGFO+vyi/dw4Av6N7tfA9K6JDtIlML
TiKKmm1YG8ktqcRxY5RGdTe5OF95GdIeQgRnjzfzrsiK7AY94vYQcvtjFVC4RwOl1I0+qtPdULXF
2gf88dBNCdLTplCfyvS+ri1QB+6U3aNrHe96s673ceC1d2PURcS90vpV9/OTWnGnJynYAi1vvsR1
hyWRY2Rng7TrDiCVuuvLLllWhQ7djijqXrOZTVjK/MoQ1dJ1DA2bRWutq7X90y2zR401xLIhKngW
hrJGXKT8ZUIqC3kWvgY9n1CESXG28qjb1WN763IrbRPdxW3QAiujOi6xBTvUX1Sr+abbWfwrt0+g
NBFY4GY+2+SeXx0sVLD/0ZoH5F7wcknb4ugO9Y0XkxP0A6XBQxaAKoYdybeqGJZhUac/VfyFFh6W
zM+2a+Yb6IXFzTQZ1kkHR7IKPaF9NsV4Igbikqj0NB7Zm0a1q69RiA+tcNXqQJjSecgb8RNuBQ9K
svbsiBv7Pmu6+MaIApT8sn68zbx5+2JZ32KtDKBltHishW23tQOWSEgW3c/+st89YHK46WXjw5iZ
AoR5jWt13ncvhCdIkNAjmhfOblVk97poCnAAzU51ghSnPc/ea1NcHPm/TLaj2tp3nll5q0jMclVD
7O1GPRqPeQkcf4g8/8kyzebs1MMhgZkqDNxPK9K9wdCmpwgBvi0Z5HYtwV0B3yV+6FG1l9CvDmFz
kCJui6gV0K+mwwgJTdMnVe3zBxUTQKNsrRur7jHIM3ux7zotWE+ulr9CxPhJ1mU4Vx7UjsIIf0Tz
M9dKPCydlHIZ6cRhR0+1933UY5DUJ/lDoAuPeGXXfLfxUkelWPupkLKo1Mh5rlTMejQteXXHulwV
ueGds/kAwR6Xs5gfqm8rurIgEKStptop16Ffe2fZ0fNsc+vGOERc61B2g99i8WCZZ5HdUmuwz+5l
7stkqa1tA1ANvZheRgXLX7co85MSEACEM8j6uTfSoxd7X5zE8E6Rwf46bB4nw4iW+qQjWOvBcq/9
g+O52qmEoLKc0NcGeoIovpfiBZX36XhXzgfszMYs37A5jnYlOwU8kTv9BbnTr0Y9DL/Iz00glVmo
sNuulTTDa8cr1oLYN4/LNJgOSsqD2lSs+4HnyE4dFWxJKlt7tuPA2fmJkiPSmHO/aulngDDpanJx
qDXUcjxOPuiRzLCcTWwbA3pASbFxMQ8+FlXX9SgpdY9W4WQ7WXc9aI37R5fG1YmrOcC/WI2gSNg0
L24jmkXumNGnHlH3VZ9ZxjnxQraoYCHAc29jY4IiACEBfA9CkEKvxGKK2pOoDbaARKgeM/JMC0jZ
w17WaRn2qf3UQipW3HNsRM5PclG4ICxbP3AfAoNVcqSrX1VFGQ8gT6eDqcA0WeCRiffUHJqoFMFC
MPmsNFH6KlTc3TA0HmbgsksAPDyASu+ROTPsZTK49doGQ2+FEQnJIIuOajnk+2jKuR9KVVlVzqST
2vP8h9ERDwEm53CjgxBxIIUAS9Jtfa0u7omnQUlW8LJStBbauM2qCUpt/WwXY3waiGsQCmnr56Qs
3FsvMZ/4/dhP0wibBzr4HwxxZ1aLuVLBKnZxq6onASwJ4rIhrhr/ti2/y4Idhuq6cESycpx6OidI
Yy0MrR1gJhjT+VKH2sdWT12wF3MX2cBuAY0UBQ0YakoRJ0vVylkAzxppg+dUx65L385So0zWyEZa
yHyJBpPNuc/llCcRv6tU7TdI5qObaCE5qahQuzPN80/ywM/A23cwrQy0RU5WbfMCyOL7tlISbn8e
i6xgnXttwtPJ55vZW7gL3cu61i0OetJMuyJ2dQSmYHZ1qU0WfkANTs3RVKlGnMR946yOo7U0/DC4
D/nU29EZ053C1rLSgwk22jiHEO5AsK56SzV5TYPc9EodLk5svvaQ+k5h/2M0ChKt3VhuPJfAbRkl
zqHxG9Zi85mWIJ9zqZRleWidW7K846bvonZN2JQURQkTUijpq5+EyRfMBGZFFKX9xPNeW7axHzyC
RYnWZlz7d7bKjyJKvrK5IgHf1YD3O4tXy1yUB+HpoGotj+gAvDaa9MGxD7lYKSLVz0bzEJkNxEbV
RnrF5wtGEgHlZNWr071v62I2hlSiZTkRDzATK11Fk2Lcy0MVQglktdVttEB9q6vbDlOzQa/2Q1qb
l35C025J6NnHpLC8TYnJ+apzNPOAbQ++z2hYP2mh3TyIRixURHCfTKdfe4mq3M8Ldb9rtBcDxOqR
AAHOmXPRKrNsGY8i3mR6GeNd2eOAUSL/j9VmmpKLLb67flzgHCDEgXsNM+fWHO4xSyuWo5dOW8vz
3ZukVj6FcZE8CBiSZlc3T8E41k8FaKTSaLXbMlDqJ88Q1rJHo5onLEVcWPyt1hOa8Vv/1ioAVUHd
8m/z2P6hTVP8EmRYuUdqSEbIC5IXG7bM2hRNtJOtMCLQ7gzNEvQKrdhMoHKbKI9Yq6kPvD+AsVA9
OD28xbCwFzYbzRtHmQAM9paxs4wmXaEiYsOYShoEm0CPwQO3nzNCCfhXuOqKuD6to6pty4LXu5I4
FiGWEP1OYKJrOVb3+mBbamW3voztAJ3xtifON3dmhddsiglkvGxNemJ/JoawlyIwLV5Y46BuZOdc
pOQ3BxM5w/m6apDk67ojMHYZOwz+yiGhvZWdjb7VVzVOWpfW1MacipxutbuMjQSJt56UkPwTkinE
Gbdtky1mPDvL8fq7Hun7TRZN5dFNbkCfRE9Ks+w1VTwpmtM/ZfXwCRaVdyrMfNhVPeRNxRjEXdci
QRf1HtwhJbIvda32tZrQU7tU9YgV3JokmzHxQ+c2ZscM0Dw8uMIVd3KOvI5SNE/yaOvimpc5uWCJ
Fzkr4NPpDf7X2gOst+85wamvZRnqC1Ae1l3mW/EuGtxD207ZubOS505Nghf4yPoBXwsUr70heKkT
DAaJteMAObcCHmhwHU69g2wtzPoxa4r+HOCD/Kn72lRZsNPDQl2VwqpRDLHrVQNvddvEJDnxtEAG
yStxB1nHWIq9nabzqalllb581+HdqZlpuGWNhA8C68GHhPnJ5s8jIQuMd/CCTwa/tns/LQ6ypFjC
vIuD8UGW4ilHAjUX32Wp5o+Gvo2ZeDRU4aepRjvIHcjRyVnjdjI2PsiUVWwrxt3oq28HU9k7igju
rtUs+MtD6gfPstO1PjU7bR2OZIo/NBRBjG26D1vg2ll2IR7BXgcdM3zZ3i7n92wYrVrTnuHDbyLR
jq/uZPurqQXUPGq5elJ1wl1gp1cuWi/w3+twGc0uKPKAr9LbWWpYLrd3zjvcwf9Etmq/zzAw9NZD
D6HkQ4PsLFtFpwTvWiH7YL9ii4aoBLHXy6wNNmRpMwHc6yAVE2AZp/yAXNjbIWapcEjngzy7Nlz7
XRs+9PsXXa7TT3YLsk3Ofx0ni9c+1yv9iy4fprqO/dtP+bdXu36Ca5cP0zfBDMz70PzhStdprh/m
wzTXLv/b9/G30/zzleQw+Sm1fpydgqOH658g66/Fv73E33a5Nnz4Iv73qa5/xoeprl/Y/3S1D5/g
fxr7z9/L3071z58UeYea1aFRLBEIYWkXzbehPPxD+V0TqShG5an7NupS7sykuMxyKV8GvBv2l1eQ
lXKq96P+/hNdr3rto5J3ntbXlvcz/V+vz2aGrbcwY1bn1yteZr1c53rd97X/1+tervj+L5FXb+FA
WJXoN9erXj/Vh7pr8eMH/dshsuHdR79OIVvS+b/8Q51s+Bd1/6LL/z4VmPpuNeLwszDjsbnthtBZ
1yDil7IY9rNkgJk3IHdoBaNlLdXK9VeK2xT6Nm0w9WtqjxXl3Cw7DmMAJg7wyhGSen3QCzybVrI5
6NemmXonML8w6GRVP3npTeWxCiz1Ut/qo+GsTJJKS3h/S9IMQC9nu7aLmZv0dZPObXD2kPSUp9Yw
Jcry6uemO28Dr1VXKzjfN2JUjpv0qx81yt5E8nmZZ1myJSdFPErNigdQmTuzyttbxJbyB4Xoy9Hy
2rNsk70q7tyNZ9fDClp4/iC76QlWYiHBloPsovsqS6ScpSmzyg5pWYDhMmNtcZ3oX15dd/uzY+k+
QdS/uLI3oryk+9+C3CACl7viNIHEGhc22h8nWcZsMlwOqffWfG0wf3exTYUuxUCXQrwNk2PlQfbz
fs9iVUm4KUzIu9pssmvUMVkAeSoPRAkRKb2W33VKXGyO1XbcvhsD8vSP7u9qEVdMMXg3VIFMHxr+
WL/Zt70WObfyLMW7ou/z7vShngVRtGJ9ym/ow4ChDY99EqDW8Mccsoc8lGxvUYGy++21Tp6FqdPv
oEH+/FAvJykb96YuJ/sgG2WVk4pNpo5iX4G3BzNJnhAjJ4uvyFli9O1d6mWjrJdn1wPwOvtGFicp
gCdPXZIpONK/jZXDGjPyV5FRt3ieZcMGCEC/jOIJK3T09ZrzotIIkmBqpPCrBUJN2M4eNrFXtGcR
qO251krn4PTuk6y61iO/9WRlrcteg67ykAFH3tgmxr3jPFLWXa4hZ7pWyuu4TjBeriMbsGD+nBV1
s5U0XXmGDtT9G1/3A3UXET6vXFzaLueSsyvZu8jCgnZoVx66nCE53IPaGkaKrnmVNQelUmzOfUWt
/+O81YxaXcruflv3w02r6fYiaPps1czGxOpMiU6UznOJbnB6PRglvtYW0fyPXT4yr2V7ELuQrt91
NWav6Hm4JGIjX7CI0PnHOI2YtWlAlG5S174JZ1AEDpHql6xAHWh20rj2CG1NQzRYZEt9/wH0k2SA
zzey0pndQuG/WgRAVsVvbBCaRje5HZA5miOA3CkPEVlUhCuRxZMHBNkzfOXa/iKaV0o96blfSzbs
0g+ohVijetIgHVc297NCwSZq63iFWTzuPCAFc+AgWbwSvlffl2Ks72WdNtd1kLqxHCJGu5Fl2fxh
nkGN7xock/e93Yhjr1r90RNkiBeyHKNCf+Pqt0VXDPnq0kDwCTzA4HTfQsxtSNzrPfrLQbm6ztDl
8dtcH+rCeT5fv/1QbauRslX04b77bQb67r3y5iJa+9OSGIL27g1zee2QAry59JHldyMvLxnhR+oy
APS0hOGHPq5CxjRLoxcBL2ybz2Zz8pD+Phulqdy1LJt7kVxGfKiXRXbQ/Rbk/+dGdO60IPAJa8qD
xJyZkXK6HnK/eSuaQbvogIkcZaOsv4ztYeMsg6me1tdhRNX9VV9W2vKidmtCOIQGJRADNI0oAgSs
VWvFaV6NEUfvQ5s74pjHORvTqKn28ZRW+8RIXfVBWMQO1MHNl7JPPXdMJFVh9EBGd2TdiEPeyio3
1Isli1GBPEijqdnS0230igdn2vGa0+4gs+p38izDB1Sfou50rdexbjtmuoV2EV09FVDtQhtKa+vw
saH4UXk9ENbjLwH1vYoURKwvzZHpIVX5+2qydzNfcigUUjJc7foBwjpvjn1jXq72rj5PK9Ax+OKJ
Sd9PaVRtiVOrj16XIVSp+PYPHTuPsMvEN7fNxbKG1H/2f/eNDGf60Fc4nzE979MKPeVAIwXQNYij
pV5DOCkPdgZ6TeLSXNkREUmQDm91BcSqYqhw2JlHXAbLeUQ4B/Wq0F00c0uNjpm2kjPaQ7iTXT4O
meeGWhuh+s4I2VpY1SrVHWew78Cs52u3QWiY/zr7hx3CE9GS6mtox+h6WE16V9UJ3r+YGW4seC5P
sq+Ua/nPvmo/WaRpgD4oeq0sHI1XkuQMNLgeQIZJKM4wYtVAV022SraBbHVcgA6yVY4tOvKQqmeY
Xr30mWdpkidf1LPLAfF6IvAV+KlrUbZWsxOVbM0KXGVqE0BTo6Hy63UL008h6pBMvZNn14ZrXTi3
guDQtnYMW0H2kweBGvOlAe7Gj4kM3yQESdTrAHmJDzPJS4yonaAIzcSy8/Xa6fyhQF81pwpYk+GY
5doegeNF9hC/woPCDkZ9DfgCSBZGSA2LTnutLA2QVTk+joWAn6ckKZnwQHt1ctUh+an6pyCdVAwQ
+cHOw+WseZvX+4F477+b1R90tDEUBX8fFo97S7jWVvN7mNngsxboh/XHSI+Cl7Cc9kFFtL914+mp
qIrlMAujwZ8rbvUO26hg7gVpkbWzjceMbPUSveJPYUrZKqeElSeOsjUy1XdT5mNOopg53Lb4QUoh
JcPgFSDone5BRXB837mhvcHsyv6kTNGtfA9fe6QAP/dl5FibsLEQXTZRpxKLerKqrVwnT3Fk3JhO
vvywVoZUyQp8UlXjxorfWt/qZEvU1O9axoHXz+KyVCfhszOK5jGZ7RuNNEVFx2wOrSoUcfu7SFI0
OMnDlDt7yNHlyVbws2OiYtdobvQgDx4AjzIBiydLaFvop8psb4zexAAmG7Nhm3Wi5yHLgIn7/8HJ
0nY5+29tC6ToMIlp1UPZds5Jdhl1X9za7rS9DtDtKdnxBIVVLwdAZbaWLfLplz6X607JXVkU4WUS
A3nHu3Ak8Sk/hQMMH9t231rIvvIAajpdgW0SG3OeflLccjngivCopCs1Rtu16BrxOAa1vowExrey
bgBxewQV9cOb9V5lVVWYSAVl6smZqwTo9E1S26wi52LJpu/BsD7LNtndjOGRehmUnVb1zcOY+a9o
h4gbLwjEzegPoNDlqTzweFcUfC1+d/jYq/rdIvvIol+0QbWQZaTOorVuTf1lzmufrIhHf3kdLee1
6vHtc1ymkOUyc55UUQfbD13sRuWNGnjPoVXjpNJ55sHtlQjs4KRyKg/XsmyXPWWzg1TWW09Ztq89
L02yKwmJcakF6IzITnIOeXa9JN4EirH8y6vJnuxRQ1QHQSaqejPcOQgMruJBS9ay2Hshdb0x3PXu
5CwEGhSbDw2+SH+E5Fv2H+uL4RCWmXZT53VqY6fCJIP7qI+luA30oAWclDkbj53lPaL29cKvJ7GX
RXlIOvdBNfv4KEtVHGv3nTWscgyE7oq55JlBcA8x8zqkQoXj1HXWzh+bKVp6XYvKgJd91aB/R0s0
XiZuER2xPzl8vvBghmLTRBk4papeAu8R97Wjho8QAcBV+o/yYMR2C4LI8g/pXOc2AFWnScHcZS6S
re/u8kA/VKb3NkDvgTBYGA3KKqho2dqZemRj5/5gb/NjXzi/rv2hBgLvsnG3mztUfTUugz4cd7I4
tWUHGM2OlrKouKnxkJefsiR9uxqqSBXhS9vZG2mbgLopDII27uxbhpZozF8WBysk1nEsm+uiwgJE
fC2bewOiHFr9dPDnDrKXLMqDEdkxOJoiWH1ouBbxbjE3oWWDEfxkaC4+OaMRYJXikmwa0LG3AD6u
WtFMG7LwSNe7UXivRu4iHsvsT61yrIklj+ybGm7wKMdD7v84XvYIEae99Lhe4ff1ZeN1DkDBaPkC
QveQ+t9YIRpeSY2F3sKGvHNylXYNMyNASMAS3+s2Dg7xjLFeyN6dHTnLMTSGszy0qKaeSr9B1r4d
z7kNySOL/WwrPxMS01gyWPXxUnJJozWKNSwS+XX8bpWfLvuL1pSQ2Lux3TxWzF9dribWjlx1AMMp
hXqTlPUBuCDaUgBgH4ZwmUZzwn+uKdTYO9hD/ks2XTrVfrdOKzdaX8cEokgXYx+8zSMbEDP+/zjP
9drDf/88XT+pS8NCoaxKLeNYNPq2j3Vr3/oG6620743jWDENS6/UOKa2ER8GKMDYQhpHWSVk66WP
7F5ByllrrQeXZB4ie8q5ZVEZcI9YVQGCT21SjWtZKZsvV5TdB0hIa8hX9SJyo+TtKV2O4HwWpWmM
Ozwx1rjfReaSoIZ5iKrMArrNM78NeOVhMUHZk8932U4sZ3TXZdW2u7d1jT9Ee6J8yi03SHDndqm7
GYrWQOv4jzp1bsD/DmZOrV/qc5R3MEueu+Bg/rnXrXIvx8sqOUDj57Pil4IsyjxeNog+c4+2Piqb
OBvgc4jyCFaiOk6aVR7/qigbZJcRVWu7nqDW/ve+cqY0Cr46Nopotf1YKoaylGcmoJXLWT7XlamC
+d/v1n/uhx+sAiqYYKabrj9oY8miDoxXySMAs/M6TlbJQx32wTsb7hRoQeobyLZlwUlzAshn5JdN
MwPjPJgGAOb40Zir/axLDiN76aUsWhXUezSSFADMU/GiawThiQIhODp3ZkV/mWNiTXOOnfAxgKz0
wiHhtjX/H2tv1ty2zkSL/iJWkeD8KpGaZVl2Yid+YWXanEeAA/jrz0LT23Kc7O/eU3VeWER3A1Qc
iSS6V6+F9xgoXDgl9N62deM+8MiBmuRtiOaQ/RCD0GSrcX/xxiAru2aOZZ9AET7dz6BJsaXZH0GC
Ju8jCweeamDBblMWuEODm9eUOflp9l4n0Cw6eGaxTKURzZ/sPAtdQGmCxmsL5Dp7ua2N1Lw2aLQK
+wZ5Msu2IamnbJFmiXVTO3wJIYfEAisws1WHhslffWwbB6SGzStITQ96luhnoxdeuq6fJXrFrkK5
ZC+0s+FMO2G6fgoh7VIeco39s0RaaNYCOt2q13TN24cpYnB9Z4DFNMCwH8leCF+sW0h8bJelbh+G
3PQBM7dYPshtufrZ8HN3X2UsBmECNnam2ll6qTbsAPVH35aGLf3qZjTkDNwt7RcpHJhvRIK0fom5
LXFz3Gy3ZaD2k61m/E6hdT89IYX2jIZK7ZOopb2te6vZibIrPoHJ7zsD8PHH7wFTCsGLLkZahqiA
pI4+GRNEXkQGqCeOGTht+X5oqSEFk5eCb0PyfphbO4CnC2Cs12Nvm+cyBx5oirwvwLca0SE2QJeO
Jh6wfHWNJpGmyawzcrvmmaL5JIK8M8djLf4pats6JKB4OqKTFP9VrQadSnSG1h1IxGCFjvl0REqI
vFKF0BkdOo4mqcXzceykwjw4ww9Imjnoi1ZxtByNkUTq0QrdHjIZg649zocSbdA4mLORaLupRcJ+
xnNkPdht5f1TFFZ5BBq4QeozLcsjByJqnbuRsaZJ3Cv8MO37FO9WlatZZ2g1o2t9lOgAVArpagjW
KHnxk6iHCLn/6rX1obvOkAY4owHvGbvO+ktfZvPKqNPoue8BRzKGWj5HbWqvfMGr58iF7GBdxz5U
FLi20mz07PYmOppQNvAPBtRplz5tK8uiZWgQ1QNoaN4Nb17qq/v/O7co4nTtjtiSC9X9afaAx5hd
auBdwXfPjmI7QfkMKHaJmuFxjNuQbBMgl3OwuNWUcqiNsFMrWGjoCn2DdaHXac0O9ClemKNt9yvL
syeOFoOrPrTsMpZtsSJ7VQ5WUOqAkfsK1Iv2Z7yaGV+iuRXQpwSkDnCt/Cu62/iKx350Byzg/NBo
4kr2mJXtpogsG4kxXCTlYtNbgBMJ8Gw+py9mkk0/xzmGXAFua9ehEfMO6iftTrfK+AHbQWDoncr5
mb4wAf4TigS9mbw6GWhhXt+swTeJzidoOgagsCjQA1Uga0Ty82REq0ERSukWZ6Dx3EvVatpai208
zd7O4gqpUrKlb2c373KWTfW5r0COlcbONcHb6x7fRfOODmhit+7sLIJqI5QDVx8cNJRZdG2a0ttT
7C0CPO/IhNnAnA5F/AByv+rR6IosjHTA/muOxrFMa5q1PbjFDzFl69mS00sMdbFw7vL3EVyVSP5n
BPFEFVm6LtMEaqKxhoaPClSbW7DblPgVaXpyidSGgye+G9g6OMEWEeWENieu2oaQP4rR36Cl9tEH
Z2gf+MpBXr/w8KMpurPUmg5NIWpP826aWhs14OnIu7NQUrtsQMLXbP3mQQKYuB89jW2mudGekMFa
Ikw0/axKCeIhJ0NLVIX6sKH41qEC/g2lZ+MIZl3xAB5FeQfu851Z4WOv9VrWG1uyMaBYOph68Q0U
dsaRRm2fzuipHHbgc+f32Fyuh7lDWTKCmBsJ5QqOPFxtIjsycyE/u6wKqAUa9KjYDkNOJaAuZ4+5
xspzHP2MBsV1kRiD9phGUoZg3a8ddMqAFpcOiaPrB81WB2DNS9xFcApsrcXQUtB/L3FvRKVAeShc
9bT/12kVQwSyQzss+l5bOV1Tdb8G2ZeNGk5hY1uPxoXq1xyJanOT9JyBu4W6XwutQOnuyP5R9ZNC
qsycjoVMrNUMFo6AAslxW4rO4pxvs7elPoTl3kXzjZKnW1CusCwQpR0I4VT3dlNgo2nl2bZjogg4
S7HT1As0zvc6dEat7vvYlP6GDfoMKQLoU5N2NdmEP8zrSZv4lRz/adPVXHT4oTX1FkNTio6P615O
RkCFxxtB9FK2fFfqTKBetInG8TNVLRf3wh395/lS3rRMSNItnNN93Tuboe4/e2kA8suVzabiPMph
SMJcQ6unW/0xzFWXcTUiQ1cMYkujt1ChepHpZvZmpxVpRHaKeIsnu6UEkt7i6ZIU6r84LQiYGsVa
TYe6iZyQD928utnoTPFnnlntg8aWYmwPvITo13+dJ7wRTUEUOeZtfJ7G3A3rNn8fc1tRgHhti2rU
TygfOIe2te+WvwcNwXqFtmj8AW7/IlTZljAyeZWL+/nb1GVIng82ZHy/RXHXrgw26iEXuLMRu0DD
zZ8A1A+XGNBiYFiNFXEQ8LgtT5YFnlCKokluPIB9QVGZ/zlJ8Pz8WioxUgNK31aFdrcml9CQgjzz
Km+c6UzjGPI4m0GilEg2TcW8D0TXdYi7lbvMJjdywgYqi8i/AXttgngo+2Wh8rbXKmne02EWgxu4
I4/Dm61Dex1KiHq8KivdwrYYUu2jEg6jA7LV4FvtkPOupggMjko4LHFyE2LULxTwztwPxgZ0tuWa
bLc1kJMD7om77rIGOZzK8M8sxqumulT/dj2ggIrNPFvjRwfeOX6g9Drsb4u3Pn4GjdXjy+ezHRiU
QAmjaNVAathdTVajz9q1LryCwCvEIburCiATBdAhc9+bKFRNBFjZXib+vtZt+d/XkrX44qeZcfBY
snId+1ViMjNqKN4bUf+qayNqkCKx2bf2vV6Ih2Eo/fuhTFSOCloyYwx91UhH9DJG4gq1+Mp4jXbR
jnNfYyvzMfp2PZqhq/XJJq3Jv5+wPo36xnhOy+R5ylP3Oo143WtzM9nTkFp3/Nk9oguNn6mHp8z8
+JoZRxpQUAJmevQyWp9S1fdDdkRH23wAaqqz0Qy27iGdFxgcvxyaQTHoQH691G0pdSkXSVzIbuPD
GKJOrlGHPj+1ho7Oq9OIy5S+qmzpUbWJ9QQgC+D075NyuOvmQh7JRIcGrE5byF4zkDkiDJlHcMln
iNNtgAdyzW0P7WRlLpSEIbu9o61ETo84OqUDOByjQBiGsaJtCtloW0JnN9ttxgcbLWCh6rfSvboP
EzSAAjIEvrB3pGFoFnX3nV5AiUHRiaHd9ZUwrJZdaNsMFJkDxAU3GvonN50qkM55U27QZpBvWlVN
vXllzH5MBhA0KOmla/QpueEHmDwNydug5Lh4bzB5gtOjSpsscz84lqWUN5/xTYa2IbJb6CKCptHT
3ICpKzLA6O8Nhv0U9ewFgkzVhZy9YCuQ5LFPbdn5D5IlWzInJYT4zBF9uBNLnaep1vm+0ps8IK8d
cy2M/Qx1NHWBCNrHywWWJSf3wwVQTHx3gdTj3gZUpkC9os1FnOwkX2OItAsNSxuAPmmwdZEPBxB4
eqc+kmnA7TT93qKRY2bgP4UQnLUZWe2A1KLOP09ad6UAAChdkF3E5uU2E/KAyffWwCbYj6wvxVza
G4i74Gtlg7W+mErwwyjMyqDALrcD2SoIr4Dettre7H7ajZsWQEnkuSAO9mEqDTUCU6q56NOFXtTb
wvIhS/Flsvu4a1a90qegg1P3SFTRaZcBgiXU4eYmm5zjJJhHJILI8XGJZZ2mQ6EYWejAZJ1zuh3G
fuCHoQF06c0eA410MicQ7QX/nqLlcJj5u5hapNM2F/73IZ7qO3Als3OnbWgAamjIPDt4HV/sbbkl
O1noTKg5Y87ZGe82N3MMQUlw2qHI+tui79a72X9bNIYg1lDx1HPXDJ1Tak9BGxA78pztNOUvyxaF
Cifq8GH/gUbhLxD9Ap5WOYEvY5s0m5At/j3WVau1Sfqy7IDIu+xnhnYMAGjyjplZtkjpVN0jL9DA
p2szmlHK1gWPcOt+kg4602N9+gcSdt5nA/dP5PCM6DRnXXdkJoCQ0C8yH/E3H1eJJvSfmriQzpea
Y7fsdU5kaNGJxymkufNahsYo17KssStGRvtF4P68GkDicun4ADoPPcbuKynnF+6C+wF8kXJdcHA5
uqOsA1RUsgugx9Pe8aS2ZS6vr57ht9j5oA/L9EG3rMjDZDreTwNnXz5MMkSngW3Vqq+iA++BJ5m7
t0ZfllCdwAsk+oM6d5PblfmUd9NdIb3iR27m6KTE29sD+DU79JgiItF086kbhzvKn/0t4m2N/4xA
E5u3rtAFHHh9/hm8FOU9AR36UEd168mWvEMDWPKJABV1ojuHCRxbC8yhbExAPaGGsTEnsFf14Nvd
NmY1rOvagtq2QkJkVbosSvNFQItKoCVpUcJQoLHTXRbtDdmHGURLAC3Ga4rujvex3lYnaBtgBwJx
smVIIvXEG2vAhNwJGFbU6w7ZlanL9OpES7ytQyYIeq7dTDPwZwZ9vwPQIxqvQPIRn2aH5ReuhPT6
JKl+9AkQU8L3X+SsR0GBjdYSYQt9WCUA6fhA2m0cnqGB6i2fCjoAfqmbwoADMnKS8qc3ow0ebMhc
ati60GwUbdoVA+eDeiDHTlBPM9JrsiwvZQMuUdI179tsAqDqT0fnaNhLKEeMjNoyIx98fIuVI84a
68RM8BCfJ6Sqyprr/PE1vzOabrmZUKAmvbsgGqT+TeTPUAotfyDTp69TX853BvBNJzSwgyLsNaAa
0rArNOD5tMzbStFvbF24R0dGthsgXZJvKhApAmUEjXlypxpzjyn+PaAfgl5lgda7fcHQxE7/MsCs
QxPo/+d+AtPHzQ5unNAq8uT5L/GOsrPUr4Fs5OAiq0HvUeQdfqUqJ0lj3Yu7FcrGNgTtkLvwG2Na
WU4pIBnbms8clZdOIAmJ5MBd0vXNilg2wbMCSisNfIc0tBzrf09qDQvgvEqekaSqQX+rDhp4KgEv
hH6GmP+1KUcGmTIowoyAPelOKMFu3Bhee8q4lNdEHarJDnlTg91djegAwL+Vcrx0Kotf9vqlR62Y
RqB0BB8HkH2QRI6PN1M2deVxHPSvZKKD0/v13tOZWGbytEv2VWf/gkRPfwT3J2SM+ikfIA5a92sQ
oduoMY0N8u3KSB6KpLMlnMZWXP6qCl0HXiafTtgyGWE7D+OKsJbGiO4bvJfDQ2OKoTM6gCUNvAX5
6WYGfW/Wr5q+f53QcUhst7N+yZkLKSNN+C7uyRrDX67volC2sRdkuSk/8SFBHtX2r0wHliuZGrCH
OoZ2JOc86joaKiG0Tl4P9E87iFZHa/J6eNScHel+Q2ex/GSDC/oRcgB113X9uu60SzuCW4wiaxvd
2a2s9D2twzr8dLg9ypC8jPfjwUC/K9gw8YmA48juM9YcaFmKABIShH1a+0CjtAIRJbac7YlWQ86q
B4l9K0Gj5UBv1IIenm0M2IbNCfscoZkVBY8UNFFQIt2N+CLvTdDontGVjVtzFzefWpBjrPQRymw1
/mgREj4x5IJ4oMfZtOvjCoALlVPFdtpYp2nSghUPw5LVibkCmiE/46EEvpbGQrONZrlBJjJjXUTl
b4GJCxGAqC03etVCBViV4DRVgotUaa5ADsgfJnFHJnI6HAQ2um+NG4ogh9ODyInmk+22iGH3wOiW
/R3Zda6NkKSBZhb69Y1T17fVrkmiazRrFqi/iNIqLhmIrAxwpM5R9qPEsxzkKsqTcB+n0ILJNw60
g1dkBHczwul0CQV1ZRX2PcpSkKcOfP85qYW83FIAUrPQFhCl2o4SB+RIuTVBCJt3AW6w5j05CsZR
866NZxBkFAe3rivc+Hy2tcrev2sEdA1KO4WgQjTPa71zs2cxevXKncvoW+u1d+OIhPxqml8abPjw
V60FOkiG9ldulU/2mFcvvYb/WvQvy8/YD5RBUhX82g81EgKWbZy9ZJp3Mnb7Q6v7I1R52R9Xrifr
/ZVtdWUtae4aWSPPUhcvKNq/v/LQ509ZU+rrrLKGy5xWG5CYgY17trStVUvtmznie+73OQMZdueF
oPj3T+j5Hw6ooxtbc8z0+xyEZmuXt80Xm/fPCrSN+f+A2giVzjn/phma/hwPbh4w/Ojv4yLStujf
zg5pnvHzJLI5tP25/uQmEQijE8v4DiGN149h4GNoURx/700kAT98DDn7f3yM1PLq3z5Ghxebs4n3
5HU/4ffcjpCvQBGi/AQq2PpqCtxW1MjydRyA5atcWd2RCW9bPPC52W9pSNOTGVglGgpzWqajr9vl
azUVjQHoMQcpsjtbaTCYiQ2BeKO8YqsFYIKwH6EnYD8OsUrCQATpSLYujhXqV3FdgeT4EQij8upE
r9MhCYZ6Ymojm2D1+qkX1uuBq7Mc8HdHG4AuVSMnHWbkVgoTiVPlATkPVHsMfa+DpTIgXQfLQHYB
JZD5BDZYaOrpP8gMdVFIxago0qmhqGqW8tS0+hXvLdE6bRrwYcrR6k6DYlChAxPDgPdjkEGnoH/c
3xyQRkC0/hYtpy6sRbSDXGe/NpE/21PxrsjBfQWGCQ9kqMBZkxec1/6eCn8lmyHH64Fe1omicAEO
zGOSrKJo9LZ1anRmQHrvhjJCU8HbkrA7icXTGXkZWNxWQnlbAexMPwqoroMk7DIn5idGLLVqJB39
E1HYkk+Nbj4Vqb9F/j4PAsNLZGN2JhrJAAuLRluGuQCHEr0CLm+DZJzSBjoh6mWRSuV0WKItYaLL
F6X528GXmgxlg7ffMXF2maWZACmk8gXArqAp/PxZpl2DVj/YiZs2T30wWbTFYvekYhjzIvmi7Ld4
g1m/8Po24h6G3MukGNvpIHKGbpGxT5Fug+3mjVVc6YoZYAfaLVZFmdzFBh5cQozotJDu9MX3oziY
zJIdqLrj1vfzLPnzh6jRzVRt8VBgB3/V8J/Wmw4KF17qWoFXJShwKmHW0eTTtZX4L6WyxsCwZ6Py
2mRq7rWwdPMRLDuhhucNNFPs/qQV2K+RUg0rDLzOsQRNRErHBrIvFaDpCT+SVxT2QYK24iGOE4vW
IPMAadFTUmINWtJEHgx4pLxclUmdQ8GqTx4b2bag3wFQqTXT5LEGcT/IWrz1PIF9dt2aAzQNo8jd
tJbz6s2xraapZPrbfBVBThcNdqENTRr0DnSuaNQ/hS8E5m5ttSf8U/jCWa7bSXci76wq4+RFdRzB
CfjNb176NdEwcdn7uX8Lpt8a7mr5aTxWqTutK8fXPmmx/ONMTuzVNr6dfYjTMmi5T7ybtrzKzWMy
eSDdUV9a4CAeZDPJR3sQ5rHpZQFVQ3w5O9B9m9i9vLPTlzn6N37MwAU6D/Xo6GHjuEgQgcTkOPOE
HSUTTgBJeHNFtpvjb0PkEli7onk3t1nNTiASKGR/cBhq/QJP3EB4JiS+NCO50KGsi0/oX3WBePzX
RGfgdfPX4JQvwpr0MsnYZBy0KY4HCrTfo9MEYPfC+X4zmzJOb1co3fr1Cq4N7JZijfPXLE6KkGbc
gh2tfIzHcq9pYNlE91K2assp2wiofEJLzmN7Mevtna4qvVpS+ke9B8RAVXrxpOUPHDknyCy00G1V
EeQoubU30EO2TEJ7cR9wiJtJY47uIEcqVlrhN19Fg3KkzcrkWEZD8ww9ssXeSagUQZDICtu8a782
eFc1jLp+MKsIbEWlBNJY2Qc1HR1Q8W16C8nVx9jpnyByUQfQ3ssfRx3pFjoj26hsUtno7P9NnFYj
vVDp4JqepsRY++YMun11R7O38yDFF4sl8ih1YJbJmhelsZ5G3FGaxIR+RdjPIMH2IcKjgSBv0/HM
2JLQxeyad7ZR6w95OeX3KWc/yUxRXurp28qy5BcVpfvu1iyBh6k16xHvmtXRsHETQD3efiRbnSTB
hCbHq2mb9mMGoebABep6SxE0wZJIdyoB2EeyqQmDA/bWJQ/gsTgFiC8PwdqdPAMu3e2joWNholJf
Luy2sN/ba2yLXlT83+zjXEB9to1WyZT0d3k1epucDXVYV0n5GTSG5g66lP46iUT5eUw6NC27sbvS
fAyzOUJSogE9JgUbJvh8hnK8I2feZPNDDhKyGK9OI3S2gjKu2SfWj+l1dMW4G3LH05GGc8ShwcOy
WI1GHO0tc2vYnA8/yaHVoLs6lmwShyUcsn3Qm4EIFdBTLVhY5ma6s9K6fxaBM1njs65xAcGpqVjR
MG56xTCpQQZWeaFK2kBcAa0sNCwnKJjF9viIyrR/9XrnTGb8dcFQFAPk3uQdlvSgglZCCGZHXteQ
L5ElxSYvsL+7PW6RHSnkKkWGBFoA7x7D9LS9PXyjKVRNve8CyJeQAgucM2Relmc1TWTIQacgQzpZ
YHfHHtIYN4OqspX9JB7SOdqIPokvZOp1D3rHSfeTfGS6TbrZfp8kprk9Gv34k+L/byelPdBiYHvA
R+u5hzypO138LAbUo+Gj2X6XXXzUMrxtPlaRqD9VefSPod66WrdLVx5eJs+gEzSXofP7kLy3YGSs
+Pk2HHN0nBlF3Aa+to8s1Vk8md58j1FMfcbDX0emW1WrsXDaB0BC2NouE3b1mCE3kJXuTiCCGw4j
h1iO73r8gvyyGWgATHyeWwhpyLrtvnttsucG8LarGnBu8BNAKLQ0v0N5J/niMJetc5TbliUHTdE+
utXrkuMMwFI/2q9LoqX8FOO7mwo+ftFqNoCaEWcSPXgr6ByMXyqOa9LZqGx/javNGTSxPghL15Mo
kw2pfUdIq5wdFxQXLYiTQxp2fQehcChyklIYaYY1JXPPb3aSFnOQwMDDOM/wLnj2KsgGr3BiRXj+
rCDVsZy8d/2PGB2An8Mwp+Ym7s0+SGY32qe+L7+4kLPux7p54kadnQswRK8m6Hp8obA0zbU9OIKh
s2m5q4YN/i7LWbRN0KwYoDHZCtOxwf91U8x9YNYFdD9oLIXVg1bEssIJokLQBXXm0NTdLbBMPyNb
xnvirQfoSlzo7M1+M5F9to0lnijuyWQrwMgEO56q8Z7sZCLn/6f9w/r4jr/7PL+vT5/TJ0TH29oj
szc+uto2huZY+EL+exhAZCtZf+mrHLzv7eihdFFl3zvTjfIQ2Hbkf7oeJCNqwhJjzhmEXjIXqjAZ
7tJ/LnWzvC23TM9A6etMJRTClRqCVdvqW8SbtW94xYZspJ3Qg/n0biz0lTkw8GLjUWpasbFHaVRf
cGOjV1grm3v92QXL/Oe0NV8fwFnzGrbAyFSYL+r+DNYQ53P+b9gspj9W+z2MptdRjP9iB99+c8bG
GApMF9HY0KQ3W/ea8tS6Au05on8YX/RaPxUCzBYUyS1T7BzH9MCVyLApUfHdnILqMOnAdUsxUrOd
VceBpmOosSwx6gpgX7bfXUEPlvBijOYTaCPuKZqWnXzct8ylOKTz6TC5QK1YkVbuCuhgPukNShKR
G8VnGoLqb9uVIn3UoEj3WEozkKrHNS9Mhq4nXq9oOM+GuQMZs754iykBEGaqqh15ackEghtnGqol
ZQFOPlqyAr1O0cfibMcRaFE0H8mKZM0ob6IOvCsBE4cc3IlyKX3czNDES+MNDY08GY9Mh2bR0CbV
pxh1o0erWFIpFNC1oHy+Tee81de+24eGMKFSGGf+dWrRqsaUWmgzDqCdcAWAxv0A9oc/I0ZPHLsJ
j/oPEUBOIS2uSh5/WcPF/j2YUhP68HhnKVkIJA5SKo5p4Tgr2v0h0zZEpL/YFj9I9UGy33ZggbUr
zdjarYWqBAOrKepg7cmlIUomy5AQNoSpSUZ7Md0wNW+TCK1DUW8mGlHo20SGdoRTEqOVOmP1pS/y
I+QH3UdAg91Hl7EntHF1Z5DEupAsb70Q+e0pJKdwNf8skbISykmmqiruardgYKXF7Dy1sxAt9d2G
pns6N7AT7b4vs9UkSGlsAe9P78mkewNeqkD8vKVPMA1ef0ygB7wiL63BUIOrdDZcyTQ2GjqIRjff
0UeAunZ7sJmjAwDy7ycC6Q9Uv7QHsgi9hOrT/D3K0mFPCTgOgtzt3PbNksAbU1Pc4UF7JSd9yVCN
heh7llzpC5bkAm0fv0/nZdMEicNA31zl3j7FcwDYXW8v/Lb8ZLOs+lTiPcmc8ukStya+4zaz1jZL
+I6cQEjPOxNECWua8DYd96sSJK7SDT2nzu5M85FAEwwPoQCQ3hnsO+C7z1sUlbtxSr+DBveb00Pf
B0Qj/r5MoMboFoXxgonkp4my0bzAzgCaqQJNz9jeVhB8Q2vlDmVxQ0Ev+BV1YXsVNV2x8cBaMEIG
6UufpybYTgtUMAqlJKWkXJQdyFr2zv57PGqGZ+Z3Sb9H6/IECGsOpILK/H3IATZu2qzNFAWNm+Nd
srCjTKA7glWzSnEPH4YaXBpjdIWKV3R1DFRZ8HrsbwfI2F7BEYCcv4PWr9HzTxTBosy4n/pvs7Tt
bF34iaPow39F7uhka1uxA3dqSYqlNWhJu+2g2aeu0A4Mydse6t3RgKY3tbPDfcmBjF8s9jTsmB4k
YIX9nGLngdeWP8PoUTHYUND2S/HXsFatRkDmtzC1j1lWIztdVOstfrsordYPYFQe8hHACQiTbcWc
50foghXH0tCsrQQK4ZKMNWDsteE99hFS1y2z668sTb6mydj8ajPo3eXulKzMCRDoLql/9X77VWpJ
9bVsqwzSOLn7KBl+zI2WFBcIVLxepTWm91dxrDQLUQfrQH/80pr6K2sMlKbHIzBbxBHzzgxtyIVW
5m82mqQoOLzYgMSG74UFcm+PEImpDzZKNhDmsa1HssX8ixit4WE08DjwbcgOdzO4sG7xkL4CpJHr
eEvtjO66HJ4HMUO0tLbubTk5B1O9rDrAbmyMXGYoY8/8gmL7BLTr78ZFPJ6MporMQuswcc/7Wef6
SQfLye3EdYzF4v978ltMnfnyKRXtC70j09syvSjLAWLzPNL3ZB9975KYHrAPxfy1jyE7cEvvUhpY
2S0GsXPLiTfUeSDHpyaGUgWkIowgRZ0RknPZfGdGXF9TgO0/5aK11kmFZvWOx8Waz3q8mVPbutOA
uF0Ohs+Sk8+tcCgjpLfIQSEj5JbWFX5kG7IN6P8LdDuNIUzX88swgi5E2Pm0qSuOv19ba0hAcnnA
S6P8AvZcFxKVtnbo1ZCxTetP7nMD8pqj7UG9L1Ha0UY5u+ueg8J/drUKTFjNr0aa2os68fLm9cQA
P27OIQhiG6guVkZhPLWeEEHSc+syGtAWyLu0PKBgAEaHaPbDhkEVITOial00IN+JlTxdpc56D2hv
AHkw1g0U/bJJN8L/jqFAOmQZ2E4SFX1bjM6S8ltVCR/bLfNEW86hTuZ7ps0nkiHLMybvlY92mOTr
GL4tanP65vtf88CHApb7yXrpIMuwAvFR8piYkbeRHjA2I2gMzyzz07BvufFUa/23sp6gZp6CBw9v
dT9A92yuJjVJY/9OAvh2OqOhJwOzpqY/zdO0TIKs6jKpq5HQAtxEi4b8mLa2ti7mMVsj55Qf42gC
STt5RJTJ11NyzbmOBIpdzgdzQgGtUm2VtYZG8NSA8Dq0wNKTH4FBQyt596BZWbOuG568yHK8uDZ6
vVbD+G3gnviFlql/Es/2ntzCBA+zN1mX3NVz6D7x5IC/bHPOpclCbnnuI8v4cxrF21nVj+gw1tIH
tiZB3ziNCxPl4tyeDgZVoN7FvLkTL5EHGgkdivNC+vOWIEH1BJ3yoUNGb0EIKfgQKFn+buMOGChI
lJqCKW56m0uoI1qP4v5zPbvDO7qXixP4N9CeortacMuwDJb+CSzpwNyoJE1lARRY2w6oyhQ6Wh1o
UgRtp/BmmzP/ztBeWmy7D6nnN9gl69qEv2EcLMNpLJ2LHMsMnbupj3QBiJNSdSAHmOyilWlXyfZd
NN6Wg04Ww/kWbLuK2DtvHt+FQcg9DSe77MAF/gyCGP/M68Y2VwL5gL1vRs8NY9Gd5Ni3BIDfbxwT
DGRLCHqu5lWWRhruLrIMgCeCqMHt/jSxogGZdUg3JkF2S/bWXVWIMhhVMHmiAhW4lc4BEMz4Evzh
5kerl8w0QLaItnTFdugoesSYVejLpFOdiA9vLjKORmYB1QdshppCGnjv4pLBqJOAAu3UQHuQ2bjm
nlnjYltWMGWz6xIRW8mqbErITRiGdZ/mc7uzU1HsK9OWlxlCkNCIy9qvE+QeXS3Wfnlju3Nq5r4I
t5zWNKl0snY3FgaYR/xeXkwsuUwqdedMdwSrEjvkiJxlUgRc272fyZBBoW9Vqk4FR3Uq0KGZ2jWS
Vv7ZtEYDuBq1tQfXRgL6K7QegJDxNQ67JjCX8KYF3hwpn9XbZL1Oxy300SBvjHLOBZjh6VLmY3tm
DhTqOSsdiO+AAkVPO3moff1KI0eZ6Ay8JcWud1R7gppKi5Cj0uJ8ozeA37lRV72u4heFCFiPTGpq
eFEaVhY2mlPOQEh4uxRqS/g0QNDsaLVJZrsoy/gdB6lC6HljGtIvqlY/Kz2tHqHkxk406iJfnKu2
B+8ffHTwW30MHSAuwqz2X23oXL1GteYtv0V01VbnZjYvFE8/RZDH8zBOxja8LTRG/N6EbPGZ1kFy
GPQb0s2QZAKlSqP4r4w8/YePmXtvDxDv5hFY68nOHdtdG53Bjl1cTZ9ZlmyF9IyvxWhAybrq5JbC
cpTQCwMb+24e2OG/lp2Z1qycETRctGwZjdXBJFhgp/XmDl2DUVjas9gQCxkNM+TW3w0TNSTKMr1r
o/DmjUYkJfTqnxiPhc8DNIUOPMe/koZWgmx57XhoRFDezFYckUkDXKIa6hmwh1zR9NMQJYP0nDci
X4axHPVz3Gi/lpVQ8bjL4uobjWJu23eD0J/ceZ4/i4qLiwYdMfIlhpncd4V/R74JyMX7TprgDMAV
wajRXvGCtYtAsPI51WYNmCK5IV85MOPBAWEgzevtvnuUIl2Tr5nj9JNT/tPgm7cdM2Dd+6j6P6x9
2XLcsJLlr9y4z8MYriA5MT0Pte8q7ZZfGJZlcwEJruD29XOQlEXZ1903OqJfGEQiAZZKRRLIPHlO
e99lgoOWK22PTJE7ATZs7RLTLqClA76oyQXVNKXlOLfUSkRqAgMYGxtqtgYw3IL7F2rRIIEF+gIB
gvZITZrS9eSty5OHQdGepG3F7zQVtRVFZG+xwGghdxMV+x61+xdyQVImukCDYj8PaLJa36IQAAgK
NQkdZBbX0yRhVrZ7C9DlBRgmfKSyC7ZISh9o5sK2tYWpORFEtmp/ZcsxuBZpHlxRLZnuYsgbLXTy
KU2U2YlCXqiXDuQ8HIQfsuvkxCs8XCr8BqZ5uQ+mJN3h4W4eNF9LqMsYCShsfS6cFQqugCHxQ908
OvhyPtYCWRcDrU3tT2//Ph7StXQRBC8afZvItN0xVAvdh5HzFiVj9l3oPjIHbv6YgS7tbw68ch/9
IS8mB7x4210xYNOlZkixWbpzwSOziBk07YURFmc31axns96MQRY/F2VfXvo4BE5bmaXooi0HcHyD
ZJT1PA96b2K1niCSNY75cXoz9qaPeySOcpT3QR7p00EGALxF7QCVX3RU6t1KZ5B5dy/Y8MRW76/I
4psm1jk8z7dBKqCG59g+ZF3Teu3UZvJYZ1gKxk3YvOWIVWmmbf+skcYq3CF5cRoENVLgs7HTltge
Yvl9MIoKxXZqeACxm2n46OnVI1Ie7TpJsdqvFBaCKXxEXdl4XbryQi1XB5vC2PB6aQwG8B2qV3rd
e28Yoly+dHIgptTQj/G+14uN7oPBNAaFNWIBKIRvVY1KaoFWBTfIPfL2HriisBdoXVP/KrsH6g/A
7bYyLX880sBUDWyouGXsH8o0Hg6uKqsoG09cHHVGzZAFuE+D9mSM0NoGCwf4Gcu8O5EbeYxamG8b
CbLYPcBHcuk5WYmM56BNtQFBmuSL2NC7q9F6xQXYFw1oVqROWVfk+H0WSpz01wgr5P4tCAHBYZ7a
393aq4/0cpJV7F8gg7ZtIrzpl5UZthsw6VWreamnBrAubY5k6kDTt9E9CyBphEfrhPVfg7TYg3hH
+2E4xgnCpeNLDWaBpYt6/xvwZmk7R+rtDuWlQG2qQa6DusVEL/djH+U3Y2CLBR9EdE5VVSqPAY/u
IAk0tT7sTu2IepV12UFY4FKcSWYAC4WujyZdsKvq4kAdKX5e6zy1keM3Ayi5Sn04l2BIe5Y/i86Q
z6HZh+DIBSuaX/rWcw3+r01idP2GnMDa+j7GZKX9bHy3w3TXlSK+laUV3ZuZBWB8qoO+qkri+7TO
qxOeOC/UOUZRcQZF9Vn0LD1ZA09XUMaFwKJq+hJvwAWd0iHQEjzCVM/Qc/S4EO5UQj1sTcbWeQUk
Lr21B7e8pMCPLprW179EVa+t8tIUe2pyZCygjtk9ckNtwYCzXURghvkSJGUPbIXu7d3IS46oOmVL
LIcWktf105iF0VnXBh8EuoABQEi2WWm5Fx5y1VRutXLTwzI6I14JTbSwQjIMKKwVqGyiAzU/3Aw1
G8Bi4EYjUMFYvaKyAwxbRf7NZ4ipq4h5olcdkFbSu/S+yE+oiGOrDw+kJFACkHTdkimPoAGlPHlA
kyj/Fpbvc5CHBsU5cBGBIxkPJP2uQTJtPZaoAenz0rhDKb1xl9b+pkKU8oY8sjixgDjw+wWiU+DZ
dRM2LvC0GfbkbFsozK6HCpgrDKURlZoT4chqbefdmC0Lpm361nkxoam156BjWjSKGcYZg+JITYjU
WI+OrN+bYT/Emxilyqu+rNmuEBAMo706w1+9q/MuXtFGnnqpSbv12dluuuCIoE6yoKxWYzegCk5E
u4krTwNIOZOH2ra8ow7U1pQd4wEouXpkWGkA2Sl1Vg19vB2AAZpmmgf8OSciRVAlXPEIyx4zBdAt
ylp+9TneaP3o3paBgAkYgmNvel9nU5swSCLYWbcMm1QmSzfK6lWiNXwztYtwVJzlsbWf2kaAl2+Z
iwtNkWeMX4deYn+oBgNvN82fosQWJHX9IY2PWdjxE1Y774fRSwD2+bMd5UV7zKoj2WlEE/gWaFR1
opqxLq4Cm49tAMFgF7WUVqCZC7I5qgP//nwpAIpazzQgdIYwOtKoQNpFcXY/OoPz0NeAyQzxjaw1
54EsljbuQR8hr7UytZZeLpJCukfyEMhIrKoaSmiVVjGsqFAqWZfgkKKhEaRkDyjG8hfUREmscfk3
V3KtUl5jQFwqZOF9mTqolB7L7NioQ9xbaMshyoAZGrMjnVF3bsse5MRWD97GjzEhuVM/eRZjAT6f
P0+pX6vacg0prXhrpyFfkW74PlPVYQV+Jyuz0ruzBAD/7KQpX6W6aR17lv+oAy5PRiffD2FiyxPZ
mAd+PcdOj9Q5Kg8JtgbE0T5cqKdHBR0oncGrlmm3c5pqbN3oqA/lS/1RWW4jzUAmSlPRQWtAUam8
qEWuNHCMmmnglNH6Ndc8/e9zkf3jivNc5q8r0symENYRtdh4fOJhVHJU3hKC1/toYrtjPiYNHitz
L5YTn5vUi4R4lJrV2Xa07tybdbDHq+3QmAkQO2SbTj0AVPaJYRzIRgfBCtQzqwPKDEBS+hw12EGA
t6t2h0cN8Hsv0Z6LpsxfheU9e/ghvIIKejoBnnQ6+a1LD3r3CVIZB9Ut1Mh/M8X/uA8kwFDlBf7u
tSMd51T2zF4Q0UMWpdGmgk7txA5huVB2KQrduTT4k59M7yEeTev5b4MCz6wmdoh/HdQnhfUcWnZ8
6gSKL2Wm9Vc6NLGbQitzOVtGBOKuLFYLch4p0VddsVmKwtgaMfaorDOGT0NTudSCMg+mKVsDXB16
r4IS6goqpnctg8jY8gBEsGSzkaFcVI0rQA0qinWLmvp94Nbp06CNW1GaALUqu25xf7Z3Yf5ud8HY
ti+Br3tycuwhP+yz/+/2vET9GmWvpsSXyl6B8hKazMOULCtBW3uSfvUw58/S1iy3reP1yzl/1iGF
iShs7G3mpJi0w5c0tPsjmSZ7tMwDVJRRzm3UAn6KrOJhvrTEA2dbltGwnKepgvbz1NQxGOk0NU2k
g8r5Kpm5HA1UCNZsRGAwBSTlkhaMLbWqzlAH0AeXqQdPqGGPupbHTNnIrzIDKCgCQbKlGaaxNMHH
LB3YfVDQpCb9OGB5Os00m+Y5y5hv8b5xj9QJHNhd4qTy1KKMf9VnLlbcaiEzrTzw4isGG6lZZfLA
M73L0wFUXapJyxVHhMi1dQE/ko15IDgAKPyGOic3NS9DKnwz24T5c55WG7zP09IgX0MwK+lqjn0U
lkE0bQtGa+qkQ/MxbVBjqzAUWFX1jebsiwYrO1rPeCFwENSk9Qw1mdd2KERCamJuUi9q2XC/8JMX
YtfTooJ4G/TjN7/Blih09fYEQnGs8ajtKiOd0SEOBCRiebWloQFY1vHaUEOoPc8Q5CD4t9rq7g/7
NPOniwypHy9cT3QbhDjafe+G96bd6l9dCLH6gRN/z2TSLqs+8S4Q/G1OoPFAOeGQ+9+M8kwODlSJ
l7kLTvmyL4qzgI7IijrY1oLG1CuUncsVK7v47EdhdolGYA+Q2oq/M/OhLYzxm4Wi9BV0bIVaNgdb
pIgRe6gh3Il37vA10+16EXMrvArB7At1YAuA2grVoaHEbuooNPAvBybqKPry4BoRqBUdBYHq6+6O
bF3jAGU3tMNdicjgxgq17iZII/PGqPTbWi1qE6SSqNU1WrTRwJgPRWCIPIauax4QVdlTUctc6EJN
qDs7B5CfT53kT3Y6DEgtHZyY7f60q2nBDq0dcqPZffJXdroAH7XoiIKcqfOP4ajeRf5Y76aPN9fb
kBsgkeI4Ful2ntYEpv6ceN2y1Or+zBgSOj0w+TdtgNc1Cs3iu5r7gP3mUGzoK18sDdsont26Qhlf
V6VfPQ8ogK4T330O8iTB5E9pixXnmQv90DskgxLsUtJ6WfhW8BOpM8C4U/7ax2+o0SsfbSmHdYRH
46nURX40kF3djJ6NRSXIBxZh5jXfLTNcamOa/QQH95N0BvvZ13oE9xF5vzBN1/e5jdJ9F3uy20R4
7bJrdOPrYLf7jhnpT90dD3Lwy68AbUKgC+yHrqwXUdeO97opkm1gl/xQujW/sb0oXBl+230Fkn47
FDz9oQ/RF5kmw1Pb9QN2n4Y4+Ya0T7iz87XbuvmzKxEOVK5WM+5j14uOZRU7yyJMJCiwnfoYe8Z4
39TGPXg6nK/QaIaaU2A3J+iHFXegaXslO/4YRGXasjsL0NbdVnUEIHXsrTQfxXUgwAwvWibic2lE
2OxbVvtaOWuWxOI7wDWQyVIOZs2GLWooo3VicnFF8Yu45gEKvBBwKBCvd7KrAe01b1Fk+MRjekMm
1HBpyEx3vhUtei3fhVqTbDoF+sC/Wrs1vTReIGzcHSz13ps6AlQLjEF+pVbEgvycmdF5HpTmeOsP
UQwSz4+JBBLGK9xMyUYjiAgW1O8Tk48bGfUi86rvRPY2Kj7Ogsvh2GQL4SjKt4n4bTqSDx0+tYs+
HI81sK7S8A6QsFk4DCweeWpdJszCCGkMBAeSDWEcQmHWZxRoPFEnmVhknE2rffevgXBHmix0jlrl
OUuio7Dz6kse28adiaDZ6S/2thSf7YnZfHHS+t2/BABoSewV+N188YPEvOtDVFNNkSwRtPU7vyuS
ICeXgRuUMAlUqpaBf6GpGnBPBPYVX0z+2EKSadeghHvTDJbxZcSDN5Ru9IpXGOhTaq6dBumMN1Cp
9kCUgYJkNRI53fyxVyPrHIGhkBXTSHJwAhSB0UgLiIobmUB03P01kq6pu4Ao0kgn8vQvNcBH5ICV
HmovwnUWVvYdEOLJBv8M/9TxGHzDEK/eWbVVIC8QWVALlzr0qC3Qq1om/w7pos1QuGOImsRoDY4u
43tio7IQiNnkyRn1buWbnXmTd6G2bce2ObCyGU7Is0N83M3LuxKPeZTnteIFy4iHgAPcu4juRlmB
MaxwC6UqYr/Umi6Wf/tso7T+5bOFhf7ps8WaBpFdVftFpVtRX2fL2oqaw1ScpZpAzTcHKvuqTe0O
dST1vug47xaIrIJCjsJ1XuWWaysGY8BkZEjbrr0+0hZIYwvsWht300PMbBn1Ab51MtZ5jHd06JxG
peLVq4OQurupQ4idu0W/tXpXHDRAQs4dk/2ZzuggkxwMZQFjq7mjLIPXuNaDRVa5/cZKQmvvuUV0
5w2qpG0A1S+QJyeUeBbP5DHYlon8pvWI6p9uCT328NDjUWLNaf1PMf7plJxGOFEKwE1iZ9P1Ebb9
YKMbENx1XA81KEG6LhWsuLbqZmE0QAa2gAU9MAcQaZuPX8gt0EFz6hQFInAt9hpx3DSXRrm1IWr5
1PC/ufW487cCUETIWLnyscqyLUq5kdfDnbcxnWjcZqrZpcUygW7IMxelfuAmg+y4NuovutP/GBLf
uyLR3N+ATRsV68rfMny2rKWLzJWaNpNiS/5D4r5PmyNuvBszVLaDWhsMuxsPmLElsovxnra21Cz0
JNlPG1/Vi4qN+FMTscx4n5Q6MtElqks9Aq6GsdMuDKN11r7w9ZNDaFe8JFq2QXnG9f2KUKc5hg3i
NOloNicUmYBeIgNR9QkCnYG5CQsUledu322onw6aG39LWGFue2FK1LDgEIuwPed1maOUP3XAIOOx
fkHGOK/ffSwm5bKoa2R/lTd1SDfswX8JpQVeIHkLrXV5ll0AMCH0pZZNDonGjgPNj9Q9TrHyajZg
fGsWHkKT/YKMleqhMw9ImX1eujezvTBMUH9MvdJaGQWAhj1WBg5e48eabjTcQtG54TbuOTqNvPvC
ShMonCFuTgfkqNIOId1f7Qb8QgK8/mT5NJLaI48NaJYvaa55DISEEIpXBzNzrbXdpyy9gB6s2ejg
Ar8URmCddfloKLgXHchMZ2PUWUuWDGIdY6XiYg8SeKcxzJbkwsk2+KKCfk9kr+cZqlh/xO4kAk2f
J8VCgyrZwVcHOgu50wgwKTAYsZ/z12RtxsoGfFd5Oa4NpfN62JEPmWwn/zWappzb5EPNPM8cezn3
MMPNVwaDoGTVIWHUifj9kCAaWaFeHu2090oQDoU/JltKPeTuVG6+aTPtJ0UgPwUpeRxD5ScCeXoD
NPsJe8fP0cw/gps02HPCRy3WnoCCts6mBn7AzooGKMUPybkcUgHuJandogjNXJZNZCLGk4YLMEaK
tz7ka4AUBbAfMYRrnCD6IZPyNQ9Z86UakLfXWKTfYcHjgXuy1vF/zPkeL60WLDgVqvldvmZ4ueJ+
cAS+i6QbTtOpZkntYFRYUwleopJI9dCBdUBmDaDF67EbbGITRXugw3gB8PIWYp3VvTcW/gnFgtWS
7JoE+WJeReUND6zx6js91i9qQASuAGSMcudoo774wcshp9vp4jHMx2rRg5HvRIeh07KTrg6zjZqy
k/XSSc1NPgIQ3on6XLMwf/SBgr2rvWCpm1UEXMuqYiJ9dPomf0TkFfDGQt6RY5inF6CkvBtqVUn1
1otymCaBXh1oVdMI96GaM1cbWjyIuj0109EZV8AC2VtqNl6B9CAC3BtqDnFQYzdWeStLXRRcofEe
2Q1rSb3IxGuHMge9BfV6rI3PTYMVKvXqvVndIGRwS51YusaLwhn0XaZp1gi2ZV6hIKM6NFgcIJSU
8eCM31ZwpjOtK76AL7vbmUbujAuzDFoE4AcwwRsZNoYZlJnVGR1CqAIcghiHufk3v3kYjSAXGjY3
//tTzZf8Y6o/PsF8jT/8qMOtO7lvjfsggsiyBpWQfEGn8wHEH84qt4p+AaGE9Dh3uDEo6cs8+zWE
2nO3p2acm3T25wXSBhlJwwXL4X89TVR+fDC6Cn2SyThflYysKu18wWzjdpQx9m7qQ8xDqDm50CkN
KYrkGcqb5V6z4vzaQBrSQSroJBRjJx2KwQEKRAuK5WBa77aOzhK+0SBqdB7UHQBstKw3leSolfgY
SyPyBGi53jXPs33UUbs9pngS0VXnjgH0Oh3r+EV4EVbmMmrZmhexv5yu+DExolQo3AaHd0fXTqXA
Lrk0ktU0FQ2O5EvqdtHNNFUqjWIdxVo5ufiaf7FAQrQFw4Q8MKnLw3Tmpu372V9s5NJ7tpvixsY4
OoiPs9nG1DTzrNQx20qwhC4TG3c86N38u6J1wU0VgUmdmoHD/TtpQkK74+ZNpDxKyKvtosZpl9RZ
2p5/lyPekpWdfp4GdRJKgSjiQeQLEFEha3HjWdYFNCnlWzE6F43pxZst3Uvk4kTA4gVJfXLjFNxM
vh7s3ap/JEA6wdBDhUVHJGCyzybyIHtWjjeoMl/oAzYEqZNcQaBn3yZx4l7wQFpTiw7aCDbn1Gre
2iHkyPQ1QOQVflkvPRaAxcDNwmOV2mo/X7KX5uOMJ8a7jc7a1GYvUTSkCz3P3JepN9zqhn/PpeS3
juPwW/Bes1PdjEcyQRyC3zYA4t8EeJZBNa8Pl+TWtrcRyJiu5EWHpqp33Mq7M7X6OOG3lcifc1eA
SUPNTKa+BmcF08xwP9va3KqWXqLzLblQRyozFF3kKOIhG80ZlZATDRubr+arhq60trwHA/U8X2il
5t41euC1DA8fOMlH72iz5paG0Z8EXEQJpdLi0+xGCRreZPoI85/AsaPswP51mU0iqK6970an+ZNJ
N4gXBmgSUZOKL4x8a1YFC01j7qe/qjQDwEhN0FWRCx38ERwgtVEb019Fk7qtD9G9LJPL+bJ6I7yd
VgK3Pv+lbdVqB93rvsxfHAKk4P2X6X7+dL1w/Js8fKG5pv+h3xcq6jrcTM2xsA9g2OhUMU23d02I
JGh51n9L6ubBTDP+kECy8eDqOhC6yg49O0vLm8uIdTjAn169aUBltPeywn6UILojJ52ZxrJhenWO
LUdbaU6eLSQE+O7b3njqmkGcO9VihT9ugBUBc3LpG/cV66urB9KrxuPGPZlaA9ReYRbGR7L1bVjs
sjjXl9MAxwzve2MTSGmAiRMQPayr22RPk4MTlx8QFTEW1KQBPn4sGjP6WzK1I0KJad9WW5oc1SbZ
KbHED+qkj6vFxhEp3PBmunpjdUCbxWxNk3ku7y66XVzInw5+knzLuWucqNVjebgNXLMFnQj+oFHr
w1sgVVbUSaYcEpkLuwr6AzX5WFg7N0awjlzoI3SojNPHezJoLjRe/HLUd/QBQOuhH0LZYyuJPVUX
P+ux1d6Otiuvxdi9BZ3vf4G0+7CGIuCwC3s0I6mtQLoFjGbi+6eiyqDAhwrqL+AptEGJmzXHoo0B
XTNvJ3MLBT5ZluALQYxm+b7jBoXabsLpzdh8jtTHsRXF4hNQz0pqiIkb1p2Gj12EwTPlr0NdvMpa
5g8Fkmw7WUPiB1Fa/0E5UGoba8BXu/6qIcj5mjgAQPLO/smt9KZJB/NFJs0APVBT3DIrbrdeafaH
oGQccQqugzXQ7h/4AGVcAYHO72o4NErtnzGGuxmCwfiJBpvASvHTSHWUJKg68tjTwGxhcBSfpVH/
BI0KcDnDPrt1qvo89V2kERFQm9wYau/JDdUR77MNym2eLU6+B0R0AMnjATTfKO/QFtnwlrkR0KW+
+QzZ4RKgRCPb1X3Dn8rWPrmFEb2iniddFoBHX6Rr6ufcGJBas4b49WNkl0KMgkbmLARs27L0lZYk
SBCFIn2iMxEyPp11f7H9zS/UDR3PzSL9lGfTmDUcwQy2+5TVm3JsznCvOSPbU3pt6nWRJVs7Woky
k48cHTnTLGlZ78jeJ+lCjEjsXoq2KLYM9APPZlZMfFYs9Yw1t7xqDxQSxHnTfOKzwloa9qQBgbbp
a0/K30OcDFVqgCk4Qw4eZbPozLXCzi8j5oMHu4z4f9LulolcBLEMjj6H7AigMjy/ZKODhIvRragD
ecL8EkND0FolY78Chio4zm7B4ESbIUzdZW+jmrMDUOMos7Z9iDpTrMFS1m+m5ggiNptV+Eim2z7I
zhhB4JqeqJMOnQvCMBR13VKLZuu58T6bbXTvs4WWFm5aKRpEvDyTL4gzC/JDp84zqgu1aj2td4mf
VUtq0gFBXhBzhvXFLn0ANpVHDQKxpa2kRMj2lzkmDzXg9zn+dhWrhPZr0YJ7Mhrs4l7jxpG4GQKo
k+44aq3WvbopoNEXq1h0d1NCtPve7sajDvHXNR6O7jGqw2jZeKN9qnluPemgS59o66TID2ChLFYh
UHNfyC1IS/tk6OHWM/MWRfXsle6YuoZwRYmYxW2j682xCVtvpYc8fpXZOS8t/2vLQbs6NmN80LNU
3KuB1F/xHBo6JuBCVszZnqeYh9UmewsR8ImipntFtrRbtrYfXblnGBBzHcEyauUjRJT5u68DRRYJ
OUaxMpA8bcHQC+4PW1/1dGZhq9oJ6SFcgLOpV51Z0Ten6aHi7qFMSB1AiinDbQ1A79ZpbCRlJZ5E
DZYR4Pd3x62P58xt6SK1rvjSpn9G1AyrmiHoSv/LNGqTWyjLKQ2uq+PrztcUXLsQU+y+mmOvLyVP
Omjphd2uYa2205HpvOlQEr5EXm58Kfv+RBzavgB7Z5x3X/UyhRwk6i+0LskeBErvUbqNs7AqIBuK
R/KDlsh329xLZ0LX63UnKjAD2XhQokQjO9BHDlianlhZfZs+sfpTWAGyL/LIIrmDYkHy6GfFKc81
/yEB4dMBTxR1F3bDV2VPdbwtzCiyD8wFVcrv9hGJjEVu1OUOj7/+jAV/fx4d1kEf2s633CziRan3
ECGgHjeKx0VTOtE27wbommnQQfB8FdRSzdnm8nTYAdtW3bbqUINYH9kL2KhJHbMtr916UwZmuySU
G+HdsAe+dW0W7AnfNts1Nxm3OrDDi5RoWmdlK9+qbpFbq9dC4ukRaoZ5I7ijrWN1FrLh/Yxsf+sF
sBT0OcBKbhP8eg4eUgebenSLx6oSbxaijG9xWW8QiOu+GlnAV8BPDRfpeYjsGXm9EanLlqYYtUXg
ZcbJI0YEChRT20FEDuuc8EAmOrgqikxnSFNAy7UYIUQL8OomcSWqlVXBHYG4yAYCAOjfWOyMQE5+
8dXjV0jzxRwbfZfYDh7Jhdbzva1reEuUHBrobR3aENMxkrcAd4VnMudb4UfJynCc7OJz3TtGY16v
eykkar1RLw41zze7zn4Oeds8eFHcbIMgz/Zh5kApTU1GHqMFxfW4dr4htJ+sAncUK1f3hh0oBAmj
TgdfiHIduI65pmaH4r079u5gW86WZRng4kNzP4oApf08zvbIaaDAEAoPt1AGebeV7lkLkr2I2Ppv
mhWBhVet6hxVKt4Vkb4CZLHT7hFdw7fQxWGxotp/jtTVDrleE68wqDyBSLG6jRCMmWzUpA6g25ud
tdRcECC0dms+ogy8PdhmobipPYQPK0hDzE0GAkV8r9Y5sUIgpD3mL7liGIdU6xOrq/DedZr01A48
WBKjN/tll7mVnnJLyTMhAr8Gl28KUcJigdvWeAXfhgTm30yvrmQDuF7wj0iduL3XvQqEQ+pRO0Tv
vm0ERmPLlNFdZIC8WgZIZGFvOH61dSjz9HJ4hlzMu52AGODInOzkP4okWIfaiBqDpuE7u4ujDZIc
yOt5I56LyJWD3QZFITxNdwbPmi/kETWxvU0gzrfAYitbTtTzjab327+2iXge+TJUyTievzMZqOEi
VkP9jL5SWX1uUi8i/t2evv8y7v6l94+xs3Orpio9TW7HcDx0A5KukEIvjz0iABtRGda9ACQMMsdi
fMuDm6Lvgh/WWP60HM97lKmBnWXYByegwKtpjMwKbS0GVCrR/aYPdrVNtChH7EmtgaRa8HTqkPqj
tdT1b3PN9FxXXYBMYp+VEPexUXndsayGQPEg3yuxZz9oMmBt3maPtl7r+J12FbhpMmuTOgAXx7ws
ziiCF2vAnsqnyjW+U2mjxr7jscXf5jF6PEYrLXBeJMM/k6rWgDAuN3PTr/tyA3nkaJO6YXhyBpRe
Of0zod/zvIU0XRQMF8/2upMpsZGJy8D4VvPJwerv9d5YIFtQAiGCWyLHChNhYbs4kQxNppqOalKv
1aK2k3qxVzQfqfdvYzmLkLnIBAhUNXHBMgHrSgjQmmXvHUupY6mp7F3FQBgwNC+l9HLrp+Sudwc9
2hUYbsPsNgpVAYOMT2DqduzvAjXEK9Bq2DdaAdW/QXP5Y5jm1RpKUuMZJV/pgRWcbccit65WUjjL
1mHRS2uKuyzN7Z8o7Ae+0ZdvUflruBtJwDdaboLIH+8K8CP4CMX42clp2gDogf6Jbn+ym7ZgW7eo
JvUhfzCzK2q7j0JAGGkWJMqKqNk6MgIZ7ghBornDKGwIfmhXMNiAiaoAah/BlUXpxN2Rms2Qvzep
9BBvh8+9w+9N6k10lIf9p2PzERidUmQrUNuenNoVe18tsIBGhCKbV2bRmdp0UC5BPop9wt34ZGDx
SXwGiex+BE4eXVnX23f6yC9EhmCJztoCNppsyGvIxh+o0guvWNtOXmQ2BwtefQovtXL9mAv8FZOX
qAu2kV5trRGhBEC4r/Tn2AI3HO7r4FZENfi48fA/o0YGOaigjRB06azzCKg4xBFr667J62aZG6L/
kvjWt9Z3+Q+zbDBc5aGctMRWSedvzIfQah86OgTZQtzTYQ1ulG5AmqQ14nNgaN9SLbCnBWXLjeyU
J9E3WqbRBsFDlevCs1p+oMWab+M3iGL4Yk1sXsTrJfsgPWsVXhWK+YvsTS9R2qHsductZ1eyQ6Yz
xYvBLxcg7B23KJrJnl3IiwvDi16zAGXQLrjYLkkadRcPBdSAGjTRawJpAEcH94bpxsH295HciMer
yKxngZXNGRRM4oxVrzhjB5LsnF578qw4PlpJvAnNrLxP06S9Mu4C0NJBGbRHzGVZBbq+o16tdZpT
GHpfp159YG81ij+OWBxh18JsDZKXiJCRLx1AXLdxOqHdUCsufbb65z/+9//7v9/7/xP+yK+AkYa5
+IeQ2TWPRVP/xz+Z/s9/FJN5//Yf/7R9z/IcxwaHheODfYQxD/3fv90hCQ5v439FDfjGoEZk3tt1
Xt835goCBNlbIoIQtWlhidCtb+8sX7EqoJL+ruEDynCldN+QOkf6XHxvtdW0jw27iB9RsbLltMLq
HKfdAWrmpBc2RtnWI145yKXai2go4+2kMsjj5rc26ogvEYAw8zIj4U6yQjYmg0AImInoEPLgs42c
yyxd6fiNHyBPDPSsOjgi68+WOvRJU21yPPTAyPSrN63kF5DpZzun1bFidzJWAY/ktZMLjSVnmgBq
Cvriv/7qbfNfv3rGbIZfluMgB83s37960OPlWle77L7p4mGHJHAI1JQxrjNbK18qjqSJWk50I+qg
S8+uruTBUPOEUm0dMLG/e1Ui0A5Z5H2ap9MVzYbVS4gVawfHqaOXNK7MVWLx7uxCEvNYFuDJGJCb
ehpB+oyvl70pV/BPA+OtXPUASiNhOpzoNjOq4UZGiXWwbRPPXJQ0uP/md+lb/5+xL1uO2+a6fSJW
ARyB2272PEhqSZblG5adxJxHcH76f2FTSStOTr6TSrGIkXSrmwT2XsOvH47NEPXFp2MDGuI6rvP3
D2cQaS0AnS+el0W6Wzng5Zf2F2Qoyic4yvZPoOq/0uMwVoWxpUceFXUvwLWKp6mCV7EZye+IAXcb
18kLqKbhwRQVCmYNjtN+Nbvm4uk1Il6KtyJh5ZtjVLAMqgZ0nUr7pLzHyCibRwDtt0jYO8+lVtOv
oW0LuYM0OFEdJMPSXVtB/5FaaUATj1tH6/IjagbX2ia2wduz8jWCU8lh9gqo9gcFKI9jAM0Ma0ib
tQrAIozaZ3jXO8+/9LX5o3LNg4Bzxy9Le3KYMztHHnUj2c/NfQh20oCgB5a/7Mzt+I9mkPlLqw+I
FFaNk0AADIU8dvtVD+rhMZdV8WJ2vNkafC431EqjhyFbRpcQ731Y4o12ZbKNabfpJ3H5vvX0U5m3
W2qoTRb9j2+ELf/2jXAYExz/O3DM9kBD9iz9c/r0pMKTxZwgJRM+O3hFwT6OjdeBQ16ZeIZx/YVL
ZX6nRZht9OM5dILxakQSSzSjgRVkkl7IVXZxiSXz2MUelk4bWVXVqtVubzFAgPDeqROYy6T1iQZR
AxX/n3XLZCFLg51SAiibyRLZ3htmfmK24Cc6s8fUqldFPAFthUQR29siOdyb/9FnqbCbbvc/nj1/
f+zrDxMCUK7NXCFNCNFJ9+8fZho1jGc5C27eqCakYnO54uAvPJqxIQH6zvmmz2TxXjJnQ2td6tE0
EVh6gz1A4RbCs0gjVgLc477aK+QZ9HO20U/XTweQjC59By83dKBqeHwg6MQjhNPCuVg3KYe8q8ny
Jy7TeEXBFmpgufHRgOxMjCgBZN0NuyvWSVVByyaQ2ZMLnMt/fyrS+8dXzLI95njchOQus61fPhWs
qOywaDP3xmCXe7G0YQakTVJA2LTLLWmihm6S+GP1FLtz5n+SXi5haEByyVQH/TwQYwWk5ElaOfAm
4OBGt/VVkxjQ4s7VmqCApQN5DlghhydHIwaTcOd1lfd276VcoNM8BuvGQYeGqiCBKEZshHsqdrpu
EGAoRZP1jzrqV+lQ09JZ96O6SQkstW3jvdHy3isvnO1nPIbhK2KGCZS63PpALXENj62ggQ0XtX7q
LW2lYJBry3PUmforMH3D16naJqaa94UDoIquZ+Xo4hmBoCJUU7Djh2C/ABjfEateyfHZ1ASSCkRk
pG6xU9Il3TZMcFDKWoTlYBEWhQXknQceHGDuXV27NobM/NwGJ5F7X7Oia29UVeLV5WfIYWypSA08
A4WK8e///R0xnX/8dCT8NiSHuYB0bOzCdfun59AkGV53k1XfoojrqHPxlqgm/lEMAB0Go8sekfmJ
Ac8DABj6etGPCooYyO8H7xXSSlv4pkIlw3Pjl7+PlE3PsIGZzjI3YnBcocXiDkmDmBTkaqko4nkT
Vd383EceVEXCYhtrR7yqNMoLZGIBNdVF7DDavfC0yo0u5g3ER2vhjHsqgmj0MSUVYYW8iQE12wgL
33JiBMWBqTbx7LafqNdgi2Nl1DQLcQiBqvmQ2aC6LdRrJ4eQBJzA+EK9httc+RBYzifqdRWOatMN
ebdcgq4zgZgD3LeZeu+m6XVPrinDh7QH/3UEiefd6kw4hTOWn4FQ8F54WB+CqOLvUBVpt3imBjvq
liTQP6+Q6xpaAbxTjx0E1bt2+/0+rRXOiADr4TRt1ZUhQvHVWXX2DNworBunuo9eoLluA5+DaF3j
qcOkkBEArcBbQ/0i/h3Lp2KVz3Xwmvaz6QfGmD0UwIbuu7I3DzST0yIDeJ9pYHl4k9UIcjJ8svpg
XJswjUNwGtxkoQ9U7zTttFGO1a25O3/UUQP1GzHKYsxa5hDxDiZW6kGEiKAUdpd/gwD8kZwh26Q9
OeMs3wFidNeJN0XgT8A+1Wsbvh9jBOy5aVm4A5F/E7E6qqB4BZkhfWB4HD5N2BjB8wIG107ZvyDP
FcLOLixfynxWsAmo+h0V3TrrDqoHcJyKMGG2HpVi26SzyidE2Llfssy7mXWZPbDa2/Fp9G5UNcZB
6wdmMG8tXWfatYJzx9I9GLLialbFgYK1MA2CumHmHihgFFGGTNe1owdsdM9ACMdiSUC67d0o+FPc
OAjqlepgBU39szfT71YyC3BeVbDGNt1+rLmldnamDOCBZsg1gMW5reKuvP3bPFl6GPOq3iFg0W/q
HpZ4RVzdKs1GAQwSLsmaiFIYJUwbVVbgJ4U6OjgwDqC+7oynlIhr5OTH6asoS3+eyuk1SUHQELXL
kWvBjh2rWxsEjRIvUi1u6GSVD2LReByatkEGbuiH9KKSsl4rzuQT9EmjnSWqGI4z5XROTUTnAUn0
nl0TiQK3jMQPcKo2WR7aP8NOnvoWGRkaDjiAfLLDKN4B0DRv//tJaP36tsSqwWYWw4vB5ZzjmfL3
ByHCUHVrjkYPw3iOEOsQIL1ElAHITT3KqON7SIUhIkJ1PbyjorZ/mVu3huENVPJdr+JPSV9gPTDU
+W8lvpUAl9lv9x7A8IdIVAfx3tMSK6Sz0kFkFfufXm5IVKXTBrZ0BgtHGOOuQ6XyZR1hAX287uwp
vXZRaz5SA0MG5PG/Pwb+67pUfwwOw7pB/+e6tMP+9D7wxhE4b8G66wem3ZOaSYqfPIPzMUS8EAaw
zBl6mfcffRZavj1a9a8PAxpRZQD5068/qqBnh0xZsv7vW7b5L+scjwsuBP5yAg8P+x87TzBNOYwG
4+S6LOjnwGughB7G3xATznRQHmo76a6WAdv9WU3v+IYDSvXP6hC6jUs1s7r4G6w27r1V0nq+E9cF
NJo2FObMPRm/mg60XMpsM0UKwsFIefhFyqObEdYfZzBCsP2hA82jCLntT/rs3q+ARd7/2I7T/uEe
CXHwTsc22MbGwnKlzVD++9d5mOYxbmYn3U8BqF7O2oIpSz/DatvDQhMBJO82zAMMdTXhZOjSR4De
mi/3HoFhz8gPmeNqCAO4NpqgMsTjCCunCALTGd45YIGW0bPD8vo46FYq0iFEInhyx/Ac2QxeVX+N
LwYnBU+Y8x9sOP33d8DU0YW//3Px4xUeVEJs0/PAyfr7PxdUi3xCJivcLxwuq1ovERnE9uXFDAsk
LqGh0uhDOocKOuCo76cCnDYIVK9SFyqOYddDmI95CFuHprWboOUcYb8A6u6n8r2dOGGi+R/fZvyR
LB0N+PSPcZiJf4mUlokIjy3Er1EsBlff0osjtcu61D52sAtfAykEBNvghF/jXEICD8Bz4TVgStpj
vKJ6IIC8LbQYkYCOi+irZGUGsyPHvXLkHF5z5EWpW1E6xSmMEHahYulAllolA4OoY4zV8thWR2TM
fgBslfzMqysWjXgjFaGFjFQg3rXU8BqRwe5mB1m7zVldn9us945IIg+7trHnR3CzQx+PcvNNz9O3
Qfxznj/mMQ0oPbpIJlbVlYcRXiBQkOyvANpfRJiWRxO/bq7DQx0UqMLuMhuvDXQ3rtSLqqk4dfW8
B/v5O9VTFTXSYerrwOdY9q+XK1Cl0lMqPvarrijCHdV9upjw2l03Jer0qS7vi/zcstp3hhp+kzSE
LuWA/LUzsyb/XEd9DKcptQdaj4DFP+8aVtTYEwomd1hp1YeQQQUxA3MMLo4c/EyRFT7YfqZzTioT
4fqUB5DJ64z+ROVSlOG6DXmM1e20yQLlwlVtTqc1BJTxRnHb/NnrIu8y28GDa0co6aouC/hKtcyB
V4iTI38T2ifDzn/eewwO+wkRbA+PdjvFehEjkYjzDq0Hm2WaQ+qJIJwO0YLOuVAPO6vTPWLjCEDr
RqqzUnuD0FX0uFwpl9M2n6bZX+aIseJN5uTBa3axSqEUp8eZShQbLrm3WWYog/rJgr/lfVKPz7EP
ome1o1ntuQqucRYehcOccg06IBwpqmDaZ2y5ThsG9hnWLW/UneYZkdZftRDSPFIxiIStWTvAdepb
oEMdQk8jc80zjQpFaOybCn8Tuiuqs0zQEZDrvlL/2I4hzhHwyKfPZhqDb1ap4rOANhyeMf3WjGz7
BqFH+2bNkMKCn4TctK4TFevRSFdwbMmfqAswBhYobHAjjU2z3JiJ3e5kDzVhlX3PhizbjrMdH2zD
rL5kc4AFiJd9BwJS+W5bmie4jo43o+9/8DpIvwMXhaVE0fKrCGX6gNWpu6KGwh1/9rVnPMVBmZ5n
1WY+XQCR8ZPQcMayn66Q6oOM/Yg/BV0kC17KSlpQXx2zXVYNcqdso/oK6+31xJpga2YK1FKJNI7R
noakRu6hQzBwjadLcuCpx8CxxkeGyCNbVWPM6nWAh1jAw+KJWrkb976Lnf+OipEhgWeC8eoyVYPv
cI0YzVXIjj3DECPeBiYCeVSsi4Y9gNK4X/q2I/jZsAoot4GyfqPZvMozdjDZddbYhfNn0xjtW26d
qG2pKcCEyIF4W25VGG1xxJ4FViv6zq0M+yuIiIA2pPDSRDz24551TDRBsm5H99GVzD5bdvFxz4Mr
HgAnLpZ71l+HLbQNyg1dNXOAYJ89D5l0fQF9oPtGvHlY7uu/7pkGjcr4xz2HaQPBfuTdHtpi3A5G
6uy6Rh4q5ObAQesqADuMHksLOp2yrgFsFTmRKvacvaQWYZRgKxYZbN2Wni1IHYkjQri2aVyInmMA
onobxOIttSIYSVMdg7xodKbTpbbqTbYC1C4ojNSPYrwArPQ5UTX4HA1U3rAEyZ7Bu8ye6xyOlIN8
og4ADVgbBirVhooVS80bBlNHGgIHMOEP0VBsqU4JJIu7eA0r1OlQ9tn6YxjmVVELXE5XQ3fb7LNn
Fjrtw8Td3b1HXk8d/plduae5urmVF3wiRb+uq+pE/WhoE46wY2OjOlBdMbLhPNnJ+1zP3UFYdeYj
spvs7HZ0jiwt8ks4Nlipj35QVAeRlrC3YkW+yqJq+iOat1nhqZ9TNv+GHbT5RZRILiRNUAATDuG7
WdnYWJpt+DQG0JEpejP/ZnKBXDEGATCLnU5rfk8cC0L87Zzf6MrjVDrHJBndA6QBd5VwIS9kzt6p
TaI/rMGskSY1IG7pCucS462xtauQg00Hy+wpreWaBcA8GGpT2xDmyICy+C5CdoWEtk5/ImojRnzI
CYACUWyWvxtd+FsNZ9ev7sjStT1MwbOCPqUPGwYG2sf8cW2w+KvjL9eNu1A8gQ8B2lwUDV+AEgbB
mQNR8LfrwaIbfL5SVVs5VVAwh/r5toEGiB9ksNApeo4F99Tz7yDmrYLeVO9SgWofQTVuzxDL+CJt
91jnetZG8rWYYXRkjT1/KOIUuRwaiVhkENXTcyB5dfRgJr2hAXmxm81EfAO1JINBzqAOgOmLl1m6
j9Q+uwliurwerlGF8DzYjfA711fKZQihL9t7wc+uPYwsSre12QTfgma7DLREvzG7uTxyhggXTP6+
LjcC1OzKKPDBpdgQXEzkb9alnhDApWMZd8WXWUTT3gQVfJu3XfeeVtOKOhgW+Hnw7stPEF+qb1LA
fIoupRyQtxVWDY8hMBBnFwqYPjUYjtpKPDXfOmHZOwGp0l2UjsZbaeMvr68JibvanyORIYULxA88
kuvl4yphrL4C3iW8uQYcagJtIkwjmgSIHwSS3tvZDXfjXDV7uJBMX+YSPiv6g05z6CpAADO/uLMh
AcFLzNWMV9IrklWv9QQHjxh4gn0ZprANWxLfyH470E5APMtF6lILwVADD71nY4Q5p36bNkbi3Cp9
EBnWdrWVGBt6fcayR4P4LXJHtbxQqzyedyV0f9Y0iHr1QO9OWE5eqOSOnYTrxoDXcFmaOyxz+REM
qpUHVMxrZhvGUxpWJx704dvolfhwQPZcYpFNwwFzYvm4oVY3DzPfQOruQMFHIEl/ZpVgVyrpGU2g
KF4LPSPk6SCsjvilU+O6f5LFswh+kyCFnIE9FefO6bE67evR3A9e92DqBnDdQCL71GyM1R4Pffcw
Vwk87IDLEufAMf88nSIXLjvz+HvIvw12CLHvrs8RBJNWuo68qF0LvCN3tcXsdA07xp3ZC+uqwDe5
zQ2LLlbOHj46FwYSfmOX+0vZRLwQDM26hdONnkwV8CFlyVMWy+yG1DgC/pH8o3MztJmdyDdmq/A1
owspu/ytq1q+ARKdbYB3tqDE5SZvWWi4m9yQJYxtUKwHSLIHUVqdqTha5h4YNKyiysB5LuZqU05F
+hZGDTIZ2tQLC+n0DW4JYtew4KM1ycbUh2LTdKDWnnnf7TJqHmioEW5mi4GxkNXVI4Ivr3SdvLDr
I91UrucHZfzfb4pac0Qf6aYMKHxisZDWu2Ca2ZlQngveUxcLJMBXAXYyi1gAdVlkBD4hQ0MjQIBd
d/JITOA+0dKJ5ox1JyfPZ79uww229GvAkpJn4EDmVwto97QFO5hKbCixRIMaO5UEtw7WzNKllFXT
2QrL4ZHaglY+QK9LPFDJDNlzDWnJpQRU5Vs3evxKbUWY/+CREy+q4QwO88iN2MNluQRrshV+G8GZ
tMEhsNqsCjkBEKJvLuhKaBbwTJyotcB7fsVzG3kaaoX/O35TGZC2XcheXU9m65xdWrdJD0iNlS+z
6yW71GDcp2KYsfYimuCrx9wY32L4lIYT1MaokbW4VGkpeSyUUb6MaV9uiwQhemodAis/qwlPtGVs
C50Ukb1Q17yAVDkC9Vi464tG3dBv4PiQIfuOiSQUGI5A/2fNoK6ZBWuBLM25j/y6ujo1fH4BysFp
EgFjMcGxYbtU1pFEU634Y5L39gGhhwmWcHoOBiBIbuVfmyE6jDMw6hBHLJ65HPJrHUdXZnCjBFh0
xoaNW7AT0q1OrNpTMAFxFuR1+Ux1MLr65uQmgFi6KpYDTOP1RmiiCSYO1oJZKjx9MX7kgE4FEcwd
qUgjzGobpT27UQ2PsNabnCzdUls0pcMjwiBLd+oxjDC87ipEkqgoEPaEcH9/m73xG6Ry2jNVtwZg
jfiC9kcqhqq2wTQCXYCKdBga88Vqs+xCV5Iz6BUx3l6gLOFG6cAcH94bPr4o2eNgj2xjsa7f4ElT
b4u29Hwa2JfcuA1/LP9aVcvZn0A2BywPs8yJZT6kWbIzo6l4pu5OgcSsyWbz4/ZFaGMP5LzJFH5T
a/BFwccP13B2grK3Z1mPqaeR2YY43qvoLB29LZB844VKSxUMN5A2HMcdCLUfw6HzbwE6PvVrKB0c
omr0NpkNnsMEFOxjn4h8OQRKaMOF4Ci7EjIzuYLc3TgWH/0s2Q3bzoOxn4yq2B/SkF+Qz24vQALm
fjpm0W/BgcLM93Zm9//ZTuPxas6x+cvKLbJcnl8jRXTqWnDzyR39XiQRnXsR1CHIz+jOoCmiM5bf
r/dWGqsAy/QbycaDQAbrQVn8J6WEXRFBoq1p3B2lhLFqu0wwIri1WIVSryDxXqcBesVhPsjt4qFk
8te+i9snacv6KbOyL4SEqZJQbL2qktsOr06kZFeTC1olSMbl7q6zlRlNfo6wbUnTOKqAAvqzC2ls
pWNU+5DCGTfTUKbTypPFI3QPkwMBpJY6gkm5Y6v8xdwNnt8AiFQjFNBdJvChQUg5mm1AdgsQZ6D7
Z71SKyzGYHAMX4csHcLtGCJOVxkD1DS5WbJLlMoNR3bs0dKHCeoXj2Fe/ZjMJj1SiepFZ34MpTo6
MNcY/QmbtgfHgtZxDHHq0+Sp/sVJO7Vp60htB120De4d3CSM19Ra2ol8qBv7SI1UVfW9Ly3Gn6gE
vxzI8055eYIH++fZGN/GYeM+wSm7vRnppTOL4Ylr+/MhRwpdBi1bURvVuaEBG6t4QEBI96c6mV7a
pjPPfZJf7wPdaWQrKv4y0CocpMUxCHywAWGK+eNKNCDJi2BfmkJk1wLrBIgucISwQm9vGIV5KoLB
/ccZVvhb7gVAf7WIHiGShiiFZiEAHjDUvXOmUjcazgnGGN+pRAdA/qd1AqfznZUPEOruRXjrEU/V
g2maIG4N/euO/V6lUN3WM7aR45yHwYhubgSQVFbAA3L+YtI/KYGstW9HroAEKj4+OiRNc8osy7hQ
aRrAox0H/oVKjTf056YU8y5D5uwchxEcJfUh/evMiWW3a9P6nXpkvP7oQcUpy9aOXSWwJbRbSNCC
BDTDsnYloZZ9HepMPjDdkOuG0gaYFYKwoOmXg3wA2fhjBNiuP+fKBF3HyQ69hihYfLafbKhfzqa6
5Rqm4OHRvlcVwijUgeoGLQZkAAu7DFKlYT95clt4F9cZ125qxgBLF/aVDoMcYcMGD91tD0MlbOjR
EAkNdJ50iw3+4mghpEb9qBXgwpcermx7UtYqpAtLFFecSFhLcmjsr6iByrrVCMLfgPkE/z6Cl1Ah
B/P5fhYaU+RXus4I0Wqn8nPrvd9YOmeY3fyIhqF+R3AW6RD8+a/Iu5q3GtlIqm/gQY+wmar2bIzr
9wjbpHys3C99hwUPJDix5db19+EFXGpODaDZj60JxZoZPk5v2EhAAF2fNbqOzqiOWqnf0DfRr61C
Dh9jyyZo1nKIzJ0xWyDJtRFEkqDEfwQAZUNV93o6K902vHTCVjvppPOLnQUXAyYdv+sTQCYHOoEp
/FLjNXDyXazIA/wluqSLjkbDH7MAe4iY/nJ0quQMsx4xDQiQ4G/q6gM1WLMZHeWfIwT+pdeFCuTB
uAUYD2v2zXJsd4Oo+Qv+lMZuyMLCp2KmgDR2ELZZUVGNKbZpWCmETWx2a8swt8OQJMAOYagEwnFV
45d3MlqLv9DETVIjsKqLkYuJZYFYe4AIL3SCJ/EIgbFNFZnjVWpyUDrCIpQ5od+D9YRUdtDa1hsU
wyBpmObVmsvMfjPcAtFao6jBc6utt6ZS75NjZY8h4p8v/zLI4BPzi9J0LwVstQ0jSbFW8sMQqEv8
YvyYTobZxxvL3buW62xzwyx2EzDeiI/j5UtFS9nYWemXLxVb+Kmu5zyqn6Yps49mJo01ZKCmrwyi
Seu+c/IzQi79GzBphQ3PBOoVVbYBupkcv0oB0V4IPuVnqzeoFw3+t16WAS5Iwd0I0ZC0f7ONC81Q
td3HZan4y2XRS2VDua2NgfvIH+bX+yGxoAdXscu9Jud4j6+AyVo3jVOdqQHuIsUV5PfuzCDs+7XI
8VvGe+YVLmHuPp9qZ5si8/m1b5SfacxS4sHEIKxacU6gBPsw9rA8X8BMGBk0Sfqa1e3HSB7ky0jq
kP01sjZzaxlJaCdYTD5NZbuP4VXxXRW7EYJVPxs4Ua7qqndfHah0bMp+iC9NbaSnxhjNrXTc8hmR
FuS2vN7+rZu7FY1Ky+m9i+b4rUUw3geqLLpGNlKr3EH8DiTY9JaoIFqHeVb/iAcBlQdkztIAb1Sj
Ul/nWNbQbFHRA+Qi+4Noyncs+nO/Hm3EomC8BL2nSXzDghOY2i7+qY1OUrDe3ouce+ugdOJH3gbm
XojU3ZcWR5II+HvY9A7ju+2WsLHBu5UbwXuHF0LHHXkNal6+9KAQrCt4hOy5LMsXhlQV6J5yXld2
VL0M08AeWrgl4ndXvlAPZxT7cJ6yR6pyG6nWiRDRgfrPYe/s6pxnPrUiiN9eIY/2RJeiKhGNPqx2
uicqtZElwTeCjwnNHceNsXXhqQxpWNyMG1olQLDVN+o7lnlzzWMHjO/YsGCmE+cvCF1d+6wov1kx
MNI2JH2OjRDA1s4gdShefpuCCWqenY0vBbw8vlbsB3U3OLBJo8DCnorQZfDKdngvra7ew1lPbaka
PqZ+ayc5uBS5eSjNqN7QpL3hHEv8GF/cogUlz7IPwJClt7S04dtjA9ytvB7+VGUf4FVY412NaPKt
aoEyiqYeJK9iSNdu2HR7qHgZSJDq8v/n4GUqfbV/nYCHcAFN2hLqK1qxoQWzH3oWrwmHGFnHK2dF
9QUfZ78KB2vp1hTjp26tyD53c7FYOjCsky9TTJbgSCL+HqetXCmPwy+hne03BufdAnrQXxiT0YPr
1tFq1g9RrA/6nQQ3Y0NFt3aQh0eg4EzFwHrtQ7f9ElmNfR3zMEUaE5P1rgMycQeJw6Rfucj5/wY2
u8/MAsEJAJtOCZfym23BTQ7WiewGsZZ+O6atcQpk3Z1A7hZbK66Mp2SC4FsEjvc3p++uJo2fU8hA
DXHze1XAomL02gEKrfAergJZXL1q6g6QsZ72SaDah3wyoCoMK5IvSBD9kSd99DNke8e0cB81N19F
Jka40eC3Z2iSWZLUfAdmQHdsoxlurX3hbGJof74w/aDA7n38YbgKWtaIicEvst+nFgv2k9GEfqtM
67WIW7GvagQhqDgBUrZPjTRZijA5tfamVOlSHEL8SnNYn/msTOzXjI3IlltFgfcriq2TjCi65dLZ
Q7p6X8NIcWl1m7Dde4gILWOj0sM6L4tgNajHVi6yJ2risH/UdwV6Tw7bOKNfWnMHRNJOMKhQ6lYp
q3gfcmNaWjMZGLuw52xpnbMk2CHFDjKGnrnxkAiBJbi1tDocTs+OCcFxmiqKmbVjLXRUqYh3G9/N
nYJsgR5bjMO8M50Apin6urw3xx3s20DVmtRBiardB1PxCu+hcVyBZakudMCf9+MssR48NY/nX3tQ
twiU1xUSedmOiqqCyXAROTBN0vaRuW2Ki5xb4Iyq4AEvX8uDOIobb+sQ4qdUSf3oEJbJDy8GspRK
1Oga0J/s8mGb6PH3rkmGWFSWIBd2r6Oz1mQvZgFL0/vcCs6sJxE5RxUHeONRtyAB57aGVo5PE/Mc
D59VDPZ4Dpb16X6xoIT9SG2Ujyk25J+uDwqHgshRkWyo7/1inpkeHKGq872+C438CO3qL3Tl+9xx
YYo1AmN8mcN7DjwOqqi2W6GDEcNpJZJwyZ40q+zP6iyLnHZFZRNWGX+dOkilQb8FkgOWkfsMAIvz
ckpd2yozVlELPz5q+Y/p2izemUGI1IK+5KTnccMOuyIq25MhIDEizQ1PBNZm0MGVA5eHOsS3nIqu
k3rYN0XlhTky/NLAw43q+SisQ90wLGMBvvrKFahgrgLcGShn+zVHNIDq01yOhzkaQQ6kyWHLgxwJ
cIWIgWBBy5EKoEPVJvLc6AMV29aptywAUZzqhrpGkho5/mrFTGYjMpV4l8RrvUuaKb+T1nzCS9hG
bEw3uIHXbxD4wnslLbDOpo7UwmPYNurekR57r6czGfCPYVRcxjahc7RLaK7+qDO1mybTOAPSkAk7
v9BhsmMIVukDnVFdjISRDxx0s/6lAVLjICDqsdQ5MfrdxKry+Es99aChSJMH2wbL5eWK/3YxGssb
+QMBRB2ZQ+g3G4Jpy7Q94qQPwHV9HCoyUMxAKzm4Ids0VLz3GayQrZk0hp2pvGTlcCeGoXQTHrwq
z3ZDFGZf4iB9IkrJrIIEX4v2cw8JMPp/9wiMuvWnuYU8rISCqOxaBK/asDibzNvYFrx271VelkAc
4V6+j2jMtNtbZX0BPSY/U/3S2ZuY5/c5HO2crmsfoTUPZosNx44RsROJdF/j7WFLVa7qyWkfl8qq
UDsA+rSQK+pKfVBNFm+wx2Y+TbM0cA/+MSnUtGembZy0t9NoTGydZUG3vtclIvK8pVySd9O9iXPI
qa5oJFV+aqeyUtDC+GW6f+046jugFjrQjC4XH3X3In51eLFTH1HUcITZpiCg+RIZl3FVhVN1GeHG
iMxOWbNTDW4KsyIUqaULlNn5YduAW4m/8pYq3cbVpiCTlfhpA+1Ta1C3OmZ4lpixdxAyRbhkaNIn
U3ylNqoB4jTZe4g8ru91rgMfj7gAm46nTnOLgBW4lTfqTofMkli2M+Et16A6O2IJREMitTdLMex5
zoCByfPsgmBcdlGIfewjqEDUQckHfHcFjtRCfYDlbIHH7qHjrHtTA7iTfFv2FiTD8sw8lk7aq5cg
h+GvU8MKT4rwOXfi8Z3nwKw3Tt4iD13DlC4LAZAo1HScapDqsXAMHyGkCYNGAwzMFFvn1ZDb0+8g
2q9BQhnCVdYNwBpZEpglG4ICWdy9GAGSeL3VQLrDg/Q2y9LkYOh1F7hL5cYap/GlUgCTxy6U9blI
D8tMMDpFcCWA4GOHn1+WF9dgziGi2lYnyzGRx/WmrEJ26M8yndFBxarc28qC2FMYXty/Dgitgfs+
4rGWx8LcMaHeqfFe/0vfeawjjW371znuQ6NU9Ed48m1o7ns9nd3r5krE5xiy2foOfrnSvY5uJp0h
vSzgQvhXV1HY8a52CwhthY66QBgWRvVeaG1HkatNk8zA7+dP0gOR0yhb8VIV5mMF+6UHhkTqi+r4
vJq9Njv1Qy5f5qBTPuIuHj4DtNpqcLcWlv8bUxel9tKdDUBwaKakbzh8Y6Lv1OhAKugW4OeCNfe5
SZ0KNmwhfurwXscx0HK2yEABy0BlOoVM+nAEolXzPkb5mgfw+c7G4UolUDmf84IND0spshHYEuPj
UnK9fT6X7IlKMkWExIVuQGF5b8CfgzY8tPMDHUwAYTdFYDFAFFBX1PZHQwNEJSxXhNi0zOlcMPx1
C0RVViGeUPv7DDV0Ah6SMNoVWfx/lJ3HbutM2q2viABzmJLKshWctr0nxA7+WMw51dWfh3R3u9H4
J2dCqIqULEtihfWuQBj9f14Zcby3LQzYlx4hnMidcnOL95h96yDd3MzSSQ6z6aAsGyqoJcvBABV5
zIme10N2I6xK6euNaG80cmJ5Smu9NolN3W/sGLk68T63ntCkRJke1HgeNznI1m9ceGrN/t3gtLdR
01x/MJTKucwDZbX1RI3anNxO9WMYLTScsvtEkOXu57YrTzlhDZgAfj9MoGefKOu2MkgivTx1mk12
16SERyIdwJwRVNpWU72IARo4M3xzBNyrXnIWOPuGKOzNejZHXPjYjPkbYHTWBf0ofbeP26dqKari
MiN9yyHFcYg8QgFQSBEr0hfqqdVC+XVIi/G/m78VaecY/SrRGVQIXcryKJSl+K/meuJ/+rLlusot
iKBdn6LJbsvYYh0a6ECTEFQ85lxsHaE2qGLj5K5ZDUqYuq1/t4P94k2q8ZL2k3lIHTPcZdUQ/lCQ
EUxQaX7XEsvRYpi7S6LmxuNEtTOom6m4TrFQ230UoUQrYHnhhzGGR61NyYps9fCmLwd2TfVlXIRs
CXD/Fg4si/R2JDWGk+tlTNGfwNfJaX2N9SDsGBJ4tEOWCi9NmJJsc6wMTWP+aVQVTpsU0kmF6pN9
PMAIDwdLXBJ8HC5lLfB8bUMbJILm9wmxNHOzg/pkEML0fUKxrfpRgbjp1AXOuUXrvBtRiNeyaJyz
jbD4x9j/tpfukAyoY7+Ag1QJah8Gc3TQ0LrigDUqpKPaygPiYXM7RjmFn+XE2reetTS2uZi1cw10
2DrAg9BXculcvQ6GuOuY8W91zp7aulZeKqhdh1aa+i6rC+W9sJRgvWAmYXvT16n5sD4zLKDqrNEr
xIw85ZpKffdfURCdlTHbpcY1sS39CiI57qJcIUHkP33royYRdbDAGbvZmwc0hOyMhnly+WHy3PVg
NZl+8cqXtWGUDBB+DunvOJXOX6eZ+3TLujvbmij4Nt/PqpfnR0Y1+O0cOvv1xPpWQrgPRPhEmMwv
qdgOUnylb8XbTOb7dai0yKegD+DcyHnv1K2zXS9zQ0oEtukx7y5n/7+fZQ1x/doTvqQY+nDDnGi4
oUbA6sMgJ5lK0sN3fx8XFIqldNkOctl6Is1U9QGI9bg+ae3n/8X0oRsXiMsxrlS7QdhH1/6hWur7
aqqTeHt8B5xPJWqx79fc6s1pFXszePDrjEh0x5bEqAPMLONqVe2/ns0n+g57+B8j6j95uejxy+dv
dQB0FmsaYZHiFIcEen5bA64numG6FlmqbvRMgwzcuo+zhqva6kiVDPo+UmP3cW2t/UvXepUnRbj/
KvzqRQnhz7TFczXr4V3JnyAJI3lZDpJIpk1ST/FubUIXXWKU63lfJxJjS7d/aLVuvloyx8iSqnuA
pEoe15OxM807UpiL7XqWvNvpnBfk8KxnmxxHrxke13py7UJpAdXWnK9rywrBGML2IWR7U+ibJW86
W+I0BgilmwxCerA2v/Oqv4Ju1va0XNPWShesmdaq405oo7X52XWx7dQVgkxZ8spnBVUPm4npdV5a
a5eq62/YxGaP6/UtP9k9MfHMOssVLjSi+yBMAHxezENMgckGTDGdGB09vhCPxRJwYvSpsvus2qwe
zfiRupS64Q2Nd2ztdBa2PuPmfWqGCnKlngZzPpO3pwykBPTvUWd5t/RkM9jcHbTd2TxTbc1yZ2+C
ru9cx7N3Zpm9V0mlQNK3lUBQnjxQjj1iBBzfvZDBXUOj+NMF6DY7HJo13TTwuDCny/pIsaAb1RUG
jrrN15ooY058e7WYHnsB+BOzNFAsyBlT8qiGpB23oblxSx0UN12Y5Adnus/esiLysPaN+PtYYMzl
ydAbGbzqMSpv7DNO3P+TD43tT4nF3lOlGtExcvMPb4h+iSTy9mGseYc0VMC22A4zS8b8iuSrFc/Z
3l7YDG47HZOm4n/FP8eNiSk2LX/GTupWoUTcCWwP0hD2ea299Ib209N011dhhG3MPgTtVBy/MSgQ
qTPEnzHqg2Hk7gElKMic6ojtwjNEvXmeiv05dUJflwIBEIWILaRnB+FpNbUbKh3bceyZl9UsOU/Q
Fn1Rdo89cHwEYv83tQosZmuj20alVu+qTsn90YRgqmdDgK8kRKf4Q7N7+aur+z35hcdWWlejatSz
18JtZXIatl7cFL4Wz/+E/a+mwH2Zve8nVth8Fu0HLoP7xCt+DDlkEr3qkeKWTzpsNX9sCJfXlR9R
kQZWUzOt1B3xY8L8lRXv+H7tDD6ZwiM0b3LaT5VlwsYy31AD1Ccox+xOCHvxzWQAMlCUMdBlkUGw
sn7qsS4hfLOm9OJSBFzwgZh0WxVMsHNO2FRdpZfYhlktI+p2VkpGwVT2e9iiv5SxKF768J8aC909
IrRXBXSUdYK8VBMAUh4vhlNTxuQhnY2q6Rf4mPwnssaVCXgBiuT4mSVRc9FmgzC07KUfBu3VcE4D
DMpACcWLhi5kU+JssJkYA0A8zSPx4hdTTqdSqCRxpfll7Mh80pDIbGXKl0Ghd9jH8ElPcXT06m7r
6IQnhmVDRI453nstblh8dvU+tjEdHIb+BvVjYzbzCAvZPGmlq/hqHOcw7fpnR5YULOdSbvqwaE4i
GY9NDzcXqyVKs9DXlV49jCMas9IsIL7C68K2nmp/7BChUlEm6nrS4gZSGeLQvrgONGdSc0Rf2/uu
j/HOjNXAhgEpsF44SImOwSQCyNfCQjuxLXeDsVdYuofNEQzbN+tuhsWhnhJPoA+v61jf1nPdnvoU
4/Tr+rBG95b5/3VO6iodRWkP+1btj2UF0AU7kmetr6Ktp79eICIjKAl1P5/kuEfsUaB2NhufqPcJ
Hw3ZnoQX6zurV6+qXtUniOSSOyx2iUthf7xpZ0gmvT5/MlfZyGSkd2/F4ibPysBn9otOto65QhEF
YeWQQZW5f5/Ic/pIXDZws1PHfqH/1m3nWYS9r1PTO0ZoVbdOMvypWr4e4clbZdoY+FZ4N1OBL4vF
JHvwrk2WxvgHE7xqi5cilvU26yEiN/1n7uBZAlHXwTa1qrZSid3r0ITHXLrKc4jBbzjHZ83oXwur
K3c4l3x0RaZsnbDly8PYEfef4VG1xUAJn0K11pbPbTz8jBqzw8kwtvepTUGlGvtdODRFwPtNz3k+
7b2YDySv8GzRc2t4rEs+LC0TL/lIXV+v2bqEYp8m+U4CKB9s0T7keYm1T1q+jpUaiCUbhpxKYqLI
TKOime66MnxoKlwlUm5GVRtuVai9x7oDVNM2Z5X9RtDLYdiiXLROiq4IMPvUPGYCk4umq/8RWln6
ZFIbavMPLj2JP5kJ0eRtRmBqdO8KQzvg0NtEvbXBAbl02mc1E2+1qca+Z0xsfd38Ejt2tGuMEX/h
CG5q4+VHXWORkLrpe9d40u9Tdw6c9qHqMt+1Z9sXXkHge165u5Jyz6WHsthEbXcprB40FzsSzNTQ
YXVCxZOy7V/B9BNfDNa7UUYosoCcrkL1DmOG54nbnkpl/vQc/K8s78Mac+I/jfFYUHnyY0G5mMl5
CmYLOl+pe24ADD0d2HllVNdws8ny+pyMHWOwO5k7wjN0v1+SPo1Me0PQPcFdbR7M2fU2STWQnZEi
ThVjcl4Pg7CSM9XRc5Y3NtJhO4fGOzy7KQILkCU/txW/75p/EsN6s8b5T6N31MBi8wEy9rlChejM
4Iim7dYbfBB+tISNbp0ie8FW3LpMTPd+12TNoYra/JbP8PCUuL+LXvpmn2fbnEXdRkeYhSlWQsKX
NsKlze2g10hWrnVhYAjkpocmd6MHYmlC3H6M+Cy93DqGrNROIk61UzIaKDTjQp7LJB0PBSbID1DD
jb0mxPw4xHnEYhZZK/SYejeMBCNSa9K2VZI6t7yL4m3UPNY9sh5T2BRTCYDEO4MlcVGTcxhj/hss
LMigS1Xq5iaUeEsI68U2POICpahf2/YwKDZ5A0XivnYU7YPGsXrc9mM8hntoQMZMJBMW+eoPWbNz
0uqhfFdqaqJe2k3HyjKtDZLX1u8YLt8nC6VPjK7lHVlxBzkZ7gM8VVL/emG8M4GRrIhU632y+54M
X6GSrWmRnwEu8h5hiOIzrI/v4Ols2NJ6eNe8cPBzWFLvnoUVkiXd5j0qGSLwMazfkZBNmGpj8RYp
xonAQf2C/6QHIOGEm7WZCKlfCgUV0RS/yy6tAnRJJpzuqNvV5sQka5qn2GZPHEbmcOkwcb20/K/n
yW12EM7YKzMBbSovR2qZOdYja20QJe+myEZ56VI+stEMBpt3icVQipX3NOKRjClMHxkLCoqbD9Qo
aL8RCXr2ZGqBDWV8p6pKS3BK+8sdMkrMeIOg8S+fqenMuwE/kQ1MITsgDcvwB83IrrU1Ov4sUmOb
AgH7hjXs9TL1yCRPxp2sLkNaz4e+TcKL5H9REvsBzuJrFofiBpDa+3hSMWU1inrFCh1Hv0LebHNm
wi6bOQBIgF2HczeFKXay6pD0AWKGbmcsIah9kQQo4tOrPfbl0ZMkrWLtSAZLJX+WfUnOSCn3Nal8
27ny3iAHb/pmTBC+cP+HEsbvXLuCf8WGG0LgcCdhazv2NkzjyA8zgNa2wQdH8HCXJEiGRIjHlzZm
N1tJL/oydEcZwJWd982mxztUwYeNiVsgfAAQwIs1tILeyx1fzUsKkUwPXRLaT2PlAapb+a7tjcof
S0CN0ovcTUoAnN9SWd62cWVvZrcZThh12I+J0BJ+dBLeQgtcppkMqAVL6KtTJg+FUUPSNR5mrOm2
gzUnZ7Qd9Z6Fv8U7u+KbVh80HDOE0obnjlsVc6jqj+nIniA2YR0GrGjiOAFCnh1t23VhuS8jkQVm
8traWn2L5kn3QdR+MnpTYR7FfCosf5iHyo/bSLnaVdtfJntS/IJy/WMrRhHg2cw/rnqnmOiNogTm
SbvmBtoNuaGH+FM2OFAWFgHajqbhTI/npY8pratq6QV5446fxHTpWqqNxCh6pyh0SUzN3UeM3PdD
pGT+4KpXE0Bna9jz7Gudcuq88lUI23koOuWzmfiiJkszHs2qLrbtnP5tDfg7DabiJOfcyr5JHrJh
nHwlmR1/ImWgY97HFYJpRbXzE0He4XYOSQ8SA0rpPgwJXcO6QzjKpzmZ49kMoW9NVRzE/WQFreB3
0ld6flLEgATUABidp/LozgPJIG5ZP+A5dlEbtlQGVBGDSESdyA3IsqzIRG6fm8kj0WVi8aQ1Q7tH
ZLuNJwXJWi3kIbeyFmpl9dK15V1RIbxhsN3unbb90ESmB0ajmdxhGTefZ15lP6GSk9HRjUgtWjDR
fojTLXbQrOAjbd6o7D4qLxYnNEoq1Sv5s20NuHIsCzbcFGgoyFkP5DSRPtR7H1lYmH7nDGAd2DRN
Gd7QrX2lVDpdJkiGeBa1u8yN3hzMaraTp5NmKrKtnCKbzfDABzQMYmdHoboVTvZGINC0qYHMtliu
qtsshk1YKhFGK3r1UEz4YbUhU1Rum4bvYAm3U5LBCbo86QIRxnswuOyUYr1rq7p9Zo3/QNhlh415
cjM0TdlX3Eh+ON8yCBxjnoh7y342sig0Gy51E4GupKtbdqxqo7PSZ2dXGdG0zytb2yQQbHzhYieb
XCMxWSxv2iHIYUhuLCe9x54425bbbDsscqlb5+puQI53kI7qofjF5IQxHCnNkOa7HuN32dsldl4J
WQz4qe/CWd22jtv4yJWzXehZjCShiLa4PH1o+O5s674dn7UcWChHfVPrOlFfnkdmqYHxVx0m04bw
x2e+KheMxf0F/JnthELSxWxsnAyOTAQoB1vfaUg0aTC008Mcms8k3mLwGXSugQI3EFJ71wQDS4pd
beFgXuMEATu87J7qDAmXQSHQo+bfTDDos8mcfZWVtNkTDcb48xubhfEskuyuhLUMBlULH0VrfNgm
dXg5VKekT8WxmBmuTQU6V0k1o3LODrtMpKdnsnc3Gil0QV1rOCKVIdK5EJ5S2p46vYDkNWV4Oka1
H2KwulcV9ixDbTVfB0vCgjDLnGgk27qHXip3aDQJw0gRpPZSYac+5QlEAK8+EnnZn6ZRDKf10fch
ss3+lCdQp9DUMFM7wO3w2/dzkbl7vtzqZGRqdbLBu3adLC8zZr8nLJHkKcnZtHnokoL11dyOYkCf
TfuaAiM2NGfQC9cH6r8IzWtOaV28NW4OgFKYY3OQcc4W2UPV7GYztsT9fBqNHi9zpyUL19by3Lcs
3Fn0wjwOyhKIV+2nWRYnZpGCTdAUbq2+fLNjWAHdEJW8PlBLS85ubpaBEpcxeyk3PK0Hlq+sQ+P0
YgG770JFbU6yb/DLGq19w3B4atQU7mLMstSvm/IlSbs/bVf0X5/V+mj9mGJp4X0+h9LF+aUX+3BJ
o1z3Gesjd2ku0Xx835umKibeNAd7CseTHb0iaqoY6LYaVv/sLqjKek7yZhRRoQWtWqfHrpMU3OVG
G9O7pngJafb8YxTfLGwocYJgBd+2YRgwSC1voL4OZXtJFYYLLHSDOJ3D3I/VMNzLrD6MbY2xQkEq
YhIfxw5dosJiDRrsZJzWd4CZB3VhR75StqvIqzBcGawPWy2u2P6Ghh93kCixCkH+/VIWHlur0QSv
IZDqBNFBPwk05kHloGOrf7sy+w3u4vLJhnjIDbrlsjumTQYWMaixOK7fVaVP5alZDmtzPZiYefAz
X77K/+t0SBD9f109Ol67m0cBuFjstWoMCFv+YHPSB62JK9zWVkwMRor0MNS5R1GHC6KK/O/STTBL
n/3Ga+BnCqeGcsdhgPG3m/8KMiWoAE6a0j2EWR8fMyXHzv3aExO46+PhXoTVQ8o4cMIlm4S0Kv+F
nVwEUN4i0+rJmJX6tcUbHjhccbdO2ig+xGjKCVEin8I6Lxi7Zb7TxujuUBUL82dy118b1TX2wwIT
qJaVn6YIm8im0c+zRrTNHiGC89w33MPe4MKXzMsXb5VBEj9QRAgph/GolHbKrePOFzFjyGY5Ssuq
CZzRw7yhHrJTqAp8uTuFZRVirDMfzREvGMXyJVVnX5kgabmG7qdeZD7jeFRUVXrySvmXL5t8Gkir
R3MsyNbUk24TUyLTx867jEIae0DlCtVYkLCF2FhNW17VHFHjwDYqEFmV+H0WlVcroeKMkRWm/cUe
ob3cUIXxuArDZ2PC2ZaMG92V6Tus/+YcFokZEIlcbFpF1g8pxhmGVipvFcPszpka95iRS3QnO5Oa
tCW7P1Mq9o7syJ7vzGfHEeWeW6A4hODob2UR4piQKL/60KwC7GkHGKMiuygq+57WG7ZVFotfURW/
giQFJHCbH0Mk7hiiOp+5AE9jXtALxb5mIcuXIkpqv1GJbTNb+zfIvAsWwBjlqF1/ACx5ojSIxqWv
EVqBlmzKqE2POo7zGyc35QEXU7mXlA42sDSNjVS6dsvycVNWY7JX6wXv8ECkCpDWTvT2BaI/cYVi
eCrQkxhJGX+ESmWjBKeYoD+nlVou4pV4qxq2fGpH9aNrtfdi7GrcyRFMUu2nDkNWS+ImHj5AY7HB
czm9iyTNEbemM4PUtpvz7Fzn1Xi2FvRuhuo7Gk198IZGeSX6eis8A0gVxd4m7LPtFCXRK0zB34Kg
qUez0ZUXQ7UU4jPUcev2OcxGq4x3WTO5Hw34deO5cOvbcD4DfEabzMROaaCCfMCRf+Pi5P6r9UYj
cFJHu7IDMI5NFbf7Fu3Zc2x2qN6phH822AdbXvK3IZCY9bRm3L0yq5bsEfPgGYO4G3UItKGI4k9W
fWIrEFMjjStfNrb3DNs43EWxg2C4lmRsyVRegRj+znp3lLPonse2c+89xhZxAZ+ZoOlmjxM4w9Fa
/854s6e15p1SS8v87/bX6fXKtXNtr4f18u9nf/f9ny+xnrZluI7zmJUpxwjkE/XHEmr89bAciTte
2+ujdb4ZYpWL1vZ/Pfw+/3352rce/qdvfZ21b9a6YmOo1eSzt8vwfiuKikl1eag6LGGAU//dawwm
C4LlfKZA2d2Sx/av9tdTv45ipgyoWMouSkV9Wg/VMs2OZon52No22/nfbdyrWUUOyUM569GTpanc
Dm5uBJCIoqe1r8ptRvfEHPdr33pQ0aar8Rg+fHXldnqLGMa+n9SR3Hg0cfP/6ltPFK1sqO8sXsfL
i3/1JUrra9qgHr/72HEGmNkb19LMtG3sVtHeqrAaL5XauqiVqV7C3IuZ+qbuV+NqbzlE5GddVaaT
DEW+tQkgupezZPsUzT4Wb+VHDONinxAAeaAwgmoZdSIhextN94bN0GRgKWHxaJdD+2Am2d5ljj2T
5MkSSabZEeXYPmXLfy6wbN1j7vJaNJlzQX6obhW2XQwrkf04dlPCCl99TKfuhBlKfia9VxCpA5Eb
FpXcGp5mE3qS4x9Xyl/CwXaSD9p7BtB/LLpG/cBvrdiI0S62qtRulJt7tpg9No1lOgUt7oZ7symp
9KgYMmk6QjmW3pt0GNTX2hkhjHbpoqYAScrIhyKCKjLek+qv0fYtO2UIjX1kvcnRrDY52rmnLMak
oJrK32D583ntaiK9v3hZflxb6wGhcLRrkX5v1uvXvq7XXz1raB7W1hCXkgrT9Nh1swdPrRObMk/H
p0KEBTLYeNwq0Tg+rX1xyWIXctRlbXmkcp7jOv/EhuZfF8gJq2pQSTgoy2ush1z/Jx4tcV9fxqtk
fFSJLvS/Lxh64h5MpcmOa1/NffvQKeHFa6nhz+UGv8TopslcJcQznXeOGy3wBMP22hdZ8T0vqKCu
XVY5wLrNyj/ruL52xaOcA7XS9P3aTOa2fJpBxb9eoSACW4eotHJeV5IrdNBbUiXOIWkZX7Fs+Tfp
9uuSVrI+18If3/3/ex0QfwEd0tB36+t9Xzho8fNENY6dTT4GODiVj1gGmkdjWvxz6njy1771MJRq
+dgthyhRoHPqs1w8n5Dm/OfE98VaKp1Dpau376710ZyF5eN3n5vkn6rXsPppYs93mzZ5LHVKxoKw
3q9H33220kEiaLzTeoVChenrsiKqs4OiQ4bpdFzHk8okDEXNu9cIIGgbsmbYrU1NlDlpCD26a8dq
X0UYLiSfBStcLo5HkR8SISBVL81R9BWJwfBMsGpi7yXsV8PL4LeVJgjz0jQpqh/0FuZ+N/b261Q0
40EorNjWs9nUpoeuqeZNZKKVHzrbOYUNixI7BZ1TFU1gkpbZL85QsAXzxNvasnItfV7qBGsrdkP7
xTAtXJK6/L52lX3EaiKv5MPahDFlBmQ4ftT4PGz0qfZerHhQsASLla3lee6LxtLooBYs6tZmidUL
/mssctaLDYaLGwqG83oyhNHx8kPnZz0E42xwX1XVTV1eNO1Y7naeVzysFxJLzJpu7klGIrjQX/tG
Zp6taHGh8tjfe3E1IKJhypvWiW2dm1zdCYE7lzJONyAXCQxblwcna3fCGTK4n1G8L3ALeYnGe1U1
+c5TCIbOxsX3crSfAQksir9avy1hZb0q6QA6lak/+ihldp+L/NXSppl1PqMcoTEZa3HDOcsYuTM+
otnroEwUW7zwDTtoIjgmzJ+93tyvrboamxfHODI6xlubLEsHVtDJ0XUP+VaKFXURitd2AsnKakpS
yGj0g1ZETiCoCSwonxMMMF22cWb2O2CsBRtzWc7nz3NvFIGp59HB0zeYj7o3e8mDWQ96djBM5WoU
zY9eV4jicev5ypvGhqOcwKsz9i6KgSwyoXgcRHaF1FDHQxDXrPJXVwy3MKzVF5IMV8aN35he+JyD
a6U1a3VVqfl8Zg120XJYH4lljWGX5mNURNlXlzaF8Ukxhqekzf5UtmscWmIsLsLCH25miXvO6/yd
tXf7xzXFZZhy7ZOYjV3qtRabpWs7S58FeUENu+ugS1ip72Gu/CNa+NeiaPyIbIxXM2mPMUTeP1qO
MZxyy4gxedLt8owzb7ErNXDaQkmKrTsmFUXv+AeLvno/uAgZROcJ/OnT7mYOZQMQYMd/GvFLjaS9
91ptYecX7mZWwQiLRJQEZ7uAtirMWFvqd5mMxcvYJ4u6MBOntZnV+I1CmnhAeW/fwn6mDtWPNVoN
Y7rFjbnoy5J2Bys4ObQ1HiGWUhyIeyLEIbObA6BfszUXWTk7c+OJpT9/XlKDpECxgQS1TRQK/RS1
Mj/RuxjwxvZN/U7q4FMkGYEMhtpdFOolad8FrC9Fq151p8OzNi/uFru110G62r1r9d16DutT79yT
oe1P9t+ewfnVFI73nFfY8xOR8TpYxkyKNiHMy7kJIziwZlJNl5aK3+JTPYDcL62BYvFTQRLv2sIP
uHpqvXQnwsp67cqasN0i36/nes9S707YHL5alVnfu1EeTTVVsbXQD2mdyUu+HDp1PMuk04FraFV9
O+wGV7HxMtLty6RrDnveOfdBdPAMWDuN5UxiMcfMc37O9ca+qKPG2XDu5NaM4wHD2qW9nloPFDCJ
eRoua+PrpfK6tSiqlsCo+SgO45ADS7aCwDTXagSCIZzD1ma5/AGKADbPXmjPVC2gE9GcOp2rpavK
Yy/ml6/mekZrquEUW+klz4Z3s0zKYw7idRmG+l8HHDCdLblydfA/J0bVmx513sr3tZ3haIbfTlrt
QyDHWmR5lbgDDJr0BMMAM4yuRupOOzEgptQyNbpyJyESsAc5PywZRmvfep1LNNB1bbq1eUNxB8qw
PP+7X9Yt9kWNreDLGDUs5UJtI+ZQoDjlUCRdAcEYieWYVRSRl77YZPTECCiCzmF3L7lVvFZhLS5r
y/PmcKFWkki+nBy7RNkro52wkS76F9Uu9Eeb3A8YIx2kF66ooaWyOX5eG6KhxoRfvXxYm1oHlQMx
XrZfm9VcJMdw9GAOL8/ExjO/yjH++sNrl23NQdxk0dPasvIRiHXEE2VtxmS/b21zAaKXpwvbqk5o
MWx/bWa6Y90aJLhra31/XaQfMjtvbut7zxee12QlCnmay/teiEWzrlXbtVkRLs9PsyDtZn1vdo4N
UoIR1NJaXy0Oh1tWAfFSWKa0ZmmFGih125xsigUAyXPNWG2W7UG1qQxFhH++OlM5+0kUOb8gEJ8b
HpFJx/3UWvIfcIu3GST0o+qRi1CUF8/kfDPVszT0yeisLjA4skNV2uGpM6Q4h6ESH6hDFocSE8+r
nidvGfZsf7vZeTJn8todt/pb5KVN5HI6nbSKUGM3gX0D9hP/PVKIb0Hw2RhokZtcsqlIYOJE0ZkS
6T6Z5IstC8PHjhP6RpXZj53sS+nntcbPmzt1yPLrelBsO7uChmKRHf5ycHgMhhQFujvW1NOieoBw
BfUcDZ2Kx2aPisXrpjNkeXls2vo3sZnK0dLy+cXqa352000jD/6N3LU/hXQDCvQ4d1fhTtjis+7z
9BonMb61maPskOmrb5WVaCxau53m6varsPeUxLIfhpTjzlDiZOsq2TlSvD8s19WT2cSfZlz+7idh
Ut6pnYMGY5Qqm0twFkZjU5NkODAhfvCEkf4cKRJls+VCRaopVjrc2Gk9eRtdUF6qIQI8leUeRD6h
5EfoeVckhL/gTkyVQPtRy8g7WB6VT4jv2bYW2GOaDmSlES582w7hg/XTRfV9GQvtyVDbE0L02qcK
Fe3UEkTMwu4S4GUC71VZmzeOcZ2mnzqJJ8a97Gz3MOc99ocTBOUmAGdUDppCXQ1NU71DO69jDxIa
pz9QPdRLBgK2wV/J3hR2seTIyiPTIxabdvRR527zLHUmbbr0q0PhHnK3I0BMOSjmJB4mL/kzF4Qu
TiPeuUQt/iORwVSd7pEGGLWBNYjuTvFW21u1JU6RVYDKx5W7iQrVeIP5+Xu0kuofExdMakGfcd/X
iL8FYH1ZYQ4xdr2vYlJ3JLlvfFJLLb7VsFTW1nqorU7bIZwHHFuuWA9hpcN0mbxziFjlCRsVDdpf
coAbsU3IYrgOmqk+z5RWt55OrXttWhgpXvIEL/jl5AC78Hk0EGNP9vCwdhmoD/ZObNeb1k21Z28w
OlieEIiW1tqlGRaGb12WntYnLLPP0WBmZu0SH0otXNw+q/55DqG0mnF1X1tkUkXbzA2J0FlOTuxs
qFd3p7Xl6Vr/HCsZDIH/x9h5LVfKq+v6iqgih9ORsz2cutsnVEdyzlz9ehA9J17e/79rnVBICIYN
Qkjf9wYLSXpRp+IRcmyd1IRFwwliw6Rkx6uBveh0gmdLwzYqIhk0Ai2YVYePjUr2YTooTZu+I/An
QRo4ihaEuruTm6ECtVzSs+MT4qvR/DcnQZetA2d4HkLCHYOhqM+VizVaWvqnOPH50mV1+MesTXSl
mTs9Wb75FHe/cjxxX4hprgfN6LEmSbWXvM9/+hFCE+IYIVp5jTilcwAxqr+YCn6GUut0W9E21VTv
VGBTsxZHO5lMD/brxt7VH/ne54BhyiE5OT4zCKhowZPYII6SbYvIzbbRf+vUIUhWXuEg3m2qwdPg
9aC8XAftb30f+4H2bGeN9hyNEoM+mJajKIaS0xyVEXiIaKJ0pvbMB2ywkmBun1akkXtUWg/mdHrh
lTvg7i6C6HDbCqmxnsQmCitGu6rrj5YXWk812ui3PpSgmasA0DLdgx2NI81eNCYi6N/RkmNN49bp
GtRvteUG9VuAzX+vVzZ/skRytzD7AUZhm/IEl07F4q5q5qKoq/VyUyp8z0QJE9NsPxYA7Oai6nLW
mOxdgBsPoqrXRtJ5TShj61F4z6JuGN2TkvJiiFJZS+2hNsqMFvyo2LTm8JADDrnOVbAgcbTqnJVm
pcGjZfOa12hnmYOqr8jtkinWOu9JbBzZ38uZNt5EqXft6haU9j5T4yBaj9UUBS4LayWOZgFf+dhQ
CZ1VUbhb6jQn+u3IMh+9Nq/uSgCr7LeFt2hfyU9iQz9CwaMlW73UuXr3WgZyf0HRR35qPTe8lIr5
dWkQsU5BeaOq9kudjV1Z3c8XrdoOwQpkhNZGbw4XNQgf695JbnwDkxsp9FMLCeIkShhlmvJK7Dqx
/6TUen38UCdOM6rsR1m73kbJiwSQT2rdxcYuiRJaEAJgqFOXyxIgXXIxZbeJ4Kg+l6GbP7tRTnjN
CYO9qEuClFhlCMTcT7N8PRSuvKLvu0fRWNfwaM1QKdZ04D+5jB1WzDC79ZqgfC7H/KkmUHhF77V8
ziJEbnVfctcydFC8Hrqz1egtN4CDPvCpDYlUkFKKWT7LQxk+VKF9FAdFFT5jCsH7yjkqQ5ffBr0/
m6Xf8jw77bXSu/zk9GUDKmjwkmvp5ds030pyl2+qyio3iuGNAI/caqdLmnVtIygaYetGk/3YFh+3
L5XmZvDh24ubt1ej9VBs98lJwUv44TbhzvARPIgMVjoZMwAnV4pDH5i/RjsFwVYe5daDOSH5YLrl
Vt3UzEHWFbOP1MFfSE1WIyjhdR9IEEldvuYi2wc+Bna9DgZdlroTiIlXpbSCvccHgQC3DCQdkHLb
qmd5RGuuViSN5ALsJFvax736xrqLwQb0wibX5FvSxEfMqKVL0eTQY9vOPiYtBDhNew2rLmT5Z7NO
Bu2ZtL79PCaGchrIaBPvqAkmatkqSYcaztRK7nHSRZ2Y9O2AG4CTt9GqHvlGshi+yu1d8SvncRLh
GyAxmEOhw3v0tItehfJOwhhllQVv4zi+kBHaBLWS7zKzts9tghsMgQB2l83QoQBvasUZ0bIvICx6
XOjqdpdbPj6uqure2vQXl/FPyK1oK3Sfu7Wla2RuM0m5JMxVE6OX71rMlbsiGc8GgrOeD0gkkbBc
jFQ4eUN0qJSuPJWNW26xj+w2lWV5l9gux41cq1+8Hv8AEFPN1huhaMhjfjeAf9wLVX+VwqA4JKg1
XpBJBFfCN2UbV1Z9ybOMKInawd8a3bVXDO0FIMGhKRFkrMtonZb53kl655hqQ7GJmTewtNL9lYab
1rpsm4NRTIhAr1G2emdGOwDCP5Bq+j6ZiR50suRr7la7Bg7XrFFnI4JHvzErCbheVNdnhS06CcC1
0JJgxd5ofO01E7aN/KOI1AFenV6eO4AGR2kKeGjVXcyolWlazRSFbtSQB4l9hFnSCMmIoKvlVzX5
3prSLY7h+SKOso7DO+jlP6OtFSfybzJfwqhEc00+DVmhPOkwPHS6Peles+wi8DdWsdZSP7g0aeGd
vJ4ZRqLw/g4+vjxxkyO31029N08IWVktmhRW8IpRLxPMiBiqWZTl3jeHH7Yu25fejuo1ocDaJxQ6
gx3wViO3ZFpHr/VxhPAg0ygppmVZOUVKvkAESNddGPyqkhyX7EA/8C1vIxAryFuVO27onzLGIqYn
DE/2AVOOujAeCYyoqxB02cYNq2fHruCY2RXub7KWHf2ScTCU9PXYtdU6b4gJlOkjmqbypQ0C5VJP
G0vHsNKChBmnK1/13K3egNTzFZUVimQ1jL1GtfWiyF4DytoFmfdLIvOAEkOAohChjJ+t0eVvNbLm
fLQPTYqNnWXDaVI9ciByDz3VYXp89SqAPOOdFUm9Ju9Z5PoNW/NkhRvAaxzKPj9vGROEejNALn7o
HQLspdoMZIW9J4RV+HzWBQglV27A4evhpQd5ucI2i1kFi8ImkuHw6DXB6zH2dqYzqc8W7S/PdhME
yjTgjbYaA2LQU4CH7t4fsWpUIcyvGgUqU/27gzQYAPvdVg5wvtK0iDpbKz2t5TVC09lWzhoQyo2E
AYsiS8hHohfjeS6Jhdx+HorhqffN6kKoMVmPzYAoWlI/wF5+ItJcrQz05I/OoIICVV3jaJn2SXJb
5yRFrn0yJpxOETbfK9u55AHDrF5JDGNxURxGFJawUH3vAKLui6Z5x/tAgxNselspj4Zrh1fRxSJ4
nE0EYi9Wn2PLPoN/GJhl9y53sHvvWbUT3fCAL4XhVtUad1VlkCiSsCBQUXs6WbfcOBR2ka2MyKz3
QNczQHGOAeiGj8EOMvPJSklKqRmaW0jHPudGYxPlyZRNFIb7fKj1fVsWztfYeYHL1Mi1+3M0yw2c
d76lzgSRkX4GWrtOjcQ7qb2HP2IhVxtW6s6hBXi2N8CBgjshJSW5LN4aCPeWkRH0kPUNc8ar0xvd
Y9yhUWRRQkwm2ta695ImknleNkWXWXPRZOZ/NEsoYth83QyXuaPTGeAY7QSgZ+E4O9dznbXvoL6m
MPStWTKvVNnjVXR17TyWIWlTZh+/4lTdpl40nOQR+SaEou5K6P02JocoqDoXdItFZ2R1xod42kzi
OXraKxdZL+t719bDrQ6nkZuSk3v1vQyY6hZlvM89S/bXscVjBBN2lGrWH00bM/MwgrcoVtE51LNH
Q+vNXZ8GrL+njWtfR6eBh1Yr4bZq7rFVRSef5cEpdq1go2UQAGBjB2fD1O+qp8HecHp6FHaPHYgr
4nvhtpPK+4hBJYE9FmfNJHCmJAeBATOnjDRUYWCJujF5XYHA/O9GasgXtWibZg52GZqPpJabg9To
E6cmzIJfg4Xs+ZQIkEZ1q7rYumK4BUcCM1AHjrXXgsYavG5gxelyLqGRC4LSRzpqdq704VH2xx5q
h2tuelRp1sNURKZgWLc6D0uPbYBmlh/DK2mQnhwV0EWOnp1BZBy6AUYKcKVbozd3qcb/KdXDaKNi
ojmuBWbOnwj8BvizrdUNKZyC0b71saIwFWySB4fU3CmsircRuNErXhugDbPvfhfEr3KKS4xT/7Iz
l84togTWFCooR5WVTkyHshxbuYrNwCcMgJUjbVzRGg1w7NVysZUAe7ogBYYy1U/iMrhWvgSllx6T
MGfI7htrg2E38BBSCoDgsnGdoZgWWJnJe2GudYa8a6dA6S0BCuC/1u2iit9DcsS9hgRYD9Hov/lI
wSE+uhuwlttYVg/BfcIbAdDeRApPF/3fWFrHbfmHdU19rrtkX/Yln0lQgZGFpbUcQRKq4XGW5dHy
v2Vprn1BQh5Fzv5JjTzjEHfS00gQYKK3yvtCn4wHwne50Q6h0/tk6zdOODpHPzBuIam0dawiq1TL
KcJ/Gohx82zr6nBR4vCll1ml+oWHjKIPZXgyaSpcdG2iit8DCvQ2K0B4SdnsTBLeYLlycxaOiIc/
TWcpz8B2baSxpYGFgM44rUy4+jRuq00Wm84jLADrQR5eRhB8jxpgBDP1ql0RRl9yJgbIVwZAK3OS
qaI4xmrCnC9PAGhK0j5qbJ/5kxYDfzE2qddo6yLP2gPsiOyl0cvq0MMWWYuiGlkVeOPSwC9Uqq5M
l/l/6sbcqLn3azClYZ+F8XhG+OOxHQF767YZPXhIuTx4lVKSGUYK02qteGuUZrHPoYFrHuwMKUJi
LuHPm5gadodUsOWTZMy8lTX2yZZV9INGnINRfJMkD40PWOx7ar5gWlYfkwkzk0+4Oh+ExVG3HoIJ
N1pqg3wEGOFPSFKxGdTgTZI0dxv+t0rUi+bJ9NqVp9zjvjo1dLpVksVsBdCzUkFOK2XhbdzdgCPk
wfBfwgqkgPvcV16886DzmrUGt6jrnxEqR90Qz7tZV0NghARuKNFZMNihhZL3JLghDjRuDEmy/zHY
lXcCl2WMWyar/CViV7zRRgGX7CB2o5EIEiws/r2uzED72rWKglAu7YcJUshcNjllLXBrr8LrwV1F
kjLFEaj1wGJtyap8s6R0E8keDrm/9LYDxTzduGq6othb8ImmEsnjVkAVRWU/JkNyEC0Dq+bOIIvo
/T2/ni4iWim+PKxMK4k34q+M0JomAYvw2eTqt/cqeS8URixnDcm9O4Lh/NlMz6/XA+uQokYtcsBi
E4n7L3ZDlsiktDC+E8UkKfZ+Lqn4z0x/Uwru08M74yB+UvwZOC/7QdEhTtIWWyfPf4nz4t6DYz49
xvkJi0qBl0pdsi7GRBpd6vpcbfZIreDJBOhjxv6K3gDtlgx1P8T9VlbL7wIPLDYdMOqmhF9HPBXJ
kaToTMyICitmjLerrUh6zzgvX/beW5iLW6fyeaImEqK7OqqexbM3I/uhI+6zG0uNYd3oAvT2mLqT
3spOscXyr/bRbFseGthhFQh15W3E4xJPQ+zleHxGK7EreoHhqy555WblZG16wtfRAX0mdqcNRAT6
hrQv8HpnbOmiESACMGeshjEC/bArzrZwpACJbGvpad4d4xY0lBkcxO/1VUWMutqEdfRl7NWTuHPz
XYJausqMeNiIey3uSlRnrP9rBfGVCQMgnok4Q+yJurk7iLLYaDGOIVXjA9FE9LFrnsSDn7umuDVL
bxBHSiKfqwIM+0bcCvFHqm3J/am9TF0TQWeWaxQ/6sk2BLnL+f7qqdWOAK+0XcJsgF73rBRpDdPW
36UjROdaHZ7UaegQn+0kNK396I0ggbHjW8nQOVHCrdATMqI0+39++MPfIHaxvYLsrvrq3HJ+eqjJ
4FDaaupGDAHi+94gN34wAWT1TzFc3vnmznCKD2/NB1DF5zuokcbLAliTY7XT/FQZt6Htv0tNIm+X
O8wgeFItG0r3MrjI7WOCieVO/C2tWzzE5ijv0Ghsx3WV+Je6UyVgHtM4NL3W4kyx9691TpOPCAf4
0Ub0hDaMd0xhWLpMHUHtkXbS4Vgv3WdqYBYjDXR13SHBdhA9uG+M7jCkBsuSYptaHcZH9gSu/Nff
NbP46PpghZ1UA64wAVKWvjeGV1udAIxaZpaTvA3D2zQsi54kiktdRvRnGpEMdbS2rlV0YFbiR8uT
GCNFe7FZ3tYPXXTeFcfHwukOTqWvRU+YT8FWYC+91RUJAjEWsmCv9ih0H5c3fOnLok4UvakXym27
qwDp7X0r2IljuujsosVy/ucuKMriqYm9+RxRnnc/HRfFT3Vzt80L0/w79GArR4I/1o8eXLlVDDwm
iwG5tSYI5+nDoToQTT2Vheqg7vChIE/PvEA88c5UMQa1HtKxvlvMDVgfXlQiFqOc4bEd3VNAKV3Z
nI0Jqzr2+T3t7Gan6yNTiUqVN7KXEbtpEZhZkeDdCd7BkE52kfrYlRsvyB8szIuXBy9+VRTn12kp
i8qlm3w6Jevi+tBiPyg6o9iU03At9tQI+pIewnkSd19cJAPPOIBZodu1LrT6tXhLYLVTK3Y/1Ha2
9jU1EFES65YB1+AtpLpvpuBS+NywJpTiI3FwqCHhhG/oI/U1aIG7I2OyFfdYbMRjD6fpCUK5rJGH
+Ec6qCcn1JKdPPbnSM8RKHOagxhkFEbtGs5ujnruxs+8+Qug1b8g5SdHcUHx5MUeI309sWHMoPs1
ds4jZnH2jFl2I/PZxfNsl4oesQwGsiJbR85b/j617pVNO0C8X+5inliMpNH0mUnsxNi4BnQhQSqB
F/AVXLLGTNxBflQ0IbcG5URDF6VXjO2sYyYmW+B1i/1gW8cBYA753D30SDSKA3Od4Bg2z67mVVSg
eBk5N1WZB2G41LdSi7SduL74u1wz6I+1+jBqab2Tde0unuryaMVe2jQ/Q20IVn2WofQPhfzvAm0Z
OCTx7RfleWLH8jTHkYblAxj/rZKYKez8Ou2uCLLrB6BpxUmwdrqgKU70hT+5nyTz8xVPYhljlgfD
B/p3DD1TH5xyY0CQRhbD0nA4yXgJbEbwDQqB25xbJp6M6NaeTOzRAB7sZviG/HcwFw2WEX15knOH
nsb75SYsR8WeaPL/vxRztR720nUZ6sUfI4rzXHwpi725cgyw/WBCizCDmOhKjXmQ8VgUTcTPzlMu
sYvDJq/avEte+y+sfv5Qir/zwyxjPjdP7TWwgAsJQewx+NCL+SvJEULX4jUZM+Rg1t6gv6O1QjzZ
b6NDVvm+vBXN5113+oIGgEEaL57ncaKnihndslnqhjEh5aCgFKkAE5smYeLfWTYzSlKUP8xl578+
H3uYONc+Q9etZb8Cnr4zyVKNa/R6M5JQP2zxh+jlSbVV+SimZWJSJ/bEZr70NC0URRJBaF57EECW
xqLJUhR7y2Z5jEvd8hufzg3S1wahDsYwxkwxcDYAAdKDKIs3jzsesYyfjs9//Jgr2SqQOvnDNFI8
wrnnjd89iPZH0V0DlHQBTU/PwG8aJDdET/nnXXH2PFQByqkOdh5vPlNBPJgiyxLuEydEEDzE0eXA
sgYUB8RmaSeKnfuzU8r0OP/1U0+eyR7LOzPPZ+bOLGodNW3In/z3vRN7cyux+7ksTpqv+qHV5x/4
fJakkNiozRdlRGpWjCvL7EGc+091SxNxdJ5ni91lI57HUhR74rx/veqH5YxoLRp++ql/qvt01U+/
5E0DPkZzZePD6JtecTycyVUU47xWFS+82BBKgZwJjYjF+xRmWzZL3ZjgCQr9jjZFrbE7NxLDrbj4
0vTDEbHr6h4IIVLwc48WL4t4T5aXZXmp/rVuOU28d6LdP9X9Xy/ljulE7s9C0H79xsahjWntNBcW
H65lM69kl/KHWMU/Nf9UN68npsvOvyCu86nN/Atd5FwUqfsjN46/FkODWIOKveUbLcaQpSj2lgnZ
0vhT3aeiaOe2CAa0P5USSYQoMyHy8XKSe2d6K7rwvCtqRXkklM2yOimSnepkz8vwDpgK2vhSlsaJ
Ri7KYuRnLuQRUTISw55DR65n1ONaDA9E/5FkrVAG/ktXmwcNUyaGIEaXLB8hYSL+tvmn4XbpCpZY
9C9tlm6w1H3qLqIojvZeFROysGF6dfKobxpLjce1WP9GAAwIF0X9i1d3wW5+48VNWTbzsLqUxe36
16I4sLy6ougRSPk7fIvypyuIujGJwE4oEa/RMtjPE+v5uHg+y5kVXiUs3pKjQWBEmyIkH1aOSzNx
rtiIicFSFHuf2olBdKn78I+LI59O6ZxC2o7aFVTgYwmVAtcA0YJIuaaA5Jg+XDmOePWzGLrcJEqS
g7gzedSmyWGUrVWVWMZBvOzLE53f/Q/BzA9ThaWp2BOPN8haInpzoznIlVqInmhhgEyKilZ2Nzo5
6RjUXJThJl7ROU4pekA/qmH1VbzIf6Napextsc4mdVKRHEzT5BghEQxLHNKa2JQV2crVUnYNT0L/
zDdW+aQ7bI0GBmQMyEvkw1AVb6+r7llwtg0SAIGMdo24q+K5lAlUJrXIXvIQnongk6vTAx5rRHfq
OZ756faLm/rhEc1L1/muizWL2J1f84Dk5Ojow1bcZfGzy0b8AUtR3NhPdfOqThz5TOZcWorDy7+k
+r66NrHWW2FjiFWcl7pvTRb2ew0hwK0KY5Yi1DMESLMjPpMcNVRyZ5qFTM901HGAeapRhHdT6T0H
SrJXpmvIUZlcc6+sV6LV2CT9QRpzfSO3CSC9rstWVcCrLjZOYutr0wHgqYApusSRvZMD30i3SAZh
uMzKfktUEtTwYB0r1ase4GSRa0Y0FuJ5YuFeFMqX2O1fJkT7k4cM7BP8m3KDalyPKgdFUZcgeJRE
pCfKHhWI0Czip9CxUBbUm+sQooVgAVvYqeT2947hjo9xUf2E73hodSV/61MdV63YfU9zpuQlPvAn
15NBiifVS+uMxneHaD2ZXdcj4aDUqON03cqryvJLOYLpZUmev6pybK5R1AFeFSDbJWeTLYBOKHlM
jQL9JlneFEgEowyVg+PGiLG49dMRQkmYCXQ4CviRsq8yM7+NQ1TcxJ7YJFlmoXuWpggLE4Q3stDb
5AXyQ+7QfdNJnu1reZLyS+RCw44EJY7NFABe2S4rtzALUb2WIXxqLkaiMgqGmzrJwAQ5dcd6uMrs
E0gN0msOwfYa1a+hHYLHbtpAdAkeXTl6R1ZTOoqqPMGkG91FVLkyhM80g2yN5T1WqGE/ymRCH2NJ
UdZD33usIDgQmg7QqtjkXqZYiuIhuxq6rrkpUeM8jNOmTIDtmfQt2NW0WA74ahKvldzCFa0jO6MP
mM31vYoujPt7iILxNpdAc6D8a9HnlvOLwHAeUJkJ1oVfr9A91baWYuibYahSNN4A02eaop9MC6gz
sFZlo5pqVK+wgkcGAwfw3PHzSwHV7lJNm6VI/9xHGTHUDmkjE25arp7SUY+1taJryklsssH7T2XW
FtJ6cGC5O35MsBlRg5fWBTBqm337LerSrxqpdHDh0P15t3T4zCATQStkBSox7fibdOcXP43Ub0MV
gVZAEOfF6xNg1+hgPYwKuWRjiIxzYaftSW3D+hDHYXbjEShQ/mv5qeolOlcS61dZa19KVIOudhA9
dGZRQX2VyqewJXFkIfa4FUVxgFToK/Lr6bbsVy3GHathah4qMaZ8IViu6Twy2FRZErRbxozNh5ON
9N2KR/0sLlVWunKzHP8AOQynzgRZtB0fnGKz/AW1F/3x/TGar1tqY/1QNfU2lZG1WbtYLLde8oxR
4UjQPqtYK5v6GaJF9QT3vL0ROj6KEka79ROmdZChkh6xpqmFqLO0/PNJkf0i2+hx4RoIUBvaDxGL
aVeCQXdBP629lB1h5TxG7UQcsFCyOCKDGYFm41aoulTvEdtU1qIobk8Sy9OnygITNt0fs+8BuhTT
RC/cm/2f+d+Jo9Tdm1kJ52y6f6hOg8hLBgd/evpM3+kop4hdsSm8EYb7Uha9ra+RkPxQKQ6LIw3k
jk33AHAGBJ7XrcB1YamQFwxKavm1LD3/0Jqdh8a7X7zn+U4cDzu/3MUqqk3FKFkErCUbt3DigcfK
C7xLM226CN0TW3P3Hw60bYydzJvnmuEWCkN4zvsED8NpI/ZEnc4qG8sGE0W1UAkq/Ab/paE4ZW69
nN30mAP+X06J7Q58hazsP1+mbjJEbu/9LZeJBq4//XWitfiRIcvV6hLXE4+CtKNu1DBgUaS8BtMm
RWDiKoqD66JYGLgd5HU5JLg+Hc5llMtXSyOxh4PemQ9fQx6Zk0ObqIqfFw6eGIMknaw3Ayg+ylLi
6KdTRVH8cI3q6MFCCHw+VfzahzMSVd82OQCNzwemv2rIQ8iO9zEzv8bYk4JcGu34XA9FfLb7AMCJ
gvJmk5BnlMlWbKPMV57l3O8utlr+SH1Ffu7MTH5W/fLWMMDeyE3DdEF0kK9fq6H/ZZW1ejaBlrzZ
CZcimZNfY9QM3oJC+gIf2XsQB/Xcu7pZaD6KYyCFtzGEuqd0atmXb1Gn6C+KG2SvSnQUTfjmJM9y
VUG/vPllPFxaT4mv/bRB3E/tVnpUsmtW44oxGzTeVBRtIJqSyHHt33LU4V5qE7uEuRS/JU6Jjrai
1WtR1NqqO2i4pm5y3UARf2UaTfuEjRXSRUavbgMIlW9Viy2CDF9vP/Er34CC5RszcfVDj2XmY272
L0Bomm9G/n20K/uLIdn1KckDpJNMtflWjQApZMtIHxHRQUvXb/94lll/A7KlbsYQF3Gzcl8UwGdo
2NYdeE/2Qr/ejljDwhf+TxW0yL8HP9WphgUqNhkveeeUW/zachTmrOwlkQzzVMXNgOZ2m72oMKaf
sH5fiYMSMLYXEBhfYPLKV1FluhX5BbvL96LYoyZxVJwhWotiGdr640iWTpTEFZtOvspovakwos/e
MIJLyAxfO5doxUCLLl1U2Mz0StA9bDZg8ZD1RFp2W7iddRJH2tp1trrSGfQ73E5Gl5EHwZjgrZWL
dg3HJziJohXIJjCFoD2LookRET6QqnsRxVEavtt882+iNLTJI+N1+qiF4Hvc3jv4QSfd46SWr4EL
jdh3savq0uIRoM8W2Yn2njv1axTW8hmwQndX1ZpXJURVvojsi2gg6tFF3OVSmdxEldjoqBwFJgSG
slExXM1wj01M7y6ah9DRHlP9XlXZzm7sAsPCcouMeX42Bys7Bw1kuUksOD9LMpuqKWxkZuVhEzot
ouNmUD34ioUV+GC8oBAWf5ONwtmim5kfRBGODpB6NXvL9R5JSq0FSzA1U9rBXaHpB6om7XFXlmuA
4kX8DRR1soeOb+1Uch/fTEM7p7ZkPOt+Yl3zyABgMTWrB/n3AFryyKdNuTKtU3AjYs+eNqMSu2si
eBX43f/ULU3EniHVv4tWVfb/dL5aA4BpzPCh7Mfq1ksFcOnMRvoOVJfOl+h3Kruvet+Zb5XVow+U
qtkl8TUTZeMiBhHXjV/awr6Lpr0WX8pAc76WVSpv7DI0rnHuYMBSlqiloAv7Ch3pp4T41TbM1jaw
oYuc81LZffi9UQCIGZpdPTh6450k04r2QezLz6iqlCtxeWv8KudO9bMhbwSMSA/RYRy0AzHbHNXd
3Lg7JprjvO4WwpZKuoqSMkMZF42qS86YejFzf9O6angqESf/e2BuIw7nSy08EsDPyPhv5NGTw404
7oN7vIirhZZNpVlAJyws/TgXxWHVUaJ+x6sdzC09Rb0bemTsZbODu71cwrD0swm8/GT5hrSNlUzF
lqqzDgZ43yNeN9VF0XRrZ0bJ8Djg47Jpa7l65W2Ugf7Y1jtz5zvaPNKfynmxu4gpaZ8Zu/uzWWf6
TziJiEXqjPP0Pl7aJLIgqXjjtiyK8haqdXnQtaI7BXZt4O7r5tgSNBb6WIBVGfhgZqo5slhu634L
vf41CnTptwTScv6hJFWQisuMX0PcffclyfqqmFWC2rEyPvsm2uBMUbwHKNT2PplExWXJjc9tHBp7
wgHxgw0VCIxzZRA/YyAz3dH/xgD8DvlQ+qV6+CCDTmKGzSQ88mz9d4Iystq0Lx7WHFX91DZgltEp
rl6cmjVh0xbKA7iNBngODkvwrqwNwTXXPaiqhgdVb02SBnKMW5zSJGexZ1klKUAkEK5NhKwL/jVP
itU5L2nsfFWGULrqreNwD5DvLf24PIlio6E8l1phc1TDFmEqhXnZscmBumWV7bx6ENJXRefL17bI
3degHL+phqfeRGmcEOCWajyIpo5inQPFcB9FyW+9fR3n8ZOeqe6rO5JLzIzqOdcs69Xd925ifQv5
VO7rXq73Vt1575m6L7vSfM9BZGGZU5SHzuuyr9jcrVsjsJ9YR14wechupSshnu9B3mhaX1nNddOB
ICPjjLPuxGTp94gdDbxECK9pgfZb2B0aiKn5lte8Lg0qrdQ2hdkYuw5LwVszbegYw6bCG3kjiuIA
CdvsVo24bWFZfQbsxC97TQG6AcPRFbG77KZNGxMp3rMtadfUKsYnogBfmzwY3odgAnrU8DnQgUJy
L1a/hmM3vPdlYKz7qT6Y6v93exvJpaW9a7tcB3jauvJsBN/+c/2l/t+u/7/bi99Viw7mtqNv9dQI
1x0L9nveDeVdtXR1b051yGWUd3EgZfE714kmCEVW93yq+3QuX07krCRnH6p8E8XGmNiWTlHJO3pG
8rdOxj7aSfXd0kwc7EPHWZUlfAMvf5CS2oAwCeerV8rO21q865sWHZtN0ivZg9j0Os8ra9/UlVIV
W9WP5ItXQMRjkBIFFNrlSz1tRNHUJEj3czkpNi3LNbQe/3NU1C9FcYaoQ9vunAYA2paq+UpLOWbQ
G3v7Ied2fW+x/0CRzPkWwWeiU+Xp0XHhkqq99TSYrfNdQ4COaKHTPRi2jeFohN5KFssB2VfYxBCP
j1Uu7TTVGb+gyNDtG64qBE/foGUdxW/4CXC+tqiNK07Yzs1tFBJd07Uxr3hQuWuv4EYMXAc0badW
dX9SSx/N7slwRzjqzOY6hp9BzmXxJQ6ITYtW99YGZAUTvbWOeqzniOvU7j2xIumOQHSzUQ8ONmLR
OKLpoqEdgwi5pa+YgsCLCftyLxVJu2fxhyy+9qfQ63ckRrovQYgTfNTU7UNQtcpBDuvk6PaxfvM9
FU8MKR/fYj/+A+gw+cPJPnbwJ0nXUcfC+veOn8xe6xvvVmRVdc+mjSYzPfQz5BKnBpo6UZEqIBtG
nd+UGF48ksnytnOy5ibai2YYPG0xjRwwQEOcJpo82YHM4yXbRncPsQ581ar4EdEhDCIMjNG0Ru53
+KCVN8Nron0BteYaJZAqtF4fL5YNshh2vHm2ki44ZkgZnx09MI6EPbKTM4zdKSn6/ijJQX5OtAxj
H7cNLlHlIvHUWfYlyge8XkuCJEETubuwrmUcGORyZztZD9EV0WUEoNpH8hP5Ng6t5u6i9oRuMNhB
RhzQQEXbPo8NVj+YO/cvgYE8cqOv2sYnKOVl8mtFDnrt97L21ts2Wt7onn7Be6ZdFcHQX118qJCg
TuNNMfgBSljox/FtgvDhxuOPqLK3Ln5kX8leV+jaBBPXfgyewZL+CUx5/CFF2v8wdh7LkULbtv0i
IjAb1wXSG6VKXh1CJVXhvefr3wCdd1Tvxm28DoFLR2LWXmvNMX+T+EVergckygNL3WYtD2d/ELt+
eQcrxr+DPrASi4eRAZUxAemkxeR3QV+i2okPm14DhoDZcIKNOt5qjNQXGv8MdK2+2PrUgULmCmBk
VO6zRgEkA7xvvMbQWgjKx30upOjRl2zzaiqoaVcj+FD0SO50f9j36TC9CoOxk6IEj1bBlaJMeQE2
QB5fIxoAN0E59Pv1VWqcHGptUI65qQweucTiiCIoZqi6dAbrNoYcfut8rxITQMR1l3Xun5XGsmVd
+T+3/Ow+ZiufkA/4eZ91XVVZ6NAo4LkZjoFXvWyxcmyl7rnDwPI4+nIGvoJDksHbJm85oPRYFiHa
2ZupLfC5XBZVMSFaEnpxWBf9tFYc1Imxg8kDIjnDZFCwTNQ8xO+pFFN5Gu2kwsGCuXXys886t67D
aZy9G5UWpSGnG+v/43UzwKgSgfr/897r4j8fbeIjcCAScv5Z9/OS9fPHqJyPWfraTGH4yD3Xd4rY
1A+qj7aiz7UH2Tb9nTaEkjvn/M2mXcQ3oyr269L6IqHZD22X2Rddl/agi+ar3TVICtu8felHs3K0
wQw+2kB6RFBkfwlF2eYWtwM44G6g5GrEDkB5uyz+SzLjDjpI/LuK6pjHTtO+Lnb3bqJ35YU890kG
4n5BKFBdcqUKt+BMZycRcnX52bBuJcD6z34CS56iNV25e6ZFBufm5R3Wl6w7/iz2xmg65lBTs/zv
h/yPt5bGBL2Q6j+n9KgCzFw+5OcN1sV0kPcUv+KjZw2See7GAAMirENxfJH6EAmJat4EJMdbaix3
X6Wgw0CE1vc6lL5YKqXW3iRVcDFljEtiGdT/9+KyDqfu4RItk3UdLZjKBl80qiDL1p8N637ruqqW
s60YcAVYF1tDyzcRWBiviyfS+1X9O0K4YBdy/aYEE/K3vpyezZJBez01/kM+571Hq1h/r3YxNExz
zO4sDahKDMTtMun9sC/oqoXgGNGzj23VQU9tmCDLXXww5eiap3K1zRjr3mRYu2QMyF6nei2RWC+y
J75d6JLztl4SAwKKPgvxjqfoq9+kxmep+0eZRGYACQddU1InhNJPRdka4PtIMlDQ6P6Ok33287z4
1Jr4QxJkqblb0kBP15Cu97hhCVALOkjPbM6GJ78eGpjmDCDWraMZlqcwQwq4bs2x8Dz7/dw469Y4
DTM8L2HKrVun1kivtSTek+WdqHjkd2ldPazbYmGRcwK0REwe3ZWtLF1jnISYD/Q5ulvn1omcBW+z
KleHn1XrHG6ooRfj4/P9qp+tspmZu5hClLOuM5sQ3KTVoDsFDur+7PfzOfKQXRpRGEd/Vtl3jnGl
Qon0MCZ2SYnIp3iipMrJtjrlJKOjQrMeKbt0BhWzblgnowU1yJWWfWpJmqrtz2sUX/os5xKy3X/f
5p9ddDNGQ7a++c+79dh0uL05ld73+66b/TTmI/7ZczYkycUOS3iaYSMEW95eGmokgihY/3nhuuH7
I9cvGGayv7WFeP5ep63f4OfDJzvhFPTNTj40Yev9r7/pZ+//vK/ylQVwG76/w3IU1rl/vuzy5b6/
07rl+0O7MruLAbsiFd/prSWfimW3dQdf1KR51tl1yzqZ1sO/zgqrA90w/LapCF2kbtgSbWCnNjaX
Jokqt8bAIoiQmgVN/qEXzQRDj57GXj4YoT/vTLv7Q1vu5KWAFeXos1cTrCOFgR+FDR/MHrpDmLZf
debbW2KmkwXCNKrUyFOMaUHZ2p+GhEV23DlSzY0c0KwAh2/Z5Bgb3K2sOnlmnLlHhPckmt52ei47
uB7TY+1XNBd3T0ow8mbI/CBiJ9debs5mjP6youuJhM4mJbtVCPUjLIazRNVzKrBEnEAwlEvBr5Ao
OiTofffoiBmm2skpkpT7uk2kmxwz5C3xM7pV/kkQi2Avt6waxh6ZVJpcvtcpmLg4czFkh59XBWTy
vKwGuYRvqnRbN6BB+2hnFFdV2yPlnB+a6qFJxXAbCIRas4aFnjMkH2ZaRoCXxXyR4EkqMVnBIQfb
g6ozITu0ozMiNRU2/YZ6eu2VEQewZTKl/n09oOPPipMZDDpd/0wKssUuGrNxqxawxtZ1OQSG3YzL
GgnT/7uumwkkQJqquwoXvcLS/btsmYCjsEuzurUGuKa0hYszEsPc5mUSpVq5tyZzctZF7iDaLYZG
gWCo+V71s74xxEukt9pxXWVJlQqXbJyxC22KzbpunWiqr1Imgtm47vLPBoh52tR8f/C6WlcL6rtT
kR/WD17X+eHgGHaree1UU7FevuS6MUrk/KQbAAiXVTpp9atpSt4QhPF9UW4KBMG3VlGie2rmf8eo
8g+Dol0AkafnEbOq2zqxZlj/YK307c+6dOpzTNwg8yeyFEtIGn0Nz+vumOiJfiPZr3+/touMzVz4
uB+FbYOLlsWgzU/xGJr10tp9L+OQVG3rIhUufb5sD0tdPS3Bc9xYd7NNdNDPFbWiqhM3206kOz06
BcuCFsX/mYx6/daRtTxOIl2Gheh9cP+jMeNnvzGBcpTO3HrXNzLlwsC7IrpheNddy2Lyvs+ouYwC
eo1bBypyc1fUWXAvSJLdq3HxUPrBeFp3WyeEZKqDLVC5XxfXfRUo655e0Tm+vmpdh6IiRZKQXBjD
ja4tB/YtzTX7Bpd7Pmpa9x74NZSQZb1qZj1OUrHjxxbK/3U3CJgHKvfhZd2DyO8mR4p2imbOv2KK
2r0U2MYNsah5w0Gs2iihhZfBOJu3dYPSAveUS4oz6+K6AWCKuFYpASPOGxLk2LCllKxpbh9x/016
/fyzb0juFDOzxtylahVvrYmOCXCW4X2JGsLDniXZaCZkNNdsK3+r2RrkcPgt96Ceo3vRNmhDtYT8
wUg+1NJSTIUWL5N1Quwy45aFm6c6j0QbZYAdnoRZiL+Q+nzAw/+ZWxbh673kLV5+eGvY9N8t1io+
5tDHdQ675oz69bFdVELd0sK4zq2TYW2UXCYMammcXFeCru12tkrFe4wBvhTTY/jdeLX0ecuE3fWr
rM6kWVpGsYvw4WdCjIzUYV3OVtVDL7IXsQiPukVJUy9fAW8ilEfGqj/SK8Bu0CBJCsDdPa4TtWrH
GYOjeuFv/HdWTe3PKFFhYDQ52Md1c9/PKETX2RjsDMj/JKbMATifoh2Uve8jZk1YkCRwRmLLoIS4
HsXvzcBeTktWZgf7BLsDFGbIF8RGmjQJiV33Z+rElw8tIi2q3Yj9l6crDwG+jsei619NDuspwg5s
2yriPZyEvRmXrtqEtynsE3ecbLP+3p+jvc6t/wA1rHAjAo6VhEvaSe5Ur04CsW8xajsaWlEeDAYJ
SRXXjiR3u0EYTym/WtdHFPqIOmT+YU4BpSYmtwDSz5LuxTUi5kWUli8d1+byZ61zGdCGTQUWhOdu
rxwbyBZBZVDo0kpIfEk6nv85MEiUOW6G3YBQNBVXkjKffD8JtyrUP0UWShtNPxdDPR6b0Bi+J5qI
xqOvLkcum94zRa2OSH6ro51XQMfX2dyye2Wzzq7Wq+vcOklMv6LbyYaGsfTOF4sdS6lVCHQIOv7X
E6u0zfwQZYAAFo3o8jPXyfqDfxa7TIMso+Cb6S8apnnpUVwPR7FqTtfZdibhlWfm5P38M+t5+rO4
ztnKgL0VAl5u3gWcQCba0vb3M9E7Ee46oZ+Spfd+PQ/WSbQsDpQ4tnPUnNdVpa9j7hBYRCOrrUG/
OhoYUs//2xfFr1RpatxHtRwN2KIa+541O3U4JEC+EMlzTBc+RCWwMVgn62IcQSFWIulvTUg5nDCG
bJ25MXtcUaR4PJlW4WnYdLXFODlBhrVuiD+1J1sVoxhV9nfkfr7sdHxUygWsSzyCb2yB4RxS+onS
+UbNenSjySUrqtCBUUahdC7Ds0EvzCXwO5d6e+MMU3bNFB4RuV3png1l9SRXrcsto6SETmaxrLoD
uIFlaDvL96jv1f084CBkWHjSmi9t3eZbQRGGLvaux4ulCbZRixGlyB2pz6iP0Cbo8cDlphHfCVUx
3EmZpI0vtdjC9OoW9j94uvlJE+khL0vyd1gSRY14q4YKz8Ip3YJfijY6Qr+i7c5hUMsOD0eUyWFR
eA2CjLA7A36lnySmpCvJlF6DmKQKWioXKFu0HarFI7rV6MIlRUFx2p1LdcDf2Gq8EkRFY5Fr7Me/
jcmBsXobqxReP/f2OZiS2I0w2PLzWIZrikVppJCu7mXAt1oMHR/TzKr/G/sosmU6qdxx1q2dD+tG
Ktt9q4YcBDh0kTA40iJEK94Mgr6Y4dm2ltQlRpDEY82XyaN7ubcoCuwY0zjkyU6TJoTAEv3+3SDt
iChml/rjO8FzuLEm9PulZCSwiWjTsWZiT4E2xwKPRvsmPzzI7WmfWPcjCKQ9FU/5TDMt7hkWDgxy
zh9dotJFM98FAIOtwJLx2uoEzClUT6H0t/XxlqnHy3IGqbHRXtJw/qOz0c0bHpQVg2zJ9K+F2n1W
GXQklUvUVYYes6ZpoN4YmjjmyLHwSIiei6TBAddAJ4aC20tJJ2gCUficyKlrtAtSBNayM6rti8/z
woPy6uDLjD9oRgnH4rOMyo5gQsy9S1fOBNFLv3SVtM2Cxr+fIK7PlfW7THHVC+TgY+qlbWsxEByU
3lsCwN7QwhO9clvdDr8kOKxOMeJNrIzzq12RsCABqUh/TCwS4Rpp0UFTyOTZsXwPccFytSn1/LB/
nBRrixEu7SMhrViSkKm2MkKSks+kUrrtXI2dN4VpuZWs51DKc0ePM39Tpzn5mT7f6oZUnOeQNxxa
MoORotwFY9yCppwOnfzByD907cnsN1390CRYtdb4dZHP3xh2+aa0PXgWAEmWhulx2z/TkasBO4pD
FxfPzCEaVNwZ/qpjY5jqtNOYObEZ7nUhyU4PssuIxTMgsUrQJAnmKyU+qmQvj3FfsSCGykq3V7RA
Z9v0Etj9hx9UNVCn4iueX2c1Ab6Whp8052Zeoz5hofjU0y9J1QVa6nCyQaYutY127CyPXNs4dSYp
M5qADV/9S/oGhInxFg/6tRgp2qf2WajslinDRZOJ/rmnx5se1+G2bM7+3GEgm0877HkN3GXzcD/9
xjmbfPVjknfvSoehvNxONxET+XfzgustSARijU6hT3CHzoFMdvQMAzYMOCfcuugAgsUfPQfJqUtM
gSVNOpQjQVYolMptdxx72UtNEv5YCpy0cltnun+Pt2G7obQTu2NlPhlj5ml5x41AAkObpq943Kee
YlPwbuo2cpome6FfFJFjyxh6TCL8kujeNGqMhBefWDqjx00jpc/A/O9Bp1lO89IbEOiqKEF3Pxys
SP0qpOQri9TPptIwC6wh88uMochw7/Khm7ZWRrEgUuhlt1L6iMIpeFXIgo4ZsL9hKh7kuLpWS6Iq
n5ZC7B+tMbFeGPjCIa2yTS8cuHf1ZpSMRe5c3vVh7ESFQbZkadStgvFQKDwUMnqEDOB9sF64axqB
GyuHOovuTBoxnDItrllS/M0081BVxkcTMfAaxS200swTcrqnUYV8kN/i1zL46Oqt4djiZhaAqvYq
OtA3nRZD5Bn6xDMk3OhVqZ0cSc9Hz9ekTwuyUej3NKJH2kZgKqW2prGbxvoRmzfK0JnYkQXY6TOZ
zDB/ykd5K3D13lqhQf8wPSuRzmkmFa+2XMTH3g1Ca2GI/eq1ENp4+jzNberBn3kM6/mzGI0XtZju
e8NVM6PaGsF4mUFzJgbkuQb/ScUwLgUYa6to4AwWKhU10RwS36dN29gNkeRZEV73b1NUvttB+miU
3Xk06GmUh+ewTfcNPTjJyDkRt80WJBtomv4cAg6koQ0wWp3qXlIyApdqT6u5PqHK6+m+aoqBJO4E
Mw4+NNAAvCsC/X1qx3e8qTPHTKWnxgJk00bqW5MlnwM4Pa0a39CX/aFtl75YbTf30aET2eOEjNxN
5eJX2QEvj+Aw9Qkd1RyPB4GJ2K6gDEDPn0buqJl3FCCBqTWHoOvu8TTCQ9AiPz605p9GNKApeMLi
sY3Vey5A/gJQdiQxYHkp52Cb0rPa5vcJaB5HmQd9I2x7Nxr24S1rAPRBGzoUo97C209olp9ojwjx
0cSN/YQpRnFFN0wLnwk2XeWKLH0yO2SFW/1TztpzIg+vHV+Kod9LRBMGpM/02a6lE3e+B5rLSqfr
TA59cFVwpi90ddfGw34s/G2zb4Z823BYuEkw8qd2ODrU9iLi/wEUsFleI7JU+xY/NbnBWGy0z0kB
67PTEuop+XaIuHoHy/+TplgoJ/Sn5WP9YnTtWbXbW2elLn4O92UbvOsZ40YkZFg3DOmbiaYePmnR
u5RmcHkQWH/OnBtUBMDG54QNtTIQ0YwbS5NpMO52gnHGwWa0XGRXrEdr4oBIJlfF5dK9GC1J5Tm1
RgcOz10aj41TmRABZUHDkZYFj4WR/inbsXayNh28yu5wjER0WIfyoZftX6ZGEDmFkLPzoD9pDVF2
2fnvXct1N3fq1gDmbTb9RSN7Bzkl8UDcGVJKNbTyQYnSOwVy9wUGIY1OASk0jdxh3WscZJPDiOXJ
zA1dybxONW0E/5bl9PGQedlDk8GI6hNJ3qoazIamjn5hAN/6sO15wBFJ3ttf8th1ZwUQGaMxfW/5
7aMkJrCbdvcuWkjjkxTR99K91429DXqQok2ER7Gd2F5KiqCmwJHSGO/lssTFQxBWiditAjICnSxn
ZKyTfTb31gGTyRczAt7DE7zryy+lJTaeBi7PAr5OHJ2FVOAwN8BQjDldquiXwu3HQ51EVxP+PXNU
nYOo+IvJaOgIpaOspD35jYVRSf5bgVxnzTUqCQVHMD+y8OfML11QnQyCxaDNr71N0RB/EVBXFwRE
z8TazxZFC1cPFq8IdfycdEYAidWPV8vmUWNMXmJ1i8MgT3MDA6m4gaNavSRqxdUxuEY9y3d6n40E
42niCIsYzEjp2wiivz357PakFwshSx/hvY3Dk14MG0XVRwIrTDMiE7aD0d2kYSwPkZTctICAHE/a
XNXznUZmqqrmgYA27HeItLXGyDwSQk9GGPyGbwU7NaFnL1QqrgBOGukvSb+PqEgOvqGNOAO3VCuv
WQnGDMS9cFK6bfezHtReAxHTHmI3nvVL3dn0pnZ/dOmI1fI5wpg1JwkN8JHeu6TcIGW8xb0QWzmv
3oAsHLt8hvhcLIjm90pgXD3aCmL9InwqhUkkRA+URZLAqeSAuLOIwEzSgp5bO5qWdKwhzcGNDcQ9
xoQqRP+IOxCQ/TDh2W6oW6FNj6psnKuYKzDkCCcCUwmqkn900++9tIU4nG1CxdhFxvg+j0c6Z55S
OlIdfEGqTaZwnLASv6LEoG1kZrxuoFVqpyUFr79IkPmW3jYXesir2pwkZWtgeOTYuvQgCrHtAdwu
N6nCgYOKFGqigXq30OVw/0i4sUnaCXTgWx9qv1VDmra+2gNLRkIK0ZDhaZqCtyMi1G3O/kJCO0Bg
gm1iiH6FGL+NQhhJifZXM9rcMUbS/TrUJO6bpBB18IKqfB9ZsgpVzvQSXE4dyeYsMXX1g4TLHzyU
y1OfULVWKdxPWBUlqvILYF/m0SqDgFJTPDkp9OUFm4gcsaeqFPatZCd0uLTKOO5NpbeIA+LSBTXX
QE9pX2OlAkfdnqSIs62ohdOk5VOc5siRjCNgTG8uiJ+H1sbVlySFY6ThbsBxHGrnfDVoYS/F16TY
n2U2xx6NbCWnaXdv5sOb2QyfkET38zS5hqq8F2OkQ0seQPQivvDHWodPMuQudRC5FA99Yt53jYUs
I84uvdVRQKlkCtn2W6y3ONpn2qPf/uqEDKobhigOYjjuyKbvjWF+SXVxForBpRu0+DlRx6hl865k
1NEX+eCFkXzDcORJ7XHFtLt8G4TTr9DXe3oBzXsKKhi4xD7M5vnVsn9ZhkSTiLqw+LJ2dNs2JsAm
wARfF3ixWngTFFtszp2+7qg3hDupzC95+gQ2z6bY6e85J926DLXNGCuMxHqFXdUo30iqobnWsQkA
dpL0o3cBb3C7o+ckNzdDJb9KaUqppVN3/ghzb/Qxw0vBoFVm5wZ9+xlWtN7r2oH4oslTAozBdHSi
SkZfw52cHIikdajDKS5Vke0qRW/wMfghpLbk+vTm5pWmuJYVf01m+BpSp5ymLnOlHjZgbKvTwZxe
ChGlG1/dpYKCdI4OFQ1qsDHwgSlE95rkwZKhZuTvx/xrtlG7PBColdQKmVb86qRdjIh0MpKnceTp
rePqvS0HQo7eaCkTNpSHQ0yibdOGofxV+nhkJGF5bYNwq2EksrWn8VQm6u9UQrAbxpDfF95Q1X7S
kfREQbzYSvSoOBVX/MaWTMaGNpfSMDTXfNraUICniXQ7/VyV5ycBdLYCWWCFEiGlqhU3aP9Sn1xI
FH0VfnqWTQmoeVziLOTrlJ6iZh8C2HBoWjKdulC/Bg3sVPqkGGa+Cwrl3VSkvTmP5E9sunm08qso
QJ3C6/6CN/NBRD1sKzW8ziCHIfsmiYsbLBSC+a4OsXC9jTxNuRQRHOYftMTQ+t3/xd/y6ttYLEfc
oxSMzrPefLaV8TTVwEjgzOElr9V3fS0+cv4skCj3UWKrO2mxXA7L6ZzqMtT3KO+2UcQ4TSb2L8vh
mWuUNhCa6pfbobGpg2nH66iCdwHg2/CArdBToqiShwPW7hkhqe8MlU/30Jc9vlSW9kJu+9HMOqJN
GlP1mY4zrKuRTpzSxGaYyi3K1wh4uTZpsiXXW9W017zJhvpeKfRSZfRMkLD9VXDwnHzQ7qU0IWUo
tNeeuqUSDL2H+8/CU7GDc6iLx2A29kpKgC4CTPm4OxEBQNpjDGupsFurTqPRGJIwCaubHQb35R9u
vD6VnwFl5Rj296lgpGbU6GniAVsUIb+GNUYNk1rgBzU8AiBNt/Rw3WKzP1NWQOgnpVeRBq3HIPA8
LOTWSXtQPoLc+jC75rmROTET/RnviwfVyD0R4FOIBTAUcIxkp2NTc7Ug66JDfN9o8mvX6r8lsyev
TKdbo+FdF8skY2Ke/+YcaSgm+kPVXZMKDjg3ANrgFniz8uYvg1dLCs4zpEKQ2udENWYSd81nWY3b
ypSeUyyJHTPUBncoCLxlnW4Gn7OFKKbLCxupuJAdXaTHwm9/5wIJRdjNQClpf6q7BzMVJy0zGleV
OmKqnPZ7GUD1GEuSJxZ/3s5WNkjBsaKPi88wC/eAK451FG7lRP8KrZo8VU0VECdVrBSjnTqV18TA
ULSu0kPZY5nayeWGrvCPRGloF1Vx6NajTZxQeI5b+t/8HHCwvuErnLrwzoxymoSHcy4p8J0MJXQQ
PfqD9stvkVD4/t85lx5VrIRGowgfpeQdZmKuz6orBTLdWIN6nWCPeVqrfJpde1Dt6KEYqKyjAPxq
/eVgh+n7pPQvSY6uGrcF6FcFvzkarlMyXIqY9jw/+CCE+MBYNXTMot/q5fTelYsuT+ZBLmU2HYFz
AXtcpduO2HzJVI47qnihp02kZuVIxQBeJZsQvts6jhRJk5+zFDulQv+VWYOggi69zcFwlisQ0nZ+
UbmFC9PatUVhudkA5C5vN9EQvUZpLdy/lV5+6lr62y9Lei3V4j6D1tiaGTcXo8ZtSW/B453mfNj4
+MfT5YRWWylP6IweVKmnOR3lLyqL/TSAJQzxBo1jmaRel/ecjfScz0LzZGqqMLgCtCD54MpuO48x
TolRsp0D84SC8sMQ1Xs6z3c9nC/KasaFK+TFSKC1SZ1n5wU9mFawU+vYNYeOhmMJt6h4viJeOkKt
nXeVrm108AY8fxT8KFPXUrm6+lnu93g6QNGnDXy0OiDr/KhSs3+NJskbk3yKoxHRcRbnFy197kTi
YaB6q8P2NewpgS+n4DxhMUVjibwNDE4U9BPXOfV3ZMRffbO9krm98wHlM0pAh5ZWygYXolMqsoc2
VN+y0RAM9ELCWvRUlg3lSbQ8GPPoYW0VCGSSMiSPyz2jsQdMtV/LNv5k9PuICrQ9gM3HU3n2PXQv
r3p5rkv/jfCAfoyQEMUnUX+WKOTUCmYr3aQnGytT93QZkdaLJ42QoQrwh5TOhVlKV8aaL2NGbnfu
zC1+2blX6MbAmH60t9kMimYWabLP60teSBQIeIONlUifjHudCS2EiHxrP84SuskMZCUmWcFoBcc+
Ghg0Qk6gti+5ZaxjWzzpu6nJlKOUUsGqUCJQiTAZqFmhjDxD2U2TXR2Qx0VOPeHBNCpa9kuaGqDx
ZtLs1sXvdWDoY67LJvU9EwkHIP5S5VnVYjZuZgVeBov70/hqiQgYNwYWhjlObmVPh8JEko7I6d0g
j6wI+k9NrZP2/J7trBCodsIn0wfEnqHN85zWza4nQq8HnmF9TQIyah/wF/7o2nRRdvH0maXhIJTe
3pn+XxPPTndKlQ/6yHjWNLS7xbII8DlO36QOoGqhEdobg/LHzy0uGiLszPd/a7HoXFJElgc2QNga
EGc55zcZ3Jas6hgNS8gWSqfQpIfPNz9DW/3sG9q3J27CfucfIDEDSCdj1drqi50A/da35SRdquXj
oqUCoxm0Tw2Q723rGX4e2MMcZ4k5d/spPs+y8Ssr78pY9E6cDg95QPU5taxDXQpSmuZdoqImN62v
etSB+AfVbdLT+3gpHdhSRtpwrE9CDga3qTWuCBsXeFRlR/wxcq8KqpEafusRXA9c1toh7wWGOjqj
t70WhALYBJ0dsgGRQDFLmKiJZkJoDOpNrJd3ddy/jtlitDjG/c7Xsr9DNDeXFtJGQHpb1hkpa4HN
A3bSqA9o2sYO5ddoMi928FdtNGqyNX5oFgPOMrJybo/xQzY8+1oEXchijBYGWuAgsXbGFpbDWIyu
ZceMnU19cKip7uJIVl4Sm7s17FhGt6RYxgx/KCU6iY7si9GLK2PsR0POXprMSjdSLSIaLYJXGCNI
2C11h5pJdmn04Da4NB2a2A6ROSRJ1blL2nPTq4jVVf5jdam2zhLGkHqS7DAy5VXqSaMWtpUt42NG
yZ8NpCr9nuIKCBUk7lTch3ZkDCfhu2TlqeUmhqGgaOoflRQgoKyBfOmLkrYqElZ6+ZXEFeyXfNin
E3lmJdXtgyoObdZ2zhRQmGpmkk+mmXx0JPl42hSSk9P00KRFeAjifgmg1TcdiYtDtjIAdzLWNznL
KKyo+u9iKT357xUZFldJJGLX9tyQs6RNtj4GSAM7gpF73+CszAuSnZ2M7qS/9ujrXHpUyo2d61DS
J8oexuJY01Vk/KK5G6iXccJARkh2dQilgvDOGeuku6/wTPca7I0WIP+JvPwl0Cs37cjbjBA1lIG0
JrFUeYj7CuIHT4SwEr5bdZF8aQd5mxFTOpOJcjqacSwX8p1dCm0n5K7aQog8zFVsOkaSb0IVw5Y5
4OEQBKI5DeTbE4sG9zgZn42cJlO5faJqxv+fz7T+kJH1oyY+pgVpdcatcGpjA+uVfguLAYpElUfn
1qR+WtUk7UttlBDFwoNM7WwztxoP46F5BdGzyfUl/iyQxs39QU+4k6ZR8Zwbs7Y31YJuZlFMR9Es
NaGadhrsN+jhM5OauDbFTxztxkaEnBbSIBBgNyQCudAYZhn6c5bWmWsque+CXMnp5UT1WsYulm05
AKjlkrxLRz4imbiEtbTWXSHE4qdQnXURv7QGx9ZXWmMfRwkNTFz2yHyea4NfXOl8JHoiMjGBwW2N
koxh9S+6rdNYnGRnUJ/jKSjuZVIonFG54/OvbMKkAffd1Az3+GylnLYYjfRUnYmyTGo9G8MqCzcO
+r1g4I69cIbFaifyHcViDUbM1u4vRYh5C1rZD9kQ7a9M9Td9PL1oA6rL3uyfGh+tJ21A9S7HiIZb
dHs3RjM7SX8FLkGkdYLfpWZ0nml1x4AaKolDWwWMEkykzY3yC34zh2iKb73cSZhPWyhgegvbjRxh
QlXST6uSoVMxG+lw2Mw5k3Uf3BoXEqr/8iKmltvNmKsHQCXFTFihc86JUvkaA/1DVv/24/wFegZz
C0DhenWbG0OGjOOTh/Y/gG/xaqEaWzlFQUHJEHpNg8iEvIc09NeBGrOBi08c9psmlN7sWlibTqkx
XIuS4kLlz9yks4U7nqCmQ9nLlRUiHcY5iHuJWBnX7gD7CBcmRuLx2D7Emj8dDV+mtsHQR+S05JhB
MW4lWPD0IT+0Uipva+sG44LAUJ6e+1HZz41MVnisn9qeiogxtK4a5I07DrZCoJjOfPvgEjbtW2pQ
ItP+qn10sxjtMwjmqdj3I61GDAe6kQJ0aEvE7Psa3fhdgB+JVGBmjbmTNzTSV130b1qAr1fqX5KO
3krRfQ0WCf0yJgVPd+VjS1IAvzcb7u//Yey8luNWsnT9Kh26PuiBNxOz+6K8YZFVtJJuEBRJwZuE
B57+fEhqi5K6z8SJYCCQBlmGqETmWr/JbYIfxkPnsz2MUW9YQ9B5Vmb2WuiMx8HBuiCL44tilqjn
WyO33FQWiwIoykrr2PM5syZ+XeZvqtF/azqVFYvd7zTmnu0sut0X6TewG7hXon5Kvpedse5Ut3yi
mLsqjAm/WOk2RAIXsOEqUeJdpmLoXPnGWdRefChq7m1DrAK+5MVYesADSYJrwrPWYdP316W7NkDP
rtzBxG2jfR7H4oYnbMwq2FiYJfS5qsjBgZSbMZ4Juw37DkzbAMhP5WsMyYqtQnynq56/DAWh17Cw
Is4InKRB0d7kNsxc5YVYe/9VCXZkX1WknczrribNNg35i+PM2iwmW6OqBljX8V/R1GkbeFN9E80H
i+hbBpL2IKvsVGBlROShTGw+bT1b0PjDLgP+CCZXZy7FWN1VPFT8q25clYJ52C+1+7iNYu4D9alG
XmKl6bqzDIyda9vWypy8pyAKTVhuxLSLOuvXlc9GJuvhQcSLaijEXgz1feeU01aPjWjdVen1AGSM
3DHZOaNKxZYfD8bGbpugIzyQqyUTxxKOORaWPjIVRIfXRlW3113p3qY5X2g+pYus1KrrxmtKPLw3
Lg99t0STpSG9gerYTeWPBPkJMzbh8K1vNVTEHdLycas9GjbIwrL+WgqUXGB0sRTK1l7l3GRkxFbl
ZNZLFq1rH+pgR4oVzZzZaKN/i6tx5dtdg33hIanaYYPwN8hF/9qbglNgs1dhW7ZJ9DJc9kpCPEbr
Dxr+AyxyhjemXMSjHPesGdVFtAlhGDt4TEfynybPpQAF6UoZvw/4B8e+oV1HltGtmjwLNkqKM4LQ
3O+OBUYzax6HpvMXJjLIS2dUl049Mj8b06s5uLvKwCY7/u7Y3KBTlr6IAW6t6jSs/RRMjPIxOPZG
+VAlgCkabi69vofHcfQqED6BH679qELFo9UXjme+zIwTFuKok9Sebix93bnSQV6n5F/WXWDvPSA/
B4iKD9psMx6UCtn2gi/AMV/rFLIlPKKC4Otm8F1EbeL03rPJU+sOHkVogRzsYrzpDLIHlul/Cc8g
UJhVln4/rVsd6H5XncY2SbfAMvZj599gFwL1hVhEog1AdRzGDMbxKcutt2oaTqbZ3rBKRbY4PCY+
Pbg7FQBB9SYxW+7ueXVGHuXGjkOT5WydETkxdsJq9tqAD3o23CnjpJ1asEA6OOBNEe2yiiVu4xlv
emK0i9yun5SimYhzJTwM+N50mJkC0FPlhseGXBoxt2fdbJorDbPYOHTHjdI03qqeiqVnhtwt0SVF
mWEZMNcX1RZZpT2YSR7liarD7y+/pjZ2Yv5g4DitvAVW+5yYybemCifufn3bC/4vZoR5IX7rG3uq
vwYGQcg4nun0MRk0A48nvXCDpYlEGREGMrYWX3NXdRuAT8ywh7iJH/j/3zrfqrLyVgHxAsK0BP1r
T10oPdsqK3gb6uG21p23Mm2e3LG+IwvhL/VYQSffwTjLQ1FK+GwHTG1G75BHVXANtk0g2VgeuIs2
mwRbfpWss+MbR4TSvml+7y5FDk5szmblDfR8dmrpCtudfTfYiD8cRmPcOvyC8qDYZkzcvq18Ntro
O+JmOZFnMWwLFVgb9Pewesud+gmfKaLReXEjzI3m8+RkTkdd2dtlZof6cf5NT1yw6cO6dSMgdapZ
4ssA77Sc7WeUEYCdr706+hsJTXcdTt5pAJK2yjWkEYBeR0IF0+uFh8GatEUchaeyUHCtNLIrG7Za
kots24yWugY2Z7G66Jdtbm+1fghQGysFFiziVmdgFNb4+SfmoWJTGsDoxN0xhHjtiYYZfjuW8VtY
iFl0qtkbucLnxpXTtInisLxlEzZ7oI39ozaF3pHIxnKo8R53rUhbD05+H5bV2WgxgkCmmrcRrfoM
rKtLtBy+t3WyE7ZCgnT5MhpVjKuM5ApNvQvwb0T/hpKM1UASY8DcCeTUVjRKue7Lm2ZStWOedZs+
V4KVSFiUlfWuyDXWrcSEozzivzfkazecTlHGBOSHIl+rZXMIXIzbAxXbBRBHmqfUay9VoCt3n9Oh
WlddzRKgCc6KxqK/z4vXgISeiDGj9AIlWimj/mw34sZUm13mpeO60Vjvpk1iEw8yIAulKLL4/bkJ
jG+leQwMZk18Ah3SYd89MA6FaUFz77w3PFKeCX6Zwn0kg7IdsIGD03I02JSGAcuIIdBvIKzchL16
E/UtaA9tXwZpttEID9iZfR50b4bysBwtBUaKI1jXstKf6iG6B2HJchQdKqvpIGrk9nU+GXe+Ed+a
zCkb12m3STVtvVI7+DzJIYsu24IEGdaU6zgmGoljZxxVC10MxgoYJSU3YLFTgoupM6LmcLmjItyO
nbZxmoZVCcFGD8+CRamkV+ZQvfpx95rU5CriaaGJ21S0LT8aKH9+8VkP7ddosN7arkCvX18Zalpu
Eb8nXzYirCDYtdvhN0KyJOzLvCJ4ptwYxXQfWs5j7Aw7VTf2ImSpqjT6FfI70D1MMDotD0SrdtvF
1XfNVNZCLXlgIA3ReebGEjxh1f5blSMbmHwzDRMftmRPUPdiO0Ti0qZ4mnxvVY2TuQ0b7cHDh1UI
70vYzoj4KLxSeoAUAO1wgciGKyvD97TQCXBn7oOKilvrFzcIHnUgr7o70RGLaQLIsIVjnyCOYWjn
l7cZRIaFN41XeeutosnCRYkuZEyuDHRSSLO6G8utbg0re65qvMoU1UFrH0Ca2t17JuFlw4NWYLl3
faOxYLNWTLlkoNFIAIZrPiQYdEI3QV7MMqrnXG1XCihVgWvoEOk3tubgGYpuYEzMvS393fzIIy/w
NOWJtTDDHG46VB9fWBdh1NdWNbhLco1suzGtWyjCOKetXa9zMD29C/JxaI56SzY4IJ1SKS8oOWD1
SGx10VcoSIJL1R3+tT358jTV2Jc6e0LwzI2RVvJcm7at1j5mKiEwVJFmRvpWgdhdezaLEhaKPWyV
OQ2InlSE7IQajAQHWP369Vfhapu2Mq9ax0EPpcQZMmHORtDCKQhots2pL83mpBVReyIAMZHW65Ud
8JF+USvlsM9qs7yNTSW5ZVs9n8uKoob/iE4Rj03bRwvSDwNtWVlqvf3RTEdl6NbYGoobWQUcgDyE
ZX75GCTug5h53B3W1lSXt8RhxC1wsbtSRbxDVhnYu14LT929d5h7pRiYbni34epjIALpsPR7XdnL
foCth8sgsK+fR5UHuCW7EEIlaWvemayr7bpZgrCzkHH5uy6N3KWGqM+N7IF21wjaJSagbSX9jTl0
Pw7s7S6umfeHP+pN1gZI6fQktP7urwkbFQvzijypfv1RnWKtdh2AMJKDyvq0GLGeCq0ze5FNqQv/
HOPpeS98gFNF2TcHWbS9Ipk94KZ1NMTtvVcF6VEXxBLzoG95cjTuBQ+EZQr9plnmznDqVSZfeelY
efUyAKy3l8U49eItxAZz9T5w4PdXeBUSNJtftkpRnUu0967ypVyvfCLrYp7kK/URlo2T7wYEJOje
tyLbsZ1WlrIYwTw99Z7+kAmF96GqN4bQ6js5jsaVhDIqcSUHsnJAfSL3/I1sbWJrOYLphVWTFhd5
sFJRbZKKnxZSWWG4bO0CrYs+q5eyGURzceEFo12FBzOz+Nwni6YQ1BVJrY9xknoc2A/kW4IU+qZp
jOiGEHu4KfohPZOCn5EDZXlBos5ZFUHU3SZIaq5qVBXuxkrYSx/2zT1rr2oZ9Hb62BB943dn9U/h
hJ6dk1rO53yw8kWqtMVXsyrfMJWFLlnlT24XZy9DmUMbjI3XfALInrrF92ZgRZGRUyHDUSw7tWTi
mNSzP7CiWVRXRKuA5Gao0Jh2DPwAa2KWOx29p2Ibkgt5IxFxNJpJvKaVc3FA+H+L+viLm4fVs8qe
gNVb7X3Ryd0ukjgdN1EZYI3iaeKCmTy6mqnDFDQbLsu6ICmhVE4Ki59OiIts0ALNYZLwy7UsyoYq
IjgUB6nCcoeh3vuVwbC2gZitZLGZBygc3V13g4ui3s/XwOu5AD5NHs3qRREup8pRN4qhoUI895Hj
e+QEt4Owuve3Khvy2m+3eU1OS3aR4w+KCs6/C8n3FwI8G4z03dQl2EWSAr3BLSjbtcKKsQQtwxM/
M2XdKEN8h4hBtKw0q/mapcq1bpV9QI74Mrl++F1k1jMAb++pt3UXC+QG2mzvpERVPHFU8sI4Onrv
bti8dvz+M528uNF97v3us1Ug5RJaa9gD/IOmZLrkTml/GWy9WAZBP916WlRsPDtDbieruwPofneL
a7N/g61pvTJEoj6CKIwRTArPQk1u80nXr40yQ2jBsHtSE+QC2yQU19w4JIqCIrlO2DptDbQWTkli
pttWoJKS5iS4sqQfT4llNFsjB1WQmyT/W1PLTlo76luUbYKT5un2lh+Kc5UkEAEKJlx+ZYcc0Mm2
hNq/M6w4vLAaYUmnOfZLkB7QlbBfG/bhi7oJxlvZNbImhajM312Hrv6jqwHN+VbF43vbNRazb5vc
gZ6Kr/A+2/Y+2qaoLRPOkHUEPLedKPtw3WMXuiorlayf318yvcZZOfantR5N/UUesJd1lgZyEhtZ
1OZ+WgcTNzBKa1sytWHcHRPLRtUn2OuRGN6vC2OCyq7uVweS4K8Tbn4IVRHpB+t/bkoP2Rt4SuwG
3V2BiwoYyx4yMLyEi4Gq8ArQzrCWdX3h+hdW92D0UdwkJ0Q/Wef0xqofkWeSpT70s2skynayJAeC
n+btYtzzgDMzhjxYpuVj3Mxv6KMOPGdFKtfW9+3PfuQ/VjrSdjeyqvTcHEm3aldUWKgPadqsVL0H
XUEApdkoscn/DjvIcA0bET6mMiXEsvT6xuGxABBgriQ2mSzfy7WoEOAjjvveUxYRzifUNB8+hpAN
hRU0NzYpdTSnXWRg+vpG80d1JwP3uZLyJrgx/x+VgWWrO0UjxC8vlB3lQTbAQyUdPF88TSXw8cSz
98G8ARVhZVx3xH9ugkwAa0E18CtRw5okj1Wc9RKhCmuCj1O0JBwNJ3/L9cK7RAHEG08QT5f1mePd
Ifeh3nnzclcIaDFK2NI/L45FiSqUNeI27Y+5WMv6NmRH1LflE1kcB3GiAXvVmNRlZmE5q4W9cqwd
7qaFPG1GnEvzoUPK3FKOsqqKE1pl+f1U1n60dx7EtTRTvv9RL4t/1Fm6q+0zkax7lxgqvlfjMdTH
HwdVrS9Ry2edTPDiWehYn7UY8oFaJuVXknavllnaz4qTPzaa1uxN2zC3rhaHay8zUP1AA/7RLDTS
ZzA8ct1lPg00dJmqNHrC8RJTYyZMUBnKujbGo4vKlj/GxgpUOPNfPlyPQmRvY4moZ1vrnwOrVkGQ
Fi479l459E87XeuQFVVJ3S/U3gh2fpaztW6gdrl69lx62hf8yZVbBLOLY64jMxg5E4CEod2IrEyf
OpUk2qik2kaBwvXV9pcMkK3bp64KyoMmqnSjQhDbF22QPbrjuCcYmT9rvVHAevL9YxZ28a1vBt/l
y026y39QDMWNU2TdtR+QZRjmC+b3AYKSnFYMNjC3A3OLnOS3GEnSkzwY+dCehNkCr7VcJA4UdukC
gOTJ0CNzWMg+cDnnU2DacODM44/izyFk96wsn7IsLXYfQ6cGsGBT6Zp1K6AGDMO0R7fFu5alPIGA
5nTI3stiXIFiAZ6679362iEh2OxrIiCgw9RoWQileho78qpxboovzkTeOhrS+rlIsydgHv0LFs2n
lvXoW93ZULLyAAf7YloULjSBhcJGfg5HewH8lmwAIeMG5ky3z+CJN/CUZ3G5whEozOlauYiwlt7K
4kdDkioZPsjgLDvC3TfRo9JhI24gSH3l2qHwNnUJxLcf7HofGu1BluRBdrHmfrIoZnaR2QfEyxrn
Eg2qss9deF0ZLHV26R0iCjrkq1U0N8s+leKryzQlJlpZFn14rL6wpVcO75foWrqs9MC6ee/M/+la
w1nCqiznAmGIQX6+xvv1vZ9V3Fm8Rg2k4DiUTb9ZNuCwb4Mky2/9ecsRqRVYnZ91bt02q4QQGNAd
JOFgrujnSnXdK6HH1RVclif2xNa9Cq0KvTH7XNYOkrIxeHKHG/FKNlqo2q/AgZQ7tQQn2HRGuc0d
8K5pYwQPkV8467JDHEGPB3hU0Dsxz+mgug2ZfT+loGy8IlDeNuTX/Le8Y0lqVI11nzHWGoBscjVY
Rrgq4xQCEUiBO6KZ64GxzoZlWHdT5RM4dXR2mJDs2Jsj6m6YTbyQrY5BpnNsHP+K9DwCo1GUXpe1
XV07INZIoVfRN+FkhyqPrcfKKB04FQFyIFMWPZUKAYS5g/P7leRSa4LqbvgNvMj7lTYz1rIca/1M
bomIuyPS+z6FoYSAZ3SJfR/dKK0pSJGkzrYfbf0Y84wADpO1ZLTj4or5rdmOmepcm3w/aydJjEuR
Yn8XqYpzP8ySRejxLoQw3W3d+tO4yGYPhtYZtROpzpTAJapbc1UOgv9Uzof3fk1lFnhbKD+ukC3N
OOKQ3Js+FoSQ28lxr0Ektre20YZ3pY1mRYTQ21oW5YEOpmO3t6zsZxYQwkMfHWQdHTSTcCARkH7v
e62JM20XHO08rU592GfrJEubRz2KX+S/WjO+R1YfvsbcqwTTR4wu5mtcpIqO5nxN6hBTqGKzfpyM
OX3Q+29m/n5N7qXaQnezH9cIG1xKkuZHKFXeUWtG70jKk/xWr5OQEHEebBKeDRVu2DTlsunPUxbB
xkppo006iKzFpMCEx4er7qLm06PyjI/6GCDCsLBUl2M+V3wcmjTCABjU6/0EkXbdDjiu19FgXBW5
nqwjK1aeIMnf9NyFr1bUnc26N57gLeSkxet/6+pn7Y1cuprhcC696EfXP0Y1JxWP9UIkhBGf9So3
HlS/Ku+D7pdC1D1rna2/t2jeLy1/XlN6Zb+tKx8QyiQ6nMVrdeAZC+OfhKhqruVpoiEIEM2H0otR
mHRvVHS7jlUy79fkaY4GrYKn6u+1sowyfHWYDELW3qgccis4Qhkxtymp4gNZeeUg6yG+EzyVlVo2
uOgiz71J+nn5QvZqba21drJDLWvlqTwI1yJX5rTxokQ540d/2TJqwdfWq8LjyDx/Dvhp7NKBwJyW
ifzs51p+lmesQh8bkqmHj/rBD7Sda5C4l5f+3he06Y++Ddq9CzQOWmSH3eAkDxZCn9xHmbl2RIZ2
SdPC/ZanH33qkXTHn31ks61aiLV0GMtEwAyDewXx92OeNyrx6flUV0B8yTN5qAOeXcCTwsVHXae7
ozh9lBN7SjZxho6ZvBiKI0pNf4xDuJIkTV3bTFcuObJfxmDh5CzzcVDB15RwtZDr67zojJBBfg7U
MD+LdHTgiPvGyhv17NeGXdMh4PdRWxqGsyLTaqzkhfKAtHJ+rnfV3FNW1D34MJslxxaeRobTzNNE
uvGEGYJYyCJUpmJbGygtyaJuQhlV4GpeyWJkRysekPp96en6OcnMe1ndR2i3NiYecvGYj0+1RqqX
LYSzl62Kpd7gpDldMMo27+p8eh/aS8322MdtiZ4SF5HxGNfoCrEfnd+WlqImWFiKcd3jq/Sk+ziT
/Pu7Ned3yzIs3JBJGp4+3q0cMuHdZjUCzQKW/lYqoWc8LjZNEYCLnsXS39XRZz31j6KoQ5hoHhAa
2SobpiFlZpflVM2/pFqa72RpzMSRqRKKT6qtvZi1LrTAKDqj7TasauLZ66F2RqBMYbb0ESq4LlgK
YZ3kW6QfKuSzZO/3Cx0jBDst3NnXIzpbSh2dwZsFbC36S4L/xRUC8sdWGdwnVeflR2+AdeR5Z9El
D/VcnXvwbKqEdHrTJu7T0BjxkkB8dCVbGzvGE2NMHgMN9HRjYrEz9Ir7VEEa2+RVPGzkVbreE45s
4/jaU1LvcYqv5Eu6SqdeofRKBnB+KT+OSeRWubKVxTEZv0z4zqJhVZf3deCv5Ut6DbkxbcL5uu1S
/dGENZZE7qlJDTIeqgq5GCOrE07ZzqkXFrmXWLN9cKHm3TimJnJDP5sHBQzDxyXTNI1MokjsWzxa
DQvWSdjdBWHb3WG0ROgwBRzqBxSRvMFAph+fP3porf/Qx0Z6kv1xPam3RgfRUharecA5izuPJa/p
q8xaoinibT3D2jbtWN0MOXx7FgBA7SuFX6uKSGZr2MFreGnDrnjFwykDJxjMXgMmbNupcSH69/GD
ZdffPEPJXxNfB/5ii8+Gbol1gzLhFdFI+1ROmsADyXO+xopYya7CJc+n96p7O6V4w41qxJPEqvrb
qfS6hXw9G5Ji2tni2S+BKipiYDGmJNaxhlS5LiLbfQI4cJJdm1j/0rkqHETd1nhTRHTkZyj8Xiwd
9lF/f4aEPdT7Zygy1lTyM1Swhh6iXHwDvtttfJGYm1RNph3ggGylI+zxIItdleQrPVT1B7Opf7RO
XmD8UlQTXexIGmUb2M7kSQwlflTxSV+po1pdA4bv90JL6h2yyeiIKlG6ctDN+zyO3RMQaPO7Wx/r
VJneGsE0gQh5DKGcqyfPr65r4plFi+BCb+TPfSbCLXpZGfJ3aV9eEZnDMmo++6PYIvKMzbDZLNkH
0FuIfoQdgQ2032T2daoZa39QoivSRu4yJe66lvXC1cECQXTOrwyrWBdNj2VE0HKF4UUYv3iD+z5A
vzccE1ctbbbXcxz1yjTBgs4lEQegeIpqfG/sqlBbV1WHIsHcILvIVq/TiyMJBFT0YxJUKIFt0iqw
TibxzZM9H2QxTHv7OGEuKUuyXvbQMvJHJH0clKnzGOr7fG1f4HEUWtkmxPVmKQXYYbo+lAj930UB
gMlaA2chhdCdqX6wPTe5I50evteXqbNsNb3+itoGbPPuFbVxnmHAXy5Bafq7AOmgrRum+V3Sk+Ro
FLV7NXp1iQB0+6yi2rRCxlG7RjoVB7Q2jTaDUOrHStUegirpkdTBKGvMvScrxkMl1pzkqi1FjweI
MaLaPwZn9hiQsfPgAq28vzL0xr5Y88HUwS1axWWMI3tWFGtPQDCP8P/AWlZmUu31iWXFR/+2rqON
2rBlk3Xysi4EhT9GbbaVRdmgRtUbsvXW4aObA5LKqYvsBvKmfUmFX9+4nbL86ICyDEuzeHz5GKY2
HLFtJkh98iLZ0LbRsErS0IdywUCyTmvyAbPrKNvLYlf49iaPStAQKt44XmA9uWzpjr0HCEAW63EM
1yjVqDtZdJLioSHddYZM5d/BUN/UTWs9lWMAgc271YbYPJG6QII/UL8Dw1K3cVWypZF18hBFeX0F
5wraMn3VqTA2/lSV+6bLv4AFhnru+fpKU934th9z62zq31piCxBnsKvYI2MG5XVuLKoiuVXNSF2p
ZIfWsu69wS+/GKOuHWUJKUXr7OXfZHdZE1maumfR+us4cVqooCIaZV05XQeRtKm/BHCo3sdgcwFc
W0xfIL+4y8ojMx2T+tfmCShC7/Xuo+T77yU5Vw2oXHy0db+Vfl4nJ7mfPeV15Jz6O70nVz1PgD97
vr/e3DYL7vyH67whAP0Y9PugH5MTzMbkZCX+bZuN3Q45luT0US/P3uvEQMKsB9lA94/qvGKmX8hy
PXUvaQAwH3+Gk59ZxUmeyUMtRjRV9LTFQOzvBl9To+GXsulEu0INskPc40P5PszHCF2tjGstnrX7
5vHlQY7FoqBbfPrHf/3rf16G/w7einORjkGR/wO24rlAT6v+65OtffpH+V69f/3rkwO60bM909UN
VYVEamk27S/Pt1Ee0Fv7P7nahH48lN6LGuuW/XXwB/gK89arW1WiUR8scN0PIwQ0zuVmjbiYN9zo
dgJTHOjFF39eMofzMjqbF9TQzO49Qn+HRK61c73reMAAr5Vd5MHNhLvMK/C+YqFEvcdCBZOAdBPE
iXldTZbxfsgm7dpkaj2QG+a7Ri3JvAaVX24VLWgXH/1kAzk3DDSLCMnkMiIoauU7kbv9ycqz4STP
jJ9ncw+UU3KWceBOQ7YmJ1/X9k3UFpcyAkrrm+MvJS9X91bojZv//Zu3vD+/ecc0bNt0PctwHd1w
3d+/+cgawfEFkfNaYeN6svWsuO5bNb3G3WI+h71dk9+Ya8TaGnEmA7YxIB0yH35Ux5WHbKCo/ZNC
cnOVmaqF4M1QX7zIqZBQoG7wbQs4qdqFsPr+Lpdt9SLSqsV9JnwUwPVvIrLhj6r+mCZN+2BAmrpN
wHLLWrdt4pPmQzGUxVQjqTIYCuL58zUW3IN1kNYV5P3WegRrkS4nJ0+PsjUvkl/GH8pfxlcMdd+3
FURLX8P11PcbxDrq7kT0+X//oj3j375oW1O5zx3T1aB8mebvX3Tr5i4L1iB/IyLSoxfD9ye/4SDz
+FItpCwg9qGWJ7/jj+a+QBa1zvPDe7+wbmEKoyN6CM2puiKsAx824YbL7LHFNHOu7NwZPyxPfd+c
Tx39R6/Sst86wbpLBKW3R7PKWHduMz03zWKsiYdPGMRs1Exv921muveWr51le8Yuh4i5XsLk9O3r
CnnjZd2507NfJ/cDMeZ75oA/BkyBH9yqngHQcDmk6JZO1nDuHCe8avvyJEuIBI7nH/XdGZ9nFPi6
MvcXnYHyIzAXY+WbH124tDHz90t1xaxWE+uTXRGD8giRDkHCPhpuVV/cj4OmYfDWEUtym/mzBMpn
x1mPraV+UVH/3wEWst+L9hhd53BY7wwXk6CosDIMU7n6P406X14ZaCHIW+O/fpv+ajkdvhTlWEVB
2PxR/Nd9kfH3P/M1P/v8fsW/TtFLVdSABP7XXtu34vo5e6v/7PTbyLz6j3e3em6efyus8yZqxkv7
Vo23b3WbNn9P43PP/9/Gf7zJUe7H8u2vT8/oZxFmxZw1emk+/Wiap32NaUf95Vc0v8KP5vkj/PXp
yDDtSzL+h4venuvmr0+Kq/0T6QAEVDzHtmzd+vSP/u29wfunBa/I1ghg26ZpGTxxcvTPwr8+Gd4/
NRNzLh41zHy6pjIl1lB15ib7n6bnegZEGW4AVbPsT39//B9Psff/239+qhn6bz95i+eZSrrWtTzD
AMOg63zYX59qBiJ4lTvxW+2HNbYfGHQkotRWrU0Qvyj9E9ibg+VM1QGzHIL1zG0TUI6dOlwiJT3E
qMTsSTgDq6xif4PyBU6XmKCsh8aDiNJXMJeMzFw1ZUYKZHBXYRLfJUqDHcWAPwepN7QPYHL1XoQq
s+jfKh3HoXZ6/uVf8h+e3bqp/vvn5Jsicqvqtm5qqv7HM2SoLTiwumvv/WrSlgXc5SHCdOFDhDdy
WVc2Hn5dUlc20FBlDTCmWjoIXIDgSHe5pj7mPiLXlloSLrEyIBVxdOTRsghtEh2oAh+grT8g+Aqo
vy3uckX9hneeeZaHNEO5zvYGde2DKzLtYDWgBIr01ibFFmHZ5ATjMxtD7M04Jf0RpNF+nJQWWlom
0K1DwkmFRnz08LXhvZvPiVEKtGYRdEFN+N5VQuDX88FD6ZTU0rJRc/UgDzU8t8OYFM5+Ui4f1Z4D
unjKgnwNI35F6m3C5hKdYnkIoyZY+ppnLJM2FQd56CLWGIbvox5ZaBvw3BFATzuLN4VvfCl26De/
YUSULEcTqBA3OijdUXwu1Mhbx6HeHMKW7yzH9wPXS1U9lEoQbHPbw/8Lg58F2Gh2Mmwcl4GVTi+a
mQHLLS5pMiSHqQ/dTZSlt3ba+YeyyPwDyZRyjYArjjJzcWpU75eDrFNKVJrMEfxllofbyKjPw9yr
5varg77d6UOorFgPwfFJjQjFk7FaOxqdEcQZg31SOUu/9cwDXBfrIM/GaUJ39ylRRLdpNEjjtuU3
mwC7nBpp4jKYSId9iDbDd2lWPYjDhRtFcKewDF34jXjWkxa7ZRHwjWhGTVZHu7Dbgxen4sSTBi2h
NYewbdgh2jkfSqilCyPA0KpTkAVvixpPv7J9lFXyEKCSf+yySdmwhrpMKkqTi7RtlYM8lO53jZzy
Ks09lITMr2WSdvuiv7ItbiqhDg441sk6sMOsVmZvESdA81GvpiPeie26E8axKqqrFGbQ0o70r679
RW3rhGySirbJLLisqHyMkrQB9GblscC8CE0EO943JQYYaYT6RQnxP5+wOuyOUqk6QH1iWXSuBtjX
Q/IqzjZSS7WGa9Nkk72v4yY8AhdDv8OL7oO4MpaplUKSPreZFqEEkaA0nkVb4QWrcBDuTvfg6/Lb
2DnzjkpJhz4DNcpLR7birZKhGbcKgeNUVaplCxJ2qVRjv8/ROjNbbQNoEOUnq0u2bUASw0Dv+TCw
7wDIrOfLAjCfUmL9Uc5yLqEC0t8unrieDEnQ6ofJRrWAWN2wDkU67ADrbxvkQw6xx080+7/sndly
o9q2bb+IHdTFq0AVki3X6fQL4XTa1DCpYX79aShXbK+z9r037nk/D6lAZUqygDHH6L31NXIOGMkS
6s3OHTJzZ3ozFK/uRO5cGuiif2nT/t2WhRLOAzZ6BBWRO/sVVtnTMCVYxtLmMRbLeLKMQIyYC5Sp
esYB5wZCqKvyyQST7ZiAM9ytFU8ePCSWsVNCiBhMZaexOrqPSesnioHwi6+IX7G31w289Xy+6gXi
eLmb80Iex/ijXmwnbNaLwnvgwLEcEdQKn+5H5zNzIX7QVUlrK8ctKmOSBubyvnMGJ8DLRqeWweq2
rBBqds2mQ+oNHQVDfL66pXrA+r6lgWE1RHFRkGyENautoxc/0542wjmvTnaff3kQMv0FwHkeKdtc
Hz+zmsgwGYNl1zM6PVOCS8l7TRwsq7SjdmpcvBj1VB+TCVzOEjUBwDODIO0kCt0U7TCg2ve+g/wz
CGMMk4asg6yBooC9yG2M50ovQrm4Cs3UBv05mKQSrN/iPJpx9UZXrdmKOLj+zJeiCosUIIDtlm8V
wpFtA4QftxtK17ZypsCJO6yarf2q2JJ3qY/bzDHh/S4DaMWVVDAkeg1qaaPrdodvQ3+JgDweOE48
OMZLp7VxMGIA23k1aGh+EA9j7vJYB+uvjiGDN7MVlUqUi067nGz4o9cOh4wAvcCLVCcgwsC6BWjm
mzD3gowI8QBK7cwfZyKr4JCKhnw4i1mnYth+5YEvaRf90Dgt0puBn1dlPBSzOaMxUW/IVP1p7r0s
Y1SUik97STC5K1oQd5kdtHNz9LSKPp8l/KUcwPD0RPyBqIPzwzMMpqCIGJRka0BJhnqEvFxvCfut
1W5roNDYEcbrbCLarnuGBr/mjOm1kkf3MmappcZqRM7teBFOfDJWhJSee7vMxksjI9xwWEAOIBgP
7bKberEcsrKsaajgVY4KkNJp80PXEpwTHnQPgziRNqV8Scb2lwO8A1aAAVh0xn9SKhm4ExghR0T3
hywWB2g2y9aFGrepkkE71JG8mdsJphnOlMBCdmswHzMEejupeByPZLGP+hTOrCcAs3rN5K8D7lGW
vI1FeXbSGrhjpSj3drfen9m3damHOp08ICaBYn9EqCsCjiyW3+lmgKkefmEvwI+QUXBwGrEdctwv
haV3vsMSZUBusTrHf6Yqldn0MLMzk0hkELznklxi682jLYob02GFj5Hcb10TL4yh7NZD2c7o68us
2+UzvNpOz3/YrECB3UxgnmhobMe2vZM1RoM6DxEPq+Be4xspcNM52mrfGe5V0KRoj0R9GsY3q7de
yAiRnFBQ71spP0sNfHOg9uhZBEiiOm43XTrQ8u/586/tAvKhbLRTFUWh6mHsIpHm3FCxIQBC0Adr
p58uU+z+bKoOHKAswfW2m7yedprnvBYeZmWzUloCCJCJ6YsL+Np1XjOdlX00TBrCIFu7Y4mo35UJ
3Os6ek1SBK1CTE+YNDEejeZX4VCZLBDcc6AtmbeyhIcGQnONZaHQLOJDnco+ZqKkGfyl5L15GqB0
Zn20711LA4BqbKuqbKBImfV73RkoEDDncI5Zl/o1BAeaZuQ4Fx2oAYUSeIgE8b5xf3a8hlPIk6lD
YbFFedbm5sbV+WLSrPF82R3dSTtoM9yyDo4GeaE35uSC+qvLozsPJjM0BdVYx+/UksFoC+fkiDoE
NPy7c4XP2KJ6Na0RA20O7sCsmWpp5gYo8Rqc6JKVkxsLhLPEfgciho3GkTFiUjOs9I5QqryBKVxD
B4YkDmJXnzcDEXqlxYUigJ87iJb64ZXBxS/XcxPfpXbPOnQO6mON6ji3kmSNErkzwYcWRQlYVYc6
g2Wn9IX2zOiJOi/ODnhIwFlBIS+85ZccJVzzPNlXlrFrVqxobN47Ur9IovxwCWMiQwQMjWn2LnFU
HWpJH2BAgltEWMSdanTBXlefs9hqTWzfy9m1g6HSbxR6Wa6dt7u6b12/TzzkWMPbXLjUUvnrUgis
ghnmr44kAEAHo9Lvet5ykNtoP+Oyu9NqkBP6FFtBAX4fraI67CNEXkPUbOpUTykcEshXBVNlva1/
9MvvpUKQEOPPWhqv3Y8V3uZsaJ51fX6ZZ/T3InrEga5vvH781duKs3Nk2R68+UVUzt6ZTfdgLNE+
xcJKCnri52BInPbYD+zBqUF+n44B3ehQBhk5GtPJhBJNoZ+yO/U7emPZdoLxHcxdj2c5PsT8lQnC
K6odljyiJr3tEJnQRK3uZMjipWnErWOYUMp0AAoaKcwm4ZYmejsfKAFeOlP6KFs/6+F9gurN+WZv
eHBHbGv4EistTBJbSRgnxn0p2yM155czFBOegepkTHi4Fdu7Qf9zUvJ7SZn90FGOoZuxgyqVkFPT
h4y0KJAcUJgS60NWP8XQI5eLKINGHaYthWlsiYcEpjBogWfg1kDo3eqo6qikGZn8aLB71tBBSB5x
5bFakSQLetakRxY3qFJnWAbSFs7MqMkT531xH8HJtI7A77KzLYxfk5Y/tLaBfb9Awyas9CZaMMlY
uX2n96TnTVPDcbgxdA4p5KSATts08ZHpW3OQDDd3kwOUGff6jMNzmMl+rWlha9lKoJqwgKdHPW88
1CSN5kcuhn5D1eogjccto/lmo8fQOGeVQhIP43ODocSwpunYandTTj3e8pmt1kCjVjm34BsgVNXW
SRH6b1Q72D3WVZU1DuEMmiCy02TvdBCFUWkDN2RGLQnTE0n36tTxZc747QN+b/COb9uEDz2XQHdq
joW9Kgsck96baYBN6mJfyknflLUHjLC4VHPzopdxvBktBaRajG+a9U3BGfMTUtJieHlAB8zbD4D9
K9FrEOlRl1aeAr+SGNQZhcNe8dpyJx2Ecm1rPuXN+pVyLLSJy+gisWy8uQ+cqvNwJJNLq1Q2vhfw
5jTq0mDo2lt3KOjJDS1SllSHfzcictf0C5hOyrZcOzWK9VzY5Di17kcUT/dOhtbULjhKmIVebPP8
gxGdFYyp9RNnFL+cpMwprBaiIQkmQUmTq62PVaA6DMgnYgMko0BhWgCE2rE22yixOd5ycARYlJNR
4cL07m/JKqIUXISvzF/Dkv6cUnxvsa4BnaYHsnThkEwfTL3FUVkOtBXTvTdZERbe2N/2WQqfBnfZ
BmuJuWEG+TF0ydkrvY86Ql1OihShq2TT1HQDJ0C4noJZ1+Pwp5OEhObpqNVfU9EtT5jsash96JG7
oxH3VNyl3e7bov6wIhJicnu5U2zVoAOA96MDO5xYRrPTJCSOWUKJ5/i+DGS0iUjiRRjIcWuJwCDi
NQXjmqLSUEdmMETHb2hagUPKKeGdEgCtYeXpNpf5HrNMvx9nvJ02adOKHT9XBi61zKu3XZ4/iEp8
glD51FmLmGWrb8GxO8vbOHfqpsscdvrprRhcEN3aZgSapsPy5YdPArNBrq+/auip4NFkcwqbQSd5
kfJaMLsHnH5RCnBhZts88sKUTQylt52bv6rdBA+3gzA6tzMQDIq8vs6TXd/j+a77n2kxVcy3lpCQ
EX3Lbgw7kWMVOGA7p+1aRYtDURQDzrJnQN3gwvEAB4JAEUzvsDVVI0HEDPPV5OiujCwu7WJBmBwD
i1WpsC2GTxvdBhRQzwOOKSme1LjKAGjrkIHxjw3JQA0Yydv1X3ksvNSDbwKTM6lEvuutn3QQ+bmS
bdcvaNEGCpJlkEfmQK+1UnB+VepT4TawmDnHigIG6lznVAzsDpQFBGQX6RCI0mH3X79IAPI/3PMo
JF8Gyg7oPazA9ajz1Zyps0XgRk/rEZiv/mZKAmuivEgxf4jQm9SGl/C+IAQ/inQnkuJToRfQzBZh
tES4BYlp3Vmqh6t9hORg42/Y6KV6pLZ/yWpnT7Dcs2fYC4JC96miiPSNFhJ7Ukf3SsOJbCatwGJZ
5LOHXxrp/kZQofqYkUZiRzK8zEtNuTGBI1HxK1OFdhFpeJX0SbX2Nv1B1ccaKcgEYsH4SLU0Cmp9
JQQ4zcD6X2ctvyKa5nk+RDbfWzSp7GwADiHxRf60EBE/6w0rcjFPm7kh8E0ORrozM8PxJyuJCXzz
tsIoCc2wxS+EZRFmjBRVNXtkPHbAO0R2SqLB2C/gATYIqH802YuIzReIdvke08JZTMoH9CbOsf0b
cRFBKpxD3Y83EKz8fLnhGDIOyqOlIQxUU6BC8UXY6C9L5MzR6PGw6aAP0W07RzTspl2Uu8YbgFjQ
UTJfpi9Ki0RpHqxswDVkkbDFeBliBjEfTe6CgFBgcnqndpK7xeALpMp/nrUq7EyJbJ4TJWc9aCk2
f7s2ZjjdcxCVEUe6lJVA0TA1cetFC6boi7pqvCUw5qHpo/hQ5FEelp4XIOUPhxaCvlef0cKuOv1x
PniafCZt4DHq0kvvmmpAAsenwD1l1zCdcAA9YJl8MRPzPut8wxpeasu8dCv0fvXWU1M4c3EynfwR
nRgKJ6r+pNQfyjbI8QRvK3jIQQQS0ptZtQKVhwuC6Tr6GbG6QdRLq2o+WRUQjqT/1NqJVYtacaQt
MSoNBwb/F3Xd14z6s8H6CPOwJ22MFRcAY1krUBc0HUaRbt/1QyeQ7PZPbaU/k5GtrHFbZq18df1y
QyAO+h6FQBx+PUTWlCVn3nb+QB0LghcSwqgRctAq79gAwQWhOmPPMH5RsPmIEqHLd/FrY6fHZUgd
FtGIkHvAR90Q2JkNAym/XekzOKUggZKAF7HiTGtxISLji/iux3r9zMrUP9s1aknUDq6L9VrDoY1u
z+YQDUyW76QOmeLe6B4iiYQhntn/1oiqLfgWwTPezHGqH41MHJlaIjdvXWCHFVEtjjrDrVfsHUyn
accYrab6ClmBFGsiyiJBai0pLcTMJX+QSrKZCDHTFtxv5F3CEleOseI9pqwVjEblLJ29KJEmD6SV
YOwHa9FiGfbtciE0qpXuRnSrRidXL7Cb/NEp7U1k1oHVEyHmpos/60TtFZTMbg6TYC5b7h8Iyygk
U68F6gMKuWafiypEnZ8cUh3xzqx2p2ileVJi08KU00e5+gLHAfRljd1ATKzN7dJtaRFkVK8kZfW3
k9m85DtNYNWGl6SDVzdf0BiTlzaqtj8LRsq5B1FUkb9ItFS2xJjnm3QkU0hjKbFzITinKVQQT+Y/
uqx1A6V7aJBWompNisdZDTkQ2duChJdr9wkFef1W9+Wz19Y1Kqf6t0mt6yv3hZ3caAK7/FK1aZD0
43x2k/Z3n2A5MFNT29cLwt/GyJ2biCKfWku+z6U3H8k6Bz8o+SE07nJXSlOevCkOlFLPboTAsdzG
iOEWziEcQcvevSRJzhKDUdPGMVRnj78s3RYG6MZIasuhPRTl3N+mEtKRBA+PDQ3gVK8e1Mm80Ydc
7LXiy0jqMoBxbfrFQqMSaEzO5zZo2vZIAMWcUU/TbkbrAsWuftJVXIoYR+ydpqRiU47Z3aJ4Kyd5
fpoSh4aDBsuN7jix9fYIHW7BV1fxPDGR1VNFlS/tUQRz5s0BsaWPnl4mpxQiS5Jloeir5USVzOFr
Gcx955A7Xc6/BW2Z0Kms0BHFXVFp2WaUo9ihGrf2jm2DrM3g0iB27Bw3eqlc49aJh18zvZ9TU0uS
VWyj2yFIBS8C8j7Syd1dIG/gie6ym4YaydZnjoJ1957lC7NgfR5gm0fyjCf2MwOOuYVUWeNgYEVg
Rq7lK6K47/AXAkqhP0f7epdnWrHnoxz6uRAPE+6pzWwbx3RspltVSV6IFEpDV8zvfdY057ZyqXtj
AfJ4tsrA6aONoWBhT6aFGfnarIQgqoK46klWxLEPb7alijPWhBOoIujBwIUj1fPYa6FvDCsvAyXl
1pz0wc8yc3mAJkaSOHQ9VQz3aaVu1VY/cppoAks9JiS7HKv2q42V6cwf7/fUZGKf1ZJhhqcws1PO
jjqmhNO9GsxE9l1Oie8ojcTTZT1PulGDVbytDOIhWTjvvHKvqowTyjgfsZcyanKTToTz2LKHXhq3
6MM1rp2C0z7Tmu12hjvU7LLNb2dYHuIlexBLctNL+xXyJNkpUOCV2do3E39RhzWo18/93k4/m740
74U+PLNcjsLI/RolA0rEY6T/pA0FMIQWrPVhjDt+u6SYFBU5PJh1fEfraNpzKNxYBNI9VqMS7Szp
PkEbS7B219N9N6WfaV6he7cU1PCc4qe8fpnShIYXu6Tmde9Vbrj7dVoYpNOMm0b1XlO7fkJH11+i
GZNoQfzdYJDXFEesONTcvJfo1hiyJHhMLd1EypP+EEwJdvHyI5bk3sQ0UaVwfg6a8UDOV5AgyqW2
gzp+FchRQRA9A+GrchYfaex9ZqgTayBoL5ozHkh2xIU4nZ2ePmaBZ8VHWgkILupCzEjJttWXBB5k
coOcEVVv7G5dgZg4rWW+LZzIDbRSHuoctGzfxEFbTLeTTsqv29xaoWKSxpBFDcyLnjWn7jhnQvsY
Szx0Jvoshxa4va4mk3wOZCxM37VA5ZdJ92kqvM8kI1qKvAO45+ZNi1sxQLrxUXb1Jh/c5GBEWDC9
5tWcDHeDuo2ADntHLpbFMbFLDuZg31lkXTFcQqitazBVHU1DKppTlZPxRiirL+M1hqLFIqVGX1GN
9chhZqcN5kK/Lr+NZPnB4iqB9xrjkvPeZ6EbTGdqnVbiEBCekh2d9rOYxixQUuCxKkE/7IOmc0tq
dFsaJlzt6iHPWeDlC7AYdr0LeS1v5Ln5Ywe7aEHe3pTje51MyTln2h14GdNOHXaGwbc1lk3L3AMO
kdKrI/3y+gJ7hLzOLkK1CtDNAPE+Gj1BuVZdb8aVuTCZ85NjvZGxe5uWoOQZvw2hZpnkvCUbHXLU
zsGS4RuqZR/ikrG00XU7ZUbm10tRBYWoHwclfRHDhNxkMTc0FotgXBGbJe2ZbKXs65KM16JLzB1W
e7D0c5UHP6FD1z+S0eTZ3bBtVSwHSFPj21IV06nvoXe0MAyTyeZMTwJKlNfnUpu6QKY19sqm0QI9
nR5IfLKP+VNfAA7JyKK0J6M8RfxIdqiQBg5Uio7yFK7p4j3nhdkd5rTVA2hZ8MOWeq/rKpMbQskp
GwihclOIZI5xTzJRBz8wMzak6ckDwsAVuYtMS5ko7i2v8Sc5tIz1SQtGB/ob3KKGaFN56Aly4Xsh
9MzJi2nrjqho8NyyML2XpWlfZCp0YkKcB4v4ysUjX5xU24SD9uCPpuOEpFR9IDbNg3kmojPS9fhH
3l/a4SuiNr+XeuXd4nffVkbU87bB3uAv8Qd94OcGl2J+NMalOfQRbbkpNrrLoGq/SpwH25TMnW6A
FUzFf1Y0Ts9j0Sc3jSAhroFPaE7NSwuJUIsLfT9V2qUqgOTq4NjxyaaD95kn7wBhj6XK3iTMBoCr
ULdObR7iiRpw0CZzv+gVgUouFAo3Kx1ScWBOmgQp9XXmBqbZFSco9LvhRybFV9XC6R178sNa46cH
u/W3Ad3Wwvm8tPVNljgZWvdh72Ae2AMcJxCiLU6y1AKhYI2RlsOiKKL0XhXtswsllsMFFnhqLjDU
wViDV2xTcqGn6aGOOPz0M8A/a+78pUMnkRrxL9yUud+PoIlEJm9gS9KGXwg7TRcQPTa5HdlcngeE
30Cu6TXS0G4DVMbHQgzjSVu5RYOFent+bauO3GhqI6gt6RZglXrOy5oQwpK+nsC4HQjTRdI8KoS9
TCj5nUV5o2VshlMp7+2J9Ihxkr+oNpRN274DV8r8flqnQpUdxiopQay7p0CfzX1uZpz8Fq28N9b6
xobSoOI73Yopc25t2uXRwgkvG43iMkfSocewJhBu9dw+MFv7yNq+3jrQ3P0sWgMpWX5okYzJL9FD
pzOPk8kkmP++24mqeEg7eQd2ZLwMCk0K0+HPmTXyF+PKG8cqsk/pqEfWeJzMiNZN+BQUON0Dcu2z
Kgg/tSznV9YhAhjc/GirdXxrmQPnPjmvS0aNGAVjp9IquuGsAWVAgl0gdUWRGrt03ty0Kf8nWEW7
U92AJgG+dn2AhpDQOnFSxdgWjZsexkiQvMqEB3WrpM8Tka7Jnqto1U8vqy5WXRLjSgAoHMFzMWv5
o6OGEs/4+XoBhbA8ww5mZTHqQSL4LXRoOChiO6aSOWl+Hh2CKs2GsK1ZzKelnjI5cuuTdCAMFs64
g4XyltYOs9tEGkSTNxw1mSuiGmASQQTrqZ+tVxK6Th6AXxiL8aUivPMHhJZN2zN8r2zCSOPeQkey
Tjo15lX6qgfOexSSl5YRYei5FFxw7HOOzN3MK9fVabDtjZc2T8aAn7YTnhLQqSsHL1Q6ml6upe9R
3Bv+NNa9n06Kj/oE6Bf25Ltcl74x94tv1fPFdrHN5R3Qeo8IeOwhR4q4z7mSzC3pY07Dynz3mB7Y
IiatwMYOIjQ4x+TbbaGdV7AqphO6FAByVbmP9TEjr8B9yNWSrrUccfbbHo273qT5ZfeoewBN7dJ1
cggNrBP5sh3AgHhd1NxeL1QnWwOetqNFVqopiLWrDZj+YuYwS0+OpC8va38kVFT2MlZ7NaKL0yQG
mXdudDuonXE3F4N+TuYpzA1arsYIMamK+gmWKtQBy/DOBnwGWVXtXTyCD5jtsLapneaeCcgSH9yq
0ncaeoIllqc+K17ixrLINk/jPZN2cmnU4t21TPK4CuxVhRsDWF08PdCn7EfNYHMpcnXbjPp5njkw
1aI5Ki+ZiXYDOxHQbjhmh7Tj5K4bETuZHJN9oc1M3kR0F89U3vE0uoyhR/lgFD3ELmmc4yF3Hr1S
frigGHXzRRiUtaBL1UrAHLeH8pz1bgiRjfok90gPK8vQTJ07ouv9VnebrWdAfVWaQjlYs/gy8vS3
0xAC1qhA3ITTmlsL0D0dFJNdQNZij8WBbpj1i1Q1hDZlRhcT+Rnu8nPXIkWpYufo5vbPKk3pLvXe
DfzM+DFj8JhVpU9ZzJGRyCitm24Rf+lZvdWt+MIkhBVd5R5Z+3OW4cDPGHaLAaryOZHQLKyXHVyl
2e/K7CBwIey7NQeyGFeYSstThtjd6bO962V8NzAgo30HWXrfNcgDq5IBR1PdthPRa8nQnWKp7yKa
hZsBJTZwPHooom9BzGhEK7tkDC1OAUZx5p1CqtXL5cgYkGE15YHCZHfX1g9xGsmdl6bmQa0GDdhj
9dN2nwyN0ZA65mcs98xrKrob9NW97GgheIe7pLPapgfk9csDS/7o2GdMY0Dq+ksb6b6I2vbBccH4
Z+Rg2mMcaAQZ0qiwwglCdJAyjmCNTDhGri4XmQCczor7uqtYKc1JmCDn23umQYd76oiRWVj02uj9
CG6UtoaFK1OXQCv6n3buKgfVon4glfPSWMDzIovjrixpm6muva1NkTyNNixKV8h7c+7SrWFEqDDr
Efi7Be6glN6pHNLosLa8Z5Gl+7Q3f3sLa/vCqw7jBFKlMnFquwQGZZX2kmtZsWMBv4TeenHdMtVh
CXs7aVE5qiORBxEDU23ugmsu+vXiqsZAmjBi7lJnhtAJGqPWyEq6UKiUQlYcDHzSmoI1YT2FOqwi
q4SclYa5EHdd779edDM5IL3iPvPWGflm/EVDb65ofWodEbJcu95E4uGuGb3pkK3SttREOFQ49c4s
JEMqjhk04nPwQZO9lbUXcFDuyFLgAk0hApDMUlmHGaz4iCwJ6XAPfy5e4FcsobsmeVdK9uS0Q7/L
Rlv+ucnziIz/Xy31/4+W2jBtHdPMv003/6Glfu7fk7/rqP96wl86akTQ/1JR8NLVRDKtG6s74S8l
taaZ/1JtFlzYrxBHq6bzbyW1qf9L1XTbdm1MO5qHZvpbSe38C321yuKHQaDjMl/5nyipdcv97/YJ
3pqJilo1TBVOke7Zxj8cQjUL9aRmknxja6sQIo8RpzqWK8K/bdrOQCbCVUn7Z/OfDwCahizPYcrc
5bKEMiLv0mTNhfZqfB8kNsGc917GmiyVoTaJom9SkgyUu8TRpkM7uOe2VabQjOD+K5r8mmsswdUi
W18jhm7fzTly3VaxfWUdB9hzjKCJZf8+c1i9yWkIpyT7mSjylaEVoeDRlB4EnE3GlTPNKjIxqNSJ
7jS1bl80dk4fmvF8l04WmoX1o7olmUyX66ai1a58vG6CfyrGE4hAmhFRz0ASzdNfT0hXefGfr+Jv
L3N91t++peujrjeqtrunvNX2AxkHLGNWSZhGftn4et1ECVTsTDN5uh6drjddL65HLLWqRPh/us2c
KBgQxfBaBcCUvzYBHzEZuz7zetf16d9Xr7d9/zfV9YnX6/+x+f/+368v9P26cSqs45K287GfWhGq
birC69a4Xr1ufd/R5epft30/jpYysN9/POX77utTrleTokh8NS3I3Vpf+vv1r/dqls3J+3rP317x
z63XB1hAyIm7XN9f6tBgbZI/b/Yf7+n7/7u+1j/+q+vVZP1RKLrJlOHfn0fMJt/+9XoCN9yvBCR6
sawZDNX1Ml1kFU5mxq/zulmgEgntsgmLuK3315v+PJBQnCr8fsif17g++s+D1ru/r/7t7rxL+N+I
/kJ1eN28PuofL3e9+n+/+/pf/O1dxszSyLRISQNBTNxscNZXWAD5KNdHNhThQK0nRQR4SEeEJ+v1
ukv/etD14dernNqycHq4PvV6w/crSYZ7nEbXVy7Wi+vW9zOrcoKH/P0cVxnWMZyOhjkB0izQPvda
Rd/b+t4coqoNwYZhAFhvnCs0jsJigjmh7kLWCw1/HNAgT4oyBjQyS8uyjlpVdnRdUYhXSO6IxlIA
TaOMYAXnC1nxJtw0KsM/m5qG2Mbi26S1VuMy+7N5vTXpnZMJTGl/vXa9uD7x+rjvq397yeuN17uv
D/x+3vW2SM9Hv86qZNdcJfuYLn7RfAFvFbUnOdRGqFZUl7a1QmGL/s29HtnWC1ZxHNTr66GduC6K
mLIFBYXZwTcHli4YWWYaQZF9AKgakJtzK83mqbaKdYndIj70yrkMbevclt1yTDI+vbt+7uvW98X1
tgqHA9U84VXK+n3Ilrg3QgAyDuyt8cPMGhq9jmYfkrYx9nEyzSE6mDksCPraMXJ7Yg6CTMFdNcnE
CxOIYN0TIwMXfXVm9GlLg2xqUIGsV8u22Zg9n4JGAKnBcy7DTJ96ZneuBo96zAa60ggOhY54xmkb
j9iPYdenzXTUhhfiI97p0Gu7siPYOq0GoN1dm/seyA2E4Ua0mzX5GJEIZItBPTSN7ELW211oKc5f
W53bmgeHWYSxHqPdFG8deApymnEdsEOvsmnhki563fy+MR2h+E6J3M3rHnS9gFtc/9n6vg0Ir7bD
iESYCTvS9SIniHPvVNrRc8inwsGDI0WJL43aK3u7tQWy3IldYIG0izSx63xwAQGtrzvdG6c/P0SW
/FX4/fO7bl1vwzHK9GM0i6BwVAJr6mLvrnuBWPBJWK3H7PT7+nWrYUXDf+a1CygiJMHOOIc58QH8
hQ2meFWVsLq+Xk9c7pqbiL/KpI9+ZTq9uYVEC6iDpBI6NpNCKpo05/DPZt8cPPCHx0TKXTS1Zhi3
bkOABpP3lejrJpUX5oDO/lw0w9GcFk7IQ+aGPXbbsDOkGRCchrcDzhuUFml0CN13CnmISLLYkWkK
zVQ0B22577Ld8ogrxEiO3eP85iZ7cMQuHgwW7i/FQfkCNx9DJyQPjMzewc9/0yrK79JxL+JX8nLA
1LTqYRletx+GuG2I8+kOehKgLR6Z+2+RRW8Zb1loFXH1EERADzZW7xhDN+bvIXofy/Wls9Y30AGh
m0bk8jKxiFS2avJeGmeEOeuybz4N7qGId0kVZF5g16/Jgo7xk+zMDA+JSMjb21nxkTQ9VcG7sAEg
MLpkFJjPtnlgDmYYpzH+4Xza4rhYz5a3remBa4c2u6ntl8TYN8WZeBNIreVyMvNzldy06lGoB0bP
Xb+tR99M9pJodwAPwth3fJ26gsDO3KAELYgrBN/iHRVyhKWvfK1zIrh3NHReETZpyDXzcyQuZNWj
s0XrrwxMyB5IXp6GHyVaryG+E/1ve9xDkz05ebDK5UhqT8NsQWIRVMUxUSwCl5mZhH0ZxvmDw2za
xNtxG4+h7R462EAoUt8nsERVvVdZJuUoGs9ld4QCUqu3iYevlqkKY+On1HiRKIXvFvIlkCF4xNVs
evKDffW1fXExtKgH44tpu0a9dtFuSvp7xSGyIDdviXaovX0h/fElO83edrrEaaA99zdpYLhEM/k5
UdMGUUHHxT7Oxl4kpDNtrPazd3xZkB124+a+Bh4gIp/k7Oq/MkkdyWESGZA8q959TS/E3rvtPpFh
69zlwylLw1GyXxibmSiULP+q4xezu4n5HZ2Et37fBB2oMYSGLcFUyhfSbySEHMMUfqas4kUMyhcV
p2+OeylO1hf7rEkcLdGdUKpJw+hD7atu76v8iMYf2zZfGN+T0iDs6UN+naTMQVTKFBR7Pqp9qHa8
WP9WDycLOdO8q6vd0tPwwbyAFhhu6Ra+9oQH0T2RVKGh5TqLBwtihfnkrbOPg5kE3RHOEnTEuSP0
+VTI7dRSOpydCWdQGwib4c3GPDNV32znt/kZzVJ20DxMBfe9fpwShUnSGTvkku3mPR8zJsbcKg5D
f5wkaL+N9pm9AV2xGSaT2aKrwaQ/TOXZIYHsiaRmU/lJQGqKL/4VVKgh9//F3pktJ85tW/pV6gW0
Q31zqw7Rgw3G+EZhp20hCQn13dPXB/nX8b9z731O1X1FRpCAaYW0tNacY3xD7xaSzgzcyc6Wsqg5
FKJZJu0KvIZi/IRdyJ5UHBPirkrmYlyANnIlLFGtTcfymrl9v5RxwWgIatGlL7gujc6oOC0KN2GV
VB9NNksj9EvSoTW38IUqYrQsfD+O/onCxjqaIHM8ZaOj/KLazLkZzx2r/9ArVL8/I9fUjRmRYLDU
7qEklXN7pcJ0V+oTEq+7Ik1hpHVEhl+wPLls8w07M1mSG2WZzVCh1x6Ccc7jZmtDGUDNaCNEGPA5
XSkBoS+iMXJk4USkZLFsXzXltWwDUmCaoH2SP0PFS6uAj2ZMAOwoiZqbqpjxmcJ6ZmYrWbF1UBlO
dCxOpAGhHlXgHC7F1gMpfZOfyelrEEMyFEs9FKmVLvqXjzbeTJbbtnPh/crPVTbQ5qitxZu7J5ds
JWi2x/yUrcvFZase4I1PT5eYAowtl2+KsqUTg0IKjjtzOJJh3a6cwaKShpVAGzZcRoDYiuN480uT
nB0q4Xt6SgPmhn2Md0wN4BpVd3Be0Ows4LE2WtYXcnvVYAhUr3pGHFao82g/LVMVPYk3nKD9m+NM
zN0+9aiXkm4y4cF8FZWFTnpALtudFdT0vAonjB2Ao0CCBGbBHH2rQjhoUIGmg4oEadz3LErrdwt2
Oa7NDjEIagF+ZJQ7tpb4Eb1UeMy350N7OYwUc6DrNhTUgX5dPUOf5e1zlHz347lTWT7Ukx1fThki
uK5ZyxHo78ERuSH6pP+J5EKZT7RXaBen4Uofgo6RJV4U1JPK9zvFCeAyaT+ml3IqpLdD4ipqaNNG
fYgNji4xgidwlt2n+c6n3F5eY3XJq6dLFjRUwJXOJnfmctCdckbLq7bpZUyNh3wNNErOOhsSu0cA
Y/NB+geQ/WqWtu5BRHvr6AsiqO3ER7taub+0xCnA6bj6LvWqubpXSFH2Exdq5k4HdfsWBtBnbySp
euxphofNTvwkZS95iQ6QycVnY9MnHp9cAr1kX04DirswuFtGj+rO/CwCgsfWX9WpFWxtk4DAidAN
07F2BPZYbgie4DS29lS72BuDzGGb2hcHX46vPf2yvzAz/ap93UXSass7ZZMH8m5kUGACcESKyxGT
n5KTqNiESlYn7akLHWSdmMexeIQHvbD5/4K5iRTTm193c5rRmFUolO5Cw+vkI8AmM5nBHtLumQy2
ZiACdS5AtMh0c5vOj3oPniWil4Ay7+2tnhVbWn7YzUT6A08sl+4xTZMTVf7oxQv0Bw6NC5mYHxxd
+QZbtOHQw/yw7NKZgkQmOMyXThjn3P4tROO6Gj28p4hUNsIv8UWiQU+b5D3iMCCiZK8F2V48Rot0
baGvhhZMckOygXtxO95mCZ9qFu/NMzJ1/iadspTocmf6oEkVoWSHmYx8dn6H9mP0YtqGM4ZtS0re
HmmlhtKQzX5C5sp+xh3iUTqgn+ue5Zd6k7sAj3caYfR2t0uXuoPTe7L9FlkZG83RVsqq3nS7ah7O
3gTiMFfTqtwovlk6UUCA8cq6eGsOb5QxKVr41UC37ID2COE/Ub4TcrVnHoFW0Gals9L8y7mZY0Oq
3/HRLcLFW/0+rLLNALzQNmfMPlbyIl9dyC/34dw6qSN4V9eyUUbatBgchKAu0dPrq49rx0l2zVwn
8eCQboqD8Bo/DW77nhworB8MW/wuX1B8zwHLuzoyt3N0QuynudYBlZaOIS1xuYScVrnA8T6aEyMZ
uw5bGEfFFXEv7XKwqvcxvN9NTxVyOwdR5IZOi2ustEPhGm7o5DNrlzuxb5wFnothZU2fczq3juwM
NmJTjA+OhgXvLCgBAcGcXM5App0ZQgNfn1+X7A4vyaFZ9d/pxpx1q/L9yqyHyter+P2abeKn0Qu/
L+f8MwtEtgRjjLbUlu3aEmh02Yyfz+06lx2/fROP8Z5kIJTc7FYcVLF9EL9yWAWOODjjkdi8wT5Y
H+1bI/PLpstynwXmu3qszuOGgZABUn2vzskvMnY2CWLJ53SZLuWj7nS7cq8eU49wP1ucyWsunckV
eIOPInUYffzayV1qhdrKCHAoLC6v950uEE7k3jG8taxp4dO9kVLUrknt5s7BzvZSkG85JS7KL/bV
2xG3y3xaJn59nJZQKO0GcJ53uxvL0q/Hft+cEqSJ5CPbA0eROywx2an4VMhK0WEOoEFyCmLNc4fj
Of5q0Huc+BsHE6p3XVqarFHYNNjNOWGxmbAccc74mD6SZyFEBkTUH7AmXxJt5D4aulvSbY/Ch7hm
XNYdzYcqH3Lo5jva9sEwH/hBxs3wWZ2xEuG78u9GlwPBcsqvSLdH5/YibCdf8jHRcUaigYYCQXzp
lVdCm+fRPJ5jEM/tjkaHpyyEtUIMeuwZT9DomdrVqLY+U8LII/rinDJp7J5MAyeFf9mTSzEzttOq
HffpuloypdCGlGNFPJPr53VBuPuK9z2bms4jrffJ7ZkqL5JtvJ9Ow2MAfIwSdyUBJyLVro+3r4gU
RZtvrn20PBEs+J1vYMecBj96cq0c9YWAAHeYSyzV3pttubA+MlKMCXR+skCFv3OtOl9etRWJkMP9
U0+rKHHqp64hh5PoM7t7Nk7isdqmhYO2Itvf5wdv0kf5xkckhyzW3PKrG1fTiRNi9zHxM2KcyO+D
MQMbU4R+jTDJHT10DYhQFqP3Qb4v7TN7eFI28AttErqcixN51ZaxlNPk25St+3FWH69bhrzr9g7h
s9NAdAhIWKKKl7byAo+VzRTIkd7EObQ/fWV55pwDXy24s/BohgYDw40+s7biTNzcgqZxtUN0qvzC
HalX2ReGsZco+ABK7mmz4cI5bdjrq86+ccJLtnzuofQkBknRIZ3Tzk5gyJCmfE7nBmLrp3TWtibn
7sS3NvmpWOrzZnmpHevp7tczvDbxOKXJO6aD1GHYaY9DoDA8V/PeqVyCGp7NWTljhsorz3bQX5+Y
U/Rf5v3bR4tuCTI3aL9A+01BFhDR5khB4ifP8T7da8vc758gqzkSDNr7GWEQXDBlHJl7jtnwhdoi
P6D6pZBBGHviy/g+vhe76pA+ZZtmlTMKGr+s7eVgPEvbCkjVPFzAwd2Ye9FL3OT8gQDuaVh2HM5K
cP+ngwXsafU6+ov8ft0JiE0Ku78G2JeazhFexStgERviHuvZ2H41L2vONOJLHa7MxmdevNAXILRn
FuXdOeuFfeJLG6aZ7LXy0ZJsQj3JPO7nwyFaqHMcathqSPGZjC9xRK8U7TE88StO+MkOzQGDQrSA
eoywJD/cnqwTH+KDmHIsrTjTIT9QSO2YWOloxVgbsT56lN2EeyHy1kt/Xfy+D+cJLWedWgH1Jyg5
f1WipHuJ6nHf72qUKbX+rU/2rEIoQqn3cvLj4lGJ+rn5uBaNPZZ+nE1oAilFPT6PiY6tvVjF3WkN
m3Ia5hdU72XYF3OloOva1MZc6pkLIrCt0R9RzJEmzCBXosw6OQbCeovoVrKN+PixQCSxkd4CUYy2
MjV5jGFACh4XLF10USC6pIRlUd1LeY9rJDCTUqTcdUp0ATBoUdWXrve+QlXTzH1cTe9Y6umCzVq/
1rd5jnNajk0qmOYxMiui4SLsKX2eP92mu7Dut8gtoZ80KuWuuiM2Yp2KA01zrIv9BQ7DRardZkw/
pEan+iKLSBaZURcDoIfbMNwn5bTX0+t6LHSmQfdPTFWLjoCYECWGEQ0vUFjEs2G6bWRFYcAthS2F
2qCKkJuBVcgId1Cgud9OQ2dABk1Jodesey8FTTi17fvVdtApacTYY4njpbD7KPQ+6rqPa8ajWdeX
5TILo2yG+wnG3v0CEGe5kO+QkJ/7CmwoQXWJwMGMHSUVqa8Wzb3z3N0vHjcfF2JB4QrVGMnv9zro
46IQhFL2HldJBtk3LYqTR132d61WntCvyGXMZX/RhSAusDGLBn3x4V4ZHv/rmga95Pd9jz/8cfPx
uMfTUqGgsZHl45tk3ih011+pWH+JpAXSW2UASFsOVZHzTCPdwO3L8sKCg9sUfK+BIuUCpnm1KCVl
uEvANxnspjZKXLlVGIlUquLFvYsz4Bn9fQ1b0nLKcQkk07C7iXouAQ+hypiVLYwTSWm3bVlJfifo
5WKSi3JRUlXn19BfiOtq579vPf5giSa0mgjMzt/ufDzv9+3HVayiFklX2J2puWoM+DLiuQXaaerH
NUnc9MYe1x93Py5yepW0Srj4ufnzVxS4VFy76+zxsJ/7f7+K0lYYkn7+pPf53myNxr+VhkKAGvjm
bhS1dYwdHhgJCcpUGXDqD6rO5uUYDG/s24LayZ4lDWfUKdXsZqnzn789rkV3/gwCHL7D4wmKXtai
9/jT46KUBX40lJrQjAokcY8HPZ5E9Rr+rvRoI97fb8C7DoHi8VI/9/6+/XjC46mPF00MMtr+9in/
9iEef/95+s9zfr/8z9v/fuFBi3K/qrrnP57yeMXeqCqnr6hp/7zMz+P+/GR/u/34EH++1c/tEiHg
TLYSOs/37fZ4yd9X//x2v7/o45nhzzb+2zv9vvp4wO8vaLWsM/UrVdvHnY8X/I/b5PHORh3/nx/v
b9v153v+8WUeL/svn+DnLaa3qVGPtOnO4ILzRX4f/CEc/3Xxx31/3Hw87o/76AFQ1/rjZaRH0+rn
4Y9rP495vMStJEDY/nnMz5//3X1/vs3jJf542d+PMZTpqaHf5rf372c+GrBRgvC7rJNFcz+Rt/fz
7eOvf9zEA0JzkfE5//1A89FFfTz899XH42/UmmRTa2f/7iUej3hc/LzM73f5+TT/8Xl/fLD/+DKP
x/280+P1fu5D7n7x/r/26P9GewS110IU9J+1R5uv/n8F7xnphECz/y5C+uuZf4mQDPEfuiSZYCHF
v6McDfkfmmbqQBllZD+GdEfU/oVyVLV/KHfBkmWRXv8X5fEvlCPaJN1CeYRqyJA0SIzK/4sASftD
fqSahsEr6SYALlRS6GD+GeWogiWLSsSygRXVszTW10pGFyr2hGO5ugaG7qCsLI1FKHu30m0Pzbv6
Kzo0JKzRXnRHEgpGHzOxIZwaStfhTKJrk89oi2gVWdGBhedUcLHSXBA448+bF+HTdUZLw8/fKbko
CiBmO8MdfpQ+y6XlGnPLxTH+t9/k34AcpTuO8gfCrP3+jpbJZtMUg//umMe/QZhRYo6SnJlTIE7G
SytJT5d2ovKq7JJe/dXitRAEKjVFGp/JLX/6798cJdm/eXeVX8rQVNEQNeWPd4czOEDBV6bAPFr9
Ekj5U7VVUdC8NX72fQmpH9rtN148fAuuuqRPlj4Lvrm2nk3K3FtwTupeqtbSirnje7aBO7Wnkltv
MJ/2+7Zwai/ejO+mel+7aM9Gck9FuQUDJfXLStmhpTa/Ik3XPcBCL+lX2nug1M818cw2CEOCGbU1
DXvmlfcqV/tWHrMj6VeCMqcamhmeYUEHgcHhIMScKO8ldr3KVr0vfrJQVoLGgIbm5oaLnMZ0q+dy
I9FeW9KYWChu9nY7UkG4/EoOfB1/OOXf00x4mmIfdkoAfSClcP8emUG/areJh0Q5+RqDzG3diWIq
AIzC/paXoNUAbKJLmYt0Tj6AT7T4HNzsozZszNjCvHrrTBdgQnU0M0gcoM+A9tjRAbuTdaRHck32
424iUm5NZmxlHm779IteED0lYX07aLPpiVUQzY7+IPY2Jmk2R7QaX8ns8+nhhrGtfSfkSqx1HTbM
Io2osVNTDTrT73s2iMs6k5IzrQp9fO1ALmKMx9BNlkou7lXRH2lS7au3fql/3Hbhlqgv+blHsq/Y
3S2Iqc02LO/jmbDJFgioaTUG0U5fInemJA8hUnGK9+uiJLOEOtf+5tIY9SKkzH5G8Siz+48m8dKO
+EvM+S6R4K+0ugtCTA6Yfcwl3AKjd6AiJB69geU0U/2Lp1JQQBiQ2+AjPsN1Idv6enoFMGe52ZZQ
hbfLWl4r2IHnNYIGmvASVCdMEnYyM1aDZOfJjODEk5WgnwaC5V6/qv2VsshGjm11K54h2GlPEb43
+MwEjzs3DL3QXg4dW4K6fePgWysbWw6S93ZeOdlWfpLoNx+jD32DlptgxfgUHs09oRrs2ji9Gxff
ujLXN9m2n4uNR1Pe2ENKEK5eEeQfvY8dPAnK4PpqIbC2reCCO3Vt7Yh+Ke0bpiIQz17jZBwd9vWr
g0lnt0s5OSSYCba3ub6trziMbLG1sTwa6aJ/le8/mlq7LXgOnIMuvbh3PYjdK7n0nkXar1cLDim4
e20RYVlb14Wj0z1A1+Kp5Bv/oo90/4IglTxjDuorojhKOa2fJesxwMKCuRHV84aGbju/rNPEkVTG
QKVBjkEuMJ07hyjXLvIi0ZY+r8eLRzHkDCqRiak9BtT+IP3NsF1q8+TYvI1uMAaXo0pfvyA924m2
RuNGlPcP4TtAMrTMgEHXXTcfTyywPIAY1h6JxUA1ejZWNFTtYYaRv8Y5v1Xao7Xv1s35sqADb5yp
LZ5EN4PfYYtPVHb6/2FwhmT8z2PzXUILpd2Auqgp6AD/eWyWr0TG9TDoghrvIAZ19KLGyYzr3yjq
fyJR/x3E/y+D8P1tNEs2LAAlVF/+IBYjbx1bMZTKQJP6w/0trHGYj9HwNdX0JMeMZO+p5BT/X3OB
f3PekeV/PbuaEJlFDCK6aiD0Fe/xAH878yhRqeqDVdeBJGQnZYxDj/wh/A4DmDuUWsKbpGHota5+
WLwkICFdyXy/KX3uQvqEcEDVRS3Gwy0Mu2AyZQ410i39Fi5BEyu4ztphO0SgSUsc5rhYRs2JYRF4
5iCbVPIgJk6IZ2Ez15D9GTKuE32TG21E5UopclLKFbId01USY5HqZOHU9YtctJqjG9QWO5F2zzW/
CZ5iMqXOstBnLzeEaAxkmo+jSS6HZtAQ1Wp5jShxibe7c7PUwOikRsWcQI8VgVjxbIw4kYVicba6
2zzStlc8pf5V+9WCDyiJTPErHe0CPTXhlrH8bRZilkozRZzmFFImX0+pC6p5NRN0tD89az7cT7HT
95RlpbzbxTlfgZ+9YTgwQRzUPlUBYXETMcGYF+skFxUQPGsqXKmKv9uqgRzUV7Ud38TnVA/VNd55
iEHQAhio5OIe2LVITZzMZbXXrzH+gBHOaYzTVNWIyRFu5rd8uEghY2qOgINdDqPhtYFDEYE+kIlV
m6llZkJPzIF5pjCaKD2tqcatccrkriFSk0sNdTtWyjjTBfWjtwZ1YzV3AlWGvMm4Bl0nUyButHqe
1rS/+4Q8P+GXJfPJcm06aHey1UQEtZl9EvMQBlqhcz6DgpfQiEaokznNDUSNHOsvLbAqT6XH3ocj
xVGdSUJXM0erVKREuv6sYeUR4awmqbQRsUwLo7aThk+4PWQzCcqMwO3ToBcvxXB9v+AuvWQeTLmn
4ZI/J2F0kOP6MzEhOk3swJPaAumpT/frANGkPqbeGguJr2UEug2TBBNA4CumakATsc/BBIMBUhwZ
IxKIw9bLkkRxqiTaXArtCFR6LQhi66gWvzSGRcD1wky4qkIAWNhLup76PwUoWFT9S14gDjP7G/AN
bEPC8DWyq4vC9TCAQAuNcYFDvmLgS8H7pjMhbUc4cG3FiULfiQa8G3rKVyyy/AIjSluCu+zrtJbG
Alhu5Lf9c0G1rylA4cgoWFuMgni+c7F177+ZGMLKvH5ZiMMMvDzKRXP73MDrdHUaE+rtTi/o3WqW
3RmUfG6lA4bENeGXaTRP+sGwk2oOsszJ+hh49ptGfd6oRDtl4pVrX8nlfRqep04DgtQdzbpfWQjl
TNLmVfihBlKHmszPmikaGCh9mRmVvlSiSJ3FWbYdLxod6ig0ZI91OieNqlVWodAiRImMzaS4yQ2e
sdao4dUuCAoec6mcy3p+56O2QZ3CAMRRPbTLvKyehFsUYmuPaASmyOVuGtzwCFH9omDkswvFrF2z
k6Ng7FDztDUApXAIyZ4nd5qAlsUIkQC6zd15yoU+Uh+Ei8ucDffUZVY25i4kkoeaGL2uRKI3po7A
uvuLmC4HtU8Xhg42A84T1UzuismK61BS3gB8Lx/3ECKS/r7Wyb84IpLlpOXoFojNRgCrdl5UKRj6
GrJT7cG6hpDF5a8ykgVflpEI7gBtjTYxf094lpguMgUoAtOt17f9vXs4A37AlDE8y8cpkM9J4dUu
YaTrYS29X1O7Rszh6JZr7SaByqiTnsdnjv2SFrozfFczybuDbFZ0ps72bU8/XjyjIFK3l/d6pfrD
GqpPuLl9ZEum7DTdKNy+8hvpr+ayfr4E9ClVm3J0aW6NAnYfnOK7rACZQ4JsE1y46lbAXjfijgIG
bt8odSt9wXQWuz+FS5NOwB7KDLQIiGlnCVO0sUIwwdMMJojEy9PmM1FrmPPyK+7O0KfSxAW2pbY8
sfvG/K299Ct0tjkUXERmKbMeJwXDv7FmxsvtwEQ+2pn28AKZciZu45mBVZ6TGPG9e+X7+jYls9wx
P6Y3lHIGlRjvJjPTBnrOtNmVdLdZopkqWar43VIeFjQmrh0DqIWvHLqRW2kzurVofyLZH/uAODKF
2VXvKfVSUucIWPDEkiEFBE5cV7TvGo9mLRVqGs1F6dECA4/A/Fzwen2nSc7A19sjvJmWmdcTV+sj
ZzPowtMCzJ0qdwaYvWzDwotO12ZWuBqT043JJ0d1My/Qu7/KxUyR/Lx3IAOiPL9CaqHVTf/QBOO4
MOm+I5S3aQ5rJqIIW3f7V7ZxyvE1zpBaVUoAH9zUV4SCy70DdQEw9iggNbLhc+5vbC1ml1+UCpVq
WX3QlObnAY09eECM0GRcSbdfpOhxo0DPn/puPlhnYcMQZm00bYGuAKd9wG6RCXM2sUHHOEKmo36i
HBFTjyVZg8WOXhnEook5o3kwSApBlbYx46X+qXnCfnoJt6yf6nOVsWp/ag544Xnv6I2p72u+Kubd
J2uyvL73A/14o6+z9/bmIMNpTv0RnT5UQmvDYZN6mIDN3kEpdjuS2/R8YanV2OaZI0D5yFisIR5D
OfQQPCHrKo9l5EHY2qRHjanqncqx1BPoaV7oVqeOXmkf0NFvFnxesV1jPuCYZAolkB1hG6J9QD+O
koposvIowUVCjwsEr0F5srtJr7ebg8CKAGswrXGKIR1Gs22wkNykFaIWCQzMMsSM5LYm6xp+KZ/X
KGlA4Dh1xfClJXiSVjUKqnR2bZfCB5m+8VMkBVTGNWsGiQNb83bMPCQZ5CIN826F/uVGzLDHghMH
PmiDJSCbYdGg6UFQwczm+jlaDlI2a0UTE6wkLX0UJEy28/ntA309EsQbXWUHHgVQWGb/kzPE8Kmc
Cv1MIDNmtB+JpwZ5zcr8EhC2Zphu+nqdNbrDZIAFWO8NLxCU0m0zwy0v9G6q2EhxgRPIso1gmNYi
ELJI93qCve0O2cbaYq9hiUpdwLu+VQSP9Q4Y9sueFTmN0PTQzZjlWQcT9t4J7jUdHUQOcxQmr5JP
vtLxOqOYc8ZAP3H6mF/XsQ8xnbqCZ6yWNyILnol9HnYl7Lnddc965ox5ch7HjrpOGcbgJ0DydoxP
iLlRkG1UXrd7VWfmG99hz0rXzIPLopt1E4p0vjUC0Mkj3hEByDaScN46ouHnADk34VNDN8pBwc0S
sMcqazdP9VY4l0vtueXGq7mHSPiG7nwZUkhhmrAPaQO1LLadoXtORh8UD4P+3PKtD9nLXjiFNjua
+NIK2e0m2lS/JqDxyCLXEPCsraA4KtOtY/HRutqaEVY9KJv4mC5RdMmLSFmoSHdGm/joUQSNtyoa
FN47fa+ujefbCzmATDCJnMkj6OduogUV+YE+arhlNZdeMT1MW5Z0G84wlEJYI8YfDf1MEMGRd+Fg
NVyMflc0tBmMogXbPXPV13KJKqFAVvkqKXh+2Q3MjdY4NM4MYdaFwUUIBuiHBcJXn+9yS/fisLqp
c5leP/YsKgqtn68pq/Q3JgsrVpXSZ11+MKuwYHA1K3V/OSBhxcTum3t5Zj1LF5c8GJKLItGRgYHG
TuxVBIrNL7KrtPawioOYGYG1KTc4uUV1U+q0mWwoS5WrzNntohMIn81jmFORqWRvVFf6xJbesihg
WmR5EMtmeKv2UbxQpA8AyIm5j/p1/NYz8QIaQgcVlnKzNOFxXskjZbU/IlkHo3poJfZ04dtGsGoa
HonCjD/WOLIEO6SL7nn0Lr+kE8kPrAj69fVMBUJ5lbYUQDoUhtvrfPLLvdTcFSjZPnrjvMRgoCjv
FhqBdbe9PcWwvH+R7UEcwEkUHcCKOtpbNkAPEBSCMj1EloKRrUsefMWCLjizcCfVyGVFBuxzUpEY
7c7JG3L1dCszL90Pr2H4jAICnUwzV9hjIYJoxNp7E370N3C7SKVojRYf5RFKXLgCGAAteWfiptEC
LUjO94knsK334WaD+utiF35qivpnUoKJE8VJCgpfnbUg+dELOmUgzpo5y1N0WZg1qlkp++2XiaAd
9LAGGfquvWzP5rM4bcLnPDC88Nx+AX5DcScfuhugSFuBv3i1o43oZUdArOHutled6KlYZZOTvtP2
Kb8V1GkF9Y3vcZG9y8o+A/DLog5Q9RoGAS43JuHPnPPiveWMu07EizBvFrE3vqGdLI+M6krGMOmQ
/Vpu0mX1jDWcs4gSmC805yMEUlsKSu8QR764IWmzHhYzdWZKrMPsLnQqvSvIioNM9XKpPRUUSy7+
5brPvuAhm52XfWkGFNE9rvhU8gXPzMEtbdBnd7vuHgfEOkF8Uym3XNWPbhJZnCASil4nPSNdhxOU
6t1qhPlUsFjYglmxy14GoFfBBprsEtVLjAsVnkOdgKWaSbKtrkcW6K957oTrSvmuq18VHpQd3wmV
EkK8cB59MYfJtxWThD1IAOSjRKrjq2pIWvXQXBXnpGWOa6tftETpYWnQbtj1j0ie2Y+x/6+6T+MX
ulMddyo60fKLVaNVu7fKCb9r3b+zoQnQNRfUkrVTNMDo5yzkSDPsEevRzVYZsdY2jE8i1zYp04yq
8Ahqvwm+RJLnEopfuYk9hFqj5KufKNpaJ55VmRMt1XUZUPBjeCm9aHM95/Nkhla6/gAJZFDWPJRL
ckKuvc2ZAvlTuTFxLsyGr+7L3LBXCqB1DtP6ss5/WYdo26xxdKgf1jx+IRKOvQBW9csw+mP+LU27
UcOtg9XDGRPoBuiL/OGXAc+fNsWdYgc+mx1dQG0cZ/TZzQjh4zCKRGWobOeh1KLFxCqWEBJx2UdX
aTk8/iCJzbrLMHmJNXE/zZWzbXv/6+Pi8bjHtcfTjB50Sp6mNYNyK8EejSUUdPdHY8suINXurlET
wNm47GuRbAxtUFzFBDZzYZxpylp1TbGSPUNmexVKNMyyQieYY8iYy5v4pZNtdBk4sLO6c7JCil3N
SPexdVkiQeGzWQ2VWzUTEUZwBoHZg5UhL0nTSrGEgQvNqB/BMm4hVsdywoxKQHUQjuIdakhwQiVS
jLI06pwhmJ8mac5Siu+mbOv+Wcpgc2T51S9lKuyixYS7obHllkRcshKuntEEme4tNN/lC1wx/Npu
NCquQUyvi74GagrpUR4xuhTN5ZBsiXi4vMSxr5U4P4TEQO4TNRVB1WHllxpt7zLnVHgrb83T3R1l
KgizrQQCLTxSgsGgxYh1v0QmxOI1nSikmP3yAkBDgG2LhkIK15daOesqZkg4joukTS/zfKSSqQqw
AG89oEQSETg5hZdy2SkiRqlrw/yRGXIPePgah5DO03rR4KTqbth29ITxr540/5r6/T3yRzZu8zRa
sr7eNYV4dWUV3xuJnemdC8hKZGRSkTWYGXrreMmMi5PErX/pMMgZEYas4VW/50B2vUCfrNF3YQIN
qqoWYLS/1AK3kdaZg9eNSQL6Jub8i8WkVa9n1WSxEqawjyezEOxsws0ghMPTFO2zPNdes/a1Fm5I
DMXmnLcT5eUeUHd4KLVvSUC8jyXvpQODwfGeDtTUrO8yN5ZSDbtEEEIqJ9h2w2yUMBCoXi+bAkvf
6QTTsAuaAVUeNLVv8t8pI7EaMkkjufTdJQip5ZXtdCxJigzaREDWI5h3bxCQeD3qT+P9zWSZ1Snu
HNkK7wTfK6S0CVjbpfFVCV1ynKDpqi9ycGfl2kRJzaZUxbWYXxBly8t2OvWlcOryy0bnHNpZCtXG
jjwF4sd/PzdLtG/RnKcSvNOiZ/1OPS02UDAS5rC96hggqlE8NKL6mg9p0JYeIDZBZXpfctYZJ+uF
UfmCITLiExi/pLA+AU1YgIFPoNczRVVuzTEvhSsnH4W5dm99VBjs4vBD1Zkax127NG5MmIuMDoKK
V009W1fptQJ9zBKUBlYT93gwx9Wta/2oYMkgA3R1kzI2SJW5zqQqi+ZPF+0uXhxZ0ZFbM4N0ymKm
xgBRGntrNF6EBFRxZ1TMp8VzWvQfycCZxsxDAHPUgzLU9HGDVK9F+JzgilKTI0q4KyBuhpSryGr5
guLHvcST12REfJSj3ARmXOq2lcf6opM4ARjRoR2wHBrKrGNdmjSd6EiCuIeD4te1hd8sPoSX5F1T
JSSiaAc9s2nm8lXBXlEXnBdlC29cR91CiJR8XpdU9GI6iAyRnkLkBS6Q1hUV+m1RW4A8zPdxXx2l
kuidzoB1NtZ4QKTmyerx15RifyTWnMgUGf1raozoCGvaFmEDdR2srCwaUYCHRYt0wS8kwhHYtOyd
97wflSmtVqn4clJIdDewBeGVXgxjeLayyhfFZIkm5cnZaEBRqkk4blSwRklkHro+WU16DZRPTX2T
SIvbjbX00F1kTxOE0QXiKm8L+oAC/nBft2KUoYi3Ugv8u5oOz4mJ7Fm6Wu8PGNftgloXHikcYGaV
loLYdEBhpablhoDEWdOEXxddhdfdngrCFqAd4TnQr0niFSONNbISFnWHoEV+g3Z1aIvmLOrLSCrA
YIVBYcC2Mpv6yxpo3GOYFGsojkK+vo0KtZksWjtPN1ObZ/+bvTNrjhNZu/UvogMSyITLo5qrVJKs
yZJuCFluMc9DAr/+PFR773a7d3Sc/d1+54aokmUVxZBkvu9az6rrB9P3bsYKopJG8B53pj7kTfO9
yo7+ZL6HIeg7qvIGJvsZwXWLDxB20mtqbIlJW/LKojPkbkF5FBdjyBJnen0HtQherGZi30b1qhio
k9qGuO56qiKNsaxVPX2PG5iJRxJ/MRus/5mb7+2atu9Y9ivAOw9hQ5pb1qObhxe8b9v50GEKDJLG
PEEeWQCz2f04dK9DlRAcnwM3CkXIYpk5UV4M2DbhZw9k/0T2bTgUJ6QTt3r0Mb3gY76aE5aS5Ox4
hhq3YCmJ1XN5C2a/2ZMUsosUa+IiDFvmUZlal37+VI6aH1WU1Ro9nLIofDIxwrb4cNPWtXaQrDNa
q5rq7yB2LaPZlfRSyh2DfWPNBP0Ok9zFDjDBOTu6pNi9z4TwEZxiHBLT+kJY2FJwrp70SF5LL7uH
0aaCG2j1pec6JQyRAV74O9tp0zXIe9ZN9FpDh2XVoNwdWRjbtCZDNq72tm3s4opCn51BQ4yt4mBn
1Wnw4geD70/aEpXkMn1JVRrxJI6YLfIgswo7pdumzYMzmCeTmAAIZTkl5MRmnGqceBtVLOxV2yyC
WcljH9btIUlYd8zYss0wiYneG4bbFGngkCCvlDqEayd8kGIa1zx9ndVEAciJBUtDOb3DhUxWS37n
qsQZPJuk9ZTewUm6fkNCmHEV9Skp6CWRMYQPaBQbax1NOANES7YR519C57Ij1mUWIhZsUMbd5HT5
wa3wezQe3NCeDMy6hFecaPGp64Eybtau9ONgEGjhSSTwU8LSoe3PLXg3OrvRZnaK/eR1D21Ojp/R
YWfq8VKrmBpE437ROY/cau4P8ejfwCsuV3EAnlYGxhpLbwwZg9ii+IFAKu6Y1v0qxspdmWn+mgbm
k24iLCMS+2Dsf1VmSKFvGLeurTGl+G1OZp58cRCHk0VhrF3LTmnSFApzpCLtj2Cc0hIv3QBMUUpq
At5Ss3ZFdj8bximq5ocmpQPBwO46G6viNs4d/egVuPRCz/re531zBm69o46PJc+p6i38nPuwPZSZ
+iYFCfbtQprMp8+khHvpSTyVAUeodJxNP1JfswxmbLETiZVssZyM3NWq/lB1zZNNcklEbZCvu7GV
azDoeVoDgFhwqMJ6Csw+vB56FgoO6ogy6DHEJfFDClVuS4OmvwLEtPdJRqMaigRi3sZZAHWLjsak
qWuEnTqDykOBYVVn6PJYbv0vQdCW5FvM8y4uhtvB3hqeoC8fkaYwN4VzbHPt4ODm1S9viYUBl1Gy
cK3TbzGdoY1l16DXvOjnzeVnXkMkamyGb+FC17hsamJJlwHL2uQVs7bAEiRYQvloZfHhliaBeykg
wMHEzUr0S3d0o4EKXxSyKLVYyC7wsfU4kEYYS2qaGSu3sMLPHYblwaHq5ML9pIib/dj0U/XFyG0F
mdGQyOknPFHCLdVRRDaGzWVTFOhPulf0vuoI0fXHJkZe4MxufUha2R2zZZOLkd2pQZIp17zPtUdV
zHaLOzPQYjcsFFMSG5zdpdv9I075R7v7l3TnX97+7wx7hh/2ky7gb3yy/9Ok70X73v4sD7Qu/+eH
OtDzf5PcqEoJ3/EFelkkEj8QZb6DcFD6UgpHIRV0fehl/wp7lr+5JuoCjzRdmyDm5X/9K+zZhl5m
8dtoBJXvecQW/xdhz8ISi0rhJ/2cZfHnFuIZGg3XdVzJXvysYqjjWjjw0Gm1ZJB3IaLglsnbUxS7
z5mj4kMv4pDeivNhz3T4VtK25IGIn1c11uamx7KyD+X04Mn8tYWKygjPQrMsa0pqRohXxz6XtD4P
CO9HPMZMQKM4W3shPbGJeGlBKEAS+GCme/U1nJJx5xsJnGGIs2HqIdBfUjvVfF5HXjJujdzA22VN
dL8Fg2ocoJ9KrW8EDgSJ2V6bRYzpOzfxEqoEwqyFkoGHxmc62PIBkthKwxAXQMJuMxcUYtsFa55k
FZKDCW/ZaFLwo2jOaSHE15SUcKbozil8gUds06T526GpoqeqmuWJ0J1p3deaeefs3OReOd8lcWKt
0xbET/slkrq7ZnUEOUKxsC/L1N+XGRaRlEJ4mcR3M671WAOSLEUywrW99TFdbLsEC5i/0FaFI5eY
pGBchX35e+Gq3wNlU3dvyhfg3Wj3sNWcgDEwbFK5LwsTRzrO8RtraPWhBM/hB+IEzebcEr8pRWLv
VDI961w85Ia010UeffXnGmd3lzpbKiYA5u2u2c76M8jG264J7jK6sXC1mT45Ax20eKiQ1+X5Pu1x
qktGQLc2/VvAby1JhVi7esQVg2N9DUryoLqCIK0AWEcQQt+U0B0Dd9jmtQGZ0afcV2r37FpL9wyw
hu8dB/Iqt6QKsWbMKJnZlAB2VkqHwixqsiYm5gqh6z9WbgHcvWmaXUy9OpRVsp918VaaKRb55qDa
6q3xaAfUuU/50iBOtO3MeT37DfkqfnsjQoyMSeqspIyy9WwWb7XB46oKn1rEbwX9qLD4SGpaCtF4
z7Ko8KZk34O1ukrc8S3yWHNDUlrpHBVYblq3OFwAkVTWvpPei0nY75aABWaJvvXdqOMnvyXWuyL4
1qOOlzHzti317owJC3xMarLn7NZu+a4GSgGhTumoejQVY8NQ+zwU57ycaDrPQXCCwZBizlnAz+NK
ddhrx9p5Nav491k0rI9KoMP2wrKgYtnRIciyClsNJbtkMpiW5eE7jXv3kAZ3RkIqnJ9PL3iU9iJH
ZQaTWVONuera0L9X+bC3jd/dOTLv29H9GOIMSnUR7pOi/R5EEd2lbAKJ5QuyDrwHGMj25hkceLUl
0RTorMdc0sxoJyG8aFKAxeXKav0YdlFdrOo0OQ1Q9VZ2QjMniD5Sq+2JB/YYP8jeqYX95iRushkC
7YDoIBoE5Yqy0qVDjE6z7ihg4iUjnHQn50HyqIufox6WAWKAq5EbOhLZc2U62GXUKqJjHMLaJiEU
ejN5EvrMdyp1erZi7z7hjuvoFLqxuAkadIPCXbQJvoVWbujXdqabnQBfZnjGYcjQChqkYiBomuo+
2Y8OqVIjC1gxo4KOzPxDsJZEZZbf1arzNlNGOLUBHjoU+hz69FLyAnxDXvvjlbVM/3WhPw2bNY6R
1a8uqhs0mBvbaJKjZzhvbRaRq9swXX2tJbY4WsLy6ADbsru438fjRJW2cz+DPsU0mI3wOO69CoEH
IaPGA30oJdT3rEi8LXobZ4N+glunAxoZOtHGZKqEP3045EF2BO/eEcgVvpAlVRx5BnCZO553VQ6E
qMWzetXFdE+CoLnclPpQhcVVogP7nHhGwbdp2rXNBWoP4zkUnbuaKj8mGaAM9ioq0ZTOLIQlvHzG
Mnr0eTy+6QlAlOlC0DLUNycm1Kr5nrqang1NjlkRPlC2Wb5tImHtOGujP2fbvE9ubeZR2ymlLYNt
qVnnLA/2hACx5DP9Q0IxK+JWgcgUYjUfjfi6W8gvjD77NKvJPP9ejipdhUiiy9C7QzaFMDozyUdO
hQdJm+p7BRebiEqPaO3wXnRAgtrUGLYJjF+T/LXKOE/mRJAiXh2IPDHiAUseVU5bYZJtthtdrowS
qEHQniNqzlTJo2rtZU28He2EEOlp2li+43BB086yopLypsYU2NX5c+AWJg8zEnOihdobaMgxAzRw
Y6YRVMZ8QtTANs4FC2ArE/uxKHnEmp65IWzndhir1zhW3rWvu5uxLuvN2I4vRp+Zh7F/MTpa+Bn5
NesSxUEECmxVRRSZXWq+V3HKjDV0TgwGDMqFba9ioXcuSONVKxnx/KuyGVOwOI1PDDDBjJntEj0b
PtekleIxRXaXuETiWotsLgnKCtK+Rwmgv8mksHcavim9BDKORJi+E5rylJTN/DzDkkJjv+5ttNEC
3Iut98TA9nhuOD5dsYAThr039ahnxvq2GIikdH16q229JvzyLPHWh72MIQja+4aMnn1axXsd63g9
Wv7zIKOn2Pe2oUunVUKecuiJetVwTZIOu9qHnNkZ7oSwia+MGHZVwFN1II5RDmA9eAIRPVM/12jN
1jLwAxaI/GI1G2pFad0i9OdYpEh/CnErO/aRGjxhJCSK7+MBOgiLzLOkFUIs2vRlyuVbWKOrbkZ9
mGPLP5HDvh7LxYRkTqug4UYuTWqCVR+dg0Rex9SSr1sX+JNZ7snSjNcalsyUr/NEnIpAAaeonE/f
pvRpQdeOovYpqhsAVBinMyqKo/bLdR/75prKDDbfAWbPqS1o9eQ0Ic4BHUEr7uXBY9bklRzQuPfx
TAS/+91X6qrOqnHLamXqFBjKkh2X5Qcr1cHGUNOde9tPXHipVb9JE1nFkpthaQOiHYPZOmmq+arL
iT3t0xgeVMkSv28YW5xvDTfiOjP7l8GgCUQ+1k72mVzPL8pE2Vw6+bUZeHf019pTlk/tVo9OeHJT
/81K6opOhGIGpNPHxECYpJandk8uzgG3iw+8LOX8ofxSYRus7bx9mQ0CXFkRn5VFKHAfPtbpEG3N
/HdRUwYkgmlXDu0h0Bn1iiVJoOJJShgh0SEoWSHWtsleIUxF6vtFCH+kjsVMMHamr1NMZKtqO0A4
M+1vs26Nq8IckZ0X7cSyVhySxuDy6K1gFUQeKcARrWi/Hg+zduNN0iGIIXwaXd+MYH6emTP5jF3M
AvurwYNkxllPJ4NL1PbgISCo9AHdXlftHK87l6hf4rTEOgz8fe9TeM1tImwsO0KaFlFvLhu0v1T9
nHokwsOe1qGSHVckF2hWBF8F3oW5fxxGGgoQu+Fb0NWNEgXCJinXTihe3CVWvKCc4Xnt+MecKzXi
NbZ0DnXSctUGx9YA20AP0WJlu89RN1W2Sg5a8giczBqpUcTMokEABJgZcosLSAD0trMOKnoX0a2v
B4A43cQu1eb9nFWkmjRQp8hYdWcEAkk7r2tOQtN2h96yv7Y9oTZWUlXbpAiyDbJvphIaJ8pQq7Xu
/WGfde7OxXy1lpzMVT5KpAN0Pg7YtMgjfcmYu+yGJOkWB/twVrN6s/L6Wx+E9bopwm/x3G/EEFAd
TrxiN6YFT7dsPE096WoTS45VLoZPq6UIGRYtMRs2g/Kkldw4NbkfLhoK1TLVDJzxdSi1faM/tV29
T5GkTGWfc4EiLM7oj1DHeKmRtIAhd9YUxACMIyNwULkxRfSOdemv0Hi0DVlHra7UQeARZzHUA1WL
5ntVE+qR5Q1YBVUe3XZ8TIeqB39UL5AfBErN6NmsOsgLJ3GHFpZK79uS4d01kgeI6u466TqCdTum
4MBc32PiwQomK8vTMEwVYdKZj9FG1uaqOKjvngoR1/UIImBxQIZcpx5FRAmnucy/z5EPemSoKMvS
wWXlaj4u6lLER01ZNFtifD6YK70x0ytGevtl6fQbX4KpSE0EfFPfbrpxWEsRWlelCAMgLohl0TNT
7Zf1ZpBDueWyDvIBHzvLlrWKJ1DW5iGxennusb6iCg8+ZgnqaeKZ06uC4PUEiQb5RaQrGISfYHS2
t2k0UGazUBBMEcKZPOtuHYgk7jx4DHEdWovSOKXcgIfGFrdR71JXS7qvXhShaBuSt7xFH5UY1dkG
/Qo8BiIfJV4wxL0+JTwYv/RTcjYin9hChUMq9DSVI8S9djPvmwpBpJ09DDVDqbTOXkSFffAH5OQl
fL0l3LAlUFB1OydorwtZsYxpQBtqgf1oaq6DODgYqRnvvNp+DhWdlrrX5Q5PMR1k/USfE9fGcJLi
dgiZS4SmONrFKCFUmagnQOCErvFhQ2jsmMoW7QAGNM2rTcmFvHUCVHbGYgM0viUaJw21APqMJU84
12ZOwmLH2vQqirbChKpBHzwCxhAdCRVZxJb405nU8jy3yL+ImIitUoSoXlsvGkIK7E7uJSsep5+e
p26iVm0TK/J3ZVqBA53819gRXy0z6B58ZdybJBMgj9uT3urQjHlSBOtepXFAZDhL9mJibVLfI4Ae
Vj6Z8Az8gVyHFdIqs3q3UgKKZJz6W4mBiTU2xE4HWGVWpo++Gq4J0W32ZQ/Xzo9QiDZIBxD39+Yj
8nNElvQK674haNGKoOjFEA/yuScyp34mEg/c6tShDI3dbwYZdRV4EPJmXnw3T9ZRgl5vmUbZKN0j
UKKkvwKnXJIu6hQ7z1LqS0NK6O1ERqLrbO0UYd1QvnYtuKEyNgfUoG+EwZVkDyP5LTwPoqB48MaR
rASnenTy3WCSSBNL8C+NeWe2FN4Jp+OZR36U26UbTJwkDicfBLN/pf3kXlPnOc8G/TSel6P16RvN
W9ijcUTb6DQzKigqL/TS9EbktkB93l/7rpxWBuoXGWmq7ezjVS9QyM/U9ylBoENp74r0TXdTdi00
lpBZo2wy9fe++BQakEqp8eiZfb8KXIDJrtbuZjTq1Sjpss6BHsDUIc+TI3XVMAGXU94oqYMvARbM
SJGPmAp6YzUtAWTqZzOG0eEs7EtDcId63n0WNMEez/OSS0mWZr3InyeiyCYcU2XWXXeOOzOmUqNq
o2JL+Maj0DUJJvb8Fd8J6W8QwxIGlzKwzmneiX3HjEcmxHbRhuc5GnoBPe3qJljmJWHAuok0prPl
Gs6u82iJN6P5XA3+U2Nzp8kOuZFHZ0KKD12G/ACa3uTU19pj5tC3mPAkVS1XhOe8yh8HWhc6pi1i
kuWLSil5oLSuoRlRllklWfiQYU1nLTadu5rSUFdNmsvJFPfFHL+kwmzvrQgvR1Jo2kk73SYVgjn7
RQLUPSP8eIjn6HG2qauLlgFsIZTQQwCC3HOu/3h5eZ/k39PeKw9G3GGbI12saqA5XzYWoHzJPbe7
vLuQamqr6HaeE9wJs0M7o8xDsOB/cW4Z26A3b4fYBAGQ94c2d6xDcAFyT3QPuZrQ5+vM23XU3nYR
SpWwSfv9ZTHpNY6/zcKRPE7ZDl8iveic9GdhtymcGsCDoYjuWiWe+5ZWROUNxd5meWcNw3TVMSJ/
aONORm7/TRObXmc+fbHWLU4trwj0gLeWZ3rEfBh47Bn8OeJwOJ5h8yHVeJDGTMHCJVrbs9wNR7rY
WDk6bkukt8vtCmmdpCLjwVSL683Ud3agzoaWzCEnvLcx7iaz6ykCWTFLOmC1LfEvgVECcmw3g5l1
94ZbfzAU0Xmw5dnx8mOqszep9U1JFOa6NEjqScMboU5N7DxpetC7OcYCUGIHptmArMfLN5FPcpNp
vsWgdPgS9N+TzKMb64n7jACvdaeqVx4PJ7RJx5qAmas8oUXiEV8UVAiIpUGJv6ksTNUQQ9NOvvqV
eKn8/L6uKuhk1fDRj36N0uUUk3W1cqTV75I6xEsyZIKLnmFlrmjF0OThojXveh8X8kSjUZXKoj5L
XGNhofvDXaYm0967WfEwQ5lNqi+Da6S7ssPJ2anhJScFXdnYanSeY67U/SGLE+hcNiHCpMqqha3i
1XOwJCqeKCfcOLa4niaj3rqDU0FHR+0/9hFyAYWKR/x7c4F+28uvXH7mkkiJcXlEWb9Al+g1Dhuk
Kx8VKT1wQsPblktpd3kX1PkTTb9v9E76VU2Pez1ntBAvN8eFWO6YnmCQATu6dGnKOLWRbJsjoCOa
plRlEJbYY/1iL7wjPftLeM3yj0M2T+vWgbd32XNjnPUunln7zcoC7bvsajdMcISUjgikCO1dOKRv
pTN/aRKm/Bd80GXzE1jo8t7iRJmJjA6XXbxspmLkuP1xP4u9Qzn9ULIy6uzEB1C/bhZQU+IvJJZh
lGrbBM05bEUyr+KlmMNqsz503tfLzWgrKlqQ5vfOQmu//EkrDP/115fPJkSKAmmIaelU8yEIKPLd
5RvjACSZ5HIcLu+LyG+2Skz3rt1/8wcUOxHlE91ydl1SnBBaxTSFF+j9ODtMp1iPIbZaWmV9GJJA
4kMQjtNud4HXX/b0Mopc3pYNrGVvWTc1y6h22fXGzl5qnlY8YsD2+FhUejksvG2n2xdBieuJ4Tfq
NdNG0X/p2gCzDRGm1EfzfOGSLywQw/eLbV349xe41jA5e5rfw445GGMC2eXVPkpmylJQUqZ8NHa2
bJtFbUTjPA6ck9VgzR6Izd74DamwZoiBvGtIQM7nJXbiwvO6fM4cXpQPM34Hi7g3tWDsXcNelUaL
VdhwkApTXJyq/TLDuIy/aSS6o1+0N910OYUVJf8aaXyILAhtBJvLq8vmcsWZsfE5m2O+mQpiOqis
UGAGFLb/41ZZCGSXV0KioGGerkhHBHLUXyD5ycIr8/nPV9D/1bqKScErYyiKBd3iq6S3mejFgMTL
QzWRekC3+/c87MUxz1yMI72/NZeIpMvGVk25IWCTsUJlA+EPhPPiKIB4nPi0jwloDKl3M9p08zFu
maqzuCpXfRbs0jGJTyMPtrXVseq53IyXTbVcz5dXEZiufYdb2GgKZMYXJNeF9HXZzMul8dHLnqes
tbRrw2q0SUt7Itm9O1zOg1hYa3+cEao5njA+jMFlKSjjb7X2p2uWekQyOx1a7jBpdqE5P5HYpdZu
jKHO8OyzuWzqOAIMJybUUNEz2Vv2efSmH/9GmvvOTaR3UGPpXmcB7erZMDce4QDrnIrEtfSodGWx
3F1+odBjexKyu7r8m5Xr61YGn9pBHmTXxs5pwBaaKe4dgcjCQc7TDDubGw2KcpHfDI69HzK/3bdU
Q0Hv4Pg1AmQ6tUsNwh17IOnp8q3Kak316oHaAhXchkkS7WX2t6HHVRkzWlImGudoZFlqDLwl6ueb
P/U8Hu3+ulPOaWiLPeFC597PKF8UVkFg9ycK1+haipYaEgW3qzma0kMMXdsL4UwnHatnTbou6opW
WGeGTGzoTa/WAHQQW6XZdZTWIAlrI0VCkG07llj4VzBohIrVFAZ0o8xPHjFy5VXfBGC2R/eL6cPP
tsb8jTTnbO2a2Utfz3rjVlwMlvY+4ia/y1PyBqd2SHZ9zRzbvI69Ct66jK8JiQJU4iMnFFPlrqXV
JixPImTB9oQH00QGc/pzo0YhMTdgXS2CazHAL488/wuFW4j1ZH9kpxwpY9nPHXOQcFj1MY86b/EC
L+5Gb/E5Xl6R4kmuEkxA08yw+JGh9sdGeRQ5fZfJWa9+HydFiDuJqLGPeaycQnG0HNs6Xl7Vy9vL
qz//IWorcRwDUK8pHVO8aPyKGTnM/irCvv/8vctfufyyY8XPLfX1bQ3Q7zg4AmVBmbSoW5eXePSN
/QQcPjOQPDaQCJaf/rlpNHKEy9uiQcRfujmsj8FmioYWoegwtnnz8iShTn4MA9OD4y/Qyebmvgmm
dcaMcGq5OHWNe2Voum8UV7D2DBBDSM32dRCdqok7xq/ImtVIIHKGx9A2jiYPzkPFqKonhs3ccDKK
8lpiFEr1yZrQoSUaaVbOZNIK9MERjGudkZZbl1HgynatDzcyub3br3GX/U51ZVXK7sUuEQnbC0uy
bB/jlDUuwLmvOvUgYNiLbMbeU27tb4og+p5VDrgE1FMrW1e03pqNaHNcfdQwj3aavVn6nEyaOgaV
tEE2WC1F9jGa5DDbHLKsaT/8RVztdRt/tB8T/8WZKIzHrkPwqzM98ciGue4D4Z00la6yeVAejS9P
4g9rsBJ0ucrxM+7qKH6MTMIPKGZgOey9zVjmXzPyMwJbUHkkP9ftGfHcyL1q24qj4C5+O8wgbUSG
ZLR02PAB5G9okz3GtVt7QtXkmfltKQwoinnwFHTLzV5uTCfbMA5WpPEgwvFrJgszRiQoj1eNKqob
j7K21cDwBE1w9ETW4dENT8us37arT2VUNL/UXtZY1yfHXQvFoxRx9TeeDHrridvMGI/08e/Gctzp
JHqpJ3psfvbY0TjlwqKdJa8aXTw2CiB/EC+GhZIrgJFy5/sjQstwrFd2gIuFPzZQXSxGPBllF+/a
qqRiDDS22Zitc1IMisioXIGCaq6mmzwVNPYf0eE268EWdzMDIHdwsERTkp9dE5dtzua5DoLXzqJM
GdeAj/LD6I0cn/i9ohOg8ghrR32TlXRzjDtDIOqnTyLh3NfBuuuhA3dBcUOw3JUVq0M0+t8HVdyg
kqelMMTvCDc2Y7/pK5vojPhL4BFJkbb2hpzXcFVZ9snwycWdsG3ix9Fo1rCN9MRxWJT8ysS4crBD
uo64phBYslQ1zzoYdr1m+mmbG7oQ15TPHTHeZJ+GGNBkclbd5mOs5rNXZOtUh6dWhM+NtB4seR0o
93tj36R5TSFMsCDVFNdoIB/qEQTeBB5qTbAslPDBtk7c7dbp8uqy6e1QnCaPsTSPkrdqRgl8oUWm
zhxtESF8FW5QwqXJCir9UURnPboinB3XSxHiBNG9ufPa5EtP2IzH7O0CiTSX9Cc0ZvoHNLJt1byO
S2bdWuB2S0cgxgkVxl47NWs4Rl4dpvZrxNzjKusmwVKIPtyyzqRWwcnsqJYem2UjIk1ZqpoA0Yq2
2cQY4Ht09/GC5oSA2Rwtn3VsLAuPggLTwstGKUgz+Qzf95JjEy8xQZNnE9TRjt/kbCbET7CIuYSx
DQOGcWADu6gKFjlBiTno37Fw423S5qRvLKsXa9mMlxlabgJEzik1LxlNSE8QVyYJ90oRYRKsHfyn
quAeTq1mPBrS5MTToLtC5bAaCpyJDMH+aohczEX+HMfQBEwsqYT9oe5jQzZBczTf7GW+3c3Gg1fw
TQpjeeRdfqnJaRhEmHMjkTTHNlLQNW204SjweTkmVXAYm42VZsGm9cKvZDuxnMjjBYl5iawb/5g9
0gxyelQZBvLn/jQuoE3R55Tilxmq3cLsHBzijGiG/et9YbkHU4fdzifJDVP+vz8+WV7R2KPTzdhi
Qg3NU4cEqBrXkm/AD7387PLqsjFEeV1y6zM/8ke4qr3ajyraBNn8ajttx8q1eHYHKz7xLLAowVFk
KgtFk660IW/1/YvZxpSE0SLuG6a/sjf7I6XA/hgCEryaYjJVW2nxNFo24cwNGxrjrqA2fLxs3Eht
vMBI9t3lG7ZzWazJIJ+oBCRi1YUGZSwLsWxc2U+ZwbC4GbNRX1mqJGWlMRmne3AP+TLXZu3FcmMR
C7YtIyov+eFFz6c7/+H/i/X+n4h+putAwPs3xedvar3ze9u+f0R9+3vX/UWyJ/74nz80e9L/zRfS
A9nnKOlK8adkT9no8qi/KlfZgEv+AvUTv5FDqiDQedIlitQGUvRDsudYvwnb831YI0yPLDiB/41k
D0bhz3o9JBgWti7FzAaykmX+yrvz7YniT2VUe7Oh4uSY66ABHxFVi3KWjOTYgwzx00H6of38Ga/0
nz5RmDTLTSVtYdm/MO6ywimcebSqvSZVjAI9tqQnIa+1MzBuB+C4/vnjFijUT4LEyxfkg3wbsLBA
/8Ph/1mQGHZGMDcVPgGL2M6sJExETc/VjLe0np//64/ywHU7qB8l3078on0cVGb56BJYlLfpZ5ql
n4ERf8b2BnnJt3/+pGWnf/lSfJLrORatQpq7vxxDYpPnFuMP+faG9jf0G7CaRSDg0pEA9X/+KItr
/m+fxfwDMqK/hNhav1C3wsrMnTLiW9lpIzDcmc9ezYDkydNIT/aKbh/Eeu9gQUtiJYKVZFA3wKw2
syjO/7wr/n/aE3rlgrNpScf75fiqIfeMzmdW7fvG1kwD6uXTPWCuZ8uYnsdqvG8dpI0sk/75Yy/f
8NejLWnJSgUNzKep8ddLyLBY/Cqr5BIyUiwZWJcUarhS39fdeN/0GK6L8Dop5mfaKDQLjPi9cZgF
TJr7x2nIAvPkYyLTx//Jbjk2wfRKOfJvqErZlL1gok7z24FeEmbuXio+rbNx8Zpe9703z32DcrZL
AuLSZAfpCYICs7crJEoPngtZYCYFWIbv/7xj//E0uYCz8XOaJsPLXw/X3Cf9RJm42ht93eyrARZZ
0y88E1xz2uGOUGD9RPdaCWgl//zR1i/y4+VuZ8D887OXf/8JouZ5vjOgWKr2o2vfajPBf86Uj6Ce
JfphfIYTw6FIxr2W8ltMblWDLeyfd+E/jDd/2YNfbk2dMhMfCvZgjkAaIDl5lmPyPpfYABOGhH/+
MGFafz/aPkBWSKU+8lgh1C8XZxnkrpeXVb4vzWqranWSZfqpzTlFSTHgrq7zXV0wm4mf+g4b5hQZ
HTIufe9Clun8gc6TCaGR/zNlE1gcrh3b8I/If7ZVS/cK96yfDjeh2d87dn9fEuK2AO8Z4Pw4eack
sgBCRgpUW2KZr6tw10tIhaDkcHXw+71EVzPA7aLvjL/sgVzdVUXk6KqFrFLMp1pygaYpv+R2NDVs
1tAznVEFeu9Ku5hCBsob3FDjoO8dh7a2kCuarfvMojYckZ3FGS3OKoqhlThWua6nd92Od3GNSRiG
RlCOh5LMefQ10GnT4q5TzKjMCAVbnvekoUUpPjcwVIG9bZP5uavNvdPS8cJci6s7BfC/Gvwt5qwO
hyg9Aj/5zN3ssxTJ53I9CZ9L2Cr4DnHxxXbbD28ZipcjYxKeyVS53VYskigNfZC4GdDLiz5lhKpJ
qXPbYgbSfC9rlHs9Do8Z/iYXoFXD8bwMHp0ckV2DJTGaClvtlL8ztX9GzVnDjkOA7Tf8gWm6R4TK
ye7ftcGX8+Z+LZLuqh8gWwSK64ApIctWa2TGqDgt5VhgNKaSGzCALYc/cMkpw48mSvLPupAjWeaf
xMdu/Sb67FSIywbnPWUI6BmReQqG6mOpiTHzXqRbDD3u/H/ZO5PtxpFsy/7LmyMXYAAMwOANSuwb
9RIl1wRLkkvo+x5fX9vg+SoiPbIyVs1rEFxyhstJgoDB7r3n7KNf+qi/ib2v0S1NRq/DJRy4Twim
uy0s2bj0jlVo3JZFRxSdxTvx3fl+NF1O2Pniuf2D5xEzktmnEHU9bdrG29wnSE+uZBm8ezaHIKej
l0c/q348WXr6rl4in4eHcFAnmjJK83rRVL01TIs8LX03Z/1kqyPF5gcLo7xxEv2iDSSfWto3Jrd3
I87e8ccxkBgvVQX7CE4EisR7sxCYe2vjISZN09Jp0FVIXld+0N0j8+IfN4mNmDzOTwtn0yYtzn1O
h89zw5Ml02pNUQfdjtswNuRtVUbaqqliaGQILLg73soAUkHEywmTL6uW3rSrkpviKzM2xp3ttNjk
8VtxXZ2Xd+8kfL7R6B/UfTeuGjyh7wJKyVwRDJdxjUzW2WuddIWeM19ZAs9uqF/UqTyom7Opyxut
UzxeP9vHBt8NcbvuzqrQS/r9xVyEQnUBPDAm4inK6zOEA6i5aYhJDhUwC5b0a6RzOqwbUSh/qBnf
Lqcj+INvXK20ajCKYt1MX00R3DstLUbf4aWXpYRA3e9Bjhcv5Vop9iy3V0EzXMyQ+5ShsRZXfkUH
bJ62QYHLUXrhe9uzj2BywMXpJbtpemxm9oTLstWrWz0kNryBnEIl7ilM4Ywb2unCYLNYI0vWP9FI
9pFzr88jERlO90AuR/jtFHh8U52lr62DjVMmzw5WHK2y9lXUvpFdim/+e+g5XQwEpq6GGFfXR9SF
3LJwPg7cwrGvYic3d8tf8LpdUA1cZE5/cdWa2Wq8rVHy1ulpKTtxsAGdR3ikZt40bqWhhzmNU3tG
2gjZgb4YAtW5Hk96HWnrxPOvdXrWpERq3W7Q97bXb8baEesc7MF2SFm3NQ/zg12P167dFetpFBeZ
qqtLopVVKyYKUny1JVf6WIcZzB4y1MqWGM6Inn1RYdT3r2c7sM+JxoEpXbglSPrJ5hiIXG6waYbD
0TSrg9Oyijaluk0WI2W6zstKXXvi2op2MZbpSYMDJdrmupoIgyXdF2pHaT2GjESutLFEl1TGz2PQ
03DIrWyDox3SskGwj8Z1lYYcKzlMF3T9LkA6Tshl8yK7+FvdDvQs/caYTeojh4YlDq8+w/5W/1n5
+mNMUxJSw/3geyjr4m069Cj/JXmcv76iqX1hkrMDfnFcTv4uQ3gLXLrD5qNFnFB5nL8bBuN6I6XD
QE7GFh0BuZSc1uHYF5ti6r46v/c2diEfGfJNh8GPD5iq8m2UAStJSYphuuw3WzOon6uOIxI0ZGJV
2bn1NGddV8aH7Bp77c9wXQwP6l3TClJY40qs9YFz3gy0HfZ61JAjbkdbAItxMi7KchZEE+N3qE2m
XQOXj61xHVp+u+6DFHlaPBfoJcu1mIgGnA10ldBF1pXhgkrJwZvkDMbCthoZGdF6JeZyVcviOi8l
M4aebbs7fVVueyM61q2Je+aV339JPcs3WcVBwkdwVabMIzp3LLemzYv1LOaMcyq83SCaE6VDVt9d
kXINISP6zq1LU3e348jp0ma1szY98Z6E8FURnBH5OldrUbvpKkz52h0H8KHGy1tNtMudYW9ZAdl/
ak9E8/HTQ+AJ5YmoZHqIV15itqsyxVEONZKo2JD6IhzMtQVThSg09rJ+F8ar7mvUM4AU7qrI+VCx
VTzkrbzkI5dA6HePcz7cC7WW2/Jm1u1oZTdcosFgvjrMH66WJcjugDjHBvqJErC6I1YYkz7Lxr6M
jvuVjly2wFaencHR13OOB8ycSx3xlYdRdeAnvhUSXN3xXFEebK0yO1JotmsTFSxytmHbdt05cAU8
pCB/amVJQhs987WMM/ii3Bdhl8tiPwdnxCsGVzgbg45reZ2DVD13eQRK7lEA0njEt8SBooUsZvdz
yoZ7w3GHD7gDqzDBnBtMiMM3HSSzptWGp7iwzn1vlnuKb0AgQ/TqNr1+yrx4wEZmI/ZheApN4SSq
flcRcXQdVCMOBiamqEcDhKUpFikzLD4jbwLXWsUJkMENOTMXL2CRniJvJcb0OeJWutYBdY5zdZhw
k115KND1aoajWIIRaiFN7JBOFLisGBnIqJrgnUwbFKWHOmSc2IjHfJD6lfO21OQWp/2Q43jqHHq9
PuF32VgzYDkDmmDJtMWdPdb52iiK20TSvbc1d1/ijfCmPie4M2QaNrkXI5qKAwCbdZUwEw2y7k43
ev6yQwQas8eTlVXoErpq20lYMLKdeiKQ0awxYP6Jbuemy9F5jKLdRmbk7cYyO2G1rLgokgePcZCd
XdwBTFSptgz1yAIGV1ZblT7mhLCQm8yHMG+wzbOdz3bk9qF3eNzbAadOWtzWpkEX3SLxUauRIMdr
3WW/1Y/Wq6Vp9BADVnItSNhoBRQmldly6Uuu/8mz9n2GR2ck39wxeUGvgtU1lzbgpIRbQC/QZwPR
pSVMElU8bWwPS808ee7OmRDV6qQYoqhCzd8WAzUfxP461u19ONbbwZmqM2FZambYcUcat6AV+p3r
Ebg39GB6C3AZOSpDo00c0D+YyfW+/9FEXGnzjFwi7enLmm66zt0o2XmQNByXpC3HCev90MebRoe0
iB555ZGKtBs6e19ovo/GuCA/PWTeJzFaQZMhdDJg52do/kffJJxOHNSVpV5dtlAv7Cra2DL8Nmvn
yDWIVUbd6XKzoMgEHdfKBkrXGFiHuZ6TXUCfgOWM1Akyw0RlCeh8BK+7gYns3VyH3BV2IyL5YBTh
tUfCAKqj5xS1z3bqm4+00vztFGThOhOobtLW2yj1iMzh6Yl+i9mMTVEbBTsLQpvbyieQudGW6g02
dtRfy6l59lyY8VOGZTJEprl2fMK1BXuDGXCAO0K8ylEZoDswV7nBSTCrLSVk8n7Xd7g7KB+uXM+4
5CIhNXFim66xTbYjk/W7TN/VDfNXd6mFbAj0JmL/gymG9bph7K9bL70twOiChZNqU5A4M5LMWTsV
WsX9XbDPwnqBXQA/25CwCEbIa5dtaxIyUi0n3lkD0hTejE81AywaImc23I0ewFrd8XaYynmnJl/Q
oF0l7PFWyzFBUfhU5MUda9JL4QaIPbhM2pgy0xUYHpoovgiXzVsStA/kbxfiq5343LVevXvlTu2U
C19cclRsloCcIHMdcY2Ovz3SftisHSyCTFf9IN/MJsQq/vMEHzqp4++5hlPfh0SrB6l/q6W4JLyc
p8qhcHGYQVVga1fnbDQyO1kblRvtNWBadX0O3Y1FYbotYa3FFhTeHrH5bLK7cDvqu8zXsDhkXLhM
vzXIn6nG1xirYqtTvZZOHYXQZZTbRQ4pEvHHXOgXGxMHYe7Ju0CoBK0OzF9GnYYzLD5WfGOMR8B6
UJHsRM7BLdI7px9vZsd+xA9xA7b8u7Qw58Ttpnerm8JXl5g9X2zu06sygqcYl1hguurRVmXIMCZP
Jf7WPeJFlB0uBgjZFCezz8+aY2XE27njxo/yH5N1YwvqSwciU6IYn5QrgUtpaqojqyU8/NpStfm9
w+ynzCm+pkqfrsrGZ3DEDVWVpbL13gABaYxgm8gyfp2hQUcUJPj0U5xhyi59NI4Z37V625g5waUj
x+oNqgV0j4Dh9Vs5EK8sXcoXGU0wi6TziIUAFxZ3aiPrH8zMG5gXGvvAHB7MYTpFNZvjzuHAs7On
QNtmUfSNJgvvd9c/JBX7niwNGGgVmLvg4dlND65NXJbvoIsyf2PmMyRv9R7Uuor/jdpC1cd6OL1Y
sEcAYhTovKOJUY1nIESCgr5UyWY6My7SbnRlUZM6zeqZ69DoU04u9SZEU6w9VdrmMrtWmymOE8uT
KlbLeD519rODoAmRCtmfQpxlxTXR2NN9peVnx5lOadLeCtoQkzEftYnfTHL+hvqnVf/DDvqPoXi2
UKuW3UToJ+dIboZ3Hi09E7FI0blvZY9QpjTGszGz2UUh8o6IBtFmwJbMf1nab8ubN9Q9p7Q4X0VG
oyLmJmVE4ruVZKYX/KaWZPR5cSTQeVb1Lg7HhhMeNsWNn9FLMcaTmxn3owHEKDTHazPmjqnZt1qf
4fUvntWC0eXlK/ikRGe1cUYDh6AJzU2VbVpFoeOmzZmNBptgar2O5HSzely6yVXASlfbb5oraZ4J
ysvEmk7qviwIUm7n/KvuuaZVUd8XbNk7+FOOU3hngpG4A7ThqvUR5VbwO9hieEDp5gtnML8RmBEi
8p1BmvFy1c6qO1bp6c+yxW+6nPOuWZ3KXxfa1h2Pede8JSMFiFpoyxdwAD/rqn9QS4n6VsO528vC
fh/T8D02PuMcW2gjk1Wa5iwz2u1kimvdK6b1HPGxVQuib7h6gnF8sJ2npAs/K2CqOV2VGhsLd3WQ
MiwZszomvX8/zuOr+phSUz1lFsWylTe2SzOTqAcYzOwPugZ2NLtWbiTPgqujkjQqBstKNigWw/Uy
GzBbUmP9duRT+Ga10oz5UmnN91imD5VXbGfUMF7I5Y9AlOI+zA8YPzXEN8l3bCArqBtxjHWaXn3+
OkkUoVZK3aEaPnYQfiMA0lZy4F2HjXZg1LMz2CQ66tReHqJaNaeYHxcdXC6cSvoU7mUqb8aRU7Cp
GDAxsNjIYbxzZIqMWvW5wqfUnmDMChco3MCJF0QU4K2XNauSE1y5FYWK12Qn0BHQxM6MPntC1yNL
618dD9PL3vO6u0GbvO3pnUhb1daclWLMdo0GbKmhOTcu7bN4F3kmykvXvx7akg/Oqu5xcGKoQuoj
jvXwQfNwU9XDJu2QOHcGd7TMyEDuGNfL9dAiTaplTWUP8BA2t7uWGWjsuaUWqiZeOYHyOmKmcV/Q
/u/dFrIaAwIuv8Z5Mn2iFJdS24+ASpop0oL4uy+o2aYxTVcMhn1V3nO/76vgWwYs3HY6b7qBsgiM
1KEeugf067upFOZGo/kPU9MiKqgHZa521IhrH5ZKK1CtsnRkZciJvmzbzF3DQkKZLVBZqh5pBp3G
imi65fZ50KhW45DVQAbs3nKcNX0Z0JwK+ULslFOymgULKZ27LEQED1yK8lRDx4/OhFvorurIbag9
ZBjVFD02svJ2GPxMbBZ1kuKuokCG6Abbgt1k3kLD8SEqgOuyK5bXnqSaAGEbIlvkO3b6M69742ap
PQmz2ESxi/Cs4RC1TvZct9N5iJUpwO805E4ALxi4vjtGxo7hJjCtG2vMvpcujabxoes0WlelZO+v
Y5qxIwLWYRStclqTy82OrWJCUiqnrU1pjCfQ2+B9v9Im56cTIqr3VEsu8y1Omtj9chNK3jojq6IM
4bmphlhZ0o2uTY5d4hEClLJHJmsEWyqeErWUTKruLXEXXWH8ebFG+d2N0FVdRCAFXQR0gd9xeZdN
3ELgLtBgK16bub0lwpU2ZJFQRKU2Cyq3NzOABE+Rd1pq5tzkrF7ubYlkG9068gtrKSIGmtWzak0J
mwsTmhc2s+KWLsMVw2o0+02Hk8Xbwm9T6IKYe1aXvde98nDB5XS76+VaRqBIjVrOt8tubvmgbL2m
dWlbrM0UeXRmM1TcfHLEV9KCGB2I6D4wqofGLT88Boy7tMIVoP/wEVhclQwB/CB9c6ISgXxo+rQc
jF89AWmxux6qAxqndKXO+jF5qJKEzZebclVW+a7Jpx+az16ldKKb2bsfSG7gC/Dbk5lSh7ZSENt4
3XAvZSmtBRTp7AgNAq3YeNDdkqKgnn76pvMCzrHcUp7v7ECFmyJiXVVe9loSLROUQOZwTyr74WRD
MoUdtwqrzzLVkHbatz4RNZpe/phVZs2E53fnE2PTqDybXCXbsFz2iDtJnBCRuB6x8TxOevacJThM
8FDDE6Bfp3mkSY0PpRdqG4f2HaxfsBsdctNVV2j1pZm382gfUUEDS1UpPIbK4/EJ5snoPXQqqUfv
q5s+gYirpT2oNwFkUHauuSmDzgZQmuJnNNg2xAQANSoJSGBODftw3uJboKmk8oKCeHiqO5OYZHhm
A9ttyqP3nAxpICLPNkRDO2sAvJXaW1ug8EfwDyuldL1NqScvmeJDDYoUhaJS7Ei+ucsXjJRr6w9S
kaVyxZjKFG0qUQ/2rAhUoKgCgRh0efAVoqr7UShqFeeC/OeDYlq1scJbgZ2j0ZHDvEL0fp8qFNby
IJXnwubKGRQrq1HULLwlt8ilg82kgFrKLhAqxlYd0i+WISuNoQhcg85q5ysql1R8riZNP2HHiWOX
6T9yxfACRYbrLATgXgz/E9odJf4PT9G/hGKDjYoN9sfD8lysyGGhQoiBEpsUU4yjaR1bhR1bfvrt
jyaO3l1g18eoqPKThdthI72STmoe68c/Hkq4wTQUS3gmlU8LpxqjRsEq2Bgg8wKbCGglITsNhxgO
SoAlIBHOSWA+ZphHtoPXwY4YiYQIMSEp4dvy0IVYVepGXVc0/Dd//I/Y54XShI6GoSEqXh5o96Mx
Vn8EvmdC+1c/OoPqTeoCWAzgpztUVgz3SmgviQEehSTDbZLTGgx9eQjz3DknIno2ZU2WVAu7d9Ci
bK+l2EP5lh6KFnTzqJePuqzP/O8RUSRofSSz8cFLyYNzoxzODfTPlZvX5r1taOI+CpG5SYiNG3wZ
+bolImuLV9Jm0QHRw/DXbTmh1B9ptFd3A6+x/GkcbGNDh19bD17u7rqOtxMMU/kwQzZ8mCxw9m5B
n2J5zqEMa72OLETtdkz04n6ubmiKTVv89z8svUhv4UVQGkoVGUNuzxUp4jhI1XFuOo2st+VHOw9/
GiM8D+k0JiWAYR6Xn3r1LfzpOV022z6wXt0BES3EhG49COeHpkNeHr2kOgGuCE5k7I1eNB579bD8
BGr0kcYZCT9KGuY0+ngMZPodM2jfLIrA5anlYZG/LT9hHIFakZbphkUvPQjmDIKeJHi6N97gfdJz
losCYDvsgpvp3mt9HLHqwZ2mT25HOMdQMz5OYlcM9aOttVd+XUx71zKJVeQqdtTV2ZLlveus+Axr
NOD084E45u2WjvvZngyeEQEWssoma3q8cbo6Odkm7XCzRtkasdSsw0rtT2scyUZwXMB4TUTQhGxL
S5nNjIMVwYRHANcn0iW/R602ixau8ItdlHQKjVnFBk4YP1yXIpRXOjXlLh3FDRywDaNEsffbbekk
LuLohnAyAzqV7FGQqn9K4ubZxpl720FeOCUp7qxoHgu64JrOJiL/rCpee9otUsDeqpUThicC+Epk
G6gfddfCu+oGMeQg6GLAOKyjM+vWcflpefCt+p9/jOxSbDPP5c7ZHSannHZpXvXHUIXbT4PKtVc/
Lc/ZwfMQ+GSfCeTDvT/SHg+jGcRuiU5R+EjIhWbjtjaat8ngsEYOt+ipvyvD6DUNCcs0iWoJy3ra
G0H7LBKHb368CicA3wknM42HAfI0XAHR4RqVrV+eS8+mSScDaJzGZw7Wax2V+ofvWrvYOTWxvg+L
8Q0I1mW225dkZMdoTOZ+YF9K5Svi4yTYwgP6frZjVLsd9g9WkvBWz+lhNJpG38N60wXep75vflZs
yts67XZ4S8vNtwm+OsJcux4G8LThJOTGcJCRGRjHpVOuiwSHvec0r6BkPhrpflCYgHF38OZ0wcdY
+e+TVa9Gp3nIkb1fFbPNPGTcQlc6qA+gQ6xhX+ZySYwhuMiEvV48sbntXIJ8UF4QkzmsabKsIKhC
H0fdDso89KElGPD+wb5uk1q+Ran5o575R+o5/HZHbnMD5tEoVDwOO3sJFGHFDt0n4QUfpoPKPTfo
e91H0LhQqrODwzsmVnNWvw5acp7N41wJhnGCea/M6q09w7DXp1acsyJ6ZRW6TvSwPmgG4ymnKnei
6+5EVWYrd+ymPTL6q6zWrI2p4BRDxA1uxpzPLK6/qu/H3B427GZr0MV0wBlFfceiH391eSytW+eF
flIfA/IBg+X4qXcQziNIZEedLvM6XxkR4mKf+fW9AQmqcyiflo5e7AXfqhU0LgWVTofFzfJVK/yj
hux8FdvDpfZ0SKV6iV+MNkTrU0CaK5tCh6B52gIxVIrGqe+SivQmmbzDonk02SzSO6RmdrN2FTn5
ldvTF7CXFhJSgo62UBql76Jytas9/rfjf9bbWEpi9i9SME+nKkDW5DEVNA3rN31RM8+B1TXKJVfY
+1yRI0pDDzcG4bgjMxKnzD7Y6RHmhMeHhh/9CdVq8hiodYD2vDC2Nw27bhoUkaJaURkshzKgzWi5
UJGGA5wvH/1BrtrCzc0YY/XqcP1cdT71dmmjGJm+pamCgGP2hLqzjwpCpwa6PUUsjW1T/ZCueFfG
xZU2qNYBeaUs12z54cZ32lkiY/nPB8X4S2ayOihoSA3HspX+8XddHnTlyaUlsq8z49IhJ6oTSlb1
lqLRvTac0zzsA69ej2Pnrv/za4t/89oGSdm8KJJ7RLG/ZVI3Vm9ntPrTfakm3plP/cULGeHFps2g
CfumwGAqUYtMo3FxHXHwhuGoqjDGog++h4W5tlSegs5Iub2uU+8wWrR8/vO7lH8RhRHnqTuYNVwd
BCdDw3+VpeX1mCeWTDhtXN5l2FIgug1kEJZhislJtddyvE2lMiEBeXtXkrFqSL6VmCOK+BaznOlI
l7rbgooYrcE7kB966inqT6fI3+M6e09pFXJObC3A6ldBHL4VTcTm9m6RIAa6qttVO7CtiNF5jSd4
hmNAUbjoNCgTvhkES0V9JviBQl4k0JVibrjBPJ4AA/FiJozfpmcUN9Zk2cXWfpjsdJXZ/cOUhV9R
Ptz+8GT6oAo2+jzvsh4esDP1K2t8EarJGMnqYOfsb8P3Ymb0WJvTYzqG+/98rA3zL+JYDrZtCNOW
jqMTpv6bIq4co0JzaX3sI5nYAOqsDRpVql+lN6nVSmY1ShWVlQd6ND1+UqhYMZwxwArWVo56we2A
jrLrEHuspWVzQk0+7Jte26Xqzj0N9HPmLHWyYwgfg4Z3/2AB1NoCkz/PjZdte33+zmYN0guqlK2s
pu3SbA5COhZmEK6y8D1QGI/SoF+NBfFdDRTziCZZPLD219QoOhqVK+ipN5OgIWrGAmw73TfaDAX5
tCvJLRQQ1N0QMpiCDAJBskhfnZmKmJn2eyZgKymjSDmx8tS+85a2DrtC9f9hyNDnp+tfdtoXKL5y
S89BM7ARx3n7mSkT3HzJMsFOwdykQ7QD9fbeCdqNGTwsDDyMvPRskwcKMmA6ajQSBdsh15/Z6NGv
ouNj0ZpLRH3WaHKhYeBT2177sPTaS624sRy4DaX2VQhOH1I7DGJA7B9Gz3bPt2BPxAkFlo6urCEb
qWbcC3tm2GlQkK4qxfFiXILvFJ5F+S7MmCAuZFOrJLUvNv+TCcExKIYPawhrNmdb3+quTUhIpRIJ
yIhRQ+3JvVlrb0HGda7eanUIivBLG8aHLin620mSDYt/CjFAN15M30asUZEkMLT1ERvX89+crv/m
joKPVBo6TgAIU+5vC1jQoTGxtCbZm+ojq7uBw3Ps4byfWnvKnZiiFfM7ihz4UOSbrOlq0NNRSjpL
yahwof2Nfvevim/PBKUkbK4jQUcSJvC/iGgxkA+yjIxon9rBjzKL79g+H1TrO8WsotXTwVeKs2Lo
L0p6lbnpu69XL+jV/+bY/JvF3YRAxtExHeXE/P1K7qKu92VeRPs2HEuUN1xVHWwDQDIoW1pyQcRn
TanWz/anrJm/BEjOG9XfkEo/hp5i1eDOgvHoPkHneRJWOG3ohMFVL8e/UeJ6f5HJe5bOmoNC3jMM
0/pdh8sG22IMPoR7Ak/9tcYUHWXFWu+Jh3R9oYbZlPVzKp2Nzdd2yvVTKPzh6OgWDlF+kQb1eUqi
YdNFAD3QTxArqrpREcAI17SiNX1W80pvEOYVnXe5ahhJbvQho3gkeJmwKa85DMn4nE1xsdZnVLEi
q1Xyi7X2NNu7eNRCQn8Q9aOWpPVm6YkHWsTdB9LULzwp9u9+oLGWvpQAgvbwLrtN2UXhlsti1aKs
fJaZ2MrMu5HhRPIfoXoRJr6DZg7kDZTyGNdcNmZV5ithGPDaPe2lLpt0HSHf5QzWXyfwOI5m7lXP
cZGKwikn+Ux7Chng6twjQlAuvWRBnvP80QvRRgVmRqCUqR083b7Lu+Abnnq3k+YeuxxopgYnObjM
eFvJGpLTXJ0rrywf0klhTRJWq2xqx30dRV/tEBW/dh//n2P+NJVf//1f7z8zEgSjpq2jz/ZfmOS6
zun/f3dG/a/0/eM9Y9n5WoxWh5///V+sb/zK/2DMrX+4qNZ13N2L7+lPGHPX/YflsOw4hsuiyCOL
z/9gzO1/6GyiwJTrJn4Hx8NZ9E9PlKn/gy0gi4WNS8PWTc/4f/FE/cVFwD/DJcXb4IoWuvn7mowu
EaWaSXp0m7XeFsFCvDJn76QBit6T8WxkZb5vKlCPQQNiaSQGYjX3IKD+dMzuflUVfzZK/du34Xhw
2Xk3NGN/X4dngo0n8AravqKrRjdRuKfW7z5o3fz08pZ8vVhcRXRlN9B7MXDrOFRDMZp/t6H6fT/F
0VBLmol62HPAz6uV78+eCsuIG4+gLSxiVrn2U+zeE823AzsYs3cOw1C8Eo5+JyPvNZ0oucMC/Z6R
CZSJubZrzL6/GaK82vzN0UHe/1sxhh+JG5Vh6wbWNdPRfyvGRtJVKsMB8eX0EymLJC7sqBpvjSJ0
zxm7cTKjrHEN21Q71jNZUQ41wHqMhQUIr6HE7HsJekRacud3wbEvGSMbY1ozjt8lo++euZXMaHGz
u6EQ1hkxzT8f0tKhb2IPxHtP7rTJB8I0wESMt3MVTcdIm16QEZWn0a8VVkorrhnTIHst9C+tcsEv
39vBA/1UQHHjsJskdGJtHrRDYOTfnk+DyDIbHWU0wqm22TtVeu0babOROgLNvk7aaz1rfvYqom5G
U8XHzq/1eH50i9rfatOnHwDFbuJiO7bATI9+P4DkcshwSqb+FCQHw90UUc+CLjNzW2nVjRP/9Kbk
DjJCiAoh9XYerBU6cvhBcjE8+UEfb92uk5vGQ5RL7S5EfgYyB1Pbi7sr29njYhzOkI/YJYT5Wva4
ghmLWVtBPo6fHuDw7NOYt5Vk30hJsoNWgj2CSvLVqi8kD8frIXrJbDntxrZj7Q9wfUgybxP4qACB
rKPnmu06at3d0Bv+joniF3NzILUQNDOv+nby+a7wgruKBkJs+QI0TnUfP+Zp9TE4GQziPmcAUnhr
LFPtbQJldQYizN8C/BbY6KZNkOFO3Z+DzGJAHNJc7AhK1xBpmzW+f7/eO6Bd6cDbjwZGsZ0w4kOP
ChUmU82dLWQqlQ3PrmDepIH13mhjkB7Lsfpg37f1nTsDYGjgAEErldhYC/0XbyS4ALFGAYZKv2/H
FoNC+mVYZAe0mUn3KCNXvFEeAX3ow3Xu/DDKx8gAi+vlU3Qb6x9BXzJwtNcOcdM6oWNcAKO+M5Ph
aywQ7ZUY2gnfMnZ5xtY/LpEFOS7WcT8nQXwymq0bdOYdSTLzOq1DzgpS6se6phuTyc8pMGBwxwa+
kWn4pjaykHcxyk6VltqQ0M2aDmORQTohyXwAWGKrtK9zvz4jXPPXERk3LAEkJnmpeSw6014vXUu6
kVimNeW6WH5Ee0J39P88ZG1or6tYyRXVc4DRPqaIWffS0S3HEPNEY2+XDvDyVB/UeJ+XPy8PbZc/
G55I//RXlueXNu7yG3/87vLcH39cfqrtcd7Fmg3NK8pp0fcgKkAIvwR+KDfLc50y+y8/WWJ2UI2l
LyLMDbLRNFI0h8gqmtMff9EYsMAXCu+0/O/lofCMkBpH/XVOGY+JfKfVBNkTJ7784q8nfz0ufyvy
kH3OzOJ+/VKtfvOPf25Woz7kUOoN/+mdTLpOxh4EwrZBwmNVJMUuv/PHe3MDzUUcsLyF5dlpefPL
P+8szy4/VsvbZQlBWAo2H4cLifNIwzuTfNhGSeC0wPgYEramwuLiwSozreqgOrVgcrZ97N81vr4b
Bt3fIG5d18gpjnT+nyJcVll32/tTfJFSnPOMzJqBcC5lCLLM7hvt7LFMiwzkDXMovwzbTTp1BIHN
DTMOc9QPGgu7GkW6N2lNNJcePFiaJG4tCmOCr+KH2CQuVZq3hHZ5+6lq70Xgers+797SlK5JF6Jt
aGprHXopbciglDvDtW7CfPLPef5m6O71WAJfZv5YXLF+Y1zyyq8Wky8Kr3qPM2NY+aIG6WzHyP90
49HLQa0WfXmjjX54nMP0YPXT/CQgqPpa84lwdjMDLt3UkElomxQJy3N1n6MTQdHYwAwJYR1HJuAu
pNo2rT2G+9FUBuuJUS89fsquKGY50JtNE3r6pkizDsgFNTK6540TZYLld77VbOOr4vr9QWSaDDGL
RMQDbNufiRPIs4xkua5lHq9FqLgirbppefC0SL7c1G6wBSbTbStMYnrLFIK4aqaR0zopxudJYjsw
c1GTFuqSpFaemjG07xz4iIOY/LWwmJNE3c96yL6sef7o9frZhrv1oPVOtaf7skcIA+VwiMpbBJ4Z
6oXGAcAYFyfrW/lbkSlNYFmg7PfhhDUo6d+bEcQUqZtkEjlRsZF41a90sh1DDAsgg4/Qv1gASK+l
C4wCYUahMGc0VnFcXFU9TW7GZ016B7WehCRACmgzwu+o6I9ZZWAPq34acLbQ+bqbsrolu+o1wnwM
gSYOD07VHTOn2zhDZL5IxuF9JE6Gi2AiSqtxrxXaI9pdovEgrZpKCpcb8kNkJOWOI2aOCKDPRGjY
iq5Tuy7KkyHH69Slv2EVM7HciDtmm8mEIF9wgAe40oFi0KvqSG7Ei0hVZRDJOtniTEjGji0GcHUd
KrwT30oRTls9YL9J8hsq/2JrCHFCcDNugikEhtUm2l3BbubQj1+zw+mV+MFMAMG8DdrhLSpIMbGC
lJZweJ9G2SeX+KG3JSMIJ6ODbZ9nYkASJwfwk4OcLuonSRu1f3AtwtHG9iHzO/ovtUAjgikcA9BG
KwGNR274Sn+esBsYNcQDEA3yv9k7jyW3lS2L/kr/AG4kgISbkgA9WV4laYIoOXjv8fW9AOnd0lX0
64437wkKoC8SJvOcvdcu73BIjPwSKFExw2ajT8ZeZW97mEeXqA7uRUgJ35gfe1OniNh/JBHC3lpA
bM+hH++UPmASbN4z8jsmBsUg2m4HJQrpugUYr1V0regLuOTO+g/Hpo8NYmYs9J6rZcZUtixB1orP
Y9VgFXXKrzLHxTlYWFkyMjtJVuYqlkRPg4NI2sEw4XZ4U66mXt6NcYPgx6gI9xzRowedskE3krUn
LbPvbau6B/FBuIeCamdKPo3+cAU+8KEmr2fjZOyHyqmy+5Kz9nQ/RpSYKY8/+PA+DbV/LmzY5WUU
ohkL0nFrK86j5ducXUL0QxQUvREdyCaup8Y1iqXs17/Ggmx12oebWK8RpGB12CQV+QYSZwV9ftPM
ThZCdrOP0PNPF7MdaYko4pKnujvOfUcP51HDjuzZ2hBsAr/8XOoJOcNSpYBD6XGQ+rM1Q2QCIRP5
4RXy2PMUm9/tUbxNCLsV/0UhNiSR9Q0HGrKn4ilwsnrjx9OF/IVv+ZC9FiXdbxEdFmsWOGYTH5Kr
B056s9KUAns+jdktrUzdi/KJ2dRyz3rbz7vV1GQsZU4eXobniovMIe21j+uj/BK3TNmN8GS5/N8U
BjGEArDbtBrmp8BXlV2cZPkNG9R00RBSzWE23cCaea2m4M+skGAlppPhtqEfG9UlR6M2B65VOZRT
KtpiMiFeyBY/rENfVNMFdgGhp1H+WEv/mJWNddVbzboOKiO9AuvVjh41jq2UwDsoja5P+uxVxSBn
WfyHyyeRop09E1U2Z1USB5JeAFtGYzjUM+HXnYF9IvoRoGW9G/WCxUgTVPb9GxVLqFJoxvjhpxJa
+uhfOwtOIM7UZOYvmaL81212dUrtu+YM4VZRxs9KqROojKZW1f1L3I72MRPFfRNBDMxzec0Ru1fa
3N3sjCwlAXFLUcy7xNLH09wGd4Om61z0Wv2mBj0JCGl6/SJiAnK0uTiKwjxqpM9SYiUlcFCbWzCK
ByPVxNHKmuxSUqgJbaXhuXRZw+VHLLMs3gUpcFqhFfgfGhUlNQ18tJv9caotL8hoTiujee5ozx3b
quxuSTPktzHE/OMntwbwz0GdKhQ0wUnHAXfGt5ScnHF+9LuBxNXRllCRwFlmyY/Q5DNiE9Wbnreh
9EUKpFHcBoNkHuCpDMGNV+KK6bg24qAS4F601ifb4FdJ8e4w95v6m1aLY58Icj/K6RTaiIcS1T/C
CKtJ/sx9d54rg2u/4lXqRCWqKaqzMxEO3drDDbjacHO04ftgN3KXwSfNzflD6ky4Hw/xEDAZahm5
UPGetsL325utR1+cYBwO0IaTi1UXbgYX9uhr8ze7GO8N54uJmEQnb3pd9MuaUliTCniD1aZTQYKu
d+lBBzOyYkYHKAmrwC++Zxwu6b3v2+vdsqyRfK6r4Xo/E/nfeaB/3kiqipvoM4X3rhjQfPJtmwua
aV0jCbz+95vrQ+rlGeva+3PXp71vrmvvL2VLwr/HFLDY+kbrC3D+RlJiH30FlpMi4Duta++Lf3ub
nUvcy//T8ypO/GT2JC6dBjTGyyuvCwvtKWm/f29niFV+3vPztd7fKtKcfz1ShmfsXvJIh6YVVvzz
8b/dT6vYUfEB8yYJwZm/PtG6vb5e13VEjE2ax1CpxVi4vGdSGZyo19WUeBGUDy/pLBgVwK8LlTxl
4Kmnr6aR7dsiIDRMaUhdTaZmqzHFO8ZB027zpAd7b9kkrnUp6p8guw/j4CEaSSSuZ/bqjozY0CSz
pJZFdp06q97IFr8/eov0amdNvVPChiTlZbMP1PQaKQt+NzTwIpeDvKiN/gHzmNzPALvQ5/oamZWD
UbqmSaZUXqtH2Eb6xUI9OYv6ySJOKZRkn1Efv6DVSi9lSK1W6FzDVPJ156Hpj3Yt7mK4hvhZDaIL
Jj7eJhAabDjnYLVzcZn60wsT8Rm7vTJf1jW71hgkFA5X2uUOdVnkOoHpDB5IkY5+PSyY1fmim1ON
bYvYm1zfVyWfZDY+ATbLr/EieZ4n5gQNdoVNiRIViTbyMMRiNe0RSM1+cGmXhUrtgjK4cYwJfseU
Kk03veHcu2rMVJAnVvpZC+5TLmx8R7wg03kuLzNpTpxNx4sRZM8VdFjOyzyiDpQBNzZF7ylBFtak
JnUgBARM01MqDGP0wdLq8jrbdsrYzadTK/OvId0SSOrlpnGa6mCHiw5UGGelbw9+xcyQBgMmXSfO
9uYYvfnVuOQARh/peeFVJnLuIohwwpTK2rrAVCPA+It5q5HusomNaEftR8H1cunnBH3o+igiF3Lc
rHQiVNtBfZjlJiIt9ZDXhApMqvWVDoO8WAZx9HnQesqy1S17CvML6pTSBBH7922hRWllbMCGDI9l
zqg3njN5WXesdc3uh2AXG7RMOlWbGDi2l27ozIORzfoSTaXvkzh+nYGhlG6wHRNDvVjLXev95lDq
F7s91CHxf6HGvxINgxeIYib+lxnlVLRnzOU1hBGCp0YOkosmMuWyrqUBgWXYPnPPycprlF2sNmoO
UWcolasbSu6lafU6d9qpJrLQ0yq6YcQWJDBt0+SCludTre+xAKm79dZAmWrX1DMqPIUdX6y/H7k+
fF1Y9jk2u2fpGAmey6Q96X3muHLiShwtP1FIkDmMWL7Ddtnp14XaRQURbyRAIxtgImjE5zkcfi2U
KOix6yzbP1cVJZ6WWXu+6RQwwssd3fKUIu7wOf32wHV1fbX1/nXTEliQ9URXf77N+x3v77re9r7p
tCRNy44h7/tt729ags44Td2rHsO9RZAbJb999DIwmQJA+v/t872/4/vHQ2zHJ097KmfkEBtEBfE/
DexwjiQ54P1x72/7/lH++LTrQ/74GOuD18f1bfQ17aprTcrvPpC4mUY9YFZQJk9JZ13sAcp8RhgC
xvQovy8oOB/0Uv9YpFK5xbWWE6NCeZJRerRNUApfnRDArdWQJVk4Z12MX0WtkIgBbxlBhYHYykgB
+KaLN6yb7wNjNg+M6kNyWO6C+LWxxD6lZkGvMPmqMc71bJBAnKSY6cqCHAqdo1MSfrYpiWdd5pbh
Z6KIIuILQcI0tjcM43wiYlvss7ZkDyYWD+fVJz+fBByt9GPIvGZPdYPpqE4qHZvakQ/RoiVlOGg4
ZAAq6n0wT8F19vPPmZjs1z58K9twV9ajemehQajhwit1/4CMG8lsCwQFgSeZ7WhtvCRPPoUIjZkV
zcNFVhSShk7/2snma9Kl8rhUOrw+JlGnHeNbKzEYk+WVAdDbKcQkh0lzjtVX5mnGOZ1Sb+Y3Qvmg
+p5P/jXOALIJKnuAdBs6T74hNKJNMBQtho8iHMGyTMGZcT/8ERNgBinRm8qRX1ZgRkWsfc4h+KgV
iUEFHe8d6Q8YmUVhuOXQ3P30GRftQDV43KoLxGDucHppjfgyVM3nVhjY/ycmFrPUwTd+nGMjeMqa
BA+1Zu7YSa7DwOW/kPF9X2k45usRt5x/6ycKOhzK8pQe5lEmTMGUTdea9QOCOUJio5JIXCU/+Kk/
nI15RsF3p7Rms4+FfyocaV7giM9uUWghBeiuvLWfY5xsFzRi5XPrRKeW8uWx6LGvdDmJBxS/DCwd
xCgSXWHeoTaXmyKT+aKI2YEkNR5VNNskOUJ8L8zroAxYnIS/j0vazGmekx5FINm5iobvWh5MOFcD
3WOcPR3Gdug8ameITBySJfxMU+hQd1h4jEA5MiAp0Ikgx2dK7ImMcJDYUtRdKHFHUyNTHsopvHVk
fh/NPKPK0cEZNbpSOxRwWSQZaHdCFg4S8G6ptOkU+dBq4lbfOUo/7EIg1F6XDl+Y9W3i0ZyR/Rva
scrsY6Ka7f83fX+2af+Ppi/9RxP42L/v+t6+f6nfmuQfbd9fT/rV93WMv9BMYsXkioZsWi6v9yu+
WhXyL2FY8IFRUFioCN/7vpKMaqFrtoDiaEL9+52FKf6jPq9m/UFPE9SsODjpHFtCNw0+2j97mylw
GDH5YX/Je9mOE2FsZF/ki+GD8KyMkjRr74v//LY1Hd6xI1ow//vL1Fgpd0VQdFSkVZ059PpeRWUy
nlufCbp/qWsTIFhmx9pPH/yUU17qoPKyUC5XMMOTdqifw+FDYRfaETqW5fUIZykMqJ+IRDryWhSW
jLQjHb5+xQtlEauF02kj37qO0U2Bss+gkKmbXb8X4bjBAj/vB0KHfUp7ZUdcWZ1NtCH0lxZnRtZU
3b1Ror+ocfpvB5T/Jz/vr2kMEymvj2lam1cnriFcU84+lQNxdOiudqGPw6kshKfWPkK3KRC4hj/Q
BH8bBmZS0h99dzn+S3IsTgbl7m2iKZ8yaFAbuvHqsaPfMXX6N5WzVDYw0+F98OBryU6ORE+LoLg6
sEtJMpT4EQj1uBNg5HZtBMHHxFMhp5hmhgqmp9lZMS0xMpyRRZb5By0ODo1pdEep9EQqhNINhvwp
EXG/6Tqnc/2EQFmjxSxK7hf1rg9oU2LPsqmM+eSr6oN9GDFtuypFyk1pKMaOlsYtJ3Bh4+C+yaMx
3ef4zkLgev1i95OxRJ1rBAydbdgqmQNt3ia9rn7OTfNbGzhE7QjRXqcI1/IAIqAOq3CPo2rO8sGr
decVz9zTjAt5JyX4BCt7wJZFhCDafqkk8xZ2dr6pqQxvnBqGm8KMckyUqx3rR71K0Po5OrHM1YQ1
m/0gUuVnYmCYHA8lsGrzg8CfD75cmIi+64V2hdAwtIptTFCyYhHhm6skHotLk47QnORM5F3pgO6v
tgkYtrHMvUo4bz2NAy8vQyYutFIowPmuKr4WfU/WmvGmWCEONZGVbkQLYKqT6mL3aeZKDkgQBXi/
ujTh1yvKuzJzTBgjYM1tNQQyY8q7eYSWlhnd2dJRYmStfuwigHv9YBdeYBYf8gKHQAd2Y9f1XCnw
7h1pe3vkzHkS38ZWm43HcQKkH4QFU6BQIn+cOATIFiurOtua1tCwtxUBdjy/2mamiD1mpbeMgdBG
TZWDamJ+56OGECWsL2mdfQmrzi0kAXe9tB5jUgQEJKttaBzxxJvorqbypMi3HNg8Q6vI8HptYlpj
HJGqfYv7EURB+yDBzW8VhFxjktoPBKcSz5J+TsLEE+r4ZU77T4xp6oORUKMhk/rNBlW+bfDjKLr+
AnkBPcLAb0UOmoFMFEj8l5H28XJ+hdQgHX40ubX6/OpUw7iEmi0SNWyJgxT7fPRLZCbRDzPJHjk9
ejPQn30B9dwjY36rmAjvhpDZ2eDJTn/W8vK5TnIfZJfBOJe4oJ8Li/Z8Jl+jbOrcONLu49p8SFrF
cWNyfWAxYVNRO1ucTG0fI8e+Z3q0HyTZBqopznPkdJTH5YnMApJa4zEhZRNKQN5dYz15brPuK23a
nVTmHScAHF2PCuJZvSO5U1PluVI8fY5eV3Xv3FKUj6shZbqUkgqb1m6EphnfpKEPVGLjYbrERC/x
v3xDdyCvejbexshn19CqQwdHMmjH+yoNog3JsNYBXFe0tZKXSSFOkUxF3Y0c4xpY9heLceSlNg6j
ncQH4TcW3Uf7sYiYvgcp4v+BsrLRwUUy9Dui6kgpRUvtBQkKEsUAWS7nZnqI+iG/8ytjS1RdKUi/
NDUS3h0aViURlEwppw3qjwV5Z2zJpsWJbvu7xp7phM7fy8w4mH037AnZyD0k859hcGyb7lpPXlzV
ultKuEjlBEIrzIx72B2dWlsokAma1Qag+E1iZDe9jh5VE+Uh7Pqt3dWGW8/Kl07ayBfp6W+RRkUb
lNCRqxGa7pa2c0+V1O+VAHksPohWzyDRyxHz4GR64ZjN276jaxoSTT2H4LE6qaMt8HfLoTXO3XDB
zkzlP/6mZeTFGXIR6wAxM5EG4oH9Xg39R05I3Br3O6dTL0VYfCuL4Y6LAUUUO8Wnzkk3lOkD/KnW
C4qLQ8/WrYcfkYY+IM/q7yEoDoIWhoU7+2Pyp+7UkG4Rt0156Duqwir9MegRP+KxHbeKbUP1suQF
K9bHHKNgYkUplz0QSiZqJM5t6UgMrf1jRqkBfR9PRtIHx6btDzHGvIwo1kUpwrebGndioTXoeHqw
84fFNZR0y0ftsZ6mSxsw3g2RLl16Hw9ygLWczHm1lSq50HpPajmN2Tia7gm1eakE6CE/djh2Fpf8
bGq7yc9m6D4ZSbL4pCid4rPmQB5cPTFGr2hHknmz706UN3AIQLLRQt6KmZDuhGM5t8dPUKkETmid
OpFPVZDXDqzuR+lkFs386FK0JhW0JiJ8GpRnsExO7y05V1tLpIGXTOYPIx0JR9WxXtNrdf2w5msy
rEdeEv8/JW+gnPF9JPDQqlpwSYZKuaCaOYvSITczC52DxCKGP33Pg8l3B8N5ttvHoWSUUZDN3mOS
h+eCqlxwPJG0iWuL5u2tw9uJdoY2N6y+pQ60Ra/8MauAvPUxGqpe3ZJMXO1bhnRbzMYhkbXBoW8g
VzRZP5yniPCeGiCYZMLK6KK2typxjkmjgq2pcCyYnNjoU5yjoFB2UQJ6h9xljQ+MHbW/ZxxJ43YM
I9fJsYfpnI69BocAJLg3v4V6YxcElhJG/j04KWphHZo8IepyVj5pcRztx8bqzowVzE2bypKLPTmY
pYq+qRplsU2T6ouaLkM8qli+YiYXRWRnZK53eL6GLf5Ux+0C4Vmmorod9RJXOvMeUlV70KFbwEps
t0R2qJs+aUiRQbAnJqJh4NEsPiK4ebFdfe86Thi6DhfJiiz07QppqNmkhrfK0NlRqmrcSF2J9+AV
imsblsxRcwsSmWAHGgnm6PXsO42p5AK9g3PRQQzRt5xfEibExPgqG45Ax0BLp067oYsFn8Gq9Z2N
yIK+pMZhpGjeVJGgPcxcWcvAgrCQaBv66tA2Z7nNp6baCZFrLp0hEHsS24NB50lp9BI1C2DV2lRp
vcfhY17WycVQ8EwWxHBR6uqu7AOMQdJjNdN4q+gQwnXov1lN8m1GNtXU1pMfjjj9JGXAhBJ8Fc62
N0GhOdVYICDpaqFnGNOLQqzZgfnoeK19/dlBbMdMm05MqW4Mv/8maQ0rbZi5nNSZ56YsajRUXMMG
z4yKMxE7X4HWGHeOBXnG0du9WSrPWWaXD0aM1cE42hVsTJnX+S5w7GtVoE8GuhJv56DsXd3OBT93
0EEHHHdmLKpthR3OTatIoQIyQ1YcsjsjF8MeHH3MSYC6RT0zpg+wnjwro3GHVeSW4Es8oFdHP0A+
LgjMrSZ8AmvhZHFCbKNbXJgSXjOB9ZYSqidTyfqtKImqCouqIy2KkY1u0pqOc+gEKozAi4iDftcn
1Xex+JGbGGrOutZpw52OWPOoKZSdC2uAfG4NE6MFQ9/iyXhVQAjv0QpdpNEZt9DiwDai9jDFU3cc
uGxuYjvNqW3g22eQfhuzRD+ibmPYbjlI8nSGcloRCsjO/nVSu9GNKVnsBoPGuJz8AxeKS91Y7Tn1
p+jQ+PPDFPc+enzf2gzCOo0WLtRkrOYTKp5HYAm560B2Pvq0fnAx6PexClFWnWiZaEHoabGFznWp
Twj93JVjTNCPfc04kXQYfZpiFvcj6d26OoUX2Amf2sgIAK/5/iEZi+eqme1zVlZPhlO6s8itg5Y9
NsKeSRGaI6+Cmruzc4BUDlE+KPNNQp2Fb+0Ge45PnUmgaEYKNOp9f4fyZKOlQn1t6RQt8Qx1nw23
QcsL0rcvgT8gjLAZnJIzxDhhWcyLT3hd/HGbnaRfo4ARhy+s/kRUKpdFPExoAJQlj3C9VZSWi7d0
OJRlPp5M1A0nkeYJFpS/t3uwVEcTbgzQTzzQfTZVHkaeH7GYma4BsW1O66LIAiK3dKIdwTq9Ra3e
QXRbWnNKRdiM42TL6tLY+7ndVm9BqS+9c3qNaqJUS1xXOh4iIySz/l9NyPXeSK9Ibw+6Qwdspj9z
IjcORpxsrTEbyLxa4gmzNVBnXe0zFD6d2ryGSyaPXDL93hfDEkyzboK2fagkkWcdorVtFxCxZC7x
oOtrrAvBiZ0JiLU4kn+/va8rCnl9qLhrVuD6avT5UCutq+83OjI6FJqY9mt+pFhyIhlr+XSHl9Xa
CWZkwFh7U46GkMLzCYPtv1bXdMsqgQg8hcrdGr3JxINI3haZ1H6kfrDiNRwoRXxd4CRLvVfFdsVd
5LlgvlEFZQtLxOg2yN86uBh89etCWf4d8/Kz+ZjMjBjJzoElQqfXWX6qdW3MdNpiVCh1rtqneglZ
1J2IgdmyVgqDbG05Wh87zuDAEkV5Mg27PBVlNxeHyYbF6TviwHWhOoVLjlKCPJeI7GVbQ2t4Ynwy
g7HQt+MSsNRWQDHWNVkT0GQQFtepJDM1y2JdS+sl7kwbP/XLQ33htu0CeFT1XzvfuhYRM7akmuYT
tM002a57W7D2Zdd/fG3GEtsJasfSE++9Sd05BvEaQ5buw1g192vvfF2s2Zlrf31ofDAiCztmCWud
ZwtaENNQDIXo3iCyIJYjRHMNmFWXtXUzpxfvjXr3zbBR2DlT+1CtaVHxsmfGokDc9HN12Z5CQsET
B0Vbt8g+nVWz2Syr6/a6WDdnBeu7UedOfukypuFrGqqYuwuTOH/3MxaVKYMX+tnHP5v96/+C961Q
k1Olg+4DELUGgi7JU5wmylOMpQoWtnmqqrk5rVmkdeTgvrElNXZfezTQhuDmXzpYMVG+zANYJBwo
CK5jFfveIqddFhzTv9aQvbNfv2+vd4v1RkIJyEedmCP//TxYlWL21u0WI3X98Y9Xmxudzqz4TggI
6odKst/9XEVjsrgVOsYmy41xv6QmE6S8/e2RyNUJsFoW69r6wH7kOkz1ZtoGgoNAi3FCGWZ2WLeE
Q0d/XXP0+iOEG1Qty6PqhFKbJwJs7QNoVqIyc/i7RQ/eguHsz2cYy9ofm6aa7x2Ts8pgM0ndvL+8
DunVTSRW0PW7Xb9WxyYKdt1cF2vO4fvmHw8JgRwc+pwzurEci5SZ2A0L1ReeEtT0lyh4Ms2WhPqF
nDxHtSL/ck3zbZZoVAtuAirfZbWatGtkxebOGe+LCSmPTcjFyV9PTs6S3W2vq5RxK3eGqrdpiwdl
/TVXcfFvq/NyorNrZtJR2O9BxnCS5BLOsnByeUjIOaQfRBaY2aPKVMQrl77y9P7x181oecS6ti6A
kn2a6SZ52nI+wl1QwALRkIa+b/s0uvd2hx9l/XeWxbpGX9Ubey06UCauXc1AarHevi6MBrlbSQ3K
HYKJGR5U1HA5vyCxCevDujoqeoE4FQj5ihxZVebxQjlaN8dVob7CSbBphoPaH1dCyLrQuepzblqI
IYOq3LSQrvg/d8Jl0wy66rTukwb1t506yPvf9u91tY0ohcJgtbfrZqmHyT5VVTDHfx8H654tWvUG
P0Pf/bbzr495f49KhWudZyVWuuV9ozDgeMpHRrCRROO5fsD1KY1ZmvN2hLuxISJqdmNEFwzgFn18
tBzkGATz0x+b6x16Uljbtc3w/za8/6Mjs/AnIAn8+47ME3aW8L+2b3WRRvk/+jK/nvqrL2PZfxm8
lIV5Duv87xFltv7X4mk1JS40m6aMSpzNux2PoDPVsFEImhLZCh2bf9nxtL+EtJd2jkFBhPgy+Z+0
afDc/dGmkY5FmwYNLS9q6io53/9s03SRBkgKoc6hBhO1V/3eukRV95xJDbnw+FoPffPYN1W1rce+
pxSkGpd4OvdzBiYDr9/+DkFwsZO2n92s6sG3FN91ZubNhQIeqgDOKEOfTvJ0m+qyPvTC+RrHNM6V
OYldc1SirS6Z9kYRDu3BHFHFoKZM4ycnER5AL/2FkhoY2FFXdurc+S5BEJ4xJfq+pRsBRtK20Rsi
rpc1vvxG7WdPWBkaXcCdzGhSonZGZ2dBpTkj74Gdh2IVA62n8kE3dRsWpIWX+bHwI5IOx9GtxUCg
Kcy+PaQyCjGIJvw2oLUNJhUgxo481/TJUpFfZTSADlUyHyIFmnEVqeVZjFRMqwGVaMQEHBfAixNy
ZMPywbBv7LvRjs7lSMzO5AzNJwVs2KahnhPEZMUraSRvfhtnG9h5zskc8m91gvUuL9rJ7QskBU3S
kVWBrYk6roEsLGo+pgXG5l4JP7RpfqAAQuUhqhDKoP7U2KvOXWGpp3TQv9RNlIDFqPKjGhwtSD/P
jD0lZrXqiOtA7vIMCHMw+ofO1wLyjtFR+15WjNPb3DeXTH/BXo+yQilULybbRhdxDgBHhoAeU/tq
9ZuA9hmY++yReS9lPKWRd+SnMHBwuMwlIRhPPyD1x+iUc2KiHg2TZX7cw4IQTvnSm9Qd9G7iAheF
JHWXcGbD0EvxqF/8pkbk5gPw1sNhB/GtfpgL9TUv5+pCpenDWIAoACHfuRNzrEcIEm7ak6frV910
NAtz2DodoPRpYEJptuh7KA988Lt2AzBHP8JDepRThFsvxUxelaGHAute+KZ/1s0qglYfJe4UmvN5
SlA1jq3xUDOafeQLdRVoBwjshmdQg+m2cQTyrDScEdDEpjuXA+aABI2nAixuF9TfVP7dDSFT1r1M
Yrig+qcyU8s34gBissn7/EFZpoxSUCSrtd58DSPjMMQTLJxS5G5hpXcryDUZsa0Q5EHCSDVds9BS
7pv+GZRoeaYg/Gjnmhd17RO1kvk01aFnhwGJzkTMOkQCcgEZjENl6daDXzaHUssCooUDpnpVfYlG
PEd6K/VjOKvHOMVs10Jd2RIvuoi6uubMjOihKvrkMC/lCXoqSjGfrAjIX55lTyZOOy2Npoci8HEg
2RluDyH4XXMb3kSX78LKQZKWkWaiRiBQK9ooNiEVrlLmwwHMknrW/LOqfLYm57mK6uou8d0srow9
P1Q4ALiZYvuiOM3gFWpDp6prnFNSJy+k6AFJdpwLHnh4V8vMQCc/gyCFu3wf3CzLPBdgX86kIinb
KBDCIwmcmY5NiVMBx++EOFWMojj5Y9ntE2pfXjNq9d0wA2xqqx0pJeFzrX0gb3ub2UQQ50KNbkFg
qVsioxnbKda9X5jPnIKs+2HofoRLMc1aZCFRkeGtySbzInK6NvgKPacDWhXi8dzTOIC4lxCcqJrV
bQwi61K0jr9PbWXYYs8Dstd2ylXa3SPljuEUR2bo2sOUb4eAEZkSowibSgc6pq59hiAEGY/OI/3l
7hu0ZFojgbZXgjQ5xDoMvVbW360Ofc84JKqLpTn0htjO7t2pT+zzUCsvaexrZDMk8EhKglTyxYlR
TPSuw0C5n0MmJDMVAS/U7R/S8T/UOmUxQCuErCim3Bevk9JFt8kOlsQH3+dzj3d8tdswmrLHKv+e
kcL1UncqDihJS9MxDkIy+Jd5RjMy245IjNog7o+1quF78XG1DIYY3b7H5zJwEQjtFrPW9N0vl/CL
yoKBjuFv1zbVa2yA+In62nQFj4FX+HHlJNkWNPhKji+5JZZkn9aCC+4vgQwEHYn862yTOVyoravk
w9dsiQrQkvbY1XHvMX6Pt0WaeqCZmk2WquCtNYiMC5A+opjqqws0O5h22gTQfGEklxN+sYIqNniY
JASuoFU7PvphdMJjZScWHG1lvKe9qjCFIdDXFKfOKrg8zJw49Npg7hoMQJSTkaKhzCavUV5lFLzA
TY7IG3Z0sozhNE/DF2MkncXUbUK4zSY76nP1SQvmL3aY+g91fTRH2T82U4f41XiwhYzuIWKprtNi
/ZUm9reVktuA9kOgxylu4tCsMz1wu1nxgClddX80Nn1uOTs1CUqUuipO2sQ5pTRQkMo6jTenWesK
cbV7A2qtRdc/KHNxsHMA/TTd3YGx8IZahcKZbl8IPDhWNZ2wmOa3TMpq22b0V4I8zrzM1LSTlVOt
MoiB8YDCgQUk5oQojwlXm0wo1NavOsD3g9YC9lJzNKTxkL9NIXlMyB+O85wYG/opxJsb9MpDdrC0
WsDLVuMci/LexO78MmbKIRtJzgyD+dDM8huQpvA6xzgVU5IOgPT8mDJbfc6bgyiyj6o1lI9ZH7yS
Tv81J77Co9kJAH+KMJAYzR1a5lTRj7QcCNJQTmpXf4KqXh1oZg6uQ5ydS/JbvLUay9w71pw9qVp7
TLAqbiLO37sKXfe9zz+g17b64JgmgCAl+jgRgTk2/sHWwCRrFv5mScv4ZJgBwL9ePtnR+NDkavix
p92UG5W2KePOeCb4+IXT0gahV/tqqcE3tF/N1kyS5mZFXe05jGBotRbikBCQ5CZtlz5JeAuuTZ3H
rQTnPFHRAo3Dxv84mtNnbWrbG0lH4E3iixlo8q0XAXHc1uCfW1O92VUEYoUO1IbZmPUGcu+jX/pv
ISXKo8Cq+px3cD2LILUuYT3L596qX3uJWxbKZL8jxy94hItANAX0nQPycLy0BN5sS2tMTh3IXpn1
/VXvmRtqM/G5ZnAIZj/8jqF+iRyq46fEh1zYUxGA664bd/HA92HIgil0rYUHvQqPZTLIHwXddV9P
L3gov4dos63QKglUD2nyCfjwFZGKQ0gvLYlwvteTmtNTmjnyu/Zi5o9JhiupCsuTMzn1s4MdBamm
3n8dCxOaWPUY2StKQDRH2r6E1RVPfFWCXnhUHjvqsTvTn7ML0OTgbBO+gZWbOnRld/wohlvUauUa
YxQ+m/H9Ms7qs3mnpb65t0JSxZ2seuHauzNrqAJWRXu0E8ZjVzb32nD0i9r+bPuSeEh1dp5moKfe
f7N3JstxI9uW/SJcAxyOrobRNwxGsCc1gZEiib519F9fC8pbVilKJdmb10SmlFJEAAE4jp+z99p0
I/JTRLnKWk02T8qkR0b+h+Dlv5RNoa3K3Jxo63KhkhoyZ1IERGI7jCPJXPiMVY+NvJH2Lsv1i4te
Y1JPEmfSu9l6L74oo2c99DEXjiUvuFhCD7BQbBJlZAfF4+DGapUHpVjqGsM8lc3iCmsKX/wLVt6T
7/TDR1AWx1CG08uozDtc6m+KTMvb3MS4JNsT1G5WENdMt6mswOi50dngtlwMLYAFu3+2emQk0NCC
ZbH0StRURv3hN3yPqDzss9tJxM4ZMUrap0mAFWLVHGWETkaMZg/9elC2WhtOIglYkwSliR4jx+RH
F1uusiDSHt1WHqjjwlVPts658KFWGn3yjkU5YUpmjLvCH56qQq2rErmJN07eS9LVJ7/i48eOQ24G
vYwhko++S7PC0cVnn5HIQt3TrJw5xdyMkhzLZfFu5gOOOdEec0XrSodmDv0yevzRsWbrAW2gIOnB
mv/Nj3/Yzx2MUJJGWGT8v1TodyW+lNVUoDBijxWn01Hp4SMxic5SdsO7awH9jwVMk7Sic9G7/qOt
g2Om8OgObRD0//zC+ryH73ujNUJfFQSCHcJo7zrccSK2rwujI70qqk+DaAnbK8kLQ8/aH3780s9c
XLQUL0bB9FeCkV2augUxw5Owuus14I/+kAS2t8RnSPZOMCPax2DCdN3QlP4xbPD7OF8lJQlPVRk/
GeOERr+prjXlRFvDGnKytyBKRwJnVa/aI6NzBUme0XBrVfbK1NvxINwUPBm15drM+h/kzLemGrR1
1pLS5KVoQTq/ua/oNa6UG7Gnm4JNgJeEYazTrZoxvKmY7W1Ahbh7ypOpcm5x462d8M2e3QTNe9h5
AfuH+IwEivyLWaDjG+pYDGmAbQpR/NAdxjzSt0lje/uglCFWRT/c5EhUJsuNz6Auc/QT8TrIYoTi
ruOduil9RGJBGEEio9uEgBqjspFweBTIYRLfGpmzLa3qw9ND/U6LfZRAdO/WaU58XYIldBVN3YvW
AwqBVapvksB9zgXZBuin5RZ8bNvzSCr6RYcYYUDTm83dFHsoiwL3JcbgO9ZduNPz9LlNnRcZ29um
xOHRh2+hBfs5QVSk1egosBWTCbHwKwPTZMxLq/Onc9uML00CU10na6JPYZpWmokz1j+488oW6iMe
627PxuSY5DFTn+s0wtyXoR1PxQqt6LgFaritw67bkSTX71pNbNXo+gcAf5TGE7PGlj3gok5iG3VQ
uUxDMhFxRZ6lDcLct66YzUkyB6vXLkaa2UbWrab6mMOW+trys+QYhY9J777ag3nh2QVplTz5JvAs
r2EWNOjX0mbWQWH/4wcV02CA/0l26FIPUpW8OEr8GL5Ou9+ZnkQAqM9H6rEIa5dtYQfbrC9K8B/z
7dcmWc8uiPYBjIOj73lij1qPpzQbt2NmAvgCo173XrpNEu3cQSVoyGzc416s1k6GoCQQnJOakdZG
isAj8lyFnKC9Y+G5iVqTGiejiMx8Ea1Q+KthbfYo7BlLM1atj0EMOOHM4NTYl8rUDm0VBMfaCvy9
RtRay6a39hyIJIhP2QTW1+4wuqgtnGE1ZkPDVJELmWkGSq3CvWdnZR3kjF2PKd4O3sxNt/h5ZSnd
pQwgCepoOBbjvKZ5bX+HGPEltZuzaCOCUvp+XBUadRS1zL1RFdku92im6szDMF4H36mGaup6RF4y
tLa6sB76wTdXXqfd5j5i0fbWcI1kjcAWahAu+clNr/UJm28woZT0dfWo2yP6SjtECpa+g8QjEqnL
5UbTt9iNJCU7nrs+BU3hoME6JO2wlV0JiVr3H1BVhgy3xo8+f1HVkN0J8WFP3mOGd3wjoH/0IDVR
KmAhNkdXbNPwnI14jwTixNWgFfs2VYhvBuMYwxM2KnxZyKzQYjhbmvKXODC+tcZKof3fy1Z/aegB
Hgq809Y44Sdu23hXEGbkK8wmsdmuTOPVoyMBwpbMNcXQKEjY29RjNSwD8VFqlXeaFTjeN0GnbM5o
ITJp09MZC9zgaCv0WJ4aOwzEzaawSHUKR5J+AlKk2sREtDWEISEHsdhYvrsdoiy+EpT6y6ZWwVpH
mxx1iqGhXFtEMzLVJ9nYMt77IQ1poc17ADoj3Jf20dcCZxHF5JgWplGdAbq/x1bxoJdNDOMPwlNm
TSs1gGZCnYXfF3zsWpNBeHYUaCqX4C5sBmhR/CSKFgm5R0stwq3nsQOuuK13NSKvckovSV7tm6H4
ADqUAoYOdpHTuUstHc7lQ+g0W5SzAD3rR0+TNRmZ6UV5wJpU9E2EWrHQrRTZMnF0VuY8hJiPZUEr
ZBLXPNebGCloNmQfZcPtIJBRSL8CRlT3p1BDsptBeBiIoZlwWCxkmb/qcLGryr6r9Jk4AlYi8bH6
CKkPC8A6r2M+7DqTt5xnqmvBu4ToLG3h2BYylenkOBbvhYKaxSSphv1HJN/dOHynb+iF8d1AUuI6
MU2+oBqcV/LS27Nyfy9rvjkDsKZ02q3lWzdhwAnXXfpahMapGzBs5gOIe2RnRBwTH+szI8vf3bra
D3PSdNpYqMLJjCO9dS2plBeZjh2wa/S9nIHibKqOeqxdSrKA6Pacgzq+J4Xzzg3BJbLCY+7nKij7
lmekCcobUpg+bHKrKCvtp6AbrgtmKJIWRR2XtzSYDpHQ3iLfRE+Zyk2ZxNDX2znXhrsGERiTL2WQ
8ceixhxbmhe8LgoOFytuJ+GAFxgL6+9TLz/iST1k0l5PAeFibv+ofHvn5cP3yE+qlVGPJy0y37Sh
upt6Ehzj6L3TjVtn6le61+2JGn/p5uTbuKB/ZCX5qm3T10ErdQROA9L1gnyjhseH74GNyrUUtE3Z
Juw9zMnAaAxiEqz9WCb7ALe8B8AC2fRLUVn3PbuAnhT2lMU8LZKd6iQ0BRMrn7bNMrIWnIKuK8GO
ZMmYfKEhN3eJ4UfTzXc39FZ0R6dFg+yLtk36aNkFn9FXtw67EL2r+CsXs2Mq1Gp0yzfawJdwL7P3
AmG+Vtcns0azqetkM049ZIhUjieALW+NkEffGvdFjwQmHvLHwQLH0hieAlwQY46m71mkH6Pc5xpa
ByuddzduthvldjDc99rvX2RnMfmeU92L3F3bZX6upvKomZeUIb9WPeace5E0F497itzTrIpWPpL1
akLEC9hfIMnakLvKCZj0cVGmYvmPzDWI4GIxEGi6qGoszXVLbR1a2l0esgsCvPqYmA9J4h48i/4H
/rDFRA8anyXho/VAAl/CNirxHkCoo5Bzp5fQzcD6+ua0N2P4twndFjgMnyo3r1E+jjye3r5127Vo
kMjDRtGRdX3gVljbebkm2cfc5q2r7ez2FgWQhCmyCOlxLK2MVGLZz99Ie6s81GkpmXz7xgtPfqJC
duXpJsV2t9ai6Jx1PoUpzZy8igDeaiy98JARref9tu50yDEhssbJH94QLHzLYdfWUXh0whk6PSdq
GllPtA+iG5qnx5TRRLiTJTzmTvdz/C/BKs5wuGk1bSlZ8tTN0dZCx1k4ebzxXMUes4YrBJuopVVF
3NqVxmMlUpK8o4xklxSNrHJKuZckgi2GrKXwRLNMmsmrHQb9ftCrZJl5EUJblLIWkRpL10EuKyIL
QxswB7TRk9AI37XQR2XOgdxEaqAWQW1nPQRI06r+2raM1zz9XvkdgveQCUENGVX4enyEj2ssJ8fq
93ER5Js00FOW63pj4D9f+JGgxsBBppkSvxqVVt7F8HZEdDvFsJI0Tzb7oKL5WUWojfFoo5kIyWW2
yh1i0fbaOk/td70Ex4V20eUtN1I2hsZGaEiO+667HwXpypp2O5XErSmHloTueOE6jGOEIXOkBPTe
JCVIPiqTYct7Ue7E0Gor2SSKtCmnXJp+/jjShauD4B7sr4UQKHpKmlmF2sszPqCLZ1Rii13iolfy
3ghx3Qk3jE4QUAFCkhe9bDrrtlRxvR9D0nvapHsj/ua+sX02QwoFm4u+DahhvdaVunOhWLAaeM7K
QV2IdsEY982I+MmlA7Qg0YaYJRr1m3ri6XQJWlkoCU/bBOB3kbnaWAbV2hhU3Cm+fgX0v1sHjdgB
e6JGcd3PPPaIaWWtsicjJ8DG3oVVMZLi9VSjPL3IwF4YSHDTJifEOI3UGtLOOuyKJcT/RwrceumU
TnIQ9ESoQNLviMLJvRMPQeJU+8RjEwajEU19MH1TFhwxLTWL6y4kHDKtHjJSOwmEQfJujUB2c0Sc
Wua/IkpKaQAyc+9Mr6MrRQxnyo9NOvbbVfdIt5/glfYjViMkjuy9b7qVwh+6mDT7Rdr5eQqCNdnr
2wouB0r+CUUKMaq2l98NDh9Kv3EdwNUACql4e+rhb8Lp79ycFoZn9DpiEhoKQcIzkE/Vhl3FjKnJ
iADHPd1zqQMUnfVINgL5yrEE+2AMamc4LQ++pkFrGA3izpaqvvNp6URoGhdOzAZOFwQt9f6N5jt3
yvTPlAW0/idvTRsTclZsEkObLz2Fktic0BZ5CQ0F5hC3Yy0T1Ev00gk3eEUMQu5i8JmN78AYTo6O
vckoGfvBd7oV0RruI8W3hK0bX4Pn+Vb3DXds+gJ0aAv+6grZwJL+77KchcWW7eDpNbtLMu8NkPdR
zpya7MkemBySX03NpVcfs4ga3i+7FNpdWPz19kYM/RPTxXWmzFUtnIPmtZ8Tl6SzJGgijBx6yU/p
g13GvReZr6av1iLJ3jOYkoF3U4yE0hqIwx2vx+RvM331m3XW2TdYGppJJcQRg2Czg1MVqW/KSdZ1
oR6p8iQUM/e6HZyTZsekJrNrXehGet+1zXNp+Yf5Z8EcO+WkcFGxbhvzuSKrhokFm63hYPBujWS/
JW31GGTnysmfPTFeet2+9Vq1avytPXXPQjhXfJNen67EiIQMZrSyHOoUVh9zPRIKIlgiIZgSzlZY
65RFqm7m/YmOxQItOXLMEbA5S2WUGXcunLlI5c8DjY7GjFeD011ldonMvHhI5T1XbcVTuo/0et3O
MuHBO1t9e56/r1ajoZvFZw55TdIfyJ8bcsy+wWNotjguCBlEYrkYcJoUEpyCv/P7fmfOxmWRQous
M96Mkt56adYVbfrqhkiuJ9yIXG7FG0DcCpvU2wZjrj1d7LjGtlZsGGe/xJapFkVc3SjvBnbadQVU
BxrKxg5xyVEWL/rKeoxagNOWfvCBnFZ1S9xGot0POJS5cjdxTKdKczyGNfCjt2kaPw7a8M5UcZlm
gFDKJriYbXKru7lNL7zDpVwfZcrcQGlw/xJfYlyQ50rAm2jD9yJl4BpWpUub7JHeM0Aio4aJJMg4
sXVxJv5UfqOxhfqazEYAQWuvw+njBeDZcCqzSwYyRZ4UfahLYA/rhntEM8ZTJI1tBFGujcN7EVN4
o8CZmnGb4D7xfQ1aBPwpm6lLiaKqnK0lBrlrfgBZpb3zaQI3GntaL9/iD2Bu4xHhVqAoj/K7+cZv
NDKTU7oevNPwRvQjyUSIY2vTeU6T8FhrHlQqUkca94FB+3OfIDK3yAEacNrblf5kEKaDC/MTcAqW
vUzdjDzyCwPW1qLoem3ZG/mR0uOqAnQj9HqbKQNVq38v6D6U1C9FJvBLRdd5XL4yvn5Rg7sz8CdB
38i2Tv89l/kqZ+yJWYskgnylsaK6jfY2Geod/8LDKNwHFdJ3pxnxnjf2/ZjY+PbF3m6qR+aY3yZq
xdb/plv+DRapz6QKH/I82SRWcsPMed/jL0pGBq3oK7w8PhMYrRXVvR22K4ZUMMjTN6EzB7bNuzxA
xmS132nD7KZmNbbJa63pt3WqXjKeei0vr2C6Pouyf+kbzVkG0lx1ibNLsuwyMYI1i1kuDQCxwqzA
zHTpZt4hdOIV75i9awcPwjQuBd8JROl3PuuiAtEVqnpbZA86kzSb9yeS/0s83DNf+vBH97oKxLVK
k28pCtTAiXeo9a9Il7p2bTQnWn6aTHmszfIjIoe9TrqjpbXPJg8VLryDPRrZKmJmmug3qYpe8kwc
UsATTK8FTUi65qZ6woV6ZeHVQnROWOKcRV7OyvudiYcDkxmK/akEAobgdjKvtcyg/cz70g0Oyk+u
0Nne01y6I/nbX0xMRApknsGI4rjg1mb1tIgdGnHx+Zm4tCX7p1sihbRFswxAiGKjaY7EMLP7qut1
etAn52yRZ8ECjvgFjG24nG8WX2QXP7hA79mEpTvg8EHvqPkarRKFocjPaVrlsJMyk+RLn6TsGk9o
cJZduvOa/N6QLjbncekUFhimolo3enkmcW3dOndm3O8t8qeQyZz8QDxbBPZss4EWkDPeOfbcjemB
uVn1eerkKR4FEXbVm0kmSVCX2zCbriDoLAj9uc4S9S1ro9siu/dCNKSm4zyN7jffG/eDNXwvtJJJ
iiGuG5Xc+kt3Gh56g8SmdtPV6qpX6jmU44vTkiiYeI+hyyMHnz6Vqvk+iugk6YIzFtmWesEUU1BO
mXWxHxoBuzPYJY6D9a9hsoEuJkIo0Xv04jKG0UlxikNoC1iYINj5axvkKTYVEgAR5oEhhCTVGvmm
osxa5vIOQ14AQdJ4YLp18nLyfgPnwB5nF8n0EVZpzcw34KdPR532A7SWXW7U3H40nix5oeb9GPl7
H4C0540bmB92ld0Xab0NTOKKoyfV13c2EFCPMoLpAO3ycFmUs6KZkBHwUbQXvbVtyM/5uPjHbnTT
O+JoPiHFtha1QKozHzCTxp2TWdEqCr2rIWhvvRB9qeJOCaMHQQJB0xWPDskg08kyQiIOBsk+BDFp
arlHLWT+PP9PQ1Y9tU7Adi/6ECqEY5LZ94Uob9pw42Db6Fdpkd+5SEpkO62SzHsTyodKbVq3+jTx
JvdWExs4MjdiOsMzrwiymzm125iMwVJTWxW5S1vSFNEASzGVLwEnoezHRKmdwAYUiwQ0Rw/qrXa6
s+fbtAnlHrPGedSc0xiY+4B0gngy9/IZR0m3HO+7CfZbRH6e255l9BLMrcy++Ih7941uK2gMZqAh
bpjAeau8B0Y0u8BPP3zpnnyIV/ARq72rq9fJt299jOl9G+7dnA5Oay45AJAUohjGiSWyzJItLbxl
OzrfcqZpqIOnc5oWmC56LmXSyplUS45u7mgrh7HqMm4ypAvIBphA5QDK6QAMmXiZl8xADc92hlWV
6Y+91NTZdhtz6WFYOiTFzhMsj6gmThbRzw31xAEf4w9N4/+Xf/5F/mnQqkOO+f+Wf27Soo7ef9J9
/vff/Ff36er/0U3DtXUs0j/LPp3/2MTGI0cyhEFk1RzQ8H9kn8ZM4yC+wabO1f9hePxX9inkfxB7
EuqAStOxhe1Z/yPZ58ze+HfWmmebljTRalr40k19lp7+O3cg6Ad9cssC80dCr7NCtn/GEs8Gv6zo
UnbGyk7DcBtlxORFlEnLVlQFEL1kFbOpLKfwKNr2WmNbvXDLGusv/ogri1oO/UPIjCBX+8boTmQI
uLtazysUVt3f4sm+6FbBDMlZNGsKnQ4GIhEksv8+haoKJlJShmar81XhxI42CTlGvN2QkuRCdMsJ
fUTrkSzNdPlv8RFfotH+ObjnWoRmyFk4++XgtRl3hpFZzbauwo3bFdsqpfWLR3Gdzk0IbF/nEksi
LNl86Zugdf51r/0uvuJ3x+dr80zb4R6T5pccLlCpSUmUarPNXHUxJQ13ozf6paIYz5xAo57ZQxJa
6VGm1q6VR/8sC9+H/xV8FL87/pf758f5m5y95PYW5i/JSkPXtKRCcfEtixdRXHe3Qc3E0WSggE8v
dFnrm2DluNH3unPJGRhh74Mwd/V1nrE1MUuCtv58SX7/ieZwIB4u3mlfrgizD59RX9NQoUqaHvEQ
rnMDMcGfj2J8CezgxC3B48IkXNrCdL9GESlECoqc4HY7TAaKMreI1zUg7ccSA3xiN8EB05J/PSkK
WNEZuxbO08WpQVuRICmueM+HhKPa9jGOyOz+82eb77l/PdM/PprB+kAlPAN9EIb/9EBYVSfM0Gha
pHHvjk/f2tbC7+B5FuPoA4XX9aXtY1f+80F/veyWEIRBWcSEIHO3v6jHfabWvWsWvLp1yyJ+FSFs
qTMW/fNRfnfVSbPxMODoHikp89//KyZFdxWbuyTh1AIUXpPLadQF3Y2U8dRf7qPfXcV/H+rLfWQj
U6oYebZbd4w8MAPdKmjj9zJOSgpTFAhEx1M8jac/n6BJvs4vXx76CpuQR9vjBv6yII80a9y+54FG
MgtBVGvynZfpxyZyss1UCknQ5RkBZnsqy/6+cSSC5qojHATBT6k5zNtSy0TOqW21ntolSR2fzy02
HU6fldt2YH2G5KrC6L1AbdABTo0+68CctsgsT/44dMu8Dj6Z+0w74kpqt8CcldA6Myihr1zCU5sb
o9W+STgAu7+c+Zekmfm2NbEf6IjW4d79ctu6KrAFnrZmm4om2RhDdGM2SErDgLPSwu6mYR6P/ZgA
0M67VyTkzI7kC3kGDqGXVkf3/y5VDNJ0jWZF6+BIdws4DSOapACVMT3ociG6Dq1aDV8hBWHsOtOO
yItFVekrYxLgLYWMT4P6HhEFiQyp13f+82iTcS3i9koT8dOfT9kwfn13cc68u+bFCiyX+PKoxh4o
0clKm21RMfEGGXDsq/hjQGtLEfgwxYSMTMwylr1lDbsfUaia9Yn681pvog1yHO0qKN4RmmhXuv4i
mGut6tJ4Cf3ZQ2oSQusBzbNbC/dUY28CM3Xuca7uPP0t1tzwgf5EB6x9NghX8/yB1azBZ7yUPpBl
vcmOmacgGsyzCRlnN0Pn3nhF+dC0V0aCEigfK2a8zkk0+NHRqsnhGE8B/IbQoUXeV4e+7W6CkswW
lCAD3buC3R3Ynjtdtx5cK72rY8vaeTYbJ8ruddO5Pv7qQ5rkOOak5mymGf1SiJ73qIweoyUaSZxQ
zbCZ3ODBjKNLS9VfM4dOIyKA3bH/Ppb0IukrjwDlKzRH7SKdu9ruBYSqjfKzK9t7qVvQdbTmHPTR
MVEA7ofyoYpoLY2SVM+iSw9SZ+wVTyR3jlYNMwGJAowJlKTe97C2vhdOfbHkvV0oSCSV9U0Y9r2c
5LOTsVPSvGGfGba98B0GpI3LD6m79sEO3I6mUB3RqEDuxHoVLWixndNw/Mtd9evC5VoWVStLsfSY
vX1ZQQbSdlqr5zlqJYHb2bB1u0RbGtFw7w+1uwow9/twBv+y/v/2qBZvXUxEzvwi+Hll9jAFud6U
8NrVH5XZ37RF+tnW9vUwaQ/0vZ8Sz37+y9Pza+0DRZw3AWGAnoc76ssrRwUemGL6idtadkzIcc+P
Q3xXa41a16+WgwPI0496o4HqtqbLnw/+64PrYsqay3PycGdv1s+nG7RWF/ddwek6xXNZC3QGQtvL
KSF+qBEHvdk52rvWO9lfLvPX3EhWSQ4sSY4ULiG3XOqfD5zpvpahkCEhtHWuPZ4wZG/QJNJgHPZJ
Hr0io7aXVodkAAfKtWLxZGaZvtrdY2wxCP/zVTB+fevzaZDXEmTpGA4l0c+fJom0ybBLT22HgSpI
n5eNoITEH4AvytyRJ7NXxjVcVYxBssDG4a/SFNVpFtL0sgU9+VRf/fkzffWx/bhC1MOY5gz4yIb8
cltUFT30qHMUag+ca2mqrUtbGpsu6h7LYPzsVG8vVIUUwrBFwHsvfcrM4nZ0mKup1HhJ6O8vdko2
cOq1EUmQIdF3kIbK94pZIrg3YnFqIt25phTptjTt4dFkp2qO8Iart8ZT7v/lMv8oa36u6FzLcyA2
ei6xe9bXmjaQmoai0FRb0EAY0hBptNeGQ5x73rW8lI2EfnSMtrEzobhAc2BIojC4pdb84Gfs1pRu
v4qJ0sXu0IkwBO1LMhpsT3nrKWNg1ZNcpcM5WSUBFhs4VPckC+C4tsNpNUhmn7V35cH22FkFJxzI
fWDyWh3SdAcua1FEzDv+/C3+CPn+5ZS9ORLPMdEEml9y53yj9rLR7dUWxg50/HAXgrdyQo289cq4
6hrGlAhBcQMxbG+hpjKe+IwjbWWFFPxdS64g5TnxYj7jPjaAPTNIRivIfDB8xMUzFgCoOvNmtgnt
TZO+Abd9AGjtgmA11Jr5IPWPba6ysiZ1ac6BtgRRYHaXoHLsg3XpgzzDz/I6KXBUaULofeozQxO6
uiPj+f3PV+NH1fenq/HlOUO00MugGNU2aPG3AIOtoeoZDKmIkVqVCWGmrAsgmrAH20YXLz2BSQE1
0gOw3/OfP4v1u5WeApyXNKuQQVjhz8+8O3YS/WartjCsZp6cOx6lSJ5an74j8Q0QvTqH8JU5tTkI
WBBS45yRlnZ2vHLvSSC8fPArv2C6jZcFkFI+Hh1my2DzwWlkc9x7nDPlksmbJfghUVW8NugK9gyh
SROobCLce3nPj72vXQQgE3kaSybZsO6Ip1lnbvSZ5gRk+Y44N3DzN4yrn7PSAtTkMTEx0WxsE/ql
o6nvQ8ES5ZoY1CzC1zeD14J10J9IxHg1nOLBbmPe7aW3RrD81DaK2NUwwhRrLmUdvLvALg5/ubZc
ui9fs62TtCipgVEIzp2nf29vLOE6qHtZTl2ZvAZ+g1Zi0lEZTdT0fz7Sb95fjNNgxLJR5qf+Eume
JnZeY57blkH+GZfI6wD/sHReQG6jl2FSAiMYx0Au7/984N+UvPTChOsJT6KyxQ/98zmifWlLx7dY
nnNr3XYxWm4XgHLSqO/CxMoFZmflCKaEdp7YyLR0xnAjO3mfup4E6mJVOgx+rBY+NKP85chUEvvq
xrcJ1vnzR/3NjW7rEoWnSSwnXbj57/+12WQSXJEIoattHgYek1IIYTEGmPQyaNYSOs+ncqB7/fmY
P4qWX24BS3i4wGnN4d/9+aCoYXF5RTxdRtde66a+Yu1fOXhqJ9shTsAnkdlWtPo9c0eX4Vb47l6o
vGMmmjAxKeRlMPHyhGHTbWqfQnOKxvvI6GfH5l9KoF/3a3yRFq9Oh++FXOYv71m8pZ0FWU9t4YDi
ASsdm3UQACocEcRWYfz55yvz2zuWLZLrGbTb6PT9fGFsL2YA0A5qa+anvhEnKTmqyO1rFme8W9y/
S28a0pX2txv21x25axt0Sbld+UJgI/984FgZQWHIUm2zqXnCy3xjOOwO/dBJluFQk2SDazNg/5lA
B8IG08wJD2oVdkgDe6hPDDCVjTOi2+huAsHGLv/yqvxNK4oP6LB51HmYXevrqtGPLR4blfBEwTxl
VenYyDTxJinViX3jRxhRHXcSDxFjQZehXCmDH9Esa6dGjMcq9mnio//LwyN/931RIfNNsbsFAf3l
Rm6CzhdmzjB7bIN4o2coD7Tc2qdqQjqBqu1aNRgSYly4mwBX2YrCcV8Kmojt7EUds20urOgOa/wH
M/3+rjWCm9BXpCPlR4+wPbw94fXESkMWNTBY27cgfFFoXue8F7zYODWukTPID73TBFYZCRolXKTP
tEzb655UdcpLdgjggtstWMnmFcnC89SmxV4zY+dRVME7SbPrpDPCbT+np6YGrzWznsqrolypihrg
f3x/uxj8bBZjh1r6aw57qLmwAnKbfIDAQjgUxetWovLqczDQRWvdR2F7Y2v1Z4ya5c9HNuZa6sua
Qwy9dDwdK6FLkOzPd3gUG7T7YTWiK0qdXay3EpaB72/xxQMLKGxj35M60mEWOKQ+/U1ztgiQlP6X
BeU3dwx7KUvqzC9NPsuXJ7zEyd+Urqy2STSea4kItEqwaEd9Xiyd0HgdXOQzY5FfxVKov9yuxrxa
/XIN0AxINjEOvfwvTzmpBVgpWg7eOCP+mSDcCrd4Q5gXXKEAwUqvYYwJpmkfd8GmZKD6l6f4N6uM
p9Pyk7bBdNbyvpw8lVKOEtWqCKCYmHN6exNPhIucNkJpAI3ir2fMVsj8zTkzrPI8Yr5d7MtfHlE3
kSCHJ4NjEonyVhDJuOzLxr4MNG02UVPfpXC1V8ZQefeahf+/aP130wnRuQ5+tcWD5l1i7TWP9XDd
ZmNAckIULpPeDC6taK7QgMtFULT4DtDFrlLH1B5cnPDlWFsMcRXUzWRwHhUtJqX75Z0I0ydMDagM
VB2/NtA6TEhNNyrF9AZH0+INqLPtzYfoIW/Kfh2VcAJhAZlPiZRvkCOsdS8GhDDsiU6BMf8gafiv
iaNt4w6Rmq7f0s3R7qVPGen06J48wpRpf/knP8LGVBRSu1h6B1ZC+JC2evOGwQb2y08gnoSGDqAY
XPOxnYz4o6OvX/cCrXN077CDuEGVzUS69rtlmeXsud3Q927JWiKXMBiPYRtdpmk0HjHtwuYYTe/Z
V3G+NZ2CFhEQ4XPupY9UMu2+joPpehD60Spb49A03jc2QcmpNIb4yp0I9OANifZ7jO9xKhCO0k8e
WgAsWVhoqZ6b4VUWVsraIYhVnWCkJ3oKQwC89l0cOd9FWE7f9cS4yV30TFmkbXIho9PotNGJ/L/3
clT9Mmz7dFq4WdGuszLCny3T7hAVOTuwJp2AOyeQOGJyku11hO3DScE1TUVJVd+mT2il2q0x/9eP
P3LCyUUnLTPcek50zZs9um6KojmMtEl+/BHxoNahmT03edRfxfMvhS67f37348/8ZFiprva3EJ3x
KpjWFa1H++rH7/7vL30WdOuypyfnWiQ8jZHDaw8V1wksVXQKJEwWCFPVmlBPLKiDjnPE0xpcaf+b
q/NYbpvptugToQo5TJlJMEqyZGuCsmwZGWg0gEZ4+rvAb/BX3QmLomVZZmicsPfanvwc3ZruZY66
UxqTivy8N5dlQRqRqSNYjYl8rSXeN1TAMMpvz0fY/E034Az2wZ/zQy1dwoMi5/6/m6bq1ym1ypUg
P8JDMPSDpqc5b3GRUOMK+8eIeeAAAXY/dGRsdkNkR0CmbLTyqnmfeAV2iefFW9Te0avtE0KKgvBD
S+o6bBcqrkaZrAuhvXTC0F7GunmowusuNSbyuyGZHQdpt4/AZ8EJcaI3Al7gArYtwtHly5IS/7Lk
3vbteJRKK0ng9PLhTpkgh6lAYpSl/b3NUSdkIfKO6NEUaEhIJC6OSoAzxrNY7zLdzR6I5rIHAya1
HaeUFEhybFfCVQkZPKkKo8XA1UGzeS+mrNiLWnhk9pg4UrNWQzTTldRW/r51x/l9shdHR6zmCzaG
+R2tKSR3I3iUupTv5WexPGi35P6OfcWHQXj7hvblB9zD6XVJeZee0fxoJtmQO4oyXcxWhoYY1flE
S3xz8SvcnvcoXTFk+SvPb1OAXx01UjZZ8kw2srfzmvzTKjDDwRwDfU/oIu9ve4WZBtHzWMZr1mty
jzAGiKfwfiwzyhUmMg/bA772rLIM0KIVCit172vRboOZ/3agouCHSirQFKPv7a2cf1gBWduMxiAu
2mTO4ShaZPKhIQeC0JnUPzql+s94XNQrQ2jMVXVzB9O6guGNUGcDINFk2V3agZgDVyR/CZxDDo5T
jxmE3hB14ZRb1eJsgblbvs5l/5j80f1VZn61bZUYj9qotT+d8d1xvPLdSmFKCo3BcZUp4mUa/1ef
nBpzcj/Z/467Uc7doUWS9tNxWbQvj7uwJLcFqpw1UH0WY1CZf7g23mhTmtOhxxgjQIq/k6b+yUFS
fEJQ4NvzV4zJ8o7bz31Psp0Vp+U7Du/+YfnpJZnehd0Yb74M6ptfjj/iXkY/HFAa16zT/jy/Kuw0
vVQtOUplVJubodJ4NZi9PrjIgJB3o9dguZk6G+JdAo67YAW6ERluOqvqu83McAnmjTH9QDNkb9JU
WOzb6gkdr4PL1tO/xgFpdVNn7Ws/4sEKcOnKVrWv3XJjjMwPxto313EMI6VWDmPnKhhOAwwlknj5
Muu77DWtiOsb9E9yXLFR+6N3GNzg52gRHrgZXD6LZs57xPYOBir1r/abF3o4KG3oufj49j1yPfpx
0PBF61xZy5W4wHJ/7zcda4pBNlsOPBcus0/IZod1CyvjdIuBAd2e9wh4dlZ1jih/1rLdNFrs88Y2
v4+Q525u8R5gFd2VCi+bsmITOZplhMJkYuM13gw+mlQ+FxvLCojUfMCv6oUW87VcJFdv8uowNnIR
2qLE7NVmCMphOfa5U+1Y0bYPM9XzjYVmLGxMX4Sla/Mu9ebk9rzY1Vgb8EESYs/Qdb4+b5BJvxto
+vd6K+OzHTRbPzbMI6jf33OKxDHpSvj637Wm/iAC5JrDnG3xugbEbfSQAnd01ADAvRGIXheHBojF
jVMZGdys8mRO80HSRqwcO91qKthblvib5vlLjruP3e4Ezzn9JktuLwU+P22w4WDa/BbUfWpst7Xn
H2ZzZvkaZec2aT86ULQEk//N1Bld9p4GBgSJ/Uul7ouuTcWG8deDch4BM5IUL8cCMSloKA01pEYQ
n993H7A17jN8EMYhtwINHVddNkuRjZIEVamXf/hmdLBn549pJvslDms0T5EKONa0f9CKr2h6/84d
5LAKOCK0ZopWD3COLMgu1TuxZhWK3Seu1dbrCaTUwP3SDGUno57f+8m9N66aN1DQj7nEaDUVD7WI
qmmZCoF9CD8EJjNjZ1UzIjxtixp7j5d/4xSsHEHv0HE+hMV+dfKIuSiFzQSynCyeNkpWh/+WqKiV
9TxUnRrOrsAA1sB8z5yXDHX9usfdAssXiK4F5B2Evr5B6vfHN3BopCnZBnPRPaogenGnGQgx6SF7
3OwgtPRyGTJ664FpXFP7tyLr/e08LyCHoDx2bXUqgVqym9RuUKx+pzPOfigRG11ihMgs4xOG1pVR
iVr7/r7SzY0303sG7fw3GaDu1so8dor3F9cktW40uLZSSh/BbnMxcz3boAgBJCSsuy41sBsOsDCF
868wf5r4GaYW4Y9yeKvmZSEwSmSgIpLmOnhatdNHQ+5YVRGYDrl2E9fm1dHoIyopUrySJqnOLkeC
7X1rnQKD7lv/tMrCt+XUILXn4Jqr+aG3AR0yPMBVBCzGNuGb5RWeyxzc2orBv06KG0ZmlWr9dvJY
Wri4UhPShbEEpwvqfN8M9dk00h/dTO6cUzknJoH/KkbJMfilti+//Sz7Z7XYcIa5wlBMZbHyFPLL
ktcYnsy7q6xPEJYIDAjKdl7sW6qxjI7Ry7rDMG5GWNMrDKI8wTgxE83R1oJ4lMDf1YjxN/rQFxcV
xbvZdH+j4oAF05DMKF1cjU2vuOwa7sbIYKY1U3e2MrsA4DH+dAxNQ+k+3KQgRDxl84lhdoBrx3VJ
KO9YmqncR0iYrVifj6Qm/am4AGZiSh/dhM8/w53YpwS3Y9UbwxxjZfi816b6Bshff4S8cWGcY4PL
j0UoiP8NU482lzmjYwiBh8/WkIIkYVBh2m90D2dCGoBj05kZ+1As4F/L0O9j/BpmG6s1dCBz/Xyw
X+jt+CTO1jj4e3Y3DWwzyUSR8BGcrADUTPobTLuDIKVB7y/e8g829iRCIHGcnsbo8Cn1wWUt9o/a
9tfP3z0px2pnedkfVgNpmMVjGrr07qsqbXtYAYhReZ71TaET6+c0wFqacpF9yBF7UOpf6zw/mLHU
tqRofymwTVsvzjFIqb4O++VJyDOWC/BigQ1GWh8meC8PcGn3Ccv2coQ/U5KXzhJo+QaawJMvSVe1
XHC6ftAfJoFsZBiAfFue2YbPG/aCO681g4MkTG5sy/QoOwc6fFOCfSkS9v+N9KswdbQPqUXDrl2+
ej5EC35OKw/buSzDtG6qcC6TKvTH+dN3KJbgRRArxJ5u27tus6qjGftvtjzLTdvWGKvmKuTXq44z
NiuPTJFj5nPhT/QiJIewCLF6FqExJPvZSbpDXvU/8YbWO76KTs+bevY6KEzGe1XEJccJ0v/n41lB
ZOx/dweHoCrL9A4NmBMwgThDnveCZCasigzeaLB3rW0QTC3U3pMN2fJAzT8S0RJ4/vwSZXUR8pbq
kf86M0oKujxA6oWWZuHzZgKsE471B+bG8r+H/c72VxWmn80wi4IIWdsi1R4n9eoJfZBN/gXOG906
czWYGQoQRayuULxGbBUtvqw9QWI+OzR9YOO5INY93j5FZ5G7xCu+EmWaHww6uK05AHaZC22T+rp/
KZhYXYoRH0EW6JCsiIfgQ54j2Gg9uYuT79k3opAhH7aEXMq1rI4ZXhiQBJiQexKEJ40YqyGHV2Wz
e9AaetUi1/8MPcw7o+NgnfTg7wThYPSTcZtHKe+mDg96AOtt/SRy+xggcvoRULhIqes2fOJz3Oej
/3G81ULIfT765Hg7jZFtLWIqV9pkbGddT4CP8LfRoMN7en6f7vZwC/5jgT//7Pnjn/dI6rLXWQAs
4vnlf//Of7fPvwrotIK0ocn1fw8+v0s8f93n3f++lp67MQe4yf/73SAG8cs///i/3wQb5YdjzmTL
LXTu/30jNll3O472R22qlJr7P9y3c2idkct0DHi+wthwet4rlnv/+/J57/nY//s+pBzFru+rH8/H
nzfDk6j8v79LKJOzA5d1ez40p8W8lWX91XYVrbIPnKYMPHvz/PJ/N3NGI13PDa/28y5nen+yg9GB
NmadyBMF7ty0EK6GJsJ+15yVrtkXNJTuRszI/3MQqPuxNKKNGD0f1yW7wDGb8ATb3b8xM4C+xZig
iZf+w4UIEyeH8z6XydEqq3njwUW84+Ak9iyqxotLBF0qWHJj32eZ3QYEs4oOqBACKzMfvgt9XHJt
S9anPlFWzkbr2fam+pdP63JLGHXQZ7+WHgRsRU4CBznsi9lbtyWBgbrN2ePmxXcL91I65gPBCrLP
MS0ghkQfeGZQI7uztsOc8xl4dww9u3psvqIxLk7RBF3TMxdgQNQBXqSl68GNZYowaRIijnDT3L0e
OK9Vh7gII+uB1uo+T2SgBgojRBxh+GR4YhnduZAFUca9DpoKtZ/lRgqH6biyBpbAaR1spKrkGrSK
JPCn+UpfYZ48UmL1VsKyqJ/iu1WPdzOr/3W2sy1LLcb/mH4rBQ4h6Wg8fAJ0VGtDh2noKjK2CCMK
Cxo7hkXMWJiISSokIIpSU1ujrn2AseLX2N96vXoB6YB1Pib3iWFkcPdU/aUqAJu53/wVcf+mdUTk
9fog1mk1wrVJfhPQqJUSw62/yBJ7G2BPIrdl0++9ugrCWKJNSKmNjGrQyJ/7dqvIOCTqR4J86yU2
KGdEGp019CkhbutJ1aiRLJK4g05s8yBL12kP3FKH87rp09Tg8nzNxN/aBkbR0gLvDNg3q9ypC1Cx
WP+Vrrx9EEsgkLm+Ihm1XhtgAcxW5oy1jPyqYedfIlG+0TjmV88WRF5IAkrUmKIjU8PDQniWluJD
K0QbekC02HX0VDt2U1+KVBzIONCPU54eGD29a/wKocPoYyUixRow8sftvPA2ai+LDq0pftPdqg07
nHofe6a6pZBuekq+SmMtL3pQfzDFCXhivYkgvWGjWHo0hDW9OyOwciuZDvAH6RsNzbRPWRNBqXDa
MFJ4AAlToo6j7i+m0JXuD2X6cCamFQ5kJC76JutL7TgjqF+nIzgjMt7BjKTYOuGaUwcTpmdF6Ltn
JomoopJfYO25ws9WurEyKc8d86HWR5lll75cCydGnT74WGtFcfK/chI6bw2RuJEkqMcxr/2Csmth
RB9yvb7qBuoP5WCRbJNkXGeTKvGvtsEe7WuA5RQDaaGrdWu7OANT6v2eBS5txXo20g9rRFyawukh
NIDGKakpUmVcAYNoCgxURcv0IxUbrx4GxljVtCdb4+5gw90m/JCAOdex78Fn6u3Au6Yg1KgiRL3w
zWthshbOdTzesUtmdlRrzqHQfy8aMKFJihGeHfo6JvrF/K9ilazV6S+tFv/6YbSB0M7aikre3Zcu
cq1yFrsYyz0fI/5+gE1tqxnJnySNdiPAR2gzBBklaeBdkgF0QgHuedVUyDkdgkI3zP3O6Jz8DUwB
EpyZKuIUHifI3vW8J/6Z9Elz+Jum9fTgBEQIo/p+JZsRMlCeNbtpWJyQc+keNbo5zH9GWNK7x25T
h4aiALN0893G4r8r8bUca6N3KIG04DCpKGz6bNjEQZa8dqP1N3Iutbi2GXscTRFRRB2R3cE2B5cE
GhCsL2oz7M2b56dosJoBLKNx8whOUKtAlWLreXvXmpBlUihfmuVmgE9pM5qrOu/UeYG91/CXtYHI
L//dmJyNnRX8i5qEAoslBGTpgdXfymCWuvea5FxXyFScFCwn60CPFSDDQZgMzpD3YYtwPqShHDem
z/6ijCNZo6DDVVpyUi3VpLl3ZHwMJJMVMy3RI2hgjcmZ21aed3CnSoOfBM4owvQ4Vr9tIyPNyhIp
a/LE3Ly3qnJ3BSIsRlvRuk/8ZBfXMkbmymmtAaljRDQcbH1BDc3J0YsUP6tcaxGwVa4r5pZHt74g
tVr0JviIFsaH7nVFCK63Jigv3blp3P4ZSvXH1Md1mlPsVDpYJTlWpIS403dtApB1rf2EO5BZKE5s
MtLPqJz3igr2bpjgZehlVj3SzZXZW6hr5PwzNWN7l6XVx9xllyRiqREPZbZnl6PxdsPoUfb1IWbq
tUN5Jae3NuKULZLO2bJu/sWw0VlT3KLdwTurjbPJNieQYUUCuDT3VWdyRvV8MgN+psXxeGt4+qbk
Rpk67ESPdRk3VLYuc8PbtdkPRt6Yj8ixr6xbMPskXjoeSGAzLeBYkNsU1yB0EFlsh3LpsRZEYFBo
a0/rx3vShh2+vNrs/FtOBRgXmnxIS/xJcygVga3yy5i3P/MGqOvE8GVX92oHaUFsqZPjTVojjJOT
8HEoGzDy6ELqOF0P9ZCHHsv0bcGhvYljm9xMqU4qGclhY1K/dlA/3+DObFtLvRhzjH4uA5woFkuM
EqmxnX5h6ShfFAukTZZXpIdWFY4/Rl67GqSO8rvdeUQjflRx/ncwAPJahmsTZZKz4CmsrwJe0d4e
JGcss66DIedo23lDvHh8j8xlpqPTyzxsiaNUnYAQV85wDvzxC2S2FTZdhhM0COJdgaYSNZbJsm0k
QNdD93dlFKCf86JZG32UEY5BDxtN5s0IaugIWl9n9wd5mzPoFQfHpEMGDKetPgOmGM0Dzi15t6IX
Ja3yVRTxpshi845GAW+oYeVkdHXdxuh/yT4Sb+By+wvBf7/4uDVvnQ9tHJ1JtQqif6bKyp9pr8hC
E9q41pcvUcaVm84185Ol6vGYFMwYGi/eYQo1/mlpEfqClPcAejSYx5/l1MaLCJApiUevOtXjzceT
h70BiLPGKMmJMuICzGbYeMYw3yye5pWTwa8vKkrIiR9EnEqxm5rk0xnVsYCN9hAQd4B2kww/ivIt
LfoDIygAxX7xr3M6tbZ6SSxBqf/Lu1uGiP/cDF8MJNpLnmHT6gqklUkVnLKyh7LSW+Y2S8ejbrQ9
ny4d+4bWq4U6BwIyj/cloh52W5Sd0xIBE6iBJQnNSxVHKdxCl6OdMgULOCJk808KJsmZlIUKLzZg
VkU0uFH3aQJvAfBVXx2DcWEEz+9IWuwRGOduTDEr4ardaSJx7ypz9vZkuZBtAdF1w4tjO911yqTO
FcRQO1FPOJxxmkOM845o95I9wRLBuWioYQfg22QfUCGl7PaM4FAK88vrgCcFmXUZLcYI1gi1aejl
Xp96dSrYN62sNqGJ9+1zOcbfWOsYiHreQHTp7MK/JJIeesaxS1IC/cCII/EnRtWLbS64EXmEshvt
A/ALT4HhYY+S3RSnrkHQwSNNHSAMEaTbUmT2zqyYiGiswBCaTIQJEpiqD21/mGURHZHyHOcEXGXh
F8iqOCkG6e4sRlVgn3VxlLkzrdxoek8awwktHAurkpScTTKWAeFlWOrHNhWvRlFuW5eRco26ZS9c
kGosqtJVvLB0gsVSbTYEZnos3gy9PXIijUg/XNIl4HO++Hi1dWTVrRN8G3ZErI3FZLi1gFxPKUXf
kAm4yD6XFxtGVexzGdVLW9uagHRJdpt2Zd/AQqNdDme6XOSuEUsCJ/00GbEebT/4jIdIXaSzNZIs
uccjZpGi96mTXL2kuPCYqAi6OzpaedARa1tjU52H6YRwmsYva3MEuY7cW2m6R4SJ4twdj1EucX+2
3rQbqiDfDPk9yxrvKsGbIj4Zf+gtSDCpfRgjWxlPPrKpiXYkYPyZqBXPVU2YLMO1s59F85aMonrP
CxMdpP0R1U4EmivSPt3hb+RV7oeR/RHTku7njNPZ9pV/lBX2cCTMXNRzHO8VDhjDrn6U1dheoi43
XtTwJvKFSoYs4ZJkfn4tAX+sGeXvcwQnjzLpGQ8VqXtRxdXx6eViH9W0X0LqqMCdPCIqmH9TIb0r
JEMm2A7iVZc8stTXeP8CgWP8GxGSUM64iZab1o5J0vRmWHB9G1wXaJGRn8tJB38ArknO85tIugXQ
OE8v0p7XGvSjleoz1k+O/bNpZ//xvGFsd4CF9i1qmKAAhMD8So/8gHbCDBRPb3OUjReuB+rFVvop
MZPPgTExU2vFhiZBleYRmHAhOQVO1KjJDWognlarekCqB4jg9eTbDz079hm2VV2gffYFCSZUDIKp
XCTv5rzp4Q6gXYTUb01bz9WrHaSb7Gwl7bbL/TmsGBRvU1MnlFJn5qlrinWOw7q5cZK9MUXDI0c3
MrCkbLLRP+MdHU9BjHg7FcN32gxQPUZg8c0SgujQsNakwWwUJKt9U8ZEsSZQZAyfsaIR5kUsXivS
aBvUUpiWiHzA/0E+w046Ilo4Z9TvEWmyALPAffjVPU+s9JCwYGACCq/aEj9ZvnOK2FW6G7Os3Lhp
N92seoJlOrnZAuHut1WfyXUysQwynC+0qNrRAaABUS89oTeQ4fNGg++6Js8l2JKWUD7KiaQHpO1v
ik88cWhA0/JeBxKc+r+qKP7WMG/eC9BeK7qmI2IqEK6RNVAywq+bAaFspgFGaC1NNseNGx/LLh7X
smzivTf3zcER8A4jQkn20wRnRwNxENFiJlAhOjiD+26gOmxS/+fczpeiJ7ZhtgYZEjAlWIpUPzHG
drwlgnSbaMbXZOvUv3C7TjD0031m+M0mc8uHOffyWqp0vEVRHU6TYYKMtRySMi0PGE+ubxT8LNRD
ycfUagaHJEhOi7BWKBkZpVAG5UAwkbg58e/A/Nd4yvoIanINKrf4VS9BKaM9Zr+Yq4t1xFtssN0j
jbXL6Y3hDz4V4QCWBa+kHN5KI5OXmpICYOm+dzsS1jlHIa16TAf2eafSAx77typJxCYKTGs9eCC0
nc53Yd12/THLAU53ILCufaiX3rffm4g3m2hJCpjebBdKYN/1hGy1iBVMRMhlVfGKdh19h49OoEfw
htQGwBIBF0S9xvNfF1DwrmY5TvdI4JBJnCZJR92a/QTCd8wgXVyLXZSR4Dc3MN8GuqK8g7PZIcJj
rjWTQVQtLAyAqxu487+baNsacLJxehzsTgT7QpikSwT1Qdhg78o66UnxdSBwRPMSNyc2o0D0Ttj4
sFB5fLF37dr+N+hH/COrnEm/E6XWXTMMdYoa7VDrxRbILCn3I/MfN+ovstR+jeX4JzaZhZR93AND
n2CSzLZxrLUJXosXXISWy7NRd8QYo8xgockStTGMXWXBKON6v3x0IUaPpdxZ48+sNilTvFPTlZz3
Nogkt2m41Hvxyg4ycbAop9KJ2JYBjmpn4ZB3IxPJJSMZagn0dYLoD0BTu7LOSM3Jkp9NrzGpZcZP
k4qeR0y0cqN/LeQ8kYeZ7/No8sLY2RlGi3Zca6uNVzH8Mp2gO2hBaoKrgUcTyahkG1KQzOl0f5mH
k1NnNe0Ko/SwHViyFXn9mzWZS8qzxVhLw1pDFbSNTXjGqauHJXzR1Wj10UvDcGka2df2uBdCTXUJ
bV730uRwAXsSfggr0uzXrvrtmXZxQgarVh25zxsCBJwDwZELpoUFXZdahwl7L0RcXAsOo3A8txlj
9IbKsfQ+Ei3wGS+Kat/oybhpxAzjNiIKnNMw5MUa8TVIehMCG26qMk7Y74gRtPWBWhaRuMRGtsII
Za+TpLXOJBvNx3Io74HX1WcisZj8tOCgPY+a0+3GM4fwvBqjPLgVKXOQlNlamjUOYXTdGxWU5M1q
IZZJ2qPlQxux8fKz/IyBEMpgP+slcgoyuZvag/zXyGvvzW8Gm7JlIuWdDLMoYe7VEz01T9wgJtp/
V4sYeRpvJGd1J064kz25Oaab4Xe/pDhkGcDi1mK8l2ztCLij2VC+xbXxBZS3YMtR/W1p2vejAB6t
1d8VCM8zEjt/5znZ34HYNAQycXHIsNw7PhkXJi7CHelkX6ZZ3aLsObdlkD2Z7MnaBPNvz7uaqESX
HCQwOmPA/oWM2BYqkNDC1skoZLEWwrEHOc1s+ps9L01WSfkSzRnXbcWwyNcyBgtivFjdJzOMdUYh
8uENx6mT0HiMzlgbTsarAzJ9LRIQ4Bj4T8Fs/ZZepu9SPcnJ1HRBE5GvZaaqPzZVRvqB5CihjnxU
0T/Dk/VDt50JNYQvt5XIsr0b88n0ghHuNedGQLchAMcTPLNcWMvgmBfDr66QaRh300NUQLdkI84F
zoJ15tZsCGf6Yb9FhjXAd4pr6oG0YBg05fafyGBEY+cdrzKBUQROA6tzRqK8VGCdHF/7KjASk5TC
55fmf+mtfOKV+O/Zo+/iH2m6TRnZchOzcrwF8GksD0kXE9p4YzeRtfdYtuSJe4pLH8j9ZNRHX3ML
mD0OpnX7lz5pftgQ74KBdUiPnn0l6x3VEScOQcKxAZN8MAPeASZhUENBQIwXDSeMffVezLq7rlk/
jbbLQt9qBCoSsO2J3UFEWm6KwfkrmK0x+0ubHcOL9Mi+6B75wiavxPqiptT/FNJ+OJGeXJOp8XcG
CFBPDRnXV7WApny1qyL6HxxnvMBtVNBrugfmLelHFtTXeehHuM3OJRPLeqyL3zrkrBRMRXYyq/LY
5G1BZmksj9XoPKzKg1HdcGjNecN6b73wnmO1KtB5/Oko13rpf0SFpDgfrHw/LqE4ZaCN1AHWj8yr
DmXf/jbrNn8TjIT2rMtQeCiruZa9fKOogqMFTC6fq+K9okaaks46qgDOH0ZwcnZy2jSRtJxIg71W
ILvXk4/BvongzHVmcpI6V9F+jOgNGweDeZvTCsy4MIw4OzUADc5I5naLkH1bjbH/aJNarbVR6Ltp
Cj49hGtr3Y0xjo+z2GLd6tckqR4as7bCcYqdVUAv1mWM33KwCAwaBmMnLXqaudYvwWxwHfTEvozZ
xUz5Qi6j0b24Qb5v64BWB385r3H0ci2iwt1lQU8yXsOnvBUmE5qkii6lPh7gxBNfRC19VNDO8Y63
6J3M4pqoQjuM8Y7fg75cy16m2oMUqKbkGmAZTDL8E2ZsFPuSPSUrqLE9zsKmVdYuWd1aa0e3YREb
szh2VTfsfCxeG18nLrCjb2tG9yfcLO1eGvC/TFjDFQqqWym0a0kSw7F3SegJ4hj0ASSvy8DnMrFG
4+SUNWKTMQKEgBYuya9JZ/frtnDScx4JXh7VmXu4bZxWlZ6tnwe/r+gmPY3AjLozzSPXjms6USrq
jQCbl90sk6HvbKtNoWUq5MX0eAt1HORC6AeR9xem8rDHG+m+RsQRbxJpvtYVNUo0ID5SOZshlRpf
kAire+q1W1U39i+fQQuZMC2/Ev6ObdWU1ruuDp367kRnvzWW3t39rCNUCf0U/bC5zq0YDnORfNeu
q75rUL2uM5FkQpTYwdFohdN5OivNtY6tOeYX37T3cD/FLy6DFRpEk+Aat05OvSWZjoPYukKajHdR
XENsU/0mNpriqLFKh0X81qbBC5w53kQ63flUW2KNQXpCslhClJZcP6Ksc25KzGqdACKoGeXdmuVm
0ssCt6wc7/Y4kGoz6PaPGdX4Khne8ckFS48LVmMo7pOwxkM7in+lyJs16eWNS9OPoMiexvsQGPFV
6nrJuoGsAzpfRjde6DDn3PiYGRjfkzFm6lWy1eLe29BaO8emlSkmALxts6Dul2hpM4padHA1DIWO
ps4cNHy8cf5pOMYNd7K2x7aZ7EyJyI3j/tMzZoeKvO6OaT3Emy6V+XY2cxcHVdIebLxOr3k5/xO8
v1OCFN7soLcODX30KuezPOtKvw0jx0/m5WhW5wH/YwoNr5SLsMX2e1arcxSWcgl2m9Mzhsb8ahpn
6PLLm88qEZAEj66I69vg1uSbK951OIba0Hcj/aLAGl/NtjjqTf1qORrjZ5w5R19KCprOWZseFZcR
xNaPcQpeGPZ3J+UnG3vJPZgIFnxFI/xuD/6w0vMmDxs3Kh5mywe+JjB941nAUyemeZcgqxn+mRh0
R2iZZ3a09FhCHcrAmHZ91pkPUpcWU7CzafoCODZUzmuv6xeDM2PT9rVJpBNXEa1gdOvGUDgntE0D
CyynmGvmgn33Emu1/giSU+vuMVsVf3LGU2t31Nt7q+51VxTnAnMBjWdu/ESYiIHbkB1esHn4oF9U
wyUStv/Lyrqa7Q8XRZCoCdWhx3YpjgmSivvf1ZghXXSFfSqN9pOOQA9NyTUhAMCuYwf3gJKGHXpy
XhUOp7xQyX0Yrbfap9az4Vefnzc+CyqQG/0j4/p9xwbxMCwYpTBCTnbWoiICDx+qKfDWXYPfqHXA
OUfxwLuWm7ij39Zm2LRFT+yWyo1jEzjZC0TwjauTZ8K5uC4tNYcuA4zD5MYDI5nyNGjYAkVgxe8y
Zewal2105lWvcDA2DKDtvPok8Kpmqeqlj7LqiYNhO/rObhuZ3oPJnmvnN7NEcFd2J+F74r3sl+4Z
uoBUBw3b0MWO9R8RC81/tdVwCfScu9sz6VOtzk+NfOvKVuiRDxRDfhdN2wlK1Kbuy2s9q5T6iRa9
zoV+0Zn1g7rvXzsEyjyvVfqRNIx3Gh+/2DAB3DUmi46WlDGKUEWM40XkUJJLVJnsoQIO4cyJ7rJ0
f/uxW+8TV72aWnyTCYLbPq/GfeSSwJhH/DPSLh7O5Pshe/qaTfCQMScpokNVAP5R9qQeA+6SAd/B
T1cy+Mzz9GHgNmRRYrorPpO4PKIj7r+d25ruXxCguRuR5/V/7J1Jc9tKtq3/yo2aowJAoh3UhAR7
Ur1kWROEbNnou0Si/fX3A33q1jl69x3Hm78Jw7ZoigQB5M691/oWvanrQ2ob7o0VWfoFGlMQBRrz
oFditeTJyTnhjazUX5XsO0RqsQfFGHlf18buLtf64lInKdpt2+6eY05umr3ZC2KqdEf7kC3VHLnE
zUQG6ES//jYxIpoSQz/HKeiD2vPtI8kYHRs5B31ny6heFOK7h1TouaWFQzVgN2vX9SSaimF8mCan
Omkq/DHSDnpIwnTe1iVCBf/aryrRmJZ1LJjd0L5yZFucvemn62pk9AqBshOojLGGcNftGrW4DpJU
PNszUNjE7AWE1V48N4b+x1+dmvUOWty0lXnfkfCHLDwnW+NA1gtmgSJ6I0cgec7rB7/2q5feDKOH
QQxoLtL0nhAC7Rbwwa6Owye6OtO5FX6MPM9377MyjF+M6yyiG+sj6QFEt7XOU5zPZwVxnnZKNj1l
C3oUk9lJ5ogw2OaI0+BiiYp82bzOISMszAX10ZrRh0lJz8FHzQZYoPO3WccW2kaEXS7y8tmW464t
Bg9/SV7e2BM+yFIwyZ2Qmm96wIJbprsoKu22ujGr4ietBm/XmDoKBnMQBypyLokFGzoWDPjDSeM2
Q6W71tU4bzufvSy19XRxKPjXdTX01HeasfcNS932M1veOovMl4nZgyKJ4YE39nOSEpon8pBNl8XD
vkSGtpIqC8/IvtWGqSYD1lA6txmKYo/8h74LT31EwVu03U++ThqEUdtyInWCENlsWYoNccdO17pj
W9lh+bFPhWaDfB6rbGN9mchzeGoiTT5Rv0UrncTdnV1THw0le+yB4KAbe6RRpib3Syf07hmJLVtc
t5juGe0YN3NYBV3mphcsHDYTyOlNOsq4XB+03mDYgweS/gX/xphsLxu/33nJfOK7yo+o9YyH0D4m
XZfd1+TpnsJi5J5msK1xXPE0G4/K18wvxve87Qhd8qOXWDOjW4giX0bHr4Pcdiv8bfFw28l2uCX2
4owDNvSPIG9SazXTN9iWEyXqjPGVMTEhXy3pGleiwUnPZlZlAX3brhOgwFb+nvpoL8e0Fl/QScWI
7B5Vz44kdYxoW5GgeInb8ta1eu2WDQMioLinxzOn8mRE2rGt+eaBpnwhPKDbWyQ4bzO3/8rOwjhg
HBMnWnbRfhyNYuuPeGZkPpcbHx0ojZOMTC62qrG7MaOwCSq8c7jN5EtMV3zNsPs9t8z4ee7uHBUX
G4z/w2Zuux99rR6m2vACeNvDkptz7CthA4+LniO/0U9doSzCk+BZs054u8G0+l+Gy/9PNP0d0dSH
HPQng3Dwrt7/60epaG7fvBc//vWPc9UlbfL+1yx749f/+jfT1Punx5DH9y3hLcgnB+foklT0r3+Q
3bHE0i9ITt/Q/wCe/ptqKv4J+MHUfQeuqQsAAg9sWwEo/tc/TF7Qh5/pL+goHSSx8f9CNTX0xbn6
JzevgdfVMrnp0+bB12x/5qolkxzQdhlsq+2+ReaLOMhDlNCQL5hNTLgc0yHhNiYjeVr6Q2Mx0O73
6EL3gR438yXOWKbwHK98Jzt73Al3JW1M1dn3NBKfmfKjix5YeyxP2/i5InGAkM5dWDdw5sYY/leG
tEntmq5iUGbKryy75CFJYKRJTfZPJ4tuLb94t23cZCiBW5i/hVrV1WvuJPO2TMUieCN6u4d5Mdrd
gALbPc/gnrbMR9YeUS9B1pCDjdgP+W5FHJXkTTTFe5Nb3d6x5JNs8NUit0vWlU73hHq9pgw0saoQ
goSkOjBKrfuh3F4/dFENEz2JMIoAUqgZHKYF4+YYbFRd8AKyJp+jmbBUNn61nsZmPBks3k51rH0P
Rf7U7hlT4oDxhYZfZtinzvjRel9jQ9aI/VharNShZkZ4ss0QPq6KJHXWg0HQcNRDibUc+r2Lu75M
iHqONG/ed1QypAm2K1Tab6QXi/2fzui7X2fCf5VdcVclpWr/9Y/PQB1OEHAOpmVzlnDOwXXgBPoT
2yOdPNlXfQ1yQPhPugINfX3IvbZc2wA2ILB3PmLn7lZnVkDOlQ5Jg3Hb9WD+/Xv5ZHu/vhVfwG7A
+I5R8DOKxdQYi0ZZVh8GDdZQUpdfiVm25L7SurvILJ4xnv8AHv67I7AY2v96iViI0Q3XM2BLGab4
dASYmxtzS1l6aLWElQttHyd2OONtJD9CKSaik0Z6CXtOZKASXTgRi+UuHNSRj+EQ5DS//P1xMD9h
CJYD4Vo+4kioJ9wL9E9wz1Snh1fg6jtYNN+wLJIE3PrKXE2kZIyExyHQkOnKsXJn4zBhGsqcTlSe
HeMlBHIUDna8wf/RjzVUfFaynV/lu+tLOWG2GQHmrWk/PP79m/6M5rq+aQQ9jmcZHjwb7xM7IeIK
SMoi5U37ct4m7bRXqTdtVK+5K8nyGwDIQJAzNF8dA1FiE3EdQlImOs3Xq400PxokYzvhK405e3Xv
FCFYqeY5D8WmGZkuVfFSfJOh2qTfVAXDgtywjPqyQT6kTd9IO7lBYs2BMJMPgjnUNrRJGrRj8wH9
miLrx3/6zSdeToxPJ47v2nxSV8BgRf3310tnzKIcobSeHGh0HUhBt1AOJgVj3efYm82zQHWFaQRZ
NDDNo2HNOiMtI6SJ6bCjGJDm0CoBiYho03XQP2Gl2FLzBQmOEmZT/lPfkMuQhjddmAH1rLkJ+HVX
B2Uevvu1QeZY12RHO0NEXdrde1MxF5cawU2VXm6a0F0nkYVPKfzd9fIJ0MAXbesQpiHdQEtwWfX+
+rFzA00D2870wMTjqSL+kkM+38oQdFgHOLP5WTKlK01Dw9gygRytyHGXG7eN5q2PpTEYnZMCcbou
DNu6+c1X8r+9N96fubABaS1+RvFQm+ZCSSc9NNNel5l7nPPqtfIkSwJ7ELiwcIBw3FyXA7PX7RV9
hFUZAc4Vedevh35JL+Qy78y31o2/WfOUbZCi3nNatgF6K29dKZu97Sx/gu9A5Gs+zf50tDHgePZd
Exlyr5kkLlUpvWkvL+7atEdcgyyuNuriyF7yDZ258xtW7mf64PUrcR2oquA0feQGn5gdWZQOSQSa
7zA7FPN48e6sdvZpMqMPdufkvmxEYJU0wpU4+YQ0I+iVCYrQ+CHFzLYvky79HUbkU+FhwZvWLYju
iJwoPfTPGBEr0QajZ7R+gP/AtarPt3rsIGEqykOZu/DqlJfto57mDVDxQLnyJnEJgGmL36IZl8vw
T5fp9Z3YhsnpAFHGIpvur+drWihoMRqXqUrCtW19tPGoHYo86rZJOgxrbLnouePoOJvxOqoJf67i
eq+IxzpOQw6wSLnPqJrDTdwtHkpkxPAaf3O0xCfoyq/3KJyFe3O9myxH80+rcOfkrXSqkVsJDmdf
Gf5RallgsfPW0Ju/EbEzR3pxcpMm3NfxN5CeNSpdU7+xk+KGgvIDg2UCef4js33iNQ1nraM76xeA
kKmhM6T7S1I4Bq2NNxeI6EztuetIOEO11uJdotrzcCxobv3bo7+sVZ+OvgGskTa/A8v4/4Bj9ZOR
JQ2u7APmEG3VoG+Mm346JSToBLhU8SkSPFGaWFAUJFj0Nl26CcVUHNmwo7p1Fy/53gXs+5trxv5U
bSyH3GSVdRwB1w7h5adrpieWuaLTkCD283eumhiQwPtnrZ+ebJ0W1JiiJk2y+cELBRFJCdblmEf0
41tCwAuK0IiFzS1tcl9D1DD0WqtauAfLnIz9nLfbuTTWhObmhAQVDTo8hziUxCOCU3P2jMW6JzHq
8JlhF78zNTzYom/X+aQ+mGbVhJey8Q6t7jzQFR8qu7jvmiqmZ58MDPKhWTYmwdbISOQ59tRH2Bfz
Keu6m9LMjFsQT8ZKEeNs1+rdmyE5m0cO9aZScb73c2ZXfuTvNNIyA1pTMzmFYXFkdqvd//3t+MrN
+fTl2zr7G7g6Psv4ZxY65Wo4zK6m7S3Kj/3QJ6zei6d55oPnne3cCaRmoe8QYhP2RMc0Xr6dC/Jf
Hby2lRHR/5RY/P0M36dLPpKNyOpu8vQADwvaw6r8UQmr2TpWxDTQb/dcz97SQ0LOQpm5GnwmpdgC
o3WYhf620evbupfW1zp8ggbesnM6g4jJyRr0X9ModoJUmgka9zDEJCOqI+xQyg64JzkgB2qn5f4w
nlD8rOtu+Dm0rgrswVZgYXB9Obqvw8ZDT8m1/I4a7XbOh4kJN/sF8DarqPWjPcFZ+LoRKuE8kYyA
G7U3PHRJtaNBQsj9NzvSzPuymm55xwSOSpyXWkV2+Dwevdr2f239/++pBZ/WSy4Cj3iNhbwNw9Jx
Pn9Bul+qqs05SlqChFSVLWTakvHX2AHJNybiZ9SmGrSMvi8zbX0sn5wcVIPrVfexTbBl7poMCTEG
iQwSPJ539RsY2PXu/NdTyNNZx6k3UABwA/9UZCWayUmktcmvWrgZ+sciJA2x0lnbQf8v3mxCzhJU
lmE1b3NJ/RM11Ru6UAAYE623qo6gB+DfdGc2YH9/gn8GR12PHw1ak62D7QOl/YT+m7zWbhFvcZZJ
BnNJovvrqBveciZF29Cso3U9DtNJI0LxVBYJ09F0X8ypufq16GFQD/7+DYlfO/pPB0wI3cUJx1aK
t/bpgBGTp5k9vMb9KJDt2qLNHoqRsstAwggm+pUfbRfV8JkJTrwr6h9+joVKVF/xJRLXjtLsewfi
igilYj/MXnyyqh+UM92JGUkZJKGTb2PkVGExj5shRgmAM5jruueq6I1ZrPv8JerCCr2/2vTZGN0h
zmRLxVV94Ku8pGP7UdVVenHSqt63ar5D98R1DiXv6HIkt3FEAhBBJmLnyOSbTOP4PNoEl9DKJ7Qx
pQqGGXYETXfHXLw/xuQ47nsZoEz0vhOIZC70BknrWIw+/uPoRGCB2CFBIDrUcpsVjbUH35m9QxWz
+BcQnQhyLZJjnS48t2oe6ea1P/m6wSqkvdiak/chSBAEgCT5UAX8Hk+HWB7P/R4qJelPHlHXUWIE
bmylT6b3lYMdX4jHZRqE3cgdIAdH6N1I9euYGBieweAXN0iYR8MLne5t17bWwS+hSTF/MRkM1tjn
hfWmId27F+gaLZeWhD1P+boYYvuYL52LaEKiaBDF5xraeEJqT35gAoCXbRMeYPQiBXZ1ar0kyIha
JcfQucyjN54KD8g9kkhvT0edFasjbd3HTburZOi8zrAtLCbp0Czx2pg/pzkzH7o8fXfnaaAPNOH8
b4lgHInB7uhu7RycwMErN8GbwtD8CzOfQzuo8CafvWylyn5ep+PAN4k6xPRTcy/Cog5kTDRmTVDm
ZlTEe5PTHd/VZoHm1SoJaLOMHbsbc6dMruq57BCgWwi8BXmvQVy5LxGhG8FUlzftMGrbxBHputFH
Qr9t56un5nydRmV1JKsCGOLgfY+tvN6W7pABDcW8xDxcrop0lE9sm7HL0fnmf8LEMLTK24Y95zJy
aXVw5PAxuH23izREM55dSypoEs3aqr6leXGxbCLsmfufxJgVUGGGZ2tuoEQs17Qzgx1oDHBuVO6b
3nTtIK+dk+W3tIWG1glk6+4YxF6IVo8vGdINchVIznVKLTAMlUF0BpsPUmbcI8e/N0Wvtm45Uqd2
47SakWwH6ZhAW0ZwcyR67G7ull8BF9XNmb/SfT/FPdtGvHK/im5G+4sQhB6yQSCQByufeGBIIm5s
Hqq8LoJQGptIg4NRS5sa0UUzIl0xombPSDC28i+hUbrwbcJsjd4puctJWl/NLcuX8F6qvknupYGM
jQgcYxtWen9hpmy8iJALMjafGfyNL1CnaAW2BcJ0CiaCLBitjH1kboktQbwYhecO47tTM7HJRcO+
dnxESOZcqIEIgyWrQbNnuIzWrY/y9KIX33sdfvlsoV0dyeWldc6bTlr/1shdD30B4YGtSzizwy55
m4k5ptdPWqIfI7Otx10j8KqY03eHANepaYwLUBGyblN0E9ICGKOlpX3WYeawGTQixOD9k1WY+7hK
03M/kuesayzlqMv2qgWuXjr6uTfGS+gMamOWsX6vjV1gLB+8ksWwM3o0albajS/YcLINs73nzDDP
1I/aPi5KeeuZvLksSsIvsZpftJlcZwZ9jFy8plvHOtoYlNw7KHfipXbTGKVf3J96wS6X1TCJ8eBx
WW3r1i7PjpDRGr2d9aU0IdUIkZanyYwQs2ut/rUJLQhfmXPX+jOWQROyS+vRnzCsdp8QkLsxDAJ7
jdH7Xg2iD0qY6xwMpa9p+jzIyPAfHc2i1TGl8Lns9K3OVbSjUlOUkjeTm2woNNj6N/OrJbn1gDKB
dG/Qmgh/FD1dA3aNH2bVtFuEUt1BtBqG3RnuQl749yDOHc4+pLVss9nhlNG+80cjKCer4bLc2278
VAywZnXAeYGVCFxhStS7jMlJeMtXmR+QtH5DAWjToDTqAy6ObNVrvbihTfJqUMgQUdUehziJL0WZ
n/LE3M15c2/HXIOVFFogMFFwr2/7tUzb9pgPI4b5bifk8E4E74sa9BK7Um3CFXGbLYCuxSm6qumM
31xfdWyBR+oJ+YjZODA590TMrPzNGiX3qsEu13Gu78wJ83Rf6vVlbk2E7xhW1OKNN5HJ1ya6LIsT
Wge4tPKMgXFsfJrTVN43pCutvFYcZyM0dqrrH5mvp4SOIxEvfHw5EylPwVw5D7iUjNuYdrjLVHLN
lCI/LoPAVSKkfsCrhuki6klJ14eNNuSU3w7SwdzJT1NSrzubpmtYWUT2lc10GSr5nAMVDjPRv+bd
uypo3rBjwaiIbWREKLRKiUfcJ4W+HgqbVD65BKBzy2U+hqBakZNaSVCFjpOeEQsBxUkGcxsKi5cB
QA5xO982RSUe45+UkcZJ8ycCKxp5SLUK7Gvhndt+zwzU3eMPx9Ew54c8Nl9n3zXOsasD/omPyPya
jVFQAgqck2tm1gj5RKf2fpmdao8cTXYP/oTAVmsNgo9ZbnXwq6s0hWjJFhTCRN2ba4FA8KTj0HYS
PN9hbOIURdG0N6C9rYbMRRg7e89kuHy4jCKhocXHGStd0KV1t+6YM0fIsE8ohORO69ONnsUoGFLb
YR/TrSsnGm9zq0SZioSo6H+2Sk8JqtYeckvGm7ZghjJlcRPk2bSuXQj7soVvVIwzBt10Pli5X+1c
ZjgrpinxFihitjLgBOAiky9eMrwN2pexcCAJ4YDXOpLrvdB+zJaBB/fxA1eBBweYytCGI4e+XBrY
vrDqtoLn4mo1zmax8bzkkWFuHXDJtSy6yaqa4Lww1pl3YkBbn6l3PamOIyvxOBW3Gv3vFTs/2k5y
iw0e0zQByHShGZC0zktEcP2maUObnll47zb+MStsFCsKaV+IzJqkkmjbqfpGuCAcJbXTVhrARSz7
kZI6MBNnOHeEOEZJAXyqnzvaMPm3aROW3bc6WgycNGOmVnyNXNCKY5jvUdE8QSSFt096bTfARyKE
FHBv7i1i86akJMbk3k4O+s6Qss3MTlKvkwCKBbzduV7rcwr3cSr91Zh1eBG0xN4LU0/WrrHRx5kQ
dx2q15ehrzPW0ywJauAvqyQyn4YZ+JWCeRUR72MJ8pONDDcdo3bm/s30UQ9ipH3rfEDRfkkHGTNw
a0Oip9KtRupTEHZqO2XVJvf0r0ks8NWi5c1lu0sT5L10WOvVEGPVN5mw+6O2ngft1QLvkzjTO3t7
g52Pt4tbttv5SBin2ZN4nkG1LJGtAyF4jtnAUVYQZ0HZ3vfIWaK4/mY4AutWQZAXixwNmPjSl7Ts
UmeXCotYgoZxtUz9Y+kTL4+QNZkjyCCjhoABnmPtrrXFWesWyTpzsdnpwO/WYxHeDaG/giaZrlOs
qUE2g6VP6fyvWL1uwW+N7iqcZLYa2Th1sXvOl2aQX5vvSVdfCJHN1yqrzlLLv5sEI/jReXLgC6EX
XU568vuo3G4gFqEht6S+jsNvmZc/OC6+Wkfunb5+VvQbVjNtDWhzbNKt8kZmqEHLAq1YxI0PV32z
CnMuF6KmvmeEmhQD7v0ZpY+qkhW9RCMQIaraSPMPTobt6q2tivK+8Px9zK0gcMAzrNKlG6j3JjqV
On6sCTzEw2TLCyNALolm1AhBlW8URyzZvZ0FTuw/O4nO0mmUuyvp5srVuRJsvDKc4GKQ+nT963+A
O7/oNwvk5orAAei6LGsL0ifBuLhRnv1+fak/MXg+Y3+mRk+Wu9Dp+lq/nmj4OszcUT//+uv1JX79
quWlIRJF87ohRXBvaD33nAHBT1PwVWj//u3XJ5uqNv9gBv3xslNrBjTiS1Rn/37L1z/9+p+/nvSn
V4l887EEDLr9BfO5vg3dTnQK+TRCTfsXctH/+pKfnvPpwH0+NL8+5/KyEbQfv6UZNUWXyGa7jpy0
wAHc9rdMhfdEybyXgzu++1iZqVXJONQia1178XzUpIstuaezP+tkw9nc0bZpa+XryOiHO3ISdybU
sFd8lNs4S977rLzkkjZoW9v6usAJaUGIkip+GdTocKpjudZVpkj5iNTGGPsvEVboi1vkQaMPIWB2
HHqCCfEqKRr4lzDtVwDu7/Q5Q5JDFNJBhsguSXU/V8zeoaWdHY8kceEfRsfLMCixBWMDAjIhDo0V
eU4/Mb5FD6n+TQ6Qicws8falhBMR+ta49Q5zSX0On+BdJvk9RP9NNMCO1jG3OAlabLp9BI9zN01z
iPA20de5UWEBG/RTKsW9nJY5RFhBdxjPhNagRsv1fdUjOmuQV2GbIZXRceUutpwnIhLFRZ/gJ9tp
tWmtPsY+cteZHXnzMRhr0cMnqlFOEvUQ2Zr2EG0kO7Z1VFlw0jTXZdrFQWtDjelmN1Gp5ne5/pjQ
6g7k7H73enLbAGGscVSTpjEcHE4ixO4fOTWbKTgaKh6A3NTNJnXziJGbuiCcQGlnatAmy05eaExQ
9/RIJQuk6mPj32oesLbhQl+DpIF+B6osiDIPw1zLPigecEW76jkVoXeO/WKbSI6e8KevteHfwXxX
O5ni+VKFtu0hHgeUinITdihbK4WOSmA2diPf3Y/hdGfl3FCtPDrFZkV8obwZSjs/lOHAHAuVUw88
xukpRBo3q3i3tNNF2p4lO+pbcv+2UXPj6mGC8wm/tMFZvwBbG6i21niMYBqP84RpwfUPcHvzLZad
cC0m/Tkzyb/z4GbD4AG+XDZMcgigPmY5bl96D6EBwg9iIx7pSR68jpZHzCRzggTolumVuZYEE459
zIR4FK71IijVBe1htMAvqjCw5yjZ10bykY1lCUEFSMqUxrtxGoy9oRzvJoa6b/S8Y3Qmc2C6CVaN
rr7jo7WXgmlCyVz5Rkt1GhrujzZH4AIrj3M5QQhJol637+J0k8Mjgf4SQO7jyDTNgQC4UwloIPCa
KH10xw9Lb3V09rRQ1FhkAfyOzVQ5b30PV1G639L5EXNyvm9mjwa+aC8TqKc+kZs5ArNsmfM7ucVE
rCfDbV6GT1lkfTBFsrA6r2N3OmS2dgxjxZss0LT2roenwQJDUkeAhPwQFEw5+zW24eoVkjOnviDq
W5UOvAPV3IrU7JbO0YpJc3YOjWoTSyYCRM+xEEOAA34gT6aFSyqdv3lLeHZpbESBiEGaGajN3P1i
ti1eAFIdWDetp7bN7pfxwARsh1XbSbYiaZ+yNjrb9jddkDZPl+dOzuha4iKK164oaxhPBMjrOorx
JCJoMG8nQJ9FyVdbG/umsd/KzuWmYYGJghVFInyCZsQcim4javVqwP9TrjHuOjF/6NjHKJkfzXrY
JT+JBYbSOjrHvgPrQrTvT05AjHHjYuVIrRfDHbYhdf4uVIsqV8NN7wuzQ3g77UMBL4XmIjuqfA1P
2d+yTSbDciIQvsRot8m/UWOMpNecqtw6zg7ck0T5AbmAzjoy5YNfpgSLd9MLSaHFNkteCGVYYZKp
j2D40x1pEBcwurt+No+m5dNFtfqDPSVPWrKQ7WBcBW4TasxzrGInP+xkgK/tUYTaNFpKwM4QboW7
6Yr+KaVtIZr0Z6F5957CkaZCBOLzbG2Sh7Zomm3etFwjsGeLrLhMtqlvGBYI1/jA+WtuWqWW7IUv
sIdhOUaoAbqheMLWBRkKhHWgDfTA/VCBxFsUny5cDhf9YVAIaDcWzQRDbRyDX5NNbXWHYi26aPpN
oqcvdd0ynRDDe4hsYmUSoLaeuonR9Ry9pJn1w2ymcNsurad5do5pycLf5qb7IBS59riYxqHZ2I2L
u58rIJbatzbl/jC4rxoEAsLgzerSK9WsbPvFNbqj3rxNut6sxcL4wQx6iFrtTsdztvMM/ThnAAMo
wxsiq5idxaHsdiCFXuIF6NnoxVeHQq9Rurk1O5cSPqRdNozOE+6BvRGSMQkigDqzQfWipesqqfB8
+mDUuoI5aZXieUpBs2KaZEMfvgOsQSguVL8HrnBJOvuto4G79VXG6AN1cBy+9oYiGNMHqDbyXJT2
6xku7joJ/XVbpw31N31hL+HMjH18iJ6JzxNBXk0Yw9Yp2W94yaRvh64tt717VCHR1zjxUduqbePV
tPOAEp2HcMaqOlTRJmzUg+nQ02is/KnttpqD0F9w92SrSmB23kswK6ZxkvGyxYO/dFSVesJ8C3UO
xTg+XMJ3hNProCKo+FmqjjqYnVWaTOwHZZIgJcKWqvf53lbRz9CdDwhV3B2lCLflgcn23Eo2EYu3
SqebuFo6VIMVInatWDj1eDqNabGvov5Ql6CFRzC5+sHJMUeVGUI8O0ueQxqZa+iIHkgoEHrW9FSi
0z60Ihmw6NLN4/Y9OLjhGshabiSOGgj7VT9We+n4amMXMFQzyIL9cpHqPjZCfuMUQkBk3prQb8PD
4UH5TeOCA5uW687QqGkmPNg64UObAntqQLOCSAgMG4zpzk30o0xyC9Q5LpLUrBOYKtlD2iGm7Yx6
CtzxcYYk8UFfPG+IBEVmUUPRxLcYZdGXzsJjn6YtxZHRnLSRMTqoghBcFyyIfGeH/nybIwNvHM09
cRF92FXkMRfJxHEq9XHVCPNGGwrIzlHDraE3XyMj2XrHaC6wn9S8nNvWb0U7oh2GD5bgIrlpXGdJ
v+jh4PqgX129PDiN2HrpXtV9egzYuDmBV+juyTfTy4T9aj/p08MY7lDPQbGVcgcFtWc7E7NIADkZ
wlVBSsjE4TG6elVpjIQUmGIpunqd19ZL4w/4/NqXJmac3cTOlw5r2labbzsrBJljqoseU5JYIPYB
Dp/0SNxpreQIDO5qUEDUufyJ2HVuUrsvuNgBWXpLv7Ntv4SdA/VlcgNrtAyAGyyNDfsxzhFjXKOx
38DbgVtjlP3RiM7VqJ6YE6RrT/OLgL7/w2zcKVkskk0UT43yEf9PYdCnC46ldvezJs/oA61NPwKB
dP15KcWbm1Cv44tdDA+d0dP7rOhHMnk3tFsMtI/YEQCCJml3pHVLU7pMnGiT1nRTfv1j1zNel4iD
QFwzWFpQAYWm1SyxtXiOYARsu0jTVtDeTSYyw8RqVEFOtKqKDSyb+b2DCLyafR3qJw+kz4/I7yid
UjX8enDCGWidK0AzgDk+ustDa1ZHGNxi35Zauaq67hWlHy6S0jWPQ65RLJJtEagBb9LgPIO5Z06g
5fNX1LmbTHSw8xeSbT1KFGiiOoeaLo/XBw1+4a8/sVw5bB3AJl//DTahPTbpMTNTeVSxSytz+VOo
BoaoxoALszLsAz6z5hjRljoO10/4n7+LriBNOMJuHxWu6E52l4aACZSg86OqJTuk4jCzfwC8qbDC
KS/6YmZ5uKElNKVwt66/E3RCy8/+59cndN/aIvT3aeEMR1rW2Lb8cpbbbtYerW4cju1XBs3yGC8/
vz5pHFG8jaaGskCE3KBVq3lr5BsFZn177dTsPyJXh8JmSMboJQwtiQcM6d1ELmYMUUHgUisXMHSZ
cDKWeq/WU0lZwRnQ1/QWecjaIj/ON97yoQoLnMVqBgmW1GFy8EN32tEOIv1k+eGyf+eLZFA4fps9
UTMDIwr12Cicnix6fBKG3ffjsv+8PgCE9IKRttXKlFrD4KprjkWaBqh9b+CPoEGtVRpQxRmrPsI+
OC4PmdYimWFcrvYynYNCTeYxAR21GjTP/JrZszp44IrRcgMIzKL3xmm0jSg5f5Uqtt2UqeP1gX42
wDGXUnloXJwvoUdHQ/3xw+ufsCaro/RqJinkMqHGZugZA9FfY5TyAaKPL21eM8ppMMosHRyCdSgu
nytHTLTS1FfWuK/cAb+XkDAdDxENcEoKTxO5QOYSDKL/jCr+ee6H+9w7ZaH+AtuTaSZ24TzWX2b2
tUT9mHdLvpFhGi92n5CDiiHOL5yHMOm30zzGtM67AzXxD/yQQfQW2d1rUzAOFZjyGSPg+NCGexSY
UAcH6A7a87gwYd3+Xe99freBOV9rvpGG9Y748n6UDpvNGmogmiXg3uUJNgX3pIGWuWni5xQKATul
2cxAi1FfQcnIXak6Vu50zmIAt9d/+s9DSz+KoUO3+J1hdyzPz92m2Wkpe/blZ5+emuTLyXd9yeuP
9U65GzlaXz49r/d79PXXf7w+b25tb6s31qXKCqZCZVHuo8WUxqjhZ2MPFytH7dL4ySv5CUkg6TYV
9aQ9u1QAkJp8jKXwzDztVKShd5Id8Fon1y9jWDhr5oL3WuvdhtJZIbIAFdEISGwRX0iBuSjpwweM
ToxxbG0bZT572AV6J/hR6zHa6BMyaEdVu49ccob+syMy+r/ZO6/duJluTV8R/2GRxQQM5qBzUE6W
fUJYks2cM69+Pyz5+9rweGOwzwcQGiSbzabYFVat9YbbElnGfBy2VlFfCwaPK9s5yQG1YDcJN5PX
xw8m8idE9AQ3eZHEJ3uMz6iljzdoD804PBAHBUhIrrSyfauAee4LIJ+VkR1IJBgHrUA2D9Q7MV21
tyyUA61W3xlglDdZlM9buxOPIq7Gg+wCgm6fudglxpiYrvemfWPW3mEMq+ZunNN91ej4IPvGsbbQ
zrdcr97H7ngIWbIQKoK4DgGZ78lEstZvBbS8kT4qJ0wqqCShsfFajgUpGjkjcQzDbPiiC7c/OUXy
XURpuzNs+71J3WvHbu7bKoUjFHxIK8e1O9SQULwqmcqfh8TYI2FvodiOsI9O8IvnZGu5/ZHl7HNW
u8glFBTqRDZ9FI37UhlmsKuWQkBTODf0jmdcAMEbiAChA9PduW34FjfDK6M9/2JxlKbBWiIM4T+P
d44FyIl6/5yOyH8k9LN2KHeQ3AdqLnO3B/L1Q/tgnYVTlWs/CSiuW0CozgbuxBOMk/ZkyQkxkBbq
lh04P+HO+XtkmHwUPz0qbSfqmDCwwAXXONMm86NksZJZhkCd94tpy3c0HwO6LrUP6mrTdsFCt1Rj
R4f7Mf1owVLB/O8oInW9X+6jOrsj1UuUy+LcDLeDZhy6BrbcOBc7S0OXToM5JfXoTjPFN8eEFBz0
d6gSwV5mQTnI0Nv4Pmqfg1eRuk42+LBsNbmsNLdVYp+n0r6dTYpXCUgSw0KD2zHGp0BQBM7r8AMj
RoPsgoaZAhZgLsKN2fhVJoSroTncJYVzX9vkKlrrQR/6L2Hav6LRdO1Y4yEmZ2/FpYfrUvbNdcCf
zT0GQhrdQuJQUeT5d379BHZIcG+n4Tux1ry28vBoTMkVAz1udPaH3RRXnT38GIX8gaQ8HLvp+5gC
aFt4y0HU3c05PEvRwpSDHnAF9+8ta9yfJUDzEiCBV9c6vVPcmc0HGJi3XtjfjKe2a1AdXgbKuSre
J93m6Yc/RjcheQZ9bR2M8U2YmV+TeUkFGNQsmv5l8oyRNVEMWMAN6KItGQrU+gC4f6VdRttYh/hM
wH0zBfoLulThJgYnTB5e31XLdcCL1AT1qGNgEHY23fpRuLAeGqqJpE6yteUjVAFWZ4EBOsR6+trT
c4PaLXyB1JivcNGmSM+NJ42OyYYcnuKqLff5nFPqrzCga1GA0XNK/18iN0lg+opVJjKSfbhSnetF
kQEN9VazbkPUW/YiN0iDYjYxgiFHX9vbDGK8MXubLFjKT9Yle5wLruyRwgaL69swMJjVb8uFNiSr
55okrx1YV+1E7spZxizDapA+DNGjQCqdmhSpNfk+6MBwjLjaTC5WWkbQEfvq3ZPbxA9Dg8I6mdcR
J+K4Q+cq10j9wuRhtKIBxkgKAfqpDlrtHuilC074GA/NfWdq333PfeAJT0QizO39neLQI9+qTTYS
cv4J1zSM3PwT9liHApu8bDC2RTa8kGAyHf0n4Oe886gQOMlDUUyPfTt/KYeScEykpz7KruqUAojG
z9Nb4B8FCSwRvQMMSVLz3kygqDit9waboFmj4IME9WDusBkBUWPhDog5xx7HHlCuDVCS7wFYOkQ8
/W/zoKOZzn2k9MoQI0K0wRJ9BlBDvbIz30hNnGcLnhL2he9tO36R5HXiskFmYvpRdsDQatunduVY
e61tXsLIfqZqQRKtI4McpcOPtkC9pRcuOq3Bvqu++ro/rlll3egZGiZifncj72UMKIVSKQQQt/Vb
a5GEyiF+M9sWXvkehDGpQJRjNAhBu971xa4hsb+ePJanEsnc1kCeP3ZRMjeMxUmkB9eG0yO0julo
GP2Hj4EaaJ75rrb1duWH2P4AmyFZnv/USYsyufb3Qe3TKUETTChRs0x+mpt3FGmIzZKa1tK2SFD7
NCIA/bs0e8xq3IDyClBbEaaQf3tC4Kz/PgVOdB159ZcAO/eV3ejebUA2dUUt+U1QFDjAfoq2yDdn
x5CxRC7arwATMryGqmkzazzP2EeUfxKkQGfUoRAKaDa6M1XoEeIgtMDo9dI/Ba4FvdeWj9X0aPYJ
SL0CeIUAjWf5bUydAr/ZDBFXpqNs0zn2u09Qc65mRACKAa5I5w/7uQuqg8lCbIsEz6LlDbHeX2Ry
0Uax1rquC8rPzc8E45DUA/YUIREIvshApRwsI5opQKvgwuFd2LoSt4yyWlvCe/LdtHxs44QUimz6
PeFmtPW6jgR0m0Tn3JruK+p5V55snSs7qowd3BI0UyuruBIZFOVAGNd4Q7wFvTNf+fAojiM1scFz
qqtueXGLqN2O6JYig+nYJ2PhnUwjmiuLy42+GK5EJgvEJFkyS4uPSp3CY19omEg1igP5s1s7Bj2n
XlzsDzUj22SV5e0Ty5lOUWOCCSKtH9iDRWjNJCpklwFHQBhXYyq5US9iArmneSDN5XznUri3ESVY
WImAPlei9a781AcrYo8wC+MsPPSgfo2qkFcjk+G6XFS6JQIg67Fr9Edi1f7ROZahPj8iOZdD4LCM
s40GyMpvqX712VA/tWLMdrAiiBLj2Ni7MU0uaC3t3izwqiucO7WDJte0E0sNv8BospfWIOkGQAqk
AaI7aZr5JpxD5lWbaKbUTWa6lsdjGznaU33+o5FttDcNTCXTGWaVqKODTYVubSMGutZDwD+Ob954
zghsrvO1rY2s6Q2y93i2I8OxnQfkmw2D5V6LcO5q6GtJaKlRXM9aroaUnpwLqvyTTs6l9W5GONZm
OT1ylY0Rt4eJSf0WLXixkb1ATjfH59MebK659xevhGBiimuwzlgWoCU/8qjBzOtYMoTzcZ46/YDw
Arp+UIxCwok0FvG5w4GzqO1D7FUP7YyAB7KHu3DhWUKio4gxa9djbXUbNyR2tzuQd8BjFmdxurvT
+gdtRBrCcqsJwOgW5RCIvQ0fNvVgZ/PI0NclEY8ayECOAr3CoQd9AXgAEqU8+RGAysZsiBWdU5DK
uwIhf0HijwhKa2Avvbg6aw9F6O3Q013rQbMeEDZfD2YHP48JdCvdeCtkMB2hH1wHY+WgIDum+7mt
b9FMvJqbDPlkp/6a9NqHJwcJljRbdcECbylSFgQZDwK8DktXPzmnOeRjgkDMo0ZGmLl7k9N0M/c5
akt9Qs1zxOGxCdxNSAxnFkybOaSWyNG2Vh1EW3fx2017+TPxh/rQks0D4jTeYA2B8qbPTMHsG6Pd
4OOO/SUEJEZZM6wH5LB94wlXj+nWHTRWn4z/Jr4E4xR+1dLioWgWKeLAB8iSgPCa0HmLCFMktTNc
EhmqZSFxI0a/QUOenroxrhy9G7ylMeqLHnraqDsW83Ucvae55S1qaiRQ7QYjCBTT9zIHhhn5UIo1
27pOcvQFnRpKduCRBKsTBPJYHiNtjUuGT40H1TVqZPYXWDLxHQL7r4sSmQi77pAHLNjmIb7y4gaH
y0yep7FbKNPofHuETLZoEaNHY4poBpE+jAiJIjIdOmQW7Ixq8E+mndIr9bR9MIVxiOUH0ocoUGQg
rkdKq2cfQeTO6rWjT026RU5qTU0fnlIozg3StbizYf+ByE62zcgRLm1c33YmqWHkoarz1IpdlTNh
TKN7DLuyPuqQr2JLUuzBxC0V6V1YZfYh95Ajp94RXeVWqSHa6dwyHz7rY/mVLqQfQw2sp4tb5dFB
OBNwp3ZrGMWLQRVqb3ctKlzxcOqs6AFU8cI2Ga+mWF7bXeSyCia+aPLhpU7q1WwPoE6oeYw2yVk7
KLkWwuR2TIVknr9VfY3lZGldNTr0AVmyojI6+jdVZB8qZXyifUXk8so7q57XY4V5RuOUsM9x/uhm
oDTBPWbqEv64hdy6trYALVOVsL6kICJMCzlO8rIQunP5JmaB5XDikkOnIoH9+iLY2r4parx6Yhkm
FtsEzx2ISX4DLXR+RjdT18nala5zbni0m7wumk0hCRFTUWLRQmQFwhz2JwgR8sAkKVyJT6Nn3ffd
RMS00IkV2U8fWuts08DXvjV2K8ey5gMqzeNNKR/UWXVbg9D04LQiUwDYOycG6cMGBFRYIUfsYkJl
tQARDHfvIGmyh4ZBVBC7N8LEZczDMKKSeXztoDrUVTbAkQR5buwGp+vCa0w+i7xAizHrQs3UA+0t
mLIn1vrUzObwQO3lnIiEYBM2TZG8hUOgH4RNMriZxTaxordcAmIF0hJ+cu1FL3fDQAE3z4AwoSm0
LiPQVfbc5vtwy+gQrrNFSgACOCRNYHqaRMAp/WaWAzRvYKPbYkqQRKfA6eaQ5wLna0oybs0K8ymW
XDI1y34dVP4xNXni4KJOGUSrVQMDtrPBzEbpk6ww58Hbh1IbUAdZ9nedScSFDBwKLmjVr/y63Dae
363UmcgWIZ+3DKmJVWXrQPpf4x5n4nZipKOGBHyN1W6HhebgaT/NvvfWWZVn636mQpNAoK6hhoCz
Ws9AjLTK+GA8XShsyZ0oycUZQ44fkMt3JFW8CUOgEINRIGXaX0WW+d0RjEeJXt8UIRG1jvxaYDDO
h9SPgTPSF6xbvD/5kQzroaKRTNyV22hPYwqnvIynr23HWswuqfpoET+2LPVtOMUERhoos6bZLE+G
YmS84nenJIFjzXoE4UGCc+8ALjSz1N10InxT88lcOcc0yI9TfNcb1ntYsnQoPT6i0ne1iU0mp47E
kmPev4Yzv50oNA2mJr6yOSAU/FtQXItvpTDzPbJ62Tn2YnGoIRA0XTvuspBFrmsQzrvpoD3bYTue
BiEPla7fzI3dXNdV114X1NwzaqZHBNfwHSAGttOhQqCaQTOa5NcuGORdTxipj0YN4S/daqbR3yXt
UuGZN9Ta8g3Gj/Eh7+yvzWKmp140nIvDUAvweSstJNSiK7TtdH9NZq7fCBYh53xG5nbQgM9ak3E9
jXp08GeY4IyjDxTb+/1s6A+l1do7xhLrjPjuGTAK8dDY4OXbWGjVVd+8FK3IqhH3YUcTbScNqSEm
yaVR6YusQ9jJV82hmIjEH8+P9NrJmmCmSXz9JElQ/sur0TtS7PH2y5p/GlsHs1aWk617cDC83pPk
t1dgESjcVWilDnqNRxOMJwW7FV1vroWBOkLHr0dggIMIYcKwrNSM2gi2DQWYtqD0R0cMjoUevcY9
SNDEgc1A/HhvJeWNM2LxjeduDbunyRzQpnVEWxo0jJ5plfFM0JTayaNsrRwYzg8Ydu7GNgFgC1br
KwfsEPdWTusCU+BqsF/aElclauTzLgDdkzfVS01kvK5GxiA1EJFeKRBXMDGXapiO/RTrIhxE5nxZ
jXYOa/8oum0rer9DXYLaPcEt5jcjonogI46ZQ9WfzFq/dbLbTEeyZMDH7KCjEqHUl3tDguiIUOor
PEbjrum/CA3CtU9YJtGFIdSnZIxJLTKFJ1gvoG17JlX1nGz7VRvApkkBZ96AMaRuuJzRJw6ItvQh
eJ4JBDeErsz1aKCILF3hDu3vQpoAwBTxY5rCcUOf3Cil874DLOEOPkHrSCITVh0ZBfpqpFvQE/OY
nAEDliEYahLgPi3KVEQ9FB2UD4VzLBLKeFGJ/qkTvi3k/7ZJ37JFeh4gLWBvoW0Q74d27vaPgWhx
MF8iiQIllV9NUK8pesdwvgPZPQk0NBmxcNggXtnVeXWTeBPzo3uMRPgKi77Z5ANENFQhCEs4qWid
/ZRZLH392luTW/uhQ2AnW+biQsmQ799kyB6vGnu4JnU9YRpTeOsI5CfuZXh7mETgS9p77UJ1EdkD
6/gbLYAg6AgAc8t41TfYkOugthebtWZiwZdwuqwJ+SCIkKo04jevma5VSh0aCSp8rOKBSRSk4OJp
o0kb1/RlyF20a/xyUblIsrvS6a4jBpmVlr21oqugEfPflBj4zljbVHI+ZH4TbizS5yvcB/CrW2Ls
uRtOmkiGnTfESAtTU6pMyDKp2Cxybuc0BkBhDd46Hent7oQduh3eVFShVhl52y89ZgGwRQpMbJxg
+pLBOdQHd0lndD8wy4IbPFr6nVvoP8bxMfAK4xuJChDPmBVfRdKOD5Y5Y48GWX2jkaAqdD09FVVx
jCyjuzbH/oiZG7gAIY3rnhgnS2dw1sXk7z30zWDzopCSA98E209zLpE8WFVOygWHdBPVDcKgWv6G
KzUCHrh5UoP2n2rRvbfe9Iwq9TWaAjdDgRyIX+ONAun9qNcSE+WGRU4nKOuRZx6W1mPpFYMUUaK+
jASjlzDNMqiYqWbSpehxMnC/zd10clJ4zqgnflnGQ/oJqANnW4bRW+j4T0VS3eezfG2n8CNN7UOI
mumiX9ityGqsAc30/KTOY0V4bQ5kCPGHJ7OfEu7KpRNVI1/UYHOL++lChczK26AMUXZlFEhKwg54
t+1qnsj764zIHgLUm9Q5qAnbZ22rG2dIcziiBBYevxQ8uvjcn43afSt195hID3agcQxFBD2rLd/9
Bv1xQePSO+tpdKmTy2wNnxnf52mVI7dqT5BZZgSxV25P05YUUpj84jcbMvUqmL3D0neNuJl3Gbcz
au7T2DLc1XqMCbvWovlJrNgt4cRo4pdWwVZ2i1u/pDPoOWzphlS3FSBADQ5vpe687mFpx/Z0W7na
Y9djvdKP0N+IIkrsmo2FGzzNTASmA32z9RjkQrhWo3NTJTR/JUSluksQeysIEtca2Glyi/y+ASSE
rotRhCwZlnzA8RA2XuzlMP1hREnU3EAsYXSAX7vJEP7AUg3dNXmjVSlPQTo1A5ju/4zknCMPLW/0
CagVoSsOXD1QISBDtV/xS0oqptO1HPxuo75rObdhgEMeCUvoEs2cZblTOrqxNkx6Uhddw4hasvRM
OmGOBwyukGCoSIfkGFW1NoNt2dEoXDhNqY24NNHSsvBK34zMPNWJC31s0cnCS+yQOmQU/WAB2Nn8
27MXI82ZnS0XfapwWdtn2nydFNa7VbJS8TPm55AUtBMu9giajgG2MF96D1+YmsUdrX+VplAGFDUX
nU8K6MaSKRzzrY9HcNWwFM9SQgQMKDcO4kcUdyBkaIP5WBlWtALeZjOL10u6IgTgxlJgmTZpHDg+
1/Meioa2nSvYZwmsjbz6hqCyt40T77mBWCMi7T5qEFCKMnRAXYlSM7i7tV9LfS+qiH+0aR7l0L20
yyoLC5lz25sTDAqmaRdP9Dgc7mK43cixR2+DQaevpb3vvJkVW0JYW8HigIBUHwIg/mAsZyAls0fK
eGmPg9JHKnrJ3f5UYzdcOhINAgT7WGDdlE/Ejfxko2k+ulUZ3ziT/JFmb8iYja+UQfXJuYJFBxAf
+dENTOajmUTTqRJ1AvtZeht0CbHmrKPkNib3sE7jkiSM7SBdlHnUwAv3kXLOOh+wW+ISO4jCwINg
3wl60FHiizZ443PSTeEG6zxAOFNDiV9vIwxJbWymUXTWB+FfazMjluFMT64JJorOD1ujp7RSebhe
NM2d4B5xwwLINln1UUZDtaun24aM1wxuCdugFy8X9bGElgMOx973AaxBbCVOA5oRIsL6ED2ZGoPA
jjk2IACC3IBZa5jPu7Fq75A9gtQyJemDMEHeFAzfEGl6QH1GF183rODXJkm8XNPzu5HV4sMMgLMD
T/Ip6fP/1Qn/H+qEiyAZkiX/6//87081h/9LnfC6yNs/tAl/feaXNiFo3v/gk2c7UoeyaeoS8Ydf
2oRC2P/RLSEc3ZRIngmdb/qlTSi9/5BI93TdsCG5S3vR8fqlTSjlf0xbWh5qabpl2bb8H2kTAqT/
Q31CpzpnC5M/03LR53H/kGAp5yIxMCsDPzY1974gOaEniCHnFT0903Q4CIWzi1MTmw+WEmkffXMb
tz2ZI/K2MAfXVhWecdTtd5gIxtCcfrqLLBjk+q+G2z5IlpFU9WioU4+HgoBRRD0qP3SV89JYxX02
WLfou5I2KU6u/pRM7Rsw7y2usvNWROG0Smrza5iM7zmOXzbYt1t4efp96GmbHGGQRMP/GkVavEzt
+SBSOW77VpowFaANJXfVDIvXopQ9wSEofgYDVMap3iMHQmmhk/kurJN5X+EugRRIimgYmGwRLozE
KHhN0eRdR870Qb4ObzjLXbu1DA6Eungsg5aa0JwK+u/jrCf3WVtsO6wuyDPV8ZVjOGetD+Whw98d
jRUY6zO4LXh/0UfVuYjmpgXWVdSlWXsajb7X3WJf4Ha4hi+/zWSTIOBQYL5AcauyEvtEmibahx6G
qiigAXzgP5dj110tqsjQ1He2lkZo5jOddkOyNSxk2mJjugNnkAM5vyVlsTHKBIUnIrF1ZHqPLKgo
ANf6XQuYYNVpebuek7CA+f3Y0AZwd6XaBmH1VdTNuK2M9LvobDiaURjg9Ew5OywpgPuuu4Pm8NWL
gaLYs1lgU6OfDK8Yrsoq3CFRt40FZjsZqg1oBIAkDngCJJ87EvXON5H2D/YsSS+RDV3n5LKJlQxQ
XzM88YJwuhrCGpGi9GecAPUbM1du5HQMW0/i7co1oN28OCXOyhm4mQ0Ged/RORsPJgjcMQ6BLiUQ
DPS08A+pxQovtMcb+OIsfucBr2Z4j2auYyE1umIfOdmOnnKdzRRLgxheTOJ8y0ldUcgLLGheLfrQ
NyFkBfJF5Xf0YFFqavOtpjdgRZdpCTFnezeaV6Zhn7SAor5XxwOpDvSUUuMnHPXyGGbdK2Yc+JWP
Fbhky9yOBaKGZm20q9YOzq19aIr3RGvx6UJDaGWHRb6XpjVd6bqDZnRo3HtFkm9CykkPYfiCoVh6
hiEq1u1iMIbb1UaL0e6inA7oFczxGD0smgw2DIxKvlvVPg/huej1gsTCa0yQa8cEJszo31DpLAcz
s2TJUgBFOkJz/uKZCAWVEOayyPLXNTRe1lfO96z2P1oGMKBlQlvXk7HDpm3VTNh+ycn6gUrCtakv
NrTxANe76vCMiQaaOvwrSHXY0iOL3cH1AYXlleUB9uqGmgSrX+JfYZ5CEb9WljsendKkODuU8APy
dlP3VbDFoXlbR6TjgXBD/sgzooMUORdqvhizB3sYywR7rv4titpNAcphcs0dIzBodutD1ZLTFvR2
MtxBlT/WSMrAR3X6nRbooA3lEQjgFt9s04dQmOuFcU6i4XtqI5DQdOPB6kg5zDZUDls3wb5GWQIi
vBiOsRG+ll54o5NL3YQuvJC+oMlFyUJCSckiubjAewUp0BR21YT03k6X6K+XHhZbVF13i7z4qkhf
g0LQwvLRRK3Vv4XJGWrxtqtxSx0xNUulhP6FEIUhte+umT0kafjdyqPbHC+0W82ByTn4Tbupguk+
7qbr8DmK4NGLaSPiFot6PB88EKXV0BQ73Y7cvRGSD5q6xdJwWg/lSGX42FlpTcLbSE4tYMNV3vWg
snPSJ2Cz56E+RYVVn1IvhMFvgb6Gxnm+HFJnsMbXjQrY6fKZz/eWD/62b4QhoN4ZIlvsYlWYzAUo
0mVLDObdrNkfZgKtIjTF3kj18iRGxGQsyy1Pale9JLWdbVkB/Wz7eYAi6TQ4zyzKEzjIobuFfn8z
WvQFdwhum7k5YsraY7rFah0nZspjcw0N1DHg5TvaTbhA6/GYWEcRxl+eyPKT2xoQLdSmemnKOsF6
nVUZ6b/spF4IV7NTs/ArL8dEu2glhFAeIO4594JpFJnJhnwyIyHJswcT4nbJ4mEXGPNTwSIGq2T3
Zib5HzZRepgkKq/Ao07qpbTAssggPHZNZsO0YbFeWWfaFUKjln1HjfFL62f3zRi0lMgpexbBtdu6
3tF0dFhYdRlkhzoxti2SDKfIEsSnbfA42kWur9Wxplp+zXoajkP7nAHmA5sL9A/l0CCjyGvkwW4c
3e8tAOI2xkURl6KfBZr5W82looAS0K21AG7HBWyMCnsBUPcmz0tCVFPLi4PB9skx3r3e9g/OVOwC
O0ABpQ1RzyHyPakXfK7qU5c13LDaFC3DYx2gHlCZkwOqJt1WrY01DgbA2yHBSaGUBSOu4sB2y+Nv
cRQ9mRT3T/IePNej1LP+lBUnoIG4TtlhClVOvwoSuz/SOb/pQi92WWsfCdgz+FnikOVAlrOhEZtM
ghDu/URsP1sAYu1g5GVPupYM0Oc3qa9TL38cAzVUkyoFy4Y/X6bD1OKJZCxaCfoLqAfLU6qjstxm
UfVDPZvLy7wgnC+7n1sxTnaOpT/0su5O6mVukTqYIlK78Ywv3lrCVV2h/cAzGewRSyIPzcHle6IF
8KxeQOpZW0cYr3lCdXdpDrNG9w2kiTOjbvw0JnInE4V7Pff3gztFIbZm4Tsq+C76BcvzHZcm7y4K
dZddVPHz7KDeAQ9YzygMcGZW2TZLfoQ5WMbBo/91hnqv1uRO9g3uMs1E3v/fC/d5T5rfQIhVXc1c
up/a+rzM51csd6C2fvsatd9l3bM7VLTTf09RW+oyn7dz+arLOepY4Vtb4MUuTsax8+2PN//bXfXG
H9f8vNXPr1Pvfx5Qz+y3f+O3TXWWD9SECGRMxqu01orPx3m59G+n//U/+fv7fz31bzftZJK6I945
wLdScptNeB5lHJ6LSaAIUQH18WvcBtQb/iRK+/OcLMB5hywmp6u3rOyZTkKXD61Hp0F9IpjH9uQi
2Lmkuv622eCXDv0I7kYukNgTHuIE5tiCPnUKeCGakTo6/ot8VO2rFxxw+iWHsBlFj8Rrmbrtpmwo
nOJgQZKafwKnCioIYEZ0plFKxb1X4QKMvhSDOkygEZKTZCLaBFiPOlmFVDMNGuATTXtpcmp3jHRa
7mVfHcToN/t8+4+PFEPaks4gLCr6/KReavgBn1tGEo8bGRMHeNmYndRFWN5701pt4gkN9lt9faaO
qs3fjg6u+ZpbBCT2wv6YPM/cusWi3AwxahVSq+9iLT22fYnfX+wC4x0T4xmAxPfAwAXhk6OvBsfl
JSYYBsPgxVuDpHoOU8GLIVzq83hG6hIkudcdYGEUzLVQ2kjzlW6JTOjCiFuejdl+ZAMEd3VVFqbZ
SW35FLnQ5D/a0fAxD9R1M7gL6v/wEyy7qiHZkQxlQFDH1GNg7HWOfO5yf8YyY/ZTUawuT7HMUEuh
bmkyoriZtfEt0Cu1MRYnIiU4gbq5JauJlJA6RS4/cG2mALyFtdUp182f9BcdAN1+cjED982HsV4c
Y8SI9xTCx3DmD4r6AcUd8EgkAookjiE26i49Coq1iX+Rur66L9/GCL01ACDnLdGbef954r8/rdrN
u+49NqdohUQ4uipFnABRWFgm3TJDKYkEUIT8a2o/mSc2BXaVlHXI3jaoFouMGtdktflw3emOPKRd
WuHDQewzLKQU2sJPvBrBmSy/qvolGnXpf3fVG5Fr/kj7iXjcq1HsBPQmK7iisQ4ukVUW3hghc2nJ
I1O/jGrWgU710GJ5gezQZ5NV76mXafnJL7vqf/1s0Ev3+duuOlmdot69fPaPSyFQNxJ7XKsup9qa
uhm1i+MlMdhlX219HpzBA630AJMadXls6TE6nOG/Ln1afS1rTXqy2hxVV/vcVP1b3Q2R3z8dMFFf
dLnloMxdHLrkleZ1T3KZ9xV9KNR8bd6qbkLapJgpH8tvRZ2Xey/sk0PRhKG+Vad/bvrLU6OgaXXE
FO0yMKiWqrYuL5dj05xJ9KOMLYR8SmT/jEnqf1IvbS+Y8tUmWvT/PJvPu6coeWshM4vD165nuymm
eWePXkZwnDbF0ZZvrroRWZ8MkOJH9bC9ZeBSW5dnfznmFCQmc/QeVpeT1bdfdi+fVVuXn/HyxuV6
f3w2yp87SFSMYTwaNXCCD65zrPrYVz2PJ560pKbZ/7z5uaSYia41MoT//tKXtuWBYdY0QAzqwRsg
ZOlK/AbAtAhlVEv5+6a6xOdQNRZYSLhlukmX4C1eXkBjFEg+/rOljl121buKaPc/Ok+dPPjvg6hz
QHz/dCOqnzTbS58BoMb+Z2NWRz0j72YEYf/5gNr6PEtt/rmvPvR51d/O+vML/vyUBsZz3cIpWUh0
aphp/x1h1Gf/duxyinrXUFGg2ry8qN/jsqu21Of+26uWwuUJXD6iTvzjq/527I+r/vFNwTLgj/q2
7sKONfoS2pNJMPtq3qu+fnn55A8OSxu4HFRbl2NzltHF1X6lOIafZ6rhVl38cupv76hNX8IyFqbB
kLy0aHvOqRxeOspv+5+bql/9dlTtq/NVP/v1STzzRmwwOySfSOkRHFfvOng/Q5d36YyDoh20OwtN
jj1VOOgbwzP6H2gJNB2qI8WiRzqWzj15YTRQ5q56LpPmKHHOhKZnT19zNEJtqlHPhvA94EJFtUFM
4BFJvmhX1KO3pYoZHmEBjci7PWAWaPAPIr6EzHF5NU8R8iRBGx+Rvb+aHUQ8NPIki699sHb7rNoP
SMSKfrR3mhrj/vyHP4eTOZ9ACbKomrMRIvbAQ1PTq5pYLy+o7fwz2/425arNv53+xzE1datjn9/w
t899fsOQeFdoaOroSmRL11Qv6LjRci/73hJHjqTOfx1U+8MyQH0e/Ov7f3zctlr48mgLrbR2GdTU
xzPXQeBPndknyDoaY3Wv3phUF/z7ZhSgs2OlxbuIahswVzSSwxvWKVo4TJsIdsdDCAMMSdCSH7p4
GWLpHKL8NclSibcIpb+8cU6DDj6addSpR+T7pSmjOwFMHJOxGzPvv0duXH5zNXNrNJn11eqsB3/U
30sDLbqI4XkbEfofBuS3180MNQRNwIGq+Uy9WYQ6ng3aYhrRIQNsIcKUxQDwK/KM+1brzvU3Owgt
fHCJDCsIMHzFXZDqwQFXmGSbTgUahzNS96i1YYWSNgcP1tJaWMkZAZ7swBT/mtgGzuIFuq343L/Y
Xfc1CJF0C9JsEW02QPygu9lFPVkwEuGryl0y8AimrfB/oGOMwJ16f7pB05QsBRAoUobo9FDdBcpP
0mLCl25tdVT/UeDbB3DVoaqippDL4kMT3q0ErMJSuQUtpyFLMk7bDAUQEBHceWq9pDYqvw6JuaoE
x9+HMVXGPjg46DuTHNg2hf+ls6t7N4vxbY0qpCN5qn0arY03E03xm25q57VX6TsrtnYO0sLbNMs/
JheZew2IShGO445FcofeYY6rne7dsu57d7wQyYrCAW+G3+9skL8WQyqPWHiWawdUepOXu0qSXpuR
vTR84JCwzwFqaemWZRuZ84ZSa5EDEqvlCVtfe5eNer0bioTwkyKChyXHTpRhuUG4IO9dbZ8EpC0E
ttxmS8ZTy83HoajcszVVEh2jfIN71LM3++bGQY8J4Lv3GI/ttE70JroHIPIahvE+yUYNI5SqWs2u
eNIKwCOO4ckVAxRYf0q5sNdzNAMgFZfmsJ5C5N/y2sIeuBfWGonCvetV34E2FRtcfY1NOUp39V/s
nclu5Ei6pV+lX8AKpHHe+kSf5HJJoXFDxJDB0ThPxqe/H1V1FxeNRqP3vagEChnKcLnTzf7hnO9o
iHxXz+ym0BXl5+DfSt1BaSRiC8WRYFBueq9Kmz/pPukqbbi7JZTMOcJNOVUzQ+eSMRNBOsSsjL9c
6IfbwIZfXQj32lgTuj8CwNfTP7HWU495024uwdiC1tFFeW2HGDSXOZz6qceMeGK7KPaiTj/tOZ4P
OQPWZmiP6tFGjU6fy64iMNvPBfugCpwOo737w45Y83TlH69Gu6kt41dWz+VLO2LjLR3cDG4FflKm
5o1cwnLDvgWl1XQJltR/mQrz6uHB3ER2fSCx9zq3ZXckyn47V2zYBlnFoR7+wdlU3vMp/wMk9ZjC
PttnbcVyrodDi/pXutOLHIxfi1vKB06KnAnCgOHRsD/zWQ+r85Fgmqb5KNCj77FIQTJEmTN22cnR
PGz5kPxcerdGzl+cg6rI9vh3PyoUydA7AeV+uROrhEx/xBN0+aWXV3eSX8Ifgn2FXxwz297oyPb7
jbw/ecoMvKN1Xc6HuGsZNiViO1pteyX9s9+a7vQpERgeBmbEOk1jHmnvtxkhzBiFyh9dCG2ArknR
qcwan4f3Q8e22pkwI/ZVNBeYEOQ26DgxyE5GPYlqkAxhANG1arZ1HfxRjNrUPIV1pJdrkZRPHknB
jGPnveedcpde0yzeg5TbEF5X2fL4EZny4rPgZ1KKN5C5Z+k4oW3lT9IvcICnN64/10FS7yLejfkc
97p5qYxW/o7LTT1W71NJsqztJwBwAMx2BW+kMIvLlGGgafnrdrF+k874HkxA0Aqt8c9w+FNg3pWj
LtPMQWqJBR1jjVnJXzEsZsO3drAtixftvI1OZZyb6H0h+tRBzGWp7s2m3kGwjvEhWuTF/85QyaIn
GcFVa3E/+QMxPtNSEzu6DskNwZtQmQ/+kB5hxs83eybpMrU7bgjNvQRzacF52eor9QwuzPYvrg/3
2CDogKAPy6f2w9HKFR28zZx2KYlEIldHTUN5QtcHjV3aAwtNvuUxsiT8qXoKez5UjU2PqGPASD5L
5kO9wryCuj2mAyiDDG/GevLzDRymNeYKi11bZZwuaHXZrSHL9oPPumdnKltWQbER/xVx/ztewK33
1tM4kUICfFTxhZKH2QY9n+DHKJ0kfsCl/OoYNZ5lneeXQWDD1j+bjvx1vLM8Lsl36PqwtVUG68pj
oOKMwFwzOywaDkuOBjgBY7QdR0WgaNtdyKZzNgPz/nfOx4sbqHgbGzyoEJsBJnFYSVPUewsHKdP4
HZHdBLDzju1yiwxdK0++MrO6ZX5lbmCdgoxvockyy3+QYrwvfXYJWo63IXJ/0TGHuCLVLkB3xYpo
66A327DWYxEaxQ/SlYCeGh/yy6obb8G0DqPJtsqdn5zUScKaPEBMO8vRKsnhPZs1u+CZr+PFEK8F
FABMuaYBvsW1t1b6bnSTvy9+RmC69mIZisOcUWOn8XBM9dtouPV2FE8IzNKzdFxYHlbIYi5PYgtJ
XWShttPXNSQXAm+AtWzd3szDF9ttvqAR/6HKVuIYFYQnK/OV8KH+iTiQdrMGIfjJdBoK3qGSw6UN
AB6YBsJMEe3b+jrNXfAcp/F0akkmSdWyly4oVA8/2aQq0okDMgcNDWP34BS4orPYuWs3HTnGrRxX
RnOWUB62U0E9Dox0X0pYjnWv5j0kXI6+JX0ZpG4Iz4ULVzVwaMDgYjUSXbyXApBP1zSvkXn3luKW
TyPyii8rWGCGWSOjLdnsrYRUCMOd18GP47CLyqB4p3p9bDH/DSmQmFESn5JfbPGhASrDqpn41hdr
FGvafWL+RWBmLT9mIHRp1/A2lBheeEgAbhciLCX248l3PjVKjVnVl0kU5r6YUWFasyqOhC6++V1y
NL2yOfUZkZaul5MVT9Cv1wg2+8lwClwNCjqmYE4T+HDingzlpqduqoN4Z5n18pxZBybDxerXw059
80Q03yL0VUHO8klmlPut/smkDdqNk/ypy+U6WxiE2NfyTqxWvlPlwcit0vFxwdlbWy+oJPxNlzpi
N4Px4cZsMXGsqWT1cuZWYhM8NHwFU72JVPcxor7YwSP99J3xhArd3BidvwuC5K/S+SdKEyi7zCWu
bQkwTFuA75zROc6x/wtK4A9HkfKHIMbY9J7fH7oCk0hsOi+J944Bv2Qd7Ve7lkCCvVmnV+U8eOLL
i5ELpwO9gxYXMS3TdVp3VVpgOaioW2LkadDTd1WZJ8/p2F3gy3knL8KmnyeIFjWHciObYqdNj60v
sjw0Yzn5ZxL6/Alrzpuv/b9tQ5RCrVxrG4wNN5R+GJEB5G2DVcfvddg6sB5wLQb5UJ9ScQ+k22y1
y13sY7iQGEdoTgdg0LN7QhboXGku6BnUyHT5PPNRHQu/sg/io5wkhXoVVBdJSjcEcdiVjv2Scjp4
/okT/VWh+wSaoC9Ge89nMLiFmn4vg/03KtFWpkiA0gz5kLIfAFhku6Uej5kYyRDKqp07gNysoImf
pii6Gd1IRnRz8tZdYbouuNJhCvFLQRhPhAt9wUj3ylpPIA4/q5vuwzyfAbdkVFWYJjFy7Xgjee4J
xFD4rUOSA8aN1RtHaGv2E84SRC8sQvFFieSz1O2tc+L2hpARKQnMvcciNg8klOD9rOtbTwNt+gAO
8nQ+2P3amkzNlpjPL6UkC0Ir77e1CwAURv1r4oIcoAKYo/o5A2JUmXZojz3IaAs/WhJ1GakS07UA
lhKzltxlrnzTjfnHW+JiVzsZzYIXFYfasRSy5yykbfhoKlSwA5qDAr/jVuSTh+eA69NcGmDsbTgP
KAkCbz/z+s9yGV4nRAvnMrsPhrVW6G6y9Uv1s1SkWaDG3zpBk2+D1Vk/mA6y6LlyUfRC9ucpxNu7
3ALM7/Pg/3Z8Z/qo/OAdMFu76aziT5oJF6i2idrGq4+zxfNV2FCgHfmG6vS9Q9nDgtRcE/5gO5US
iyn0PagB0wFSdo9nND6aJZRE4JMvXT85O1WA0lwQO2WpeC0znR7gwmyiSitcA0zRS3N5dxPMJ8ZM
TI7PZ+kS+ZMJNPpxq5d9NANud6kHWl3VyPZx5lbM+IA+jMK6TdYE7MEq6rDW40iALlnvY0U8emGG
sRfoo7sgDi9m+FUuBvDUptCRM7zM2DH8nddm6K7jJ8IF8gPhMexhCq7cHM2X6YDl9hLEKiYgR0kS
toMPLY1RBs+IgcmmGik5Ei/fT0w7C27/czvp45TXhFv1NUycnuFz4V9zo8ELNfTOu6JdImgF+giq
tK0DEmgbIWFbxgYRjNGro5U6BsZJFDQtECA36wDSxajHqIMf4Vm5c0HzwUlW5N0Zm7tzSOCj0iZC
d2uXCbxWgl3bBa+Kr7YLVcqpqZQ+ot5+Uq4HBzWYT3ypEYRHKS+l9x5LdNEHf7bEKrjfenU7PmUA
M50I8Vbi2WxOWtRpBCdlmCl7vnA8gQcz5fSPS8ckSYiohkgXb0ZmccxzaU2JKwDdJGxHoCaf2+p5
njpI+8+J3b9lfQV9MM5xvwJTLzP3xKfRxnAoomwrgpgPz/YXDO4zAquh4QtN+KRVGQUa2+AtqUEx
s/d+MonoCFGUlaFnw8k0s5xQZAxn+EPNR1Mq5HQRxYzZSrmb4j20t794jHGWCB2EdZr/k07uL/b3
4foST5k7fJEUlG6IaXptQSsZme5X2mNIKgIO6wh59jR8yAirixdc0+AQk8JBhDJ20L9NI/IzDBx+
A89/lrQgGyvO6oMN0TWOYlybCx9p7YwH+grcCl1yw+UP5WkeM7gLUN3KduAaGF4XOXwo4ttuFe/e
Y7+0N2PGEuMSGsAUpOz2+VCUh6C1XjJ/3cG6Xrwz+3UGoR/JuWsPnWkZu7SBO1pa5prHnGHYxlHw
LZj9/9ri/5u2GM0tmcP/Z23xrYI8/r+2P1vs+P8z/hw98fqj/5EYe86/bEeiMPZdx5PSXdOj/yMx
9hELS9O1gXLYLtJeCx3xf8efu/9yfB+4yBo+J/kxfuo/EmPL+hd/1PQDSc6KYZJh9v8Sf45D/X+L
IcWBZMH4IuwRhCzwn/8ZrOnlc6PYyWZHTG52iEjl1fFxKUGChQoth6fM8pIn4lPPJS7g0MDgvrNq
w3oGIwKfVS3D2VH1Np9K97kWTQAhVZZIDkV5nTREnmmxnfsYbfwYv687xIc4LrOXChjPpkgnde2G
un63SAMArJunxvIVDQyVymBqbrIv60u+lCuOo4MhmZreE9p++n8nUi9ezrcSwdJWQ7Z99iVZ5IgH
5cWpUtqssUfD2GBXlUnjHPC7rvDgbsY/JR4SDLe8crJc7NIFqAC9LRxNPX0YbYvzIp0/U5T9gm/8
vgbPFEJQrN61low3E288WQWKKhUPr7N2cdoLXT8M/dK/kk6CCwBt9Y7t/GoDNZPXkipAOUVYqEVd
urm66eVJR4l9Gv3mJ4Aw6PB5juWDuxAVp3/N3CUJ8eYdpmlfV715s2i1gjphCgEHqlnwtAbqOvq5
vnQRxG7erDejb9fwLOuUBUjWXGXtoQehn3PtfwQ9GmGtGMMQ2a3gX4i1K6yTNNMyqZNjuUzPA3FV
GPdeJuR25CGrQ2mY3UHYXRWK6pphrXmDWP/EpVDe42H+iCY1MTQsRuw3GeV8O1RHOCywwg7dBKsm
MMvjPI/m3Z7H57IdzZsaIFq7qkjCgF9BulfhAzis82bfV6Lc9iDhjrr3SeD00oDxRZu9IRonvGgp
78JvGTw3ZnWs7T98jxrAtnBhPe0ajynwW6BA1o8uF9Gan7ynBOzIiVISUH5E6kvNcBgXOFJOicfZ
4cM5QGgMbexbBzfAnUuwKxNlxoWUwBjJRdYMUNMqUGi1k1zMSfytOuNXLQyu1bixngyBqjyyTqYs
g6szBPVp5j+6LaLUwqHixmdL4lD1U+r80UrFQUREp/auX26zMbDuFptrpl6qw2xZfLWWkV+hAOZX
b+kvRFinx6Qc6ouRFzz3CXBfgoxoVaCeBs8L8ocHn+TrB7wCCm+djdnGzl7ytGbcj/TCj3CgT5k+
+7A37+l6xzc+nbelVxJGyf/tmBa3Cn4DL6MgPyiN9rjEgCXYer5nTOp3Cp7FGeAkHz88KFGl3g5W
44DbVr+hShE7DFR4BNKlCbNo/UzpTDOSukL8WtXG0u54oAWha8qGzY9pLofL3OJgj/ri1DZMqhy3
35Y+dEHGYCj2GZgsXtse9fI8paCOmtq7e4Yqmciuv74mUBb+VXucRbPsehIRwn59WOuoJ5evdO1d
Z9b5Xo+5f0mn/B1gWHvHqPnixhBJIst6kPEKeosqhJHJDo4OWyg3rj5UZYZe20E05QR+4Lvzzv2f
cnKZ3sEslqdllvpEGDsPd5pdyqhODpaAmEfsXbEDbIfVCrTeLsvojgdjJN1HY9aPipwvms0x0Va1
S1bpLG9WmjYPGa1N1pZftt00gCEIKwXw3c2vAn98b6fDQyUzcPMtxt6AbF9hWIAUsUTTgy9v5Vyi
h8JA65kwVbppHs/GEnz4AaaDpfTUJnPUpxmRu+CSpYi7sPpMM2ujDe8wNFb9EKu+vOFrm5/r1KQH
8erk6mkKx8bHtWj7ILFAwLpgrdTw2HutfMI3/CibvgT74j1hlUJEXgHc8okDvjUBTla/8X5NY7Jv
KucU1xkJRvECZaYGi7WDlZOdNGlG9CJ5ehqxM+7wqQeE9KRpmCYJIEwJADirxS8QlNNLFsnHqnAO
dmIND7hhgm2GIWHPPVRd3dZ6KvXwbtAzP5n/ILOXjzVP/z4xUuNGe5ttSt9bu901hTBYJHyjFtbB
iGO/7STqS+8neXEBMXs6utmtiafQoiWso+mIPAs4Z6Zmol2EPGjDgai0ZEynjPm+JH71lcFhevTY
o2oDfw39xGtFwJ+MmK/jTNpJMxsPRj/8zfCFHISBrDTvquTqlA2Xh7GkRwXe8tL4+UeRmi9xOguI
OrQxeZH/aPXveoweh0T6r5kQH8obLjWpdTu2vwm44YmxYEImh3R4axU+/w2Hd3uTiTrHWOXzZdJf
i1F+aZc/OSqVHIa2CU6xw2YljnUH271PjwFP/K6PgvYpECfLtv7EFYV1EzfOcTHiO+YNJoK5n7xk
OpfbSWNIMHJ8CC3/KzPxoIgEUzhcd2YdjBe7k8kxbcqPKHGaLUpflNI5/OzRX1Q4LyILoUwOB2yR
MoQhdITEUP0Y0Ndvy07NIfS74NG3yAQ1PY+Nl9dvmckY16ChhapE74f+4k57b1bLia5pgu1km4yR
yvg2icDG2wlx0YTFO7rydTKrmax4876kzFMxPzrPNs9QPE0HtiYjJHkzIqVNOiE3db1jegaWsFnF
tPqnGnLzTZsXgxCnN11MzxRGPwlzgSqPRH1v591rDPMWxKExdNelEXvQLMDwacYrMX3U3VmYVrBz
WfzBRajzB0ki278vEg/AR+L73IoZUVg2iOxj23EnDkMvqQHg0TDKqfcJIY/3gLjUzSJ/ysZwnvLJ
ME+F0VhXmVvpIWu4qaEjgvLuSv/Y9gONoplUYEOZu4DA8vcDk+2NqnR7LODJXFrJFKlSMZr6XJ+N
qPCPfN03ZKD8dovnIlqiSzMT2dCb2EjaJjdxJ5DOgJbwYjVVOE5tcIaE2Z496zEebOO5729zV8cX
20zPtOLVqc57FkuVuIxztBzw6xAz29XdE8CWS8ABdK1Ik9smuSIPqu3c61gmZ7cxesiD7EbYTf7T
LA1VAaDR7TA9NYonu467+Tk2hpe+Ew7+dkaKSMmRnbIX9WnJhFf1V5V9FThWiKnWf1pADPuSIId9
snpjWGA/zEyTNn3X1ryePMbBbIBcHP0iCvmcGX/H6mvCxHeQ+GaB2fjbb/xZWvDsVzVypgSayIFP
Gv1m/Okz9eRorIZub/UiPk1LZmKADnZj5Q+PoztQPGbTFYKFySY7wlLWAna0/caHlS2Tq+tU/wzt
HB2q2WTaBIC6s+3yxKy8vVtCvE8Vpim7eek9Ub1k4XcZkRuVu13M50yVJmjiJse4P5QfY7MnjiWe
xYKRNf8NqsvCWcpAlHiyB5+6cFfHNfFAC/MGL/gsnWeR2NOjHdk/HVjqoVqOht9gMDKzjh7ahV7a
exd/xRvTwVyNeNPbRXlBh/jXcqzk2kcxK6x44VLwyGEO0h5HRKnyS2/WuyGN9L5kL0y1lvV3Rak1
2zTbmLHu1KzqqngXmSRD3rCR6B/Jpcm3hsAiOIIoPBSe+6ZkB70hx2qsKmfZSi93NvNo9JccGzZZ
4nAkiio+al+/2t3AHFBGP5gYplAAyOUiP+kRbxkFQbucSC2ItgukWLvnFblS/MiGs4z89gO0Cf+F
HSEAzWNtl3srnp4CmTanHJ/KkFXYse1oF5jaODvyTESmeWsyF1/BRCJJy4iQscA4PyvS5xI7YMHp
1CdUL9ydDL1zs9wwEdcPVcp+Mp7nexUz4GCefepm2zoJtDVE/o5kAlKEt1PFCqHL8TcX5Z+y5MqN
hJVe81KzJ9F1tUl6z771ZC9x27lLSNfF/GHNTG0S4R06f6m22XqjdPn4rtrMPn0XQ7zeTV3NPl5K
/IBEwa1dAMLXmPzJaQmuXs6IbCjqNGxl/eLNQJvZXGSHJiGlStnZA//+XLj+dzobe1FijGCALO3e
nEbGczbc8u+ibGI+ds0SdFjYrRq4ChmxBpP6yqoesa8oi2szZM1pLNmnemxzr85U7kt6on3g6Xrv
uw0ZlZJAqmHOMvKX8n3WxPxVc+G8tJbfsN7WaJG4LfeOjvYSjcv0TACUeWs9uqf1X6ajn/CyiFYB
wh2WoAvnwFHPcSD47nIcJ67RnyrYHPhXa7IPKLYPA0BkSowGr84SnIRF4Tuk1NSCtCrSjRHxK57K
Rth4Ni159Hr/oQzaCUqWA74WsCpj+HJfDV+YHXns6AM2rmPsM3v+6/mAzMiEzXdFn/+2pcEX0qqB
pNeQxdBUCWySDHTjzlpYobZpGAQYzrju11mUwpU1niSp1Nu065n71GbGAoTwuKMFmn3PjUmsZZx9
ZITK7SFYFFyxHAN8dPuueMvcZsEpJZ1dT/DQqWfiuyRxRgc1TUcX2sBOyvgWTGX5w0Q7g28eK9gY
HGMKxp2cOesjPScXG5aJMlzSuHrDD4vIQjJDuULIdIEXs/aOakihqJKumebYQh3PxYAaQHXwCA3s
hq2sF07RfFBc4Gxo8A21oSfEGBaZfg9gQN6inuCZoovw6a+PJfk2G2xj+H3y/KHW9XuakE1euMgo
/NJKL3WpPzvFWna0dXXJqsg9+N2cMTZg/Nqk+ccQ+PZmDEjiBgbLTM53HxwpyrODCoVPHPtz4Wbx
2QaFDMGB7KrG+WP6BKGDo422VezCA04Lwe4HI1/WgInTI2IXPF/fDXfq63wb9epFY+QHCWv+rahf
9mOGKzOJx9/aIcOyKIKN09j+taf53CadzS+nGv9IPnhwNSa+aiS7wuLVgmzOxmOflZesfXK4O1Wi
rIOWPuQw8MMgcMujbQYJudiGd8xrSWFnug+5mVYPwrbOjPlqGt/IOAAwjZNN5/xOrXkbGU21lxMZ
wjrqyW4MA7Nj+U3i4qbn3D5EdvPTdfTvbkGtaxFI1s3BQz3mKdAPMvLIYDrVc94d2zmDmeVZ87Mp
UfB5OMvAdne05T2HcI1vupRLBM5+/KJz5Q8UZM4vfv+OL8s91dLp7211J8eL1KGkf4y4j0KbUQ5b
Ot4XhlYEWO2spQiuyzR6KFT5LjoOkmcDPQPGjzmAw7n842coEuZmzijFacJYvVwLKcwfbuxaV0Lp
Chy/kGnZdzNeNXHTRu3JciT2crZXWELjJHR9trW+6k5teZsraV/l5BWntIwg53gl2yfTY2rf6YW0
ZpZkm6pTaagiYtkE0Z9U6mqCNFuaN6OvDwIWZK+S6C0xu3AwajCTZIHvTItqpwKOuA2WKybWcHX2
3egIelAbmKrh7hqAvBfYVBqIlgsUYGuuV+DcSuOKtOkVpsl8ZeY/jzo/Lrq9a2IoLqqYtksWdT9Y
z6vO6rce4UiAAOcw60v/3s+gzACUMM95y7HdQMX03dMQRxU1keJQTZCGBFnevBP1W5vkPHBdYpRH
yL6vuonzBawh+rDsrHA6nsTiP5mqM++V/zV2wBuNqbrXJiqvrkeHs+DfEFwHJxgE23awL4g0xFEz
+N8qpAGHvF7z6mwR8DVOT9p8GGiHH9J8+ih60b01PkGPY/mrFyJ9sQtyE7JRXcB3f33fWFmhNlEH
ntU0m/JQLeJ1ZBCDTLV9SXLOF6u1HnK54KQd+jHkkJMnjhVK9icr7ou3xLKIOYBkZGG9r1rNYjhW
bDpG+TgBLkeyGsUhbCk8HxPYxbNbIQ4PTPPHojFoo/JhIchDzV19k+tvOwvLoGu2UwKBpx5Uq9ec
Uh16EH1JbzTZ50CyRhBIOYf9iVmTGf91F0+T5o6BwRLd80wJKPWzcob6k6XVzu8zZkdWHrNWKZhN
2dXFKbO/md0aDyz4945KGkBjUp4yk4S4AAlP2HdGcgNIEwwkJM5607l47iJgVBDuTh18sks6s2WD
rdUfvtmxZVWJY+MPL1Uw8frb3DiNwF0ccH3hmAQRQ0SWrjayuQccoJI9KhTuWM+I6mfb/jWwumps
OCdT92F2mE1MppobTvJHW83JsWA9RLvs7fwKxLJR/fFncPJzo7ftysZNjOATuGgf+sxnthR7JEpw
u0GfM5/J1oTGj/v1TmUz3ZsvH1TwYbLahuSk8mxHUXVVSjj44dnSdMZ7MvbWVyw+IrIGYT4758B0
I9y/XnzJfJDppJERlWSfGOS2oZ357KtTznlucQhtQjCMUcaTyABY1ak33iZzPGXwCje55ecv5dCE
AUQMTs2a1V7EM1utw1pr6p6dtGWY6WN5zkqyh5ZMAg+wSw4Lo3wj8G92NZG9jvtbWsl0HoVXPto2
6eDD9CONc+/Rnk4xM/Qr+sitNCcSojtEA52raW0CUncXVwCMUHO2V74fMW8cmGKVHn9JVgxnAHOs
ICdCOkQci2MqqK1LyBPgTaM1KpH4KbnazsEqwa5cJxbkOJfIpDwVihTDT1Xons2lUIemZXdZp1UA
VRR5NdRshkDJHbPpc0W+JDpT+zawHidmgEqZ+/k22f5vpGABCnCi6WtCy+OZ2YRv3ycXv4ppimAd
OWcHTMwnMRjxVvhR85JAABAUdw9TnL93BW0vx2W6VcwZnpiPbKsZCvm0zApbvourEKAyCHzriBpl
J1gQsLOFOyxWSEHaqNCf5Kdkao54y91DjE3fUUkfEXe9Nc7vEZf4OuHwd6Nh/HVzwpXNdfzhx1TO
yQzT1kVRWdXNzXUnCluCkJ+yuXpxl94Lqb7mU6HtG6VOfIpJFAePChQkGasOpDfUpqKSTFwb6Z5G
IclsH8yzQ0QQs2BEQtGYtUcxblpU2tRH3BWZZBfRld2vscaLNtUrlFub91lhyYPK9tMXAJJBCIUp
nhNuHJIk0e0xZFhtCrOn0daSkVBwH7m4xZrYm8Is9sgYJfhibLcza3wwpIyNQQeJhZXnGkv1nU1l
/JmRCneEUx7lajiGHPFiMEI59FH0JVAI7e2KY3LAZUNxv2zdlokr6dsvosyMsz8kR6188P4Nqrhu
NB6pQKzDtLqTAT+ClBsQEXWdqI7O0OzdnuvL62DC4usGtgxrmyyL4XGIqapxF6NMRsBh2emeqHLY
wXE8nWeUCz5vG7NbcAZem9xpK5AAOyK0FOSwOHAOBpGj3eDm4bQ0T3YkaXgLABJCxdX++3Xmo7vw
+6KCtdaoQcRwRxFUr95QPWT2mnbZuJDH/PlISc3hWkng3CnSX2Rzyfb3dw4WRrvmnOllCtH7nBog
+efvf8SU60SJGCfdMBycAMDvifkZ654ElTF/r9riT11VKWdRfFXdf4ecWU7xFzPVsh/iAfqa7XvM
aYBaECBGsgJRhxMGDdJBuUVXRnt+zdrgc4k+vt0cEtHhkZzdjSO87uyt/4hznBlxoiEarw57g+hy
kN7zf5ws/7agyayHOQbrRAR6PNtOlYdQea/fSWOaiKV9lUy/+gT+VCzzF486aEu5ByVOr3sJmywa
A5Z8qSaahpGO0DT5pEtEhLqNCCAmpY4giY07uGemg6TirpFY+GCumvV/SKlrzegYSo0kC2TOvNLZ
U1ABB1EGv+Km+FPZS0gW0Q9Cp/9BMHgwqjFmecMig1vS5Vk56dWlblpxcpCJ8YZsaDxLaGIAUfWX
gxZ+UweAdcYi7BCQdWBcThruyuJLc4WaiLM2cAcDdMM+oPkgmvLVsBZ7B8sasDd8+LM/33lyuQIr
52FYXZSunSlIXdGlAmQMfbBeQuYTPDxx/Dbao3ytlt4k0N07OhwCJ6/xBqCmVXRYav0aFBagj3VH
snRVe7GgGe6GG5gvbdxQJOefPopr1DCk3XidONem8yMhzPBgCM86GyVKXII090baw7rxHZs1Rhzm
YuLMHmL7Q7syoXuEmBDZO0Sb3Ir8DDI+1if0Mq6/JT0HCr6ChGY6M0GtFWoB0HZ6tY1+e0c1DIsD
rebzv59Lib1aM2cExOy+2un40Grvhwr+OP1bmybPQsNWxPvz0wvMiclFMGzK0n30leFslyH/Oxt6
ZweYUVwhOIUDw4UY5J8YC6+xfL2LeDvq2evY1vE7P0/wwwk8CQaOfMZu2XvrZYzQs1pFLpIwN5sZ
4gGZxs79TZkSuNY+6CAypMK+4kB4ZuK4/XbDCjv46cv6y0hHvrzlZcwpgN2Xubsv8fxlk4wCw7Om
wZnGD1HW791vP7kp00UGHF0B9sQo/damWr62RvdiExcBDgck+fhc+8NOyXnF3NMSMQvCE7IzTGIZ
GhW85i0RkgLFFn/07CXmfrKy/OgEac31W0/HaRFbcrHiprFObDeGs0okb7Fb2gzpBjZCAxXvwoSs
acKkZKLNknnr9ilinevUr5AeE92no6snP5/NrWSTpHYOalGwz4h0VA7HLo6Z3SU50/f4OZcN04jS
HLaqy2+r8HzhCtcpLFFTU74Qkx5w7aDuXHaJNbI6XqMQGWmQh+ggEMfesO+G+c+3Da081gmi5rZl
ZCBQPUVJvKu1Rab5Yh+TliCMmIbIdPvpaGmMZUlso8vi7Pk2QhqZfR6aemaKJsXRg/wZy+LgZqC+
xol7u24a2iQLEXwiur2MF2pmJSeafEZfzAdg8Gc0lUHwkLreBwVxDDK3efwO8xtqH+na7JjHuI3J
VTWt7lxE+pPNBC1GBjHY0THfjcjILuxQoBxXBspGNdnnoIbvsWjjuoa0zNSTzPAGwm+sCmILaiLV
UFbPnh1v3Hl+V2YwHixfv9Xrj0Vxx4XX8Ol04okKAVJCET0iXyKniuvuv9g7k+W4kS3b/kpZjQvX
3AE4HBjUJPqGwQg2YqMJTC36vsfX1wKz7ruZymuZ7wNqEiZSFMUAAXc/5+y99sfLAjLC0xvn21i5
N1Do59EMeX+ErhNvWFYnFHBPlQL/F/gktZVFiNPdDrasdXDXZ+I9vbQ/oWFql5+28rnuYTDzaOfZ
FdVCtc5IlSeHMrgXgm/hBacSPEzZzgmAKh70pJi+uEO5DSLmaC3Cvt926eUn//jTkH7pIxhkuoGY
OhbGGwPMYi3y7GV8sHJyLbiwZdlUu4mDb8lxhvas62MvatCa1+vShjKS6Uf2q2Fbt9WjV8T2jqJ0
PinRMQSQxDzPmb54I0Gifdy/mjr7gsmGTLkJKI+RcvzNTNOmQra+esvpRG09i+XZyhmquYAcDY6n
p6SQ7snXfX6s8V7YprSIhR1elGLPYDkvVjMuYMRmOB1qhHHQdSsbJRw5zyqNg03q+WxdKWieEHno
CQb3z8omNBN1OqFq1v5j36aB1R2N5gtZvs92NF7D5U5xLf8cBLgJpP3YoMPZ60b7iLETgulYAyDX
oYVCvLvHt4CXkeFk6WDAqF6mPibnI67vk3Y8W3SEzrZAS2bV9qNV4/cgWZOl2Bnv+E22CAGG56Af
rpxsH6jWwLij1dtmnmOscbz9VJIFglp54wlbEVuZvro8SVVXokTup8tgl4f2NRGdeUSoSr7QsCSS
BH2+tcUPhKWcngriGFnp/H3U08xDEftUUwICR2jqKx3R2o8oWcjP9U1oaV5ajqehG/dpWrEKLo05
SwMpTp6r2CB5MwwfWCd82oq0MRSTbdgDspSsjDJojl09kNSS2CvUfu6K5m12KzJYYAYyvdqq/L1K
mvQQyEjDuprstWkYuy5T4ijcZpcHDe2CzH2PMPYfhVzspdO1ZyRyriOXbgKKm44M9xYc35qDSVp3
X/w4/yr4Fa8cdyJYVnYNue7Mn4e++pw7mH1iYOFI50RpGSsRf80lEpZigpJqucZwHJfkHAr2htxb
h3dHFJ7RPxbmcKTikeySq9gT/c6OloxvpjUbb0mP8SfdkwFjvXiDPR1k911I49BI0z9aJVqYirBz
T6pbHHPxWp3Ue5lp4MFV/KwZ2B6aqTskvS9Pg/rhF77BpC04KmrJdU32Ndl7P+vCT9+8nPZKk6Gj
DpPP3r7yMGTGnCAPg53bu9lSP7wScG3cNHrVTiu69/45CqH+OTPhzoRfHa2GNHreADwxggDWNjmq
NJfNDQPQZN16mLoQqo94uJwXboK1PdMQCpvSpD5CGACwUS2Ted/LrtGQBgezfRQ90h2Sw9dTEnHA
wwa6dJ1F8IUwMdj/vfjmeIkHRC5ntq1XcxRM+7SFo9v7SMMTUWPbDQYe8OzoKWdgQiR9LucQ0Gl6
qus4OCLBmtYoGZr7Lu5vgW52ZWKuMk9+p32vbm6nM0qpSzvLdtMHpbFHuYwuvqHpnqZXSYGtMsfZ
NEGwZ4GKD25B6hel9FvWHctUfPdJlmHTG0mP9zw0SaIo976CY01jiNWKU4pAUj1DnCDyztNg4+fp
TLYcBxA8ZEZdN+vRRrVl2cjGTLvYYFvKoS5CPGyVbg+mpX/0l3k7YndbEXkHpt8mVhn8OMPyeYP3
ggHazo/tz2b9bGmrPnYDGoUIB88yv0L5g/oDW5qTrWCLvxVwj0DqPiCucHc6SVFn4+uJMqLkbIPt
KNnSfKSCUqTiMpWhjO8YOrbIZk0xMO7K7fMolmoNhQ7i9linwdkRxZsenU3mdGQaOitdgZ/mTB1S
dZhQ9y0WDcNm2NQk2VdvqEFpLD+Ygke3qqbpzsx9GzdfVS3Qwe8u/eBKnA0FujgIk+e0rOR5KtTa
qshn1H2CNdbgkMw2p5HMIAersU6G6ziuu00eVI9UeWzSIsUHF8H1BNydRt10tFN0QDV5Jopk5TAb
8nU0Zw8YJuONFfVfda2e5rYmZBYcdFnGR4KDXAs3HPzvO/qO69TrjqIOd65N0GfRmFtnEsmh7XJS
JFNzR0Ah00OFZtm2mt2YcO0COTwadeBhxlriUBRGVwfwkV/uY9uAdiTzoxoFPleTJL5AmxOqbPmN
0a9FzgYY9iYmHXE2x5uI42wzPlLh1CcVwd/xzWiH1PhzFSEaL0iRp+k1vjnFJfCwGurS/poOVrVx
By12XcRznhX9O+IfstNa7a/i1DszCDb2aU3mHf9kl7rkTuSQSfFlI0NavsvgCHtXFSWtNlRObYHh
DldFbBnlg5Pl5Gi23on5jbPBo/yzECEozNy5WK5H/lvHOIJadWOZIRtvgkPDDMJrMlQr328hlSLP
y9L+LshdOIM2zpCcu7WsymFDBgqDZuYWm2Bm/6WRsiqHbBsYwXttPuRtPn8qSYbnjrIHjtaDacpd
FBclcX7sRSoT9Hr1QIqe8O7QjVkbZuLjNoNf3ufOW55O3dptOoQuMPAznMqEnJEo00RMd7Plbmg0
U/gUr5mP0m5o560Q8XPnyFeX8VFmt/RXkIm6skA4Hn/CVUX+w86hTOf+QERmNQ9W6IZnxlSXAeHh
qkrxVXlAIF3Hf4WC428I9t3FwRidHdAoSabCw9LFb8n43GYd0OiY8z8Z55tZMjHKpqFgfQhJrRT9
rSrTq6/HZiclt41r1z7ivsog2Cw6ZfUQ3tfl9B7f47f4ZqU8rlOZfypBZ69E732ObM/chUCqsjCd
kMHJpQ2ZndOZ0iLvW54J1GBEDFC8nQIr3pbVuV2k/yb7sscojPN89OIrJ+bgQaBtGtDnFKo9Dfny
JILDXNY+eD8fFLpKdH17Lp1PBF+3R7Gc3PVC7vt4+e1DTeHkTLazURE8JeKloYAS0zh8sC2IgQED
tbx8MO/+9eH/x+eIMs5WLYXnTJgRfEwat/7Cnelj4kPFSJ05kQNMGp/7JCgJk8KfUBu10McSuJBx
O5w+/hT+vz99fPjvPvfxJf/6F//uS2x7pFiIiHZrbJmw0lR49Jo6vIZe7JJKMY9rUbQo8yZ/3hgN
7Zlwjrd5WH+yB/t70AX1NYpJHPFBxK5sfOq5G9IdcUS+s5Ejrx2+Clygt2qtCBwnHiZZnlyTpJdg
YuzatXQLse3dceftWWJxh06cSTovHK+DUWFqzYhAVxMif7NlUkmbQzGqXdlddA74e4yKeBJlu+7m
A802//NnmUiPVOmfrJnjuhAsc12DR86p2r2yoQGa8ksQYzCY/CYgzoMukoxZJQmEHagJab7LU+Gb
7y5Lx9EnvHG0PgNouE2Br/eaEn4ZYhvd8NUsHXn24arKliEo2P1NOg0QmsNr7cUWPUMACD2Q1pXp
YABeTpSOb7x02U/ReNnTIN9bOf2guRqSq+p/CkA60lSfcGO15alIyI/pRnQ1c23a69rdJ2Vn7/yF
yDyMxfd5ii+cXdgGRfOCHpq+9MxSMLnpPccFUI0IL3HjJwAlusfMhyNiPKIisja8qU9D7eyp0iO+
QtRr04y+NTQoCI7FnTV6fXYwa/c5N7CYtMMAK7WL2jX18tWas3e3G57GjIODUCCTh8wDdlHaNFuC
4IyR0dpH86xOllUBwOhcdbIL9zk1ZMeZl4puzEYyaBM9bvQ4ubuxru/TrjNOlafJXO0cIvHa75Xi
wQV5GZyLxjJOxRjTyHoI6MBWuq1JsLyazKpXLJpdvU3ZaDZwZ0PgYl6+DcfsgYDDp9BzyfAibGNT
E5CJyXvUJyeripU7ZdUWlL59jBm3kOh5qwYv3Sesgvx09NLx8+w9koc9zzOPuGLS8wQZrE2y4WAv
NV5fACko+5aspBqthFdwLWSQmWdbz68Uipjuwf4HOG0PQC9OZZmg+R7l4eP9y/pqOZoWyijumZZj
NZscKu/sVSfJTY3WLR7QvYUvto8KyBUEWPmMF9Hhq8cu5rwDm+3LxzfCZ2g5vCfAT9cER9CupWfQ
h0QRoduYANPSi/W0BBs6uT6QTnOfjfhwq7DvD/2k9pYSE0Mrk6l6AdN3CaW/j/P4VGQd/29PTx/U
RqCdtYGLEZcqNw7nYTSuVP+Jt+OQ916H1II22RmZi7WSKOoM2xQA2+jiKvnajipfW57/pSnlnRU7
+zbV73Oevo11j6aR1ANgCu9AcHym2HH3RDz2CuJseOrCjKqGkZlt2Uie04pWkf8mq07stBXT3I+m
96QsJyb+9KP62Ei2fkzkjStC8VSo6ofI9L4Ok/ixQ8iwEpUDtyXdD4kdPebhQvee0xftau9ipJzX
KR9w7gtMxcqFGJPEB2H44Y5sovASt453HHPSgb3s1BH8dgeU3Dh0Uc3EkbgfH6MDGu/wKjtJOfPF
MdPkLp+/5OiLpko/jrRyAiaOJaKOXTOFD+lSRQ1wROhMoVtwmTwwdyT9Kh2eXYIlYKPHet0sU4ei
9L7GuA9Qc3X5VrrpdDKX269VtOq9hssegIUBH92dQ7PkfJ/Q3RKcSIku1tGeRPP7MHCYW5Xxa1yW
Frmrcb7BTVGdZk2aO/s24Fk8qax/0snWcYAOuHOYOkzjNsW8sp4hLFLSqIDln1027Id3korGk9WN
w28vXon1D7hrsIVaccll3+8lkwjXQhSUVsc8neOT38KfDET50Et1bJeBxsdLRwQNPRNDoBv0X8B9
Oit8ByWhf1G3xbgNHAJblushda66+cyRqUiWHSRpiagKnslVwexloyjol96T0wnaTsvLDGJgo1om
ix8cXGlGL3PJ12aLIRanaHc286Xoqb+bUYI7dfk3KAAorJY1zYFI4bkuZvTIfrFrULncGgevsph5
9vXFRd/0XpZM8EqEZrk/vtbLBLsgsnsjQH4glwqPvVuKa9+gftedTTMwMl7QK2azH90QGQOdNuyB
6iIhHLAhpM93MMRhKcXy7uYd2KguPM/Gz4l+PZWEfXaayLl6LSPtfJb1D3giEFFUH6ztQbKrWG9D
x6BYCMRYanCja2JXd/TP0z2KjJxzWXfJ+OlBlRePIL+/jo31FNjh/G4UxdnTw/gjs6KLdxvUHL7X
GTPt2VBYgwOyZQY3bjZM7V7McIIRr4ZdH9PBn7AMzCFDVM8sozez896tQdXfp+ZVhwW0FkHELkCK
qBnUxs6tn75GjBoXgQGV1423fm9SG+YItiy8KBsZBiE9b/9HMtvoqCH0hER0rYJizi+TRiJay9l7
0osE3Ctq97Mcjm3Z3FqhHp0qIhanDpJjA3jfzapP9KgYXKWLWyBbMLLTFxXf7DEKnyFF00aPFP49
t+PJYGXTVfzFTOvgrHzUlG1rdTtO2cCAAkQlSVE8kRyF8UE06IubJdC+ehyQjdqe1X8DKQ3Lnnnv
M9yeE1BinqL80Zm69o5c6m01SQiJkfTRCiDsmqoywAEjMUXxe4SyXR4Dlx6sOf0A43KXB/G+SAb7
p1mFR7dG8k3x7uyigQvldYDMO1fKI0tht7dRWDzh+aLOxdP0QwUHORvlYeaEC0Js7s5BqHDMdPJW
K6TaZKAcR+04d2ZX7KdiqC59CEKe6IJwn5ik1o602y6uIx5a5NLIl5v8ElSAJOslP6avBUmgaSff
G3OOdtjI9UkvY4qPl4ya8JS8DmFbXnJIZ5esjpytW9Jd/e1DGvn7pgXXZHFWmex5uLlt+BZOeLzA
c1ksqOYjTku1sbwePVUVlWQEVYtNxCPkMsTpbCjNejcmWzW29TrxnfbY6uZN6zm5C9RyzUs6N3Yi
7bsqMT6pzvS29AHybRv+lNpZtsjphXEQGY0zQVu9jVpaMQ7ufMZNHFnLVVMmiFzT+dSEyr/v0QNY
6XCKwim5uU+DkyAhUjnRYUWHQMKDaVPnctuAsl5h3uBIbNr0kkpMMwWL8cHIcnfr+qCDf+dzvNFW
C4r8PzDv3Yoob5v//k8lMAT+9unjdz5kQmMr/IwmtkFTYx7Etlh++/IY0R787/+U/9WFfhqVbRQf
HLPBxDM35qVvxSkyW++By7Xr6E2dEhsQK578euvYExAUweR/zjGlcJRCzJ5OwNQrN37pG5cDbpaa
RAhHxgH5SpatXSeDlV9a/2uFstLQXBc1NNGgbA4OyYKniSM8ioHUeW5Tr8H70cmzlaDDL6QpaCSI
eUs/KTyAiXhPc2u4NF4VH83Oupb+HFz+9eJmcJPSoHsOZMVcy+ac1KOAI+KIbKG5a8ptKeRjpz3/
by6jrf58GV1LLldTuxaX8pdoF5zTkhlDGxzaQX8v+0C+EwtJjJoVuytMNw4djj56m9/KiQySWacW
aOXRekTtqJCDpMWxs1PrkflrcyXPfIdmAQOLnWF/odn9xIOLGafTz2JqjGPi1Sv0JcFtTGIHPnna
bAmM/5bCTTshDg4fTGyISC7Cz2mdoinCwP8iozHfQPOhcWqHGiJC499reFfuOFVnJKG31sSnZzdQ
RJg7cz5r5ItrMz//69vNwjv76+3mWS5HQNPBJqv14l/93e2Wk+VZhOgCDp3pQ+DKyFL3iUEfCt4u
OSocJVUMzqZqz71Ayhr2u5h7YE9wbHSkPXzv5564C5lQ6CmtDx8Gtphg3gOx194WuEGw/q7KLLi6
22qcp0/ZGN0TxTBu/AQto+Fn70Yc90/GYEP9+Jt7gP/33745hzfoIBcm/eCXNzfhYs37Gdk7DI8j
8lLap9DJrOgz9ncskEFR8Sjxi2B6Ze+sqhlXpREZX91KsncVHILBlBzAWMOtcxm2Mj+FikAg9Kfa
I3RE1xmtbm4reHAF4hUmttfA0unv/pSo8F6bVns/dXFO2GbSfutZIh0x5a9O69c7d4/4ZzzhypX3
c9HkmyAQ+t0vMwiRTOPyUbyINn4nczH6xOmm26c4YA627szHFCE48SA9QsxhcpCoG690fRwQZ+Sn
dHFEmgc1B3wHT64r5iaHKXWOjrWR2NLOZnirXZBLVSDdJza9E9Lybj1UaXhXeiQ5UsyyIACDWdfx
6J+bKn/tG6f/0TPs8u32c9FNExp3pKCmemx7dAyJVqArVWs/lfTy92U2EiRBQb0xyH7fZBVyPt31
zls1FldZz+oHS+uB7qd/dhZejxP5/qrt3OA59u1020kFRU0gDWMKCH6LBn6CyTAOd+zb9W42sKgM
xNGWzTu2N4TjzZFnF//u4LV3Zrxk6vRsR0NdvuXa8Ui6mz6hxbJPcaiyQ2vV0x7OtHHoY1OjrGqt
bcoxA/yzfP+bJ+zPK5HSWipteSZRNfLXJ4wBT2RYeHIPHg3Tg0C6bNHavOj+Ne3NG/ySBElk7Wxp
JprnVMJzCKMkOCChp+J3h3ZbLzPHSJhfM0Wf12Z2t9eCObmYwPZk07SZPewdZCnlm25R1c8t+Ywt
PKhsogfZ1O7WKjz69374jrAN0QbdUQBb80W0fGXqDuqQMav8m7e97FN/3MdQU+B6cyxbW1LIXxYW
Q1Vwq0wdHmZdXAFWm1dzioK1Q9zmfaC6c5ab5NAG+XNhesjke9E9U9GQ+kyS6lQ33a2x8Vj2JOC2
kwouhp86S7PSQiaDZ7nsUX8HWY9ycBFCzuMXiftvZRk4AIM4/sRDVG48ZmJAju4dKzyZhTrQjk52
6egzn9aV2pDdrnaV2jfMvzYz46y/uQTS+fOvHiKBrTwHvwfdRwln4PeLq+5FiSO4Cg8AlfrrlAbu
past5mXmm6Pb9mEGyXiqguibttFu2FH5OkTQRzSIQ0cLGnKZV76nyRX09VM6JaiYM9N6znRAunkO
lIhN5KyqGoZd9O4jU7j1Q/+1GoU4mBVomNiwxYsV6w2KFJ60JsavMhXX1vKR7zPGDov0JWfwdp2j
+hWCW7QmGCo+NUbdPXkaEkdePnd0hDZVNpaHrituaSmGa80I+W4Mps8u6CFkptmuKSfU4cp5aaZY
XVvTtq+sl2+pHQmyLYC/9G3UPqIfsu5gDdyb5NZTGmbYQwbj0uEqWs+BrbYRZLxrw6hm007m5UNb
wpp9bFJK/l6MBJ1N1fxYKvnoQr89d1X9aFmtewfMEM0wxWDpzSiO0UsCHB3ORkGsuGzzaO92CjfF
7O672Tu34MxO8yAiljz3QckuAZLTwuBtA3s7GAhSsSkGpY0CXZfunakaA9ES8pcRadmO/sd3PXli
i5saMLNLEuTQpf4tzeSVjkO6j/u03pYuSuImD+ptRPm+FTKrNqOrEd8BsdpFJtBREXUHJKfI9yLq
cn+m2a1kQHxIOMRnNN3NyjFomqvQ9beykubeBkhYpy8crjj/pXT0jBDjc/NVyZLO1zwh5Zr7d6Gt
Zj+HiFBwRnL26zA4ljkkhT6mbgBL97NKzRu6zYtEsnUdMpqjNg5TF2HOqqLsutUpAElHLwldEw2X
aJIJo/UcLaBGbTFF4hmfefGQhiP58Q7/MvQdzuqz+4JSbGVp6j4Ups5d1k0MeEoC2f96ZZEm4YC/
Li3a1LYjXVvajmf/ckQOpUFjqNfGnmnquF5MhNdU+/4aRbdJzqv9vaeIfiR/1gcH1qTbUtv5aQjl
5z7XAfQEGndGDFei8Lzx1hhmeOw8trUs9J6V50aHGmQBeJpBHizLeW1hDI3llF0UCbtXcs2R7lU9
vLcwbe8931h7yi0o8G5jmIS3Zdz3wIEUb4U0YfzmqH59hvOuMOO927ftKmt7/l1AO2XUecouZCUX
p0D80Kuh2wxYpS8KPN8qLKRkMlx8YWxOp9otLl0Ylqj7uR9JM9L3ZtpWa8uJml04EJY6Sazb2dS+
ZoOpb0MSbS3cZotPj/j5U2Z0zTc9NcfIQ30rjZtpfqV90R+Mgml5Ee9mDhH3mhMuO8kAzhQOxXZ2
4g3stH47wMZDKeko5lI+CEMnuLV5jOSGEozR3HSEe6E2Hz54pc+WQ1sv9UuCpenYAJsbvBdstJdk
qqBT2EQdA13g4E3cmfKwA7a6OmCfhx4dkPNhY8NezVVuXZOcoznCpDt0mGtplBw2MHrVKcqYAWvS
2ckDsUPGvojaFiUE4mr0Luo5xnlD58vNNmQZpeuYtIKD5ybVfYQeZAZbsbUDzHioJEmIzr55CcIA
b+F01755hvI2bz7u2P/D/Pwt5kc6f435+TH8x3tRJ/B8cnaAaamATevjH/0T8CP/QQfZdDWPusbd
qdli/xfwo71/aIa+wrE9lgHhmPzVPzNE1T+EBLcmhKPB/DjLmeufGaLiHzZpMcoD4OQqz+Ib/jPh
9Pbb8aX55ePfV+sLeugPS5GrlvONAgoCwcAF6/XHHR63fIWmPiiOkwjSay/S9tFHsxUj+x7oSy1j
U+JYPBtQl/9TOZzr5iUo/G9WxKWY/f1Za/kpMN4ILhPXQi6Rqb8/Z/SNMFD3M8DPKQCg4flPvZdd
5h63p5rZn6esvtSOZmhAVmVAknyg2p+klof7ULEO2Sbsz7/+kcxfolVtfiQbGoephbaxobq/XJja
oLtRggE8mhNy0yQ12o3oZrlOU/09a2NxI3j0UBUNNiEr+EpLpAAogLJFuvSUlPHo51pvu3zoGF8o
n28AYkgvqM9cIFjXwhj2pVXJNRZ2pGwlraVCI8MYwDQD5ieFcvy7bWc5rP1ykZVAw0FT2NEuRdIf
LzJyDzgwDXkVwpvF2dIjKWlLEGMZ+WurJJfT9DGlNsloHmRp75OsgwG4doq2hAifP0eFNq+56b76
pvC2f321Jbf6n342bnTLdqzlIfm1xmgbUKODqzO67sOjP4BHAe14LIQz7QPhOavGo107WdW78rr2
lKKrXZlDRcVEJWD5yXzNjCtjoL/9uf50YzqSh5Cfim1a8Iv65QAck0FUmk3tHQjVRBWs1yTKEZtr
gJEvZX7XYoJhpgvVCsrh3gyGlzIb0BzlBHjOapaXDNLxX18q9WtdwhIiLMc1lefxuyT194+/xqmh
exX4Y3+wYjlgwvCNs4PuRJiucfHSqH5KfTxzVvBQDWn8nEtnO6mR4Gob5URW9wxDfUDNYOwpG3vg
Pf2Y2qfJCo55MQuGBMFK9359ma0UnrFr6LVKbKyIo7xzesHgwt7lMq4vcrzGrlJHsLRqNZcLi59J
0GIfwFo1feXc1q9dnJPgT4s7u9E4aMrmqKziPWw55dDbJ5Iy5oRiNPdUucauwMB3j4QPoeDPKK4Q
WYVOtxk1h0OOPzAAoX5uHQ/A+OxhBxpyUklxzj7/9eUFvvGn50QT7Mznee6Jceas/8cLnGeey66K
ENAEX+SYWXFvBeAxcs87mzGCMIRuuHcrt7+NYG3H3J7PMxTlWxzCo1r4004L6DWXRnD2+vpHnelp
N1VcoKn7Tp4B732q/HOyMDdCX38rK/QqUTQRQdGTXODgHna0Ub77Ldjp0PXWgIKaPUN+4hpM+5a4
5rM3EZAbNhprQs3Lx58SLwgI/exumKE5VYUY7RtDhtePlzT07qXvFsehkP6WydlZN/kjv8buPm3H
8dC0Sj73dj49hP51XOnulreZ3AsCSLB7d1htkVh4MdhrjnfGkoEwI+GjNCrStWrhlpZC1WspSyIT
ChTJKEvzY5nHR9uek0v7QUFRX6fOzDfjKIOLmUI1n8FCH9ngNsLp4h0Pd7QWZp1A3GjsO2cINvFd
IgF8OAy275kCRheJUjYzg+Ahi18no+lQ+VFmhBIJ4AdJDJIznLfpntrz5lK/b/oS8/EHRWMIKzLe
VaFPqRj1SuKvP7KxU6kJ6Lc0AouzdLuJgUfU3HURmKF2nk4gM8Y7+lvAbTvrkDQ+49L+k1sWLlZs
fkdOGtZEklpyo4em3VmWeFchkgwsMojegeveAbk8WplxH5QEDmsj1Xfsqkev0tEDbIFz1mbWXQgK
6cE3+uhBxIyJEcDfW3VR7Q0mDE9drn1W5sV1Mdo7aTrBnWJqfl+5+QT5hrvFhM8F0QHhn461TTu2
esAPD+7FqsW+K9vPoDryu2aU+WbyiOPoNNaCRI2nSYOisSZ2+dgI0GH0tsl/ksZ39vLSwDUCYhLe
J7P2d55swzUnepZZtG0xIIGToWR0HQWp0nFvUwF3IlrlTp0eP+Y2BaPomw+zPkJwc6ym7stYV9Ot
Iyrj1rfZiwc+fe5a6zAvbWtbVAYqVpvzBh9ZtnhGh8BFXqBA05SvHFzoJ5XO+Jw9jQWNFxC++HTd
FE758uHs5e5vf5Eo3kfbA8H5+BySW6j3M6LszCzmu48vtqCbIQrN7a2XRe4CderXwGaCB/CjwQM0
PvfIQxIuNNLgYapYTGsrHC82WpSPT9kiD4P1ILEIcLIXnhvuER0GTwnm0X2Q2Bi9TdvARc+LiNUJ
idh8L5avAGnbAVmGGwt8i5Ghc/t4aQkFOU329O3jo6x253ve3mbk4EiAVV+u+ihMnz5ext5H7qPz
3cSijd6gHX2qQbRxuqVhCuL1NI9VCT9oaAGLeu1TgL+aDXa+M0oGfZ3l0bsXGvdoMzxBud/IIngp
oQUTIYg5sVM4zwqn6bZtRxg8kDnjvmsSjOGziXbOr4BqE8MdOd8HRjKfsLafM9E30FnUi1SNx/wp
00dp43HqKltvKnP8lhadR7d2BaPus8uI97YksXTTS+e0Z9qBex2GqFRpbud50MP6kzXaXrWJsdGf
Uz8+jjwXWwP0reqG9KhShSpmYDQXZequq5EWRrqu9wkZHttAz+CVUBeuvGpA3Jwl8y4YUFH3cSKP
oox+mixtOw+BBCsXGMF0YJ2oTZcQnf1cMA4LrXyTweh5CNPsM4PWcGez+B4y2t/QWd17WFREdfvD
qhF9thclUkvCIz6hv0CdPTXVjcHuQySGZ380HHDAHmF0i13Fk5hxQUVgQ3KDSxpG3W9XM7Vn4zjn
Na1n0wKjxMQ9il8VTKibaJ1NzDz2t/VpTl3reeJerps3V6AbZae6z6yZzI/Iw3jnjk96sb926kyr
Ru3hLCAE92xnWwOjPg0DLbqGUZAdId6GFgFmiUXCcZkj4N1ZNwhD13ZMkjGtlIPES9nzDd6DdAaY
F9h3H22lHMbMPqH/IMYBOosXIYeqEMU09doLZXbm93dzg2g4twGsPlLtEJX7mhkzmDg3xHmXkuxj
SBfJHDaY3M/RuLu+w0HDmnZgoekyRSBljBAzDa7Zr8LIa86r3bZEs0u2dgcEpEeEMkZtCDNentvQ
He4w5Vgyn+9l15/zIjaItDjAu7Y3A2qAAwakBJhyeT93br6jIEv3uspR/BohbbRpFyb9Kz42jiuj
/0y2As56oZ6SAIdcFwrIzdJ4QTmI1X0s9h4d3Q393PnmVg/L3PrkN1Gw0+VY8t8zjxCty8baz2d3
rJMj9KhlI5DpVWSuc/JQrkdxvAaAMByTKlOn0s04gQfsrFNZeHfhcg4gzmNsSXZ26Cme5gZShgCK
WnyjhbJoN8r4YHXlhTZYcS+8H+GCT/F9641DjTomqv6BgJfgBAHy02g99D6WPqkJgk/uZGobpPGA
YhjGh2PP8pzjn7qYLkEas0mYgGhHGmgdik/0vfaXgkyY90iHL30yIJSjFb/G0BJtujQDGAkS4giG
pD518PScuty7DeBON+pxh1T4bRDn/w97Z7LdNpNu2XepOXIhAv2gJux7WRIlW55gufuBQN8Gmqev
DfredN0/q/KumteES6RkWiJBIOJ85+xDjm1VtCXO/BaxPHU/CYDSe2hrVVWVRxI5cFu9En5MAgTI
9wB5PH55AvDtc9UH15IIAThExEKSdbRe98q8BiDE5iinJSC4M+VBosy1OlodDfasluODo5KPOp6M
a4e33eYvo4qle6IaFzuYrfLzGAOsCZIeChdr1LrX1iGw6qes0aAk2x0B6OpYapQlPf5qnKK8DqU/
bOaw+auafaIrERdwnOmkAXFSJviF/WUukpWWdeKiRrCHN482n5akR1TUi4MQAZthAC0c42epKwvX
CH9CqiBqpkZpHGXC0bQ8BzFueCfgzbAmAZLFTrEKZtIyuIi6rUUdEIwAZztGdC1wXgnohUGlLOpt
GFbGJVuw83PjgL9uvS2HidxQG68S9xcy9vyJkgGJQ+jIGN7fQ4vCWD/5+Bp6wupw0kCqUNKtXYLh
gc7u/bAhU4uAXzX1eWBSWMbWvSG74EfwN8a+/BzOQ7XrVHCXfbiUdeHEHmrKkgpSq5w3GAy6fvLW
T+ZfjRPBtpq85KXpc365yfqmtTHDNMurnTA65kWGpqKi09U5U/w/mcNHtwM8i/id3NzWY21q5cnB
iEeKw5e7fa/HC1cWXmLtn2PwcDfaOMbXPs+PqRFsdT24V5+YAZ5pR2MncMMry1S58WSafxFx+Mmg
RueX5bVHtIcrZq5xLW2ExSYv3LP0A+cctH2/NbWkFkHwAeERNQzumVpk8FCzBa4KmwONI8t3qse/
As3aaFqr7NyLsRapYSmBgo1mptWaINlwdj2IBypmm2Q3krtG+DMQJC2HgbyrcvKvDRuys6ae5PL4
6nHjxTreDCaWU9xNBllW0zbOQULUQ2obojr/Arv9aaw7A8pi8JfX4THV5nQznMQ6uYYrf98UeGMA
+9bU8ywmU1xXqwn0ICEis8zIaqoPs06mnWHeBFu6Z7v+NGau+8lwuPqUtBvgT3UONQrOytBThbuI
x3pnbHCWambA5LdYShtiO09x81LCZ/W7rv70uBcKKU6Az5LV4250cAoKDDmMmVu7udq6vlNtOWSs
ZzrdrGf8ISDhAYKuY9yxhHRoG6RLnlyBK8abOXQXdNL6NeL/4LLx4gk/OpVTneNE4tdpME9d/CB9
E+HgXUTnH3178Da2WRGzimLx0qXCfMFdsbZbfsGwC+xdybBDKUn2WmCVkv3y8YHyJRfglYzKC/aU
ApunA6HWMJ5ESxB3mgniDjN8HMJ/3CckQse9XZESKUFEsEE6G5Pvr2WeTcjVTKtsI3qxer/Zz9bo
k9fEmKhZ2PXDOJ8eN2Xm93Q0/PN+TJafz9tIRw2vM5fMyf2F62nauuLgejUEytp5zqqeODMfojPr
co0zBBE6J1rPv0jOXhwRSGpBZeNq2UnlfAE8yscBCykYJuJ1BfGDQvlMq6Mc31X2pSnd72FjRmcD
M4QZkD7Kc3XRJQ0c8xQ9m0Nyo2Ds1hAxczt5Z4V3SER/GxW/6iRInDJG4hSJUazjKuA7sFeSafzK
VJ7yMJl8Nkxa3WaTWEai7i5ujVVjHS3WaHrpDaKlc0EQBz+c2f7mzd5h8PUbKKl+recPuGTzhrIe
uljuTGUUM7mk3BdLc03sM7gZaHcTLfU9dvfM4uQzXR7lMbMHvGS71oSeVtUHKZJjlB1lE39KCzfc
dyErXEkbtyhA9IdDWXCuiJD4p+OS+qIu6WS25reyf2GdH25DCKCreWRVIxoPl5sVkmzR40HbdrrP
tCEOmctnqhbqrMyyWZt+/8s2wAy4TvptTKlyMD3/s6QlHUbhaqTrkPcXTwNSG4i6bJOgKZHu5nT5
uAG95DaxexBJ8Kud+TuTvt1DZzwKv6Oq2HaeXTViNKUdSVJrBo6lwnBl0xem8cKlACU3VSIPiWu8
gCdu6SPStIaU2Xfy0CziF3kn99d16r+bdBXg7vTVCgsJ7FK8oyvMivQMwnlbcelcK812qMzFX+ES
CB/I1M0G121DsBAgNPMt/bAAeX6qTPKzUT3mu0VBLqq5+8mJ44nT0FLdJyG8GpGzKgYGJlZe/jU4
o70OE0fuxBg47/C9bkHtLBiCAAXUFScSnziFg9h6c4PqS0P46qQqtsB2QPoeGlBykXWLuYO+09Rb
Vl9F81UVZfWZtwTPdPje1Jo8XgP/rO+oAgOTt8frqdauplNNxam5cjiHsGmnUMkT44oOEgQzz4pv
RhZQNi7piYHVsms74x3ryK1Q7NqTSfvbquLy5YckSok8N2t6A+NDB0h2P5svwXzrgfDsW9h/z0qh
GOLPBSzrrmzX89iUu3Kvl5h/GYJrzyrJZunNFJ0JLs6CHG3T+1UUNS/igkepCRJUjQ1bOmtq5khY
3gOn+1ogHK0GnC+lHOMd572FHWE+WZnwPsUI1IXhfvKTo7Yn8xtjb+gtkWefCatNhwQ2cM1aap9q
/9mc3etMMmGdOsLZE6wUq0wDakkH3W2z+4CofDBUojeo1PVTWatXD7i4MYf+hXdNr8EilefQDLyt
nyIpJ2WOT2Z2z3bKp//ojWm9E9rrNo/rRmTIt2ByrCMLhUuZRsMmbfntMzt59t0hfCsTOGDV9O4F
kJiLiMmyOQGj8eOGPkuy+hsxpM8giThvkd87CQByFE7RRzpkDIyZofYc02Dh6ifwPrfUoHsgTvh+
utAzlRmGbIvqw9DWkoJH+u7RJoaOJIBRwlqJqtGCA1py3cw9ukC9+e1R3u4gXc/rx5etUBjYWyrK
VEc5KpPz1WjeyyLYUdRDun1YDIvVYliMK/aUTG4JHH+HWfcdnIJ/mlkDFistHf/0uF9IvRpjFR/d
JbVVLTHQZrl53H3c2GIm5/9//XZYuf/7Tw9e0O6mIX71ZbEX1bCutfvhpXW/bu1MulvXsHf5VKQH
DRPj0Cw/gDKFEx3sb+3gpQ0aMtGL8f5xo5NJ7KafMXtwiyEyizWISRjnMoOUq/vUV0xreqWfYaBf
mJn7lEAQb6fchDLOEa6IRcg2XzIzs3xqc5h57HX9LZFrYyXceIAKlcwvYU0u08PXDPMjeiYP0VLf
oDz9hqXX2ut/NlePUQA6r5HnSeDH3lfB4L322MAh5vufzTEv7wGVx/fZo/Mkwg6vSauXbnoaoELc
4knVG8ejkjYlgxkFVMfVOjuFBDEOUWdUvHE9SsZUHGcMWyjaXS5Xxsi4FnfmCnHVfoXwU5CQOQXl
/PPRyjRpA1DBUPi0ayXdRlXTF0zzwY0KLmufBW7FRnGdqJmrcdOW7AAnewEFI+tmKCt9FpV0vrdX
vyyLc90XUBsrQmsmCVhdUo1mjbFY0zMn/Tn94uZ5cw6XXGeoMNm1zMsuaVbcLFEa7xU2KzKDAOKz
LtLQvAPMqc7c/RjTeE95wF7PuNo8LO84DsLiEMZx8V4W4XnBeH/rKQldY6nTN9in2Y1LNBslujcp
+Iu/RRUaTw8o0hvtDx3Fz26ovF+g6DYam7PkHPO0YEIXX3i9aszpUNut+z2HnM/WC06JZyKkZ338
EowMdHSPyMuG2tuUUZsepTHQC5vbhOHCYIa8x6ljsrCyzlRIIc3NxE2HZG/W4x6Joz0B3SJfFPcu
mJYoQw9cGlApE7t4jRFtoHPbGzb7f+GDPLChxCtYW9hTYbWlQos7YtspQlBgjRJMZ4cd3GSVWGG7
sN8u97yacVzPMP/WMeNdARo3Do3dd1t7Ku4xewSypOyCoyZXa1BxJS75bu2GU7LpWZk/j9EV85B3
TRoaGE3D/dGQ/zs6X4sRVjatD2IcF9+DKc84l3lhcP4eh2Q0aB7T3nVo8qufFOoiMlJqwB5hUkBx
4px51USOnmXufiMVtI7tLN+Uj0YGszXWMuYiJXAW1W7/0rdcjNuIJqvRn3+2da4P4J4TaPM1RrI+
JkJiMsBtSF0nDfRQjxA8CWOAbMlALsWAszikEMP7fvqI444l+tCI20OWChxrz9jIfRHmt5ps/Q7m
IJewzv/iVlQdxFVsnTJFYedUVbteSo6xEdBUGs3vaqqLA72dr7xb09EtAvZAqSbxIHt75fn4L8jT
SXqETbDhHGCcIiBkJMF6hih+aEt+Praaz8ECjtWMkerJ7M866y7InM5lFB9enz8V2ASf4xlsLFah
7mrkJL1sLmnN0IK1mT6mYLgFi9M3wunr8PKeKPL7ks3+cNaue04kUSCYlp+jwig/9XV48eKeTyCu
eiKujGxS/KkB1M11Kgk+zlH7NCNtY8GWG3vo1W4mdXTuVP8yuylKuvOztsZt4UjsJ5HBYjuxp21r
FctOHa5XbcCK1VCeBsvbu64DL2fofpgD7K4l0bJpNZEzfSgbzJB5OUIVr7VcIsLe1pivQ+2TiZsa
a2NWVbx9KAdtnlPUtgSMg6g4NN5QHHWq+7XCCXyYUl4O27ZvcAm8j+Zt4qTshN3TJHWDVT59jUap
bhiK5DmFQe/WtrkdpwBUWlyVVwxCImAXGUjpLqbOHfAu+xQj6A09OJ65ZfuPVFx95mzPKtzEiUP0
7Ws3H+nhPfWWrW6uwayZRRLsdLMJaWaJWAl5TJ4+xS2nQ6vpDJhpBk8qI9I9iAFjA+LBDkkitn26
E2xCthFTibU78/qxsHXPMcT1c18Gb8NIUryWTbgWTWG9eQAKOPHwjyqqduKwx5xZmok8g7f/pa3M
BYGTGKeif1Gj33/Rk/ml77jCesVc7EGnQnXJbLGvcJodo54wEbY6qmwYjREXs/Yl3L31YJr6hucX
/A4Lv6SzL+C1vWMwlu+2SOh4aCW1iwUJj6wKrfWUQ+N18KI9+zzFRvkwYOHxU6IUY+iL1nr0Dor9
/7ldolPUIrrnkjUjqGRAc1p2e3a49dUxiH9h0dpT/iyuKnbfzdzuD5yr3hlVYC0qSsrjx2VpIRoG
vkCF0ZdgIW+kD10kmAYiNMTRt1wd6LageA3hJBR7zaUXDJKcT5Wd6r2tpotguUEehRslOSM3UX8O
B1aEFXbBVc9Y6qRchs1Ynu5DTgNSmBhqY9RnlFTgrlYhKCIx/spCHHnkIau7Zfv6yaDJyPE/TGdy
7jg03fuM6N8N6YcydXf1CBvQmBOStKRFVsC/PfGKzOh06t5NlXODA8Q8z+/STYhwBiTXzs9xBFWs
aAgT1vBjz6Mh2SDm4xVLPtEs07Y2meP240ZG6pcL7WXXx459cs3MPwbdO8BBJgciCdeul7b5yuXC
jtwq+fK3Y5nk5jZEsli5LScMfsHxVLRMBVZBK3bAJBH9vN+UnGjhjLJ6GuqwOVR9W29C7YyrEi8F
7a1cX2ZaayVXxGq4xY4vdknGIF4X3ZsEjHoohjCZmGgzYnqkUSLATAGn5LT1npq6wbS33DxOOxmf
YHwo6cEbnxhaslavO7/Aos+Y2h5Fe3VIHEdQEDCV0YRMwRTzM5E+xctXnjJ+pSWb7qIb3MOQCWaj
gd7oJuOxsMDFp9uLnWTQOFsfHNfobOlTz45xkrNTiGOmrB470MB6K5qMyyTdZZBIqI2Yi8i9Dt2Y
HIbcvEIlPgUtMIQA2tmxNjN94Lw3by1oroixOXyqcv4WAy1kh5wHr71Q16JrzI/QmotNPLjF1pzF
p75l45/nfYUHBTRqS7fIHoIg8D0z+zoIiHrpEEAId+C7kAx5D3AUs94/eaYV3ZtOINiN0xmrNrWU
iUczpuX/mGK7AZJdDlsjlueYudHHaEab2SXP3rAkvYkqCq82ZcUsh7HZIaCcNAWcwivFd4AbOwpF
mB6wCC181D9wJw2zTYmys9eWBAFZt8E9KYJ9QCZsYO16ga1+MXQuT0I09VNtlk9I9Ns0ldU3eDyk
4vofTlmUhzBopzvpzzPSwl1VULrBZZBoW9JJjyMjNKu9zZJjW3VZuZF5Hh4z7NdrDm6O+DZ9s5va
XPvIGRh37ea5YGc6xTJcmdbUrWukMuZQX3VMMYbgukEJfNHgZhZ3BuDmJiuY52j2bjuULbZ9jDvX
vWpfNJ0Ax7pEqUjGpR+pKcf3InB+Ge3MQ1lm7llnyjdwtMEG//+8f5yErZKpkvJZ05GG+0FmXZG4
I6c06brcTAWTTSjqxr43POc6t957TIDhXpiBfY0t+Z7Wzy7z/1c3ddQ9aAQKdaHEPk4CbAKB2Zzs
oapMZAG+fNy3sDX9/ooccHN63CWZic1KgXLIHTiHBNICYKWBN6+pTiQ1s9wUxfBZNGm2GbFg2AsK
sPcqJvdmZv7nlylj7eMwXRGby9Pj5sHXACVWwo5hz2b2iqtH2SGA85FPVskCyIAASccxg1CyEb+/
LpSrVlFjkc6SRnYMVZifikH8xw2mXczYbn2GzmAeW6v/mXZE/5N54gmGaQYcuxAuH18RsHA5h7uf
E8+BD6IRzU6/vxyXL3/zQjzORnFLERhzZQBgCyx2Xm4ed//cOF6stvXCo1QOltbHEzye8PdT/fOx
BtgbWL/ykLMBm+E/UTTqjMP748fSx2OPJ0j/IEv+9oRphTkLM+N7jUZ6Kt2BN8JIYHL/vr88GMXG
jNbc4J3RVrv2M8KM1KoCaF5e58dXf+6GMdCiPupYK/ETfx5/vPx/e+zP3T8/ZzHmodX2n8+cRRDu
mQ/2LO15Ax+Yk9/v3OO+YVS8E6qNThz8JoNLZZ9CuyEzTVDPWndOjiEjgGk7+AHS4evjBwz7eyBb
OuC8sWrPgcj/43m9ueDo+ENSeXznwVQRBJm2ZtL9+PPQ43F/Aa48vmphRewnrzz+ebrH47+fk94P
0p4V/jlAmN0JBa87JQvH9vHV4+bxDagABgCE3l6r6jVg+ElOOUbB1S7FbwYfq6zO2xPropWMrOz4
eJvjx+H2523NsJgvH6rHJ2lcOKWPG718ZbsA1utZxVtwYuOppib+JJHnEfW4++fm8Vgez+wMKXpO
0i6kbCLLy+3jD4kgz5weN5PXUCaTNiN2Eb94CxIqnBa/QEbgFSAW7s/F1xSPsJIXjFVVAU5F7gvM
aetDWKAqE8eWfwfk2lDh6u4hQZHg0+4ur+ufuYrfgGG+WCkSLKW/E6P8FdK5QXe5wHYwEXj05Nl3
2OKDa6G8CXcBo8O3TMmnXCZ0B03pTz9gv8Mg/M0t+Q/xyDNZ5DNtFOVnf7KOumiBwsLl3LeWBfAF
FRQX2DWNoPihgr7LesmdJNElsiNIoYvYrMJLmLrxyeMXXA0rvO/f0eKYlTMYJcd4TKuQd4YnxJOx
QFunLQkpUAk1pDKUuzijarlipQ0XxrqGtt2sqFAbl9lwTyYYqvyT6QVn4reU5bhn3dXMSPtp47T9
Zzuj1JuWzz58EyaNnvHk/6icz52bu+uyC45tlP7gbL1hCMjfEwEuM3z8WvX0Y6bGz4Abf5IMZgmd
U41cOW9y8L4Z5t5s82Q9et3vSPoUeFBPBfOCsE1nwl5McGLJZoHLuAKqGDtA0lUPrdAIzW1vOs41
ChWQLgB+RFbESsjxWGK2SJjckCODZh5SWsY8MZpYyhcwlz0SMOtgY2X20k1CooqRjKQLQB/tzhgX
P8rM1g0ej878VyD+K2HxyrXsxE6h1Ecj6mFGAMPYVTGhGKiBH6W7lwHbLCtniV814a7V4bPqbgVs
822Zp0TuIen5rGs2nbXW7Gmz1k9g0kYMAl2GgxakMsw2q7GmS9KGnbKSEqhBY71OHfBxcuM9fRIp
LTbZlb+9hfS6NLBDXdiB5FqPTSAA0QPgqtzinU/nX4D2uhmdNGkZcLPAP0K3cVZCyEM428wwaBec
tYLn3Zvf2UC0fGSlgIcVCVgeRVRu0OVX4y7sqs9TZ0GWLdV3VcEGwhO9wSEZbmfHA26Vi5fJc36G
lKY6A9VuVHM2Ha9x35hyG8qcGskiD/fNaB9If8BhwrkDHrlOd13cjW8y66ElGca0ZZUs9/SpmYDB
S1rhqf0Af9zZ95E4aD6YxXkO4LP7ee7c50K0z0zVd/OybXg8RO/BqukH2gWKyeAqREy3recPGUrn
ms+dd/SSFESIjVwwR9I7Rs7o3Y0+rpmgU5zCXBFDpxPeR9zFVIBS6FCS1TjSi0K/lesI7D421an8
Ba1dFc82JSWv5FYACcK9gGTAisfksAnw+OFrwa9kMUZDmWj1fRyn5Kar5I0Lhb4/brrxNI6t+ZqU
FxXyTElt/ax9K2CPFQ53z25Q+xekfjL/IhJFTZUa1NLO6YMr2lkACjhXZcEBjMDyMTHUSxR7p9i2
LiWDWV87+lzPDjOCrqeK3XuxOguUi1C7KZv1J6ijr3XR/IjNPOBbFHKPk1U8uXYHj84Uw9EXqcVZ
o8FsU4pxI/Kmgmza7Eu7tW6CnZ2mO+OM8fsb6510lyAjovuNiuWiPVy85D2vEp/V/9DA/hk5CoY7
Ro9uJTUlU/S9sHSqWBZm5rV2fZtmnsm+FhK74oivYUe9APz8PnEoPnczZH+PhtlYXGxhP9eafKTh
RuMWuapdlcZna9Tw8Ja0HL6rwwyzbgO6fNyQlKg2jeoWt3oO46jvfk2ZfMVZEb92yPNx2OVvLkU2
cxu8OrHLeSWFFjxR0xaQoUoM8fJw3dQNqqQqgXTP5MBd/vt/7ywWfw9z+z6uK89ySHMQppR/j1rM
WiaB8qzqkAo/PQyaoXcHIniFZ/DNx7QIqqptliDczlnMHaNLjem//xXkv6Q9+B04oZrCESaDQOtv
dvYgjDtazrrqkBvYnZYCJi/iDGAMsdpwIfvIJOtzDAHVLih1fLODCHBKLtZGVVIjU8NvzBEOz4vZ
1NQif9KknTuGy0e2q+ZtcYE+1Kj/5rdeDNf/JbiwvHKmSXoCH76N6/2/GrJJM2RWUpLgJB/nbjNH
+Edadm8CxBcw5szeO9ovN6MWRw1lbM+2Kf2YrYOw0+9qmC5hC3J83FbCj7+70nwvEXMQf5xfGFQc
m/MXS2DUmE9t6ahVrtR8+m9+/38JN/D7k522XT8Az/0vKdqpTcjMCLfkVFewdLcJkquu5Y+A9Jdi
qD7iyoAiHbV6R43vF+0qTg82RKegAx9a2lu8/ZfB/+6kSXMAFv8lWBSQOqlgVA2fkrGq9mNVDus2
j519l9g3u8v631ng/x8Bu0/Vr//5P76xygN90XaN+tH9Lc0liAb9m6Z3ImCnX037a/o//LP/DIFZ
/yBI4NL0YhO0emS2/hkCc/7hODy+8FIE54c/ETDxD8uF9LsEPaTnceD/MwJm+f8IeDYOpeWoIpru
/j9FwEie/u0DFpjMcJGdSAbxTfH3rBNLNeZ2RIwP7ciVYLHOzR0+hihARkwa2u/aSNm4X61uW+fx
HfEu3BgcgyfO9Zs+Det7FHQvfVSbm6RLwIq1Q7VWA1nRtMlYlPjYgpOMjGY7ggT0e/crK8QQHKF5
Q09wdmKarRMszKMwmQrVTM721pdkYOIVLN7BMmeZAexN4QfTVDz0Qb6x5MT6XlnTa/0tFMn3xi+T
59aW6Zasya3I5+HCTvJdlnjSBiOozxkLNWx4QQXZGqp1jHV+Tw3iJ79gPEPxz92v5uvk6JYVTNTi
EmH8Z5rvgSMhNaQBk5eRXErREM9f93UPKLEaoQEAZOhsOJM1nJ59NHJKpHb83hf2DxxmX2srKPel
SVSkTlIMKIQBOqpLcMACj5nSk5cW9HdJ1nXXJmdTIa2E+RFiams27cZvmSSl46LJQKQ6NnZxT2Y6
qGubGYNjYZK2Kb4OItS5JhreJoahSIl7PxyKvRx4Zq6qA41YHPkTeWNAGibVRdGXqEJYItR0b1yJ
tuLdS5xfrLzUJY/bEEMvu5ZY7V0wFTnQvHWtRABFjH6CRId3krvEjwd6GYue8aaQ3GuQjOJJrHUQ
8DAvIiRDhlVZVOhN3cqvkJsw2lBa1U8Jmq/NFzX7s7Zjsetn1BEnAz5QXCMs2NtVFqZnbBgfXcBQ
lNox1KfyBQsSr1uuyYU3rNE1SXM7B/wH2rclwesZW5JQ7spPMMIECY/lhN2YBIDf6qaDKXk5mqDC
5jwaag3GH6vkO+ku3pT4OHX8nhai1WYkBjf31GrHTPmdOcPO4FnY1rzmtePqAN3gKmbPvfhpdxlo
Gd7ZkxwY81L1agkN/RTmqUzHrUE0GrWLl1fnb9IbX4IGtjYjFnwD6Wnyg2xladFt54GPRsVBRzHC
BbmQzHN4SJemIwgDZTy/y5FDDe8Hntl63MlMhmsUvW72T/gZu22EB5VGqnUy4uqMmJju5mXyAAsW
NwvXdAy8mDEonxss42miL7GYn0rb985Zrca112UshYmgOzDKB9RjBt01RoBBcczr4bvrfqkSoV97
47ODJL+8qYwKeoM3FWB80iQsxjpepHSOv/QtUxXKKmYojpFL82VJ15UsUe1k+V576Q4CkLsf1VAc
6DLAgFMXGH1E8xpxKFx81M011umdCJPmWYYmRVJC7928ey4bpoOhhNQ92ox/vbybr1mWgq932UE0
BnxwxIyAGkShGDGUYWntocish4qDJ9/aGrCqIcV8aPLqYjCswlBJF4nFroNYqSLm4G6wXh/oJdwQ
u/sqOoe0BycS1WSvFCHQBNTQgh5RzgdgH/Bd++oTvPAmoIoIaxlUWBxmrACoyGz7X24ZBhuayThY
HH6skwNOGsMN9iFb0Xkc7llEZEWNGsU9i9s1g21Oiy1cb6GLfWVXz6M3lKsRPXat8+y70rG7gFB+
llGaQC6t78SQslXogKKfTd5egpPmineh33gtnbkNjjiK89a40dhf/hX5pYLEyvuMGnsgxYcO2AiG
EkF2mTrynZUXpzvf02x/IXBmFjq9bpbJSQkPwYXeMvtifsbWPAwMD8z0LZopyREG/uRcw0dtW3Nb
EHqpy19+SQ9JWDhnSUbMj9V3Y8TZ4cYZWOWK5j5w9ytZpt+b1gCVEWFTg1tieobmgIau71R8gBqZ
PpUdLgE7hpijcXVsnN7fpYBCsgZYrLv80Bghc41FcYjm3Fr5dRbs8S5t/MJFvhgSe5sc4BsUX6VF
sVcE6HWJ3OF4jvK73xcgpq3pElgcCgWVU8ciDNDHlQ0P3qt7yjaDm59Dwh2YykC4qsIdGSyFFY5C
taxsQXGr6FcCyY45OSdV9TOK9TWqCMUYWLOwxJXb1qePrTDyaTO4io3JaO87bRvbNOo5bRk0jxZl
dEtpNFq5hePsXOX/pTxDXtxSavZT7kdbme6lFq0keoYPj5Z1IKyq3ls25cpNDq0XJJS4hGqO172l
s10ucbNCqKGZjDrTqKkwxNnVk6cNdSnAGcVtbpkruRRVzN7z2KOBDHzzwmjxlCOCPzdtBfqQqwqW
9HpvR0b4rLvpFlhJfXY8le4wiv4cDeuEhSu8Tl28tFzIv2aZOJcw548oZJaspKrba90WtEmlnJpw
1uzpXYVhrpS1BWd4bsvxgx6waZfOznIYHPIYdsmYhKtcF8gny3VryWkEcFawOXTU/vBzU825zjsZ
RsznvnRvREPBEAGKWYXxd672uNCWpxtz/To237TZEGBgXsYOme6d2USE6BtaebxS4c3r0lPUX+nX
ayALI4sZCIBtjSuCNF6/xiJCc+TyYZyxMOqqk5ulNWMsl70m3bskdOaDrcd0mYisXQwImYyCvZsF
Ny8cp13QvMuW2OwA7Xg1AWwoG041Jk/LUQweRY23vjDnAwLAD5+BDjwuWnCswQ/xRTJ7BAh3CHg9
2c4n5sHS6qUz/I1r9cBvPKCK0NSZ4lLDHTjfZvKvXIb0pugAdkz+QDRjicn6j8BsqvUmrYn41qBT
t34r/uLCTPx+uqHz4Ttx+1tOAheOBZjxJZTL/v8DIA0HBmfbFE9XK9JpZ1OXu54n8T0PqUgjknwJ
WRYulzIrLjoUC9xzFQskZ6i9zcjVHBR5tvFMRB7LDU+C1prVgNc7nAKUMWXsVPJB+Vi9LRJa0Ls+
vgfUSViTindDwKjK5sUFoEi9CHks2gYq+3NlYB4flqSxemSO/adm7pprKZwdI66TGcc0ZA4ZaxPK
+DgxbOOAzuSsOgomwnZjIGCaAJp5nROXGvMKNeOC+MAb2g8oVfiEtrYfDEcuis0qQwV4alomZxnj
pJfJR6+c7Ve3CvUn4SSUHiT+S168lqBUyAer9pwKEk8DM7Wgdy4l1+aca+NLMVtLeV+Hz87MrD2W
d0Q8xlHKU58quwYLn86cUaOFPF9t5KIHNYsylCIRJYtWlJaXadGO+hERH0HpcUP8521adCYMyvoO
+81dc8FlwrroUcgOxN1mNKpqUasUspWz6FfdomQZSFrOom2Vi8o1LHpXtShfWFIQoxc1zEYW45LI
JHlRyiKNZhYv6pm56Gjpoqj5i7ZWLCob3mfn2iG8MSUOtmLR4tpFlWOtvAoW6e4x6A+R7syHhvd4
aNH1ikXhm5D6nEXzSxf1r110QJRcc9Mu2uC0qITWohf2i3IILQc3x6ImOouuGI/2D2eKUwbFvLmS
wrKq/tFW5AXlKItrYdLeE1WuugUMXRtnlRB3uKSADOch5eNK6fFgkpGJHDzNdboqzKPvlfMWA6i/
utR+THxLkC+3XQR+YA/LeAEOW8XEX9rPAPmevH4I18bMHBpqzbqIRHRoHXdaz0N3Z9KwDuq2fQdD
6a0JgOF3gj6DvY0FfxVuwkK9ZxEeK1sO6So3QGtxiVNEQNCzVSk+DyZ+63io95lkBxD25Rc3DbOt
YXEpibXE7rFHIYpJXUCvptC0DOg8rfcjV62jCIo3YKvjPgWXFFUkoXp3n5NGXwmWC4eikf2NDcdz
EfW7XHhc9AImvz0XO4YuKxOTxjapem9HHsjeJdhtVp327mDwiKioBshyRyjZyYFBq2BiGCq+Qy3S
G2oc4PxYbYm9+n+xd17LkWPLFf0iTMCbV7hyrKY3zRcELbz3+HqtUz13ejS6kkLviplAFKvIItkE
Dk5m7r22fgLD6AIpJq6j2pCJeRK8dadV4I9uW/aSQgZ3u3pE/ECSAtFXMnl5xN+ty0i83szUSF6m
z+yV+Ibylr2IRTKNvCMG9MrQHkzD6U+WZWDaFjuUSWquOtWCr+wwWEe9Q6DuO5tzBHubI/OnRkDh
zO993mj4MdtT1zItB2sM08IeRKxQ3F1RTS0069j3qNp+ktTBK7FAOVb+jcSRKBmTS8Bs83sERDvV
WA82exMXyw/FsWZ/0ep7kGWqyZKILh8V+t6W7FAq59sllcv9onLpIvfF07S6+kts6GdmJf0OxVnt
k0tyUOJ1o+EnQy6uMnqTygtAI9knC91koGHRgQeUFk3xGTM028WpuGfWdyVyA2yTYiVd+vupijq/
X4fPmPvuNls2aWQVdHVLfbFbCtQctXywgX9y+yTJ93h/XuGZUMUu6kgYeLwFhh7fmNIw+k6BlxmB
jYm5lyoClYx8pbKR4LeLCYlRs/Eq3SY/niULiHFYxLF2h3pY3AahViFE9yAFfjdxHar9Nu3alGFe
i1ShST4ta6YzVdQgl211wZGgk0DNT0wkHbfuKE9mqFKV7HpLQZmmJ5S3NfiU2cGS6jCEymMb+Eve
HRZmEVRQ6D7IKuclTDAqN4kHwUaLZK3wbUDy+wiU2tw4zcmJmytTKYfrudZ/2qqGjpoJk17XhKvX
MUC7gkTlfjhH5Gt4Jmm9vq6r5HU7VnlNLON1u1D0Ydx9Y3vwgcEACCr1g2OivgHJZG0QaK3+Ic7T
2WML1/mzjpKYuergxYbCJa/D0wYGsyONmhTNluUiJQ3ThdvPba4z2bUA6sSYzCLZw7eXEMV6VZPm
OwVLCD6fhEGGNVjnTVXP/ZbmV0b3DpIf13QynrXWPqbYGAllR7iCnHIGmFW2BwczDvW18LDPiJ9o
Lc2eBbKYUFZpXzMGc/PhbErtOeF+dOCMjDhDFXR+sAktxTyMkCLcSpmJRpIartHReVSITfPZYH1V
WfO+SQvZIgnnicoV6yfwg7i/p6pHIhSodge+WvthdwhPI2Qhe0asvrkZJZsEfjjCSnZ1b3a7aRwR
z1Knbihy403+qVaKc1wcePPGrKkh4a6EpI7sGtGwaqdK729idUS13RU/SUoi/5BpTFfXoRkjcLtb
x97c67JVB0Vnjy72KpBjCRjRGqn+tJEYMejsszf0PAvS5lYnkas/QeKKPHZhikybEL2U2uGOmwe/
JVTQKnq8HE4Ss08h+LLulTPBC8rtj35ddhSuT9y5vqeVX8HJnVtsOWRHy+QX91zcUYzTUZvpUy12
JTSsTFlQRnloq+/LLoo9iwnwbpMReKvLMzAMQA3DslMUOmjdgIBT3r50xNVcielrxAa8Inh1x3bk
bRrq3jM0buy3WR29GlOOh0iYl5BN44Xo8edpm/4xUYePRN8Emtn0npy860qpYFZcJH+U2KLZ9VIE
Wo9wdWBrSOnH7DIuw2m8Nqzxfujqk1mg5lLYCvkZRrmgVIybbSFgPctFqlibPaUoM12ceKo7ElN9
NHKgzLX1ully9zO/rnSSRqO6S/wC5w24048EDvCuj18VjTdw2Ofv0Npi5wDe7cD5tiomLgzh3G2i
ejVVk+IAd0AIoJCyhHZW0KEgqRZDD6koe0/Z2DRpsM5nhorC1fwOeNDxVJlWzFqTBG4OjlcKJzP9
NdpoTfSwYivz1rR8vlRxWYv7X9J+RNzM8BOv4NkHv9D5d76UEnYf8a7sGJP2EW0aYSO15WDnX47J
djurtG2kekRuXdisfcwN+o1cgwyaIrsJssmREDRi399kG2cRvBfKM4MhK5cvBllN9NDkrYPhRqum
tKpmX8sFAiFu/UwzZxJRS3M6QCR/z6SJ8n6GvJNQI1dqXTIZPVjFvaQYL90KFkm2KImrFsWPqfpM
R1HYTx1uSTkG1lWa986QS0jlJtWNC9TA8EEeVptE9TErb6KVmJEiIWKhJnwWC0N0XVA4naeaEXoc
xR8z2n0s7sW9Pq4F/JvsdjDnqxEQ11XXxyPeL0MJ6JJsbkUuM1wRQbLU0ucRXYMmSo2ibzCo4nis
Abl7a93O4aiMGNYbUAslzDy9We7TzQ5mzhGG09UV03u3sxXjdGnL//8E43+ZYACdEWS5/36C8fBV
VV99//X19wHGn1/15wDDVv4wgQDLTC51KFjAsP6i2DnyH5piaJap2oql2Rz/GmFo5h9wY2Umu7/G
FIKe9SfFTtP/cGzNdBzLsTHYObb+fxlhqPgR/zHCsFVwWIpDMIFmyg6DjP88I6QbBzp3NqoDQUIS
fbYO1Zs4zDr17CA/jS1AhVpT0Q1uMtgbqQVd1IsnL69cDvRruIENyvznk4uIsP798uWFy3PVOOXk
tDNctiwgK3+JyLjiUOT9kgVeHtrgotTCGXaYTc19wRjjovmzhBTst/oPIx5KoXEU9utWA6uFAE25
6NMuD0FFOltwedgKsVtOzvXmKVqjurUhEQpNtMSRecaBZLmY+0nMDMTOnwzyW922bIgBxXw5bKcZ
0/pSkkCiyBaw1i1iRk/FpASWWZ3STSHKrG9XPyXTLBPhZnkSvykLO2VAe48dwX3ukFsf0jV0np8l
EYE/VjWDwUu7kY5ItE8kxr/MC/qwIVdtkKebWQStETMFuU2Er4Fh8FMEWIWIZUsm0uUh2u9k9Kt7
Q+8QLhLiNpDmhvI58gHsvDSddlqXOKMDgR8HS/XZiov0JGnjLW2GXYrByNN3S7uBt58fc/q6YUli
ICW97sI/CNVSf5bN4gFWDJGwAhOT0jxB+oWel3S6VcTU9RZFAbs2A+b5vR0r4OE3dYRNYNMqR2TD
Ih4YIvhuJQFvFVsdpbSlvcwtBjRu33igbSimuxK3W5sFw7DLanl7lJK7Gep5QehiRciUqxfsoCNZ
8XPa/qGzwVdgWuhlyQZSy2YcNFozm23jviRSYS+nAixAPkoEbY1uiuTGJHcVStGz1SEQMEvss943
y17XlW8JD5ZfpapzbBlnIYBrb9X8SHSEFaxQC71VGFWAHIZ2OXduTAwEbDJipxtpu8Mt2IVJXwV4
1aHRkmMYi0DDRUQbjtryU00heuV1SvGrwGapIvMdrGpH0Nw5JyGxElGJjQhNxB/5SlZxGioYJS8X
ynbfF8LOpZK3WOF3So2Y9LiU6ktP9I94gJYzaVbuF3Qp8VA0hyqtKP3LbodloPAG1TwywN91qF/Y
Ns13iH2RjbRRH+J/EQ6/FTq/Fi7Q93wzR1ARTxpRYmZ3lKc0NLr5sJHQ1SBiv0ol1FjRraPmB8Om
V2ZPbPbJp1TT6b0QgZXrVt8OgwxDB2u3NMIoZ1kLm05dD0SQ+EouB0rUQFWTsBRZqKKrDtLtCj+4
XvBHSwasIqnnQhz2lQkcJ0OdRsPQoPoibFOK84eO4VeQSsqJxl+r658p4VheSVzh3qxlKAUxaZ7k
MrhLOq2urdXvnB1si0fsGnJqkgMf14lftcw8JQfvyOpwu7X8NO1eJtIhT2I+JBTJEDXcSISKKpCX
R9i2oTKAfahrjM0igpRWLJtcUkl7KSb8zNkXbLgk1NM7TBFOyAnEuAVb8rq+9OxeKcU0NVjFD9ZW
NQxQDcHtljAeLfUHMtlfcysC4QG7Qvbntnw1e0j9lUI150RMObVwPmvkrY4GwaumiGBFMEdohIhl
7fL+GSkWCG0NeFQ8b6xQI8K/Sj4R3c4mCINp45zhpvLnwXExDYtL2b3LEKfsEhENK6lLRvgZcbHW
rHy26yEuuxca7ITqNBrJWFWyK3QujQQab5ugehLfpG5Ju5xmaZfQJ/Aj+Uw0cOlpS2fcjLL+CVjS
remOjOlys0zI+lYoKd7UdfEB8VC0OPFTb0HzRJO3AC4j8ppzTAbMgHCDjlaiiow/Eao7ZSDHSNk1
qA38mdxdVQTwliTxxpLXiWBeGlF+BEbBLovJj5I7EvuknZqwck4yvmE67v5QBHEvQmNE/6BlHALL
6YmmN9dBStG0xHHhUV+w6SP+1qbk8CT40KFVUQVtc3swB5XOCnEsbtqSUgA7FQq2RXkFGxA82pe+
sLwgmSFYweE6bw7MM/LXwgTdR5RBZXfli6F/S2U7YDo3Jm8o0kNEdj0het/MekjUiaa91DFnium9
LiUwhYUE3l0lhLRZkZg3hihgK0SIuRQdNlKY5fGzaeMNaaL25KwEjNG4kty8n0kjqRyV/b01hSrL
VKPD8irWg2XdZXYCCypiUqwovTeLSGhYl/OhEjHRpQiM3tj8AyABeUCUdJTRw1FfIQO9ap2A5yhj
77ejtnoyNSWz4eqddLk3OvUNwVzeKC3X5dSMviY7ZCu0/UlzEMYyqsImXRwsNfrZ1TJSuWTkLpMo
h6hMdoZBzqEueKBUXcVeKtDKdkWynw3Qb6Cxyxtgz+S5IS+KZDUKcJP3sKDgWSZDd3SWE6MwxMoL
OoouyW7XJUNe9dSVZAtJAgQBNwFZsLbuFmdZUEa0zOsNRpTAkziFvXzTumvoNjIOo+ShLbkXoQCN
doVM3EVesWjM+bchQsZLUBzeKoLHqU3VQw8Xodk703puRlpCoDZ35kZiuYgub9qR8scS+5fquxLx
5o7RIXpNGEZX3FTifr1e8w3RAKTD3MzWq0mKXLYN5MJR092RGh5k0maciNw8sU7/SE2QK4bWPjF3
N3erbP6QsnASgexSjwcwo0YZphZbEOIGplY9igPdvJMkY+8YojFbq6HYvsB2iXwzLk+ZIv+wKuOe
K+dFtsmYaxugfl2eHB32M78OORuJnP58YKl3jUF9p+fYvhMKKl0YstoETUDWEljdzvWhpE14rMVB
S9TXklu6L9v2eWHcFxg5izrep9ukaTjzEgfnTFky/Kn3SyzMsLHMPKnSW9uFQvcgTwjRk2j9idaD
DHfsEpKdGIULD0MNYrt6a+jUHEdo4scpl5i3DGV5J+fZFKIO82KmEoe0ga9jDy5xE20YOZ8RLLnA
UAh7SB0l9ZbZBqC3VPtZkt5Z8/vQkdrreJiMMG4FA0DSKZtnhxYnYC9fcYQfrbVrT1+J6QNCM6rp
usuM/rZK8dCVmFAGDNvGtHmyWL+zGV98J1wuajW1YduTTSAcMXOuIrQvJ2a9OL81wLzsqnPtziRs
D4Em6ohOmDfkJIqhN9NmlCv5WA71TMOHK29nGvN1SocT4JCyz8XWlhbQg5Yppsf6f55FSp+lMfVE
mXzEz0S+zZJcL5oI94Pr7CkrkPgkK9R9TczChUqg491BCmHfVVAND1p6vyZPcZelAJqn2rv8OCYj
Xc6T5GABeAyLKSLZpV0guEX5MetUr0L5cqzWJPVKSWFP6IBhkobmIXNExg7DYjMcF2RQTm4cylGd
Wfd0t57x69BXJ/wRgFegZMpXa0hDkJcmNjeTuEdi2rDPkplewC8kCXNqfTntLWFDFZYEnBH4m5i3
Rq96Hz1m6LPDXi9jn4tE1hgqEeuynxMyL1SzDweo8IlaH2fyI0iyG0G6WPogeDvBNg1JOHTmix33
8pGwhdlPHOg7F99iLctmADz+tUw7ohSK6rjBzj9a7KOEqciIYX9M92Vmf80p60Ui1z+qTJF2tVoc
nVZ7XOjp5m3+kLaS6oErm45jz7xZy8w3eH+CLCBohjZ/eXmNWl9Ek+k1l5MSF0+bQxQwORQeyR8v
7AOT0FGzq7qCPZzXiK9VAnjySApwNEVxDqlRTr6HpThdoBuN/NDQpD3Eg7YedVFE6DVKLbMnDRq3
nTcKSB9vY3mVU5MxWD0YOnmOFRkpLlZoy6+W/FZqDTGkmALDltu9JOMHi+j3ECqLcbepsOSjhe5W
0zrSQgSpG38UmNAPm+BPqG31pGmKRs9oU5xdglme6Bv6jDGYV7s1egQlpLXMiRZaBfTXeAaTU7LY
WPDKBibJbSMz3gAf6sdL9diy2IYYfpNmnU5p2t5Pc1LsSN2aTpK9MBCxyYodaSMX0rFPhzd2D09F
W2OlNfsTwQL0tzNwHTSH52Q9qhCq0edAmLq4WEeCUXFCwO41RqzmFvPwC3ZEymsk8PVzKplkY7KW
/7qo9bm8VVu18pwF7VEmzkK1w8hr6nW+W0hicqOYqHBrerWyltO9KTWP9G/wXmNxVSwDS4cJtk9x
gMPH5cLVDa1AoiKM9xEaF9dZU3vfObFfjmW6o7I6p9GcHteb0kCLOoO59fB7PtRog8IhG9AQl5t5
QLbCli+Tj5GZAeVMrKeYLB4vsTYWPGF7M1pCEkjmpK9WYbep3bHRcZuvYJwiaua6d55Qp7FfULT+
12m+JuSjsvDkgQP5JFVfk7ypPZBlV5mqnExNI7Kz207CgGPMBkO3Zuv8bCMHuAMM7FuAs+AbkdFX
gFjWX8vK6RkxlEie7O8LyuRykOWEHVhkaLczmAh4x9SupHH9ecCh8wR+Zgln3Py/nm9NmR5tMjXB
5RCZFuqTIh6vZBn4EZv0YNOUW26k/VFp4+Go5TwlDe2bocFiIv/YJIyTIZC80aWEnTNhwdbHI3Hj
duHmaItnWhImo7gwKdrFI5xwCofnlMXoGG2yfkwFbPLyKJ9NCJctqzX3ocrNIScEcSXYvdJYsydJ
ALnF87jvW52mdUdZqbc3ThUnO+bk1n4j0tVqHQdbLK/9PlyeK3CEujHM9MARn9LWZXQ0M0bhismg
jVhUvHy3ql6ufMdo/dBprnjrSPJyVkPQdmvT+dESwrJD2sWd2bEif2hBvVfdMBz1zrbJT6xfZiUf
uDc4KAJqsGLAbL8adEfaz2akV1DmdgLio0s4mW37llKsxY5pk+ItDpG4SyoJu92sHbbj5SBD69xX
uIS13mTwhJCUYBM88ZeDtNHal8zD5bb2+2kGhY3BNbSWhnyUxYHx7kM16E6Q22OL3lJ/w9UUo2eD
9LfBZnGzjcV3Yynex2V92LZ8pkc9lTXqoqwKmqVAuIcLwqkINJYkL1KdkDVA5u6CZ0FLSv3mcigl
+V0e63uDdEkGVcojdmykBCZZ5Z3jrnmWnuqOaQvcgAaUDvxCNqW7HlO3JbXbmawby9OVGCZFThSl
LJSSRfaUwxL+uVR3EvP5cTDF7iv2EySEb/o0yi5cz/4EsPw2wQF+3zRsDWTbI06US72KjJuImdMB
eMzn0Em7CB4PlK5x8Vp9q31zyUDW5cSCDewiHsZEQ04UwwbRKQwWtY5Pnfq6yeXBzsGSQXiB18D/
TaY99+DLXB01IPqnlOhnGdpQFefenPUzZk15ORi68TWMxYNwuDDultdwAamRzJRnUVIvd1uawtat
3qKyVD6qtj7SFHhe1VK76woGR0ZW6dAB1OQIac6leFp+NGn7CdAZnD0h0vh60b/S2JlOc+0cjEG1
zpM81KFTYmIhS9q5Spt3ZS60U3O9FKV+RwWCXqguZzEk9/WEFbFet+aQqVS+caOQ3xKTR4PrQkfB
ValhN1sjIJUFM1TV7vOo667maInwAWZ3xvy2Qnx4Fcmdg4z3IVuYgjvmm/1cxMjUuCvGzIsM5SEx
sP8MjnpYGiDoTVKtV0Ox9cxdHGOHcxCybI2RLutxf3elhmgYW+SULER+I5ybmnzdWdp3l1TbwTSy
mdEUAJ9Zs6Wg6KOHelvZxcpsMDJLX5B3ASHUBnPyE3t+Jw+tvzaq/hkih+4lirjhCgvp6MQWQkhu
ppebsMSOEuhKXu5juQ8jjVFe5Ciz54jlP5/M7Wh3DIpqKXu4PMVeaD3eIO0b6WtxWFdAh9mstW6h
bqgWRJd2Ev1b5irdUbDonN7g4oN/pa3EbNQKJ2ChyDVKhvgxFxAq6JzzPtZEYDZ2WhwuILfV7oaq
fv71lHppujaq+TgsLcDEi2NaHBixsICYbcj4v/BSccdpk5teGGcvn6Rxpz/2lGdQOBL2CqW8QC1Q
ezbX5hbVxyJmH3c5qEvvr+Ske7KMRHE0E5RqBh2E42XTE/X80pdHhZIVYV4pT5dKp6asscpE2S1Q
3PcLJ4qpKJ8KapUdyIBDOZnOXjIbAgpixNQwQdHu01aJQN/7+lpl+ybmj0fSg8ku1xn3/Ho0RcYd
FwwCzShh/ZBuFsxg3hRBgNnoF7j6Yn5NCEZPq26fbHTVtP82VNEzwqr6LomzY8KM+Mi7M/SM8gcT
7AvFC91joCGI8yIFxXvdXmct32tqdYWDwQw3jgiIMBlirnN05mxt/GKtWSJrMA2BROoT8PPk2oZz
MFfTrtZayJZF7QHdP9I+mn2nEUtNfDNq1g3g+TwY8xjGmqpi/LPu8jj7pqmVwxY45suCcVPuAtLK
GT0102OeoZDXW4AuNsNLxhqS2/EncDtpFUFh1UUlt4ZdhrdX+xpXHOhymiNfi5M36nj48ohrnJxO
Tx8NYedknkpzkeVxCpeWW7TVA2Pnr5QrMIUlGciXlE0BbsPF1UeAn+BeWcvttfIZ8rMj2lpYeWTU
ExaejiG4X322r8DHkxS4We9V7hwGdLplu86MNPj1ne3ZmK1jlgegCPJrou/o0ZmK4Tc95BgZrQVN
XmIDZTY3uclXw0t36207jSshaFD57hcFHzub1yzIUrrXmHfdotWaK7i4tDalTLmuicUsVYkT1E6v
NP5xTEVnKTfVOWScQXa7055NeqWFlH0tMj3d2WmvCN8kGbsrX1M4MXu1jFYgCuCIB6DcvXRaiX4B
VCLd0+i/D9qI+UujvEw9bV+xja3mN5nqmjGv3N+VW/oSsyu66xt+7b5FMKQPJQ1ntoNpEd9TCGTa
eVjJU4/T5L7fGpA9EXe8zTAQT5QPphqfLfbEEzidM4wfnOir3uJW9JYatKZuqh9Wa2+hNUCywPNb
lNYjo58nQ++VIBl1fYcu/jxbtEIcM8rZ+DU/2hh55jhL5LVn+GbJ7Tj0CRbbKlLORcbdrJJy2INy
aHfLM9Gl1kFS1gfbLkLFXKFds2ZxV+uu2snwl3Wc97m2DDTzFWhZCsEKUhbtYdXcqSoDgZQU2kCO
iS9TzDOmZszdqMKKsumOZT+jHimi2zxCwCoRmqx2SiAzNZEjkYdi6ng9pJZGwGwEkpFPnoy7WY8Z
9ZSO5viq9iU5w6emJj9UMJleLNUFG+OfcXKTkPB0QEmIZN2OMWvkqMQTmEERihvCklaP732llJoq
KKuBhV3EZSPd8o8ls6hER1vqXo1O/14+KqaEiK2rs7TKxlUZJ89V9kGlmtC8IwMQhM+4waqWTZWS
rblZU3SSGAjTQAd8XvbNQ49iRbK2+9aQbeoljaBbvTqNKaGtA1fabArH+kumzKSqrVo49KuGLiHu
4JKbOJNNX27qNZxmWgJMzStuXSR0RLRZOsRbRomRQX2pie31s1x71Af1PdWqJmhnGdP5Vj+hJx49
YiMBPijJqRu7OiQkha0y3cRqJRGFdni3hkDcW7cZ9QcUBN0+sqarss4fch2qgpMBsjEnNj+EyYRJ
hiBHTau3GMDo1BgmHSkoGhqTE09p70Af7aFR44bR5tCsitpNuWERGgacYQ8TD/CmRYyEHA33ia4+
16vzs8oBVvPDOYiqzLBPTAi/6Xec6Zm3zjGSePIcKNAyZkYVd6OEHVQW93ArbUA/VsHeA1P7sS+Y
KQRqLiEUom/srJkSmBoIXoS2GIQVyGvc2KCmkijcS/3OiCK/Ucgdz1LISNai6AEyn5S8IGK4pA8u
dj/pIAUjPjZpK6gU14nkkRqlladJ4Uprs8eW+sw1u0bYohhW9LHyBAgMzBlypc1urmJcIcRzigZe
Xvt63cGVBGA4FyF7mutetYm46ExP1jAFm6QUUd3xD5Hft432rXYb5p2Zn9+af87ophCHO+OhbItz
8kCANavhyTSw+lStyT+Dw1tMSdOifCLMQSpe5Txns5IOzwwRDK/V1GvEG/IBYsKpNWBh6Ntke5rO
DqQYrpckqV1u8KWXl7UVbkFjpLXb6Krkc9VjWja9warIoETPLrVtHZKm8DFENf8yW2OekbaAHueC
6ukRRVKHaalzrbahHBC+YIGZQ0jUMrFhcTHUWMFEQA2KzIkaSAa1atr+XEGWoiznLMRQVVivdDc/
2hr2up5iGZgPloIYi9wuxkEIWTWxSYy1j3QdTjl63wNrjb8t5cGUmRE5VhzYn9YOE78MvdyC852J
ltFEj33OEFPJ14WavTFha0PE4sinLNYyXcruuxqam2Hld9PKKSYvDOwqLmmoBGuFBpvw77zKR9/s
lwfdqo+ALDNUPcviLwkTyKRB8Igvk6srYVG17DqEQwpl19uYG0FbtEJUpohiV/aVMtt14MIksisv
bQHUA6YpfqVJOacMOOeietM/MqPQfqjN9FPC2et2KJ4PRkv+1WyZAZIE/N8EEsANsE18Bv03awwO
N7jMXrVMpyFmurCwZuyUic5rso0BhKp31FIna2MUnOF0tyz7B7NcE3Y9rcN60gF3C3tHsovEHvf3
wRLbYNCC/+W5358ibQrSW8qx2GurXvEueBXE/DGKfEHfASONooAuQksCdgSxsix5iTsbVJzC5oYo
PunX55P9yPy7LB6by5dfPudvD3+9nfj0WjQTEE6TgiTewtbGa2VTNqZ44huKw+Vrf3/464f4/f3+
9tb/+PRf32+dGzmIlY2lOspIGBLf5YIuisWbz0YGeefyrQFuKftyQzVXxuqjvGnpzorlKtTj4YOm
GGE0Q5Pv2tqu9xW766DJzA/IMvtpek7bmruhhjwLCdQPyxLImupnts3ra4KGFE+9dWWro7GXVIgk
FEuMXZCT0p34x8NKkG5amwJnGMdXMMZ8ovi7XQ6ZDSfavTxEdeAov+A4CQQQxjzis3rZyo6lQb93
0g81xDPx5N9ev7yfVdGx/vUuF67O5ZMuB1PN/vVOv57UYYQnoBbYyMW/vuLy/O8f69d7/f7493v9
z8/pEiR8C3ibYPsa/doeZ1qNLrREzb98mIjztP/r1cujy3OXVy8fXg6XN/j94b/72n/3VuWIQT3T
+FsIltRv8lPMb8sJLkhQ//ZJremoOX6/XothA/DDf33R5ePLy9Cz1Hi0D7MYHXQjpzTzah4StIoz
9fLw8tLlAGSTFpl0+P3l//gWlw81aNy/4vv+X4X2v6jQcC0p2v+kQjt8viX13xVof37Fnwo0RVH+
ANjIfyjQZNPUkZn9maOqKNYfKm15Yr3+DFj9V4qq84csQ4GzEH07KJYURGP/SlFV/nAccs1lFTmb
A/BV+7/ozyxFJZD174wKWbwFcxUTVZuigwP/R1xorkQtt6vI/KGs2bTPK1znSRofSARSmQKmBSO/
IlGJrhSHJmUba8bJnSlZPWDJtFeDy8PLIes1y+2znsSHv/Rpm5Ci/daj1UvGUgYcPyxmNd1ropN/
OUAiRkkluvt/e06qSrSc3anKYy6bC68r/YuBp/YkArg0V1HhoBL3Lqq5JrNo5F4eRjRgIRladA3r
Z5q/6N8l4iZbNAcnmALoV5KbSHeWwBnaHwzWU9CHpePaNo0z8Pe8zQWsZ4omy2CXZ3yI3GlxzylO
mYXaMNLLqXBgNA53/zV/dyqzBy9DgzsRDW5Y5tNRmhQlbNX+RmLgc0QgPZKmYTFejdsG4YQ2hZLF
zxRn9uO4OszsTRQPMsF76qYgLuBiN0Tzl3gUGjSXh33X81AVnD8N8E2eQpO7/JwXGc3lUcrG6UCV
3xbxRguKg7K1NMHn9HqZ+nqfduv+Aidj+tTmS3xsoVPh+ZjY85gTdd/BHt6yFMpqLgyuPdE74Nab
aG4OcTy7/PssB+qae9i2rQ/u7xfibxS4c2XWCBVj4ouqm3vn78PlBvr7w1WMSPxqzm4XWxnDXHSZ
LgdGrAxpxYeWaD9dHqk2/F4hQbyQ436z1S5ixMtz0ma66lLqkNimYnQvyMGBMimM850q7Yv7zc3o
4uQeJEC0zl57q7F/9RXo04+qcU8M9/LZyT7NytUBExZWcjjQdZJCOoyDW4TRLvEkDyK/vb4Nw76V
7hlIoXu845Ez7hwmTk9TRUnr92a4yihhZnemV2ieeguP3RmVcvWSf9OfcrvnGvtCkBkBfACYEWTk
1Ivq9du1ttzrzWeNni/f4yRxO7aeK5KmxFeGY4KqwmtPC30F2WWgSi27X6fD9i4/4iQZN0+n5mMu
T0njwljDkVJaJ1M+YBpjv+fg0ACclV9ZOnWKP3EWVoH5ld04jsuAWUVuyXAKEdfgVvfVvQbh6AnJ
h4pTC0wr6vzcQ4COJQN4YDEDduJ3hZvg7FtQZLk30HFFooBtLP7ROO/NZxmgrJuuIUndmk/ovpw4
GK6Ge9Rr/EtYPqacbdzprQdnOFfPq+1Fukv3/7ZB1njH881PojyDt/zAaPAk/SgXrJVu83OskVwQ
/+RVk2sDx12Re3rMGTaPraV+BNK8TLs1vcE4UMEE/BpNd+4+iF+zHJfvaeYH6pLtgwFATlg0RmQy
vFSqFToMHkkTgFYHfD9B/2NJdp3ugcCN1SPlEyEqy6m6UR+155K5vsEa4uIHzGK/v8WaHKNAuo+O
lEVdIFcB/WfGJ1g087vG3jeUVpkLaFPG2SMHxb15xbxoeK7ercfqCc7yNQQJk7bEeHK6nw416X5l
bstfES1ntIOjMVqU0fAkPywVlfqjvUvPiCLkm7X1gZhAL7UftCvphTYWvwynrf6mfy0PqeHGJ3oK
h+GAsHECnqz6ML+Lz5o4eS6HaJd9YJ+TwTpkfnlWNVaKvf6Un2YgGrE73ub1/XTVPi03Ivlw371Q
kuBS4GSbrmgr8Ucdv83iqG9Yk8EKUzoHRhGqG+UcZ8IJv4XNtO61OwXpgal+/QBFFNGShe7LF0z5
MlCC4VZP/O3bOcJHZ1YZgpC0vPxofjsfyYN26r/0T+1ovKWfzi3rztoH5j0uZvyXyGC2x6jYLxNh
yr5cn5qbXtstqL2eIzqqnnM01gAHlum4+jVE98N0TUUHS3oG47u5/Zv6JlCNxd7mfCjDJg2STxDU
6EMb/3M607eZzs0SmM86uXZei73kjFYzACndB1ruW1AMXjAfZQHdNtrlltueBr97aM+IlRmeTP9B
13ksOcplW/iJiMALTbHyNmVSEyKVBi8QHp6+P6oHPeq4N6rzz6pUSsA5Z++1l6ktOE/GH4L94SqO
zosMtPpeKZ/sHeCLzD17/UfNYJCS3+LwRck4ayl/DaNFH8OS4sjl5XqYXKNTfmIrrSzinzrwiHqM
zGSRn6SQoYFTfY0fsSs98985W6gpGAv4fF3P71+8wRrvw0XbEHrDtth5gYNpP9ZcWGVa2iX6RCfX
ubnHbtk9WpzPl8UhrhcSTAzf416GSDj9nSguiw+E0L73qhfpQfiGMsX97QSHW8/ae330RHyxEiOL
39NvmiuOWn1pizTZE5rrGnyO3AQDpL8W+rWGmWGyeHHQse9Iq/SDYDMkfQEymC8DY9E5KjUHdEKp
PTFmpOToR5b3MdvGzxDR3HdwAq7T9jPMBUfl15ATV9awgYH3e8/bS/zGAsGbnwWyGJls5yZtZ0w+
ESkLwqNiXiD1bl5tym/pXN/9LXaEswGzSLMN7OBKkFaWX8mJR/2Cfz1DPjfPvFq6Dth7iMeq38/E
v7Dh49sBDufstpnjq4iNnCz9JeIN/wSo3vKxvxeROfH+aFHO49lvH3L1i9GlyeqFoy7P8MYDSjPT
ao7JdYFc5sBrqMEc/MFJGpfNYkbiEOkPNeC9iey6mnNn7NR/hO1NRbQarwDl8790yf9hLeL6vcMH
Y/8XPWqzVfgdECdlfpDVdgzSe6Ju5R1IBrp7DPiXln+n+8TGg6NvzVQShjbeF33w3eqbOAURWr4w
C21cbOhlvOpEV84dKTzk5VqIHKneth2Zp1h1WBV8+2wp5dsEvihsLpgLS+RnuLObl/dr2TO9Yhuz
1eo4S0idKtbJ53ylrOKTvh4W6k7Zj3v/Qk4uhHYTpvF9hkMTW0xCLo5oFchtXRwF8A7HUoiB+EvZ
FVVqpzF05kUboRk8ywwptZX0svxT6nQfgC+2gvmbmS6llxth5hNdocEm/aZTibewCFp2EvcK8ZI7
qP1I4bcauqSjEm0BiJuD2EGUKSm/Oh/SOWYHa/00J9CU6bFovZ81ydn4Rgo0ucKihx+NJ1rsoYGk
25XfXhd/jBMAtpXaRUuWRwr6DafVkgu4oMdXghbRJHeg5Ok6sRERDWYB3WV7hhQG1a05Xxa/+dsu
L8JBJUMRhhlHL3JWw0QGFv9GyVGOLb5EHPgaPKBoEg9wCOkgRTV2onuCil+C88Z4WVnPk+usW8gA
PPCwoYl840KwnX9mSCOPfHcoPRi1WM7vDCoNy7i9MTp0ipO8bkdz2PSe8VRvuS1u0tPAxG/aTus/
YWaXu2C+1N3SQ3DberI99xSHsISj4LXH0QkOgrRqltW+Wyuf78URHffrt3z0OwQMxh4GOv8brtXF
y0NkGDaQ9rZ4/N/FReR/EJAkSpax5hq90WyQRkfcyBlCXOXjA7TAZiaFM2s4bXJVDm+4f/hYQbhN
gBHN0hOf80/x1kAQ7Zzy0iZ2e8zcNLGr87CmVuJdMNUytcFDUg4dPF2lW5wH4qO6To/DrbuVF64/
vyxq1sURH6Zyx8HR9o6VL6uP7kNnzLgeChtJeN1bY7oj5+wqXcbfsHewOs9e2/FSrmgD8IusWYOM
m7+bQ/Gl4rbA0YqyjWfIFgniQHNDRPipWQZn4WP2w4NTetJFrG+TA8VVUjww9imXpbJ18WZgfUBR
wjv5QmcnXVFhgIxC0y/bUweNN/c0iwHjTHFxuMKqANuLDZQnvKoQv06W+A/0birca5c85HTBfCcn
FDI5RbrT4E4EZp+5+HTWuqt8pWhEFVP6Qr+3z384p+FZDXh4XtFyhF7+g8WARxBMvUStJ/sXuqr3
vr6Iz8we53cDbwjGva5E6YnxaLUl9NcfXei7VnVoT+WplEk/t9oT8bvzZEloAvx+0gHX78OA8Bbq
/jn55sNjZNHt+QUwvCGHz6PV+yBD3O6dCuNBfn62k0Ws21YNQ8v9CP5Noa5jjbh4ndR6mcKsw/JK
tHng48fAAHmX7P0b76gZOhYzZgfEanntC5s3l7Zp/qdRngsrPkuhHpPOK8kGK54AtM3Pmxyv7p6W
VqLYzXLAMHWlSftuyTUH91c33ahUk20JNWdokH5cKqNq05YZK62JDZykgKiKBvBdIipr+mMWvgiF
g6BiGOXDV2D8tqD78G7gBfz76t/3/v0RqBMfWJzIzEbJgBPN7LpodEsh78+GE4PuSUneVPu0y6tw
km/9+6qTYL/++yoTBN4XYw6m9moVe5DB1j2Z4aTuTT/Sawoi3f/70yqUYXw3OupIjSCiKWJPuL/L
oHXkF5WiVuWFTTJVvmqmX4jQp6Bl51LP8QbAmHT1It1moY6DXfn46Mxf72lyM32pFPT5wyTTlw+I
QnKcf/Nb8Jv/RiS3sPy3tGgV2yM2qlaNuU3pZZD1WxunjwYbPn4rK5l8QtXsfo3la10uFHXZzlaT
nuap48y3oeMh/lvYEdOI4x9p9pwUljzbwMWuYtvoTJpJGDBmjqdW7M51jxdV9V2zZZ5iyWf9rGxJ
DEN+iw8Cc0PMd+SZk/2+bsNBcGpqUUQl/A7qz5sRmv4GI4tt8yl/0iCNaz79LiZYziRScKGb8+MQ
2o2rfjbb94Ouk4GowbgZZg7OGVDBUNgSpXabKLefwUo8SA/9XD9xjAl+cR7kQqufuTfrXJl5o24N
jG00hl2m/IvBxIEmtUhP2tOwtWNPozUukvCk7bDm6p8vF2FHDkRtFZt6g1J8ZBX+QYat78li+A1d
6RFT933OjqqNuIr8Lxx1fiiK6fQg1/mf1W/+eAeWUFlxbZEIL625eO9fiktGoJ8416HkpXaTr+UZ
U8KeAwl7YXbXjfKUOf+OlccdAZ9/bzMHI+bUDqGRmiTfDIcBgtZCO9arYNt1prIbGAyRhcd0B8Mr
hu4/zGqggs6xmdrX8aJf89umEQm2T7kzvDAaMXmp8fS2q7vvFr5VY0Uhz8waJVuKq49JKNuGp7LA
2eQZE33SOe0t5HJ2XGrB+e6tnn0s2vgfmPVa+JssR1ipW98tCThyo5WyKBsTF+nGq5/4Lag/vOpb
wT7Iei1q7Byt+fMlmcK5Dh0IB8mCb5yEE3T/ZKsWJsBXIpzon5U1OIq0hi5VnOM9LhitZGnEgXXo
ILmv2KXNTiJDYoJsMbz/KRbprfTp8KmpTP5Fgm0WB/mFQadkqysEUk5ASJ0Na7jz3icY3EXk8hgZ
kLrffEZL8aA2sNnOt4zF4P8tmku813J7dnuvpLXRe+k+f4TnBB9sAix+ZpZy9Im3hrp/qRksQ2Tm
mjvts68sGBXhDeaCeNAjR/5hflpM+hlCEyw+B3QfNBz+WV6Wi/7G3Xh7c7fYEydvfMqqmVwKycm2
dC/NVAQuogcUYmzssYGE/uwKylI6UZwfi8ypApvbXuQ2YnholNgGEpJNRF2yUCXwLrMmDAhJuHpq
gJ84ODMLwEyQjvgu+Oc8dOKv2ZZ2IDP+yOBUhK1WLuETzL8p/mhPda9YTmAZJAAieENHo0NhGgli
AEaAwvwq/hmZ127oI3Ew6h7jxm+/QtyWmVpzTlS8CU9/W6jVaYaGym2+tCdiL+hvgB6gk7iZ4xoe
nF+YNt1c8doviz2sHRk3JmnRh8wbSc6ymJ1OcYngYLfXpxLiE+E1zEZEe3w7/RPf54md9A9vqazq
MT1FD+MXFAGz0jMPBjNfliEAEDe8OYIKCHeab+3JQxLexxq1koVIaLS1ZzUcs3QXxi4WZvG9+WWL
Cz+hWuuJnafUauv2UO0EmZrKbm8Fmaqo/na8L8CJpX4kbwGUKz50D/RvQBnIcMGxBu2WFCCTJgnd
4i/+8RXWKy5kv023jbkKHN8YiGLL8VeBf6XYu5vZw0BJYamZJwD7BNGq285ppskPf/qGC4MYBxmG
ZdfRbrx4j/YY7tV4yx64VGk7JAmoEiXJStNjmnzgvvK6BYRrJwjYvKDbVv0Es7CF6vGu9zl7AYeC
jS+48hmvBnwfT3hvTI0DoAM4ATyU92a8tQfmgQv/TIQKtxNPriOwloUvG3e3/EmOLJJAOc80Ds4t
psuKQb6kl6HJiVx2aMWuLrJD9wKStnjjh3bJjmj+39uiu4J6cRL52iGcUyo4HDnlc+YQK0RftVZu
rN1aNFEq7fXDcCCqCRUzhKvXpqJYyE19pbgEBdKO8nLHCErqaENcHy7TThFb4Zk7z5ITbs02NY4R
8fLssAaL8cmpQaZDHLPdEObQsPOu80uy7Q6zh2o3c1xLbfEXF3v4g02yFp6NhmrXFcMFlIkp8hUk
NHJ7jKEoI+YHnypmZrJ3gSPmwu+/682NwbT52LIJGJ+2KFph7WWItdf02b5X7KvC1Zj19habz3xm
MhQPiVZBuiI7CJB1XPvfw0ocSC62jF+OWvTqaHeE9K7Ha04odlEerKjbziRaTbP+6E7yb81tPrPc
dNwiMYJpXbC7WLBl2fVxxupQEoH+2dKMRHmT+Wsim2z24Q4mMr0/ZIOGZW2+vhBLFkwC7qTXZ/fh
0W1ZaWzYyBpiiPMtjBj4ThdRw6DVSpflUrGLAa8UHqd8SYfKtRKUC9VCN3PGBasWInPsqcIJNuJk
QU9YNnX2OlfPFbFXeCvlm7QGnVQeWu/MXnaKxGpcEleaGN67R7JMxqhp/EQO7bGrYQMWwIfGGOdD
H5xZuRg0zj2nbCyxs9lBztNnZmd5O2CdPI4mjxgGTtlCe6bUKep0w/12GxaLYHZIUCcgbkcoQFho
B+P5Rc6ERfQ45KNUdpiRTw+KCpzi1umxZoPBErnpthwb5duJ6JMJDsOncMf2a3aOfm3Ztaih5DVK
WtZd9ytVZ9g/FVKUZideOBQBBWGjtT/5sQqWuRczcj9wU5SbegmOwUX90Sj/dy1ZHECbvVlZVG3B
Yr7HSggesfQdH4J11Vst0rWEjC5T5YAloxnegenrpniBXIIrEua+9a2Dm2e+MfZiOGTVoD4nNKfl
XnoOLZks5vhEvcahg+75g1hz4zpgxUgmBDLpio1kgqMTusV8GRe2252qi77KvpKT6OgPHOL10KW5
L/8B+k23lG6Itv7gQAXYErh4A7rKayn030W+wBN5YXyx/ao8lhcOyVF1xTMX1m+mtVv9Uou3Md7n
Zol5QLEVvjjSk1VlqStjW9wlyQz+IKwPpTsal7om5UIh4soDsUHwPbP8VQIQxrfUCVgVgSwbMJ1s
R8//gMHCWpF/5cYuCwSgdnfpnOCasQIo8DoOPjd7LTAmy9Yv2dT/QnbgOVwnVJsmGCmVWsm/NCHQ
b+Q/dl3IYRGZRftgzVNWn18/qvOC91faPU+CWWyGYz1z/F+ylNjBdbRG4EDxamT40f0q9rCKD+8T
TnFO+c2b9N9uVW8AS4tiz01+r/ylSunmaclWpm1/GNf3TnX6deSlLqGW1WgS0oHcUrSaP45lIkLT
D1K3SK+GFe8wTthIe208DLD0wMgtxaY4P7FHlQqZ5+jf4DfbvTaVGb4En3YTFvQ9LmRwEY9BbsFz
/mRxChB1bzws8o9c21w/s9p2V3/12rN6q0t/I+qUBWVz+X4e6ce4Kc/VhU0xnkRlpvxB3A8V9lL9
HJ/z20hMEb5dFjK0BI+xfdqQwfvNQUP572+UB8qxUF8b31QnQmjhClXGy/CUUT58aMcCQOecyLxl
3BhtfSN/IPZJb+2i+YXcQVO2T7b9UbxDUyPjfTSzzWutkm3uMzvBqHWys4NRxGqSl0hRtsEBqgNO
e466z19U4JoTX2VXcVg7m8iBquu+DvN1v+hP3V3yjE3JlkSztBvqqXKA60UVDwXK5W5guk3mewr/
kbbVlJ44wbVn9shq2jfM9CmVuO8sKN8DIlcnzNkgA5FujJ2ParJwyrfHE44BdrTRPFxDGQd8iBib
9zYW2oD6imFDTTVAeBvMBdZwkXGNnXuZscxT1zg3BJyu4dIiNuQXTBTi1ianXN4TT71oZqtBuRRs
rERoTWjDqqFElheYEVAgFk73La3KVf3oPtrK1TpbvveWbnPTqZgxW9RoDvd0fRSmpxyVzENz9GV+
oeNbMxAgq9acXd7sRNt0V4TLVLTA+UbWSGJWn1CdAzb9YJHT5BL1/eUvunv/N7kgkwe0fd+F2m2+
66svm3Dw0yOS8gZCZWhqV2MtPgGuprS9Gxx9ct5O/RWalVa7QBf5T0yFxLsCzddpyMRFraz0EZcO
rGYZAABucsOdAjJX6CBcrBjjkWHTW/KmFmnwgVMeWmiJ6DTM4TyMG8WZecb5fQ9AlBhBUYzPcJIA
jAEmOanJo+UTkQl+jzrIynAisSwCL7TlDUj694LIXRChE7ft7ZukBgG8mTiwGZI9AJGzjSxGEM6f
2pr9KVeGHn7gZFP2JxPARXRQxq2U2hWPBbI6621cqsYrEGnw5NMGp5YEUZ/J3sABbQueusCwUkTL
BKWX0apnfBemZAX3FHxMtUaQaXm6/lFJpLXZnySs2HwqDZNVQA8/noZ9uqv1CZTKD8Z3R3QES4IF
NcAAdZItu3ZKt0O/94PHK4ua2eLhvQvWs8AsHNktVhmLh1KZgyTYkgTp5l/NVXvWm7g1s8wOvkSg
5HLafpO/fDCzv/rTwKQhIGuP9qFaVetwy4w1+FM+MGr4qFad1dLwDw84wgSLReS5T7PR0GpwqoQl
i9nuMjn5wmGk7YfvlmJRgyjvMI47XjEku+juE/KJ3xg5Tdw2kP/GEyAeJ4i4LU3dkBnFkA5HixRe
LZ4w0AinM+siPcXRehkLJJ0MLZUAK267y1BoE157V5MlGnTC3xgTlWbfeK/Ak6c6gpmogcmPhQPg
+6RSlBOqxIzujh6WqSkumHlvY2TNsVD1tvFFcezvMDUpW1NbdisKAuaFNH5keZvC9+szA1sTCGQk
QO6owXlPr9qiPEtzd4DSioLiG9XadGTZySL7qkHPYXyLdsI0ON0z4CCdEfYxppI0Lm8Hp4XZDida
mq9t8JDZx6juHbliwsXdowJOjoi8YUDxDkbSfo+YSIB/YvafuRxnDonC+1jbVu1y5pQciJgrgsR4
bNk7Pi6VcXynWs6KzatnRpQvqNHmX7MLIs7XNfkJdIdHPdsk1twxPkECZnj70HoBM2XHfhPsGJ/W
H1gaGDN7PvfaD3p4BorzzxLOOIBJfHsnO5Z0l/MJHOG3+zY+OeRkzZ4OpHYxp9h4jIioQ5MTLtNt
Ntf23O3U3+yIx1i/nH3nkImdJHQHeen7m5rmwNPuCp465osTlpWUuMz68XiIXk5d2q/B5aGd9mpu
PmXvh/0uXabJzMtm2BWb9TcHqGLFP8MlNxwBuhja0m2W2OK1c/q9wHYkM5nCaxtxLF7zGB2YaOFz
+jBWGs+1YIaXyK3OCaYPkpNUa2z/wkdaWO9DccnzxUwgOhlk20E8MMnH2qUUH4buOo8dP6d2ZqOg
2OCtuM0zAefxiFOlpGUhIFhwqu2wfS01U1gAHfEsUNkVdnsBlx0ivCLM5DzDasPU9vKK41G9Km7p
VjcldwsMHyurvciovmJw200EaJwAS7UO8QvjObiOZ/LXGuURGW7NG2QMwShrYYCTZw4OsTEuufgw
Mqma6csgdMfS6SCkhA99pzvVijS8JrbKO/RUbInf03uNvohpJqSA/1cWg+q1w4GBOQOjrnH1mQ1k
SbmBEs0hNJmx8RXkwmGMdW8YU16kg7DM9u+P9MShDiFaXwt27Ck/DIxi+lES7JYMHHBxXmDJqu7j
VbfX8SXwrfTXv4k3eH4ohbBx/sQoZiXbeEvwI1+A3fUD/L9YTdl3WC6uywdR3Fi/15fozMchyE4i
9Y1XD5cRBAO2a80Kt8G+35KkgVIKUGma0KEi4qGhtks/yg+WZv/BQ8aGJ79d7azcDTbufd+YEunC
liJv2vxTBMK46oAxUNh7uOAu7hdiTPCCzbi7+H0p6zKBYYwzDPIVq+DaT5qBRTUsQvqrmpmLOxC1
yfaCYVTiIqCNoXEWW2lSZy4brHBmTqN6Y88sw4VFlvmujiQ2wathmj/0smc0sLmdeXJL8aeuZ+tW
2ElbDpYSRXllcfVm/+ZxsWaLAQYDzKNN5bP8jc7Zs0d0/ctA+MjL88RMNwGGKHY7bHVWdKvW5W8p
8ohwpJuzTXxBmm2cDHH6dEr7b7IEtPU2GQHi3t2C+n1wd/iMFf0HZdhNXpNZsNX30IQscW2cmB32
0Kt/tNghWZB5tzVjUKiaWrwmn/Br+E4k1qAZ/zHnWNa7sjfrt4kJUNddg2YnKQ4CNBzHXsfg3r7N
HGR3tp15IrMRkdpWZdCJpbutNDblBkl9Rk03aw7P6EZT4ZOhEpIhxZzYGpxmNZkMQ+l5Gmu0wuGx
uKC0ilxhye4gukrslflmnrtjtyALkGxzqHo2vo7yh3oIfgnKY978beBiZUGLuKS/AuhtDixhyzd+
X+vy2eEIbaubuFAujBQFOz8Ln/qp/www3VzKmOVa8ndFifKDKcsV4E67CMGytuYes8XLbPDYMqoz
VGOEZbfgzKago6LkfFcd7EpoUnbGtlswZyjwZMSVH99UNzpIXvedHAgrXAnYHWHVYRYX5VNlyBOd
U9UuLsZzwM8O8GfdfDA8QYvE9Sw9IzKHD16jPpZH8amuk/2cz1paFQPOf3yU/jo+So88Z0atFUAD
uOiZITMqNN+B/SbfZTs7hw8eu+AsAjZbxp6RTzHY2ebri7YarZG4QFpHDfY7w2fu8gYUskJ+Ee8x
OqtseOf4Mp7hBuA437CD5+iUl4SY4Q31fs75mfnmL+WCzjepF5D5YDdwF5iNnjPfZqzM4BbelJP+
DmfdDY9YtlMhky3XQAQwoZBcACzX9S7bY1Jjc0vjR8HCWkdueSqOCH8PyMAOvac+FQaGnQktZC0v
tIMxd+p7dGPphqvIfh3TXWczXRz6NTIYeC/A8pSdR1tavjzEPjLuPugmFvDwgFkA5k8Km8fE6jeb
W/1odzqflvHtzwTZBtxqppRoatYC/uxcZ9r10Hxd1EV6wtR5o/29wzXrC99bJEPvJff5BywGw1q0
Og1aQkY+EA5pwdwW1IEh4mw1HhWCOPaUmMn7Y74S1xnbJ0fPe8NzWazSC+4Tsy/9yfcayVR+2SJ4
UKTPGDoNlf2t3Mo2erUmoiKy3/KBfJCYSc1gvmBY4dUMLDqYauApdLZYSMtmF06PiPhRHuF9Cozc
6Kgz0PIvqvdCwbfZakdHkj2F3l0zxe/3hleCLEtatdhY5bU76zBfWAivaRJsrNW1H9raV/ORfcRr
nk+G13ljCiDb2So511tUnx/NEhYVOg+m/HSNJ3kTYp6+pFIv2Pp4i5yYNIhEpN8YYb9xXN5Kn+C6
vz1V1Sa4vjYTRSywjf7hD8v5/v0VLllaI3jqHU4Icxv8tRsz3Qgc99DnnGK+92HEwoe7lveKFryz
1RSVr9Pf0XeiJSNT8AqjQ9joR1ABMo/8BycdkqSVcYRYdoTmeqw/3zfMf6mjU7f4YscmGzW2Wqzf
jsqeE4STRl/BGlLf0NAAwi0KTem9DXANOFJlzw7SYBHXlVMel8fhozprh25demmyjFRrRmV7xeTt
1O+x/BLWc1JolvpOhEDCyQz8MX4LkUeC68pfx73FzjeFVVjALFS9iNcUwxu8uc1OcCclsb8y6y6v
8XV+oSlFqRNx2FzQKRmUXw5Bp6t76m9foT2jrgUx5rv4pIDeMxD/i+bW/B5jBAJT0tYCfO5N3Xkf
yl1MzUFb87b8itQ7KmUn+6m/6FSj1ot384d/xuWMLVEsl3Vmh+LiTXMZmX63fhU7kjKQhnwnZFhw
qbiIm9nM1hJ0z2Z0p6dq7irWAPgQMLgS9zOKXXRbh+5HrBf5OV68iJ8w6eBIqUVT7GTKPgs+Edww
7QEXpZ/qcHzc1N1i/jpF6bFTcBfAIgl6ktX+YgE13KghSOmlzMiBsew32Mol+O4TR/aBOYhnmp7G
1HAyjDpQGkpWj0K5vCE2olfnaHoDp2Gc0y54ypAb9jPmroBXzJoColxNeZuva89KH7zWQFnF99la
WkfXV7PPTHIKr3tGr2WFzc1CX2tozIh6QHj8YpQwbcijMFU0QeYgVZmH0wEcnIdF/dt78hqHmLyd
ZgvaR3VLoKgGizAnkMnCaCRU7VxZ5Ok2gpkRmOx8AmN9SHwzmjZL+h5W4QbtWTROJSzdDbhlgGTX
CTmrMOg5xoDm3bWv9zP801xYPYoCDXXDOc1Y2g3YcIJFN5yC0VZ6RDhupK/kBgO76Q1n6V3yoYwW
poCLZdwuG9yiOVQYRlBb4w0G7io7yb7olpmwbvsjIWFRspezbVYsMO2ReguS4ShchW7ZtYfXsDKY
djGDJLRLxwR8q6TPQV+pBmSxK/aXpvhCbTnREKmFKBJUbi9gCCU7ZTfC8Ih4GHwYTXKwun4zx+cC
Ut1gyQN287aOzyDg4V09zQ/QkzCAT2piWhyUSwIBFcyj8EnMvwJ1WfUbrYfDcWVjjvRle9Gf7eHf
YL+ZRvz/m/P/+09JYVfXM0n4Lxfg378LjWBCR0r4cPxArwfJlJbld54mh8t/3xt8Hd/QenZo/Wy+
NAzRyRqAsbhiJRQCoBymBDWGq10DlMJXswJGfTdI2vJdbgxBpVf8961/fymPLwibNdD2v+9J44u/
nk8/8e+/5yXOou83SlQVin0Wy5Uj9tGPhH0kINz0vXL6451Atf/3ByJBUt+n//zfX/z7d//9EUNt
XuzmUVvbaE+ZPf572dRQ2PGmL//90zrAXDOK8TlttbTcBy2+F3TjeDXik+UvFN6shCG/V3ZV7vpB
jftchlt9jSlYR0aUjhcnlhDDtgyGY++TiRQY3LU8U7S9/or2aRp+zZXspKjClyy2taumKqJexhtR
MiwjIXZK1mvj7/tXr3hhLsWgvXdfwCpoFqe9i+rWSoK294hRDNwszmnyQBDmL0aNKbTYQYlFeyZI
tDQkb1lGA080VeKdQEBb1ubdso2oT1GccPTpnJt6EzG4qpp+gbOhm0bdVy7m8lr1oUVVwWIwVAy1
1GX84hppYutWkqHxDAKNdoesxvZorjF9QDHxY4jM4g3FLWbMJxMiBsvhgSoED5iRgqNp9cz0oaQR
fG1nacTIEu85U4NtgUwV14QGWmPVcRAmFWBzhwFLmof3NpZXOezUSUjiMx5o5kWxELUaYC5uXC7I
i9yZAHdV7Q3xcv5usBiE5DWqMWS6tt0GuvxbidCZMXanf5fccWReXuBvaMnj7CfOtK/XHDwjjTTf
yrXE1mYwE3oD7ksJfENCnaXOGO21GI6TTOaw4QliYZi60L3oWPckTLGc397w+jH6F/Z8FbO36IQz
cl3BFitb2oB4COxeHTtbe08/Hs7TdRReo7J9nXy8iew4lI/4JoeWpmjDZhbm2NdnI0hclRKDqT37
YaG9BCyo2AMxEoxsLrlT4SJiSlE6OlHW3H0xLJZF9ifGMB/8EsL6rE87c0y01ZxZQIvoIZLAHMo6
indxnTlNPe01iFqjN2oLaRcXb0gKuKxg6VDTkScofmez2pOx5Z2HpFdiYpejBIF5LBKMFEGvTfhE
GL5TeoZ6v8s0bPDS3F9oIY64KUttOVMaJ2/7flEPI2zuEG0etrSmohPax5PoSB1+xHiJooiCHJmw
mcVG+ld2YbkujGE/jmAiBopibD5ZHz7mdfA0VIY8KbXr7MEWWPzhcPcT6yXQWsrZlkhAVDKPbA2G
Jr8F7DuNAZ2KwirB5s9U4+pTMDgLChC0d82AqFQJA5Abnc1ATr+0dwbUVcZ3zL0o5Hy4zrPijLdn
jtTkBa7cMlUVwQ2DmKMtVubnRg2A/YpEs0u2srjItL1E9y93B58HyfZxbFTlwLDfRQA7N4X9/frr
hKTZSAk7typjl9O8qcgjnM30OaPuhpIm9vEC8cc8wfVviulV4RmKL9jzqeiNlq9xoOZtmruDpq91
LkD7Bj3MCB2z2xEUPOhCdUEa67oey3jT4LOM+zZV36tIjl3wFVU99sfwvkRIBmyxwULVDGtQGUNE
SfeDZywj0ii4hzkj5RwHAbJDE29QqsaKymT05EZ9uaTQsUxgqk5OoN13OaoRDXByK8fxqiYHsljt
rmaG2CcD5OeGJzgsDTMVALFyBp/RXCCKZhCPMzWr97lMC5P03+JM/OyxJWWcPR/wjcZL2H8/q5ze
fuWHMrd2UPaGCuQoqNeXjl1N+I8CNDBwiUXIttkLDq5WnvpMUD8T4EY8KXoRu1s5CFsXy95VRxEh
9zoHTmXUeANFj7QxsNvGZUlBeQorksBprWVA2gfIEnxYItHwPs4lojCaOF3nCmPi+E3lUEuKaLdI
hd2XMOzlenBkfRbYieHT9pTKOW3SF+R3MEMCXXAF76PRbcYS+c0s3L+kQN6JcnMv5eZCCqWTN2Pu
1D2OxDL+YDRaVbjLChpQjaH9qImmKiaA7XRzs67Aflxjf5MF/yT4AXOKt0DsHGYrWNSGGvVFPGdI
Pt/4bJG5cRcTYEo/ixngo1CQ4qFeVH3nCHp6mfeTXEFvHrUR+ksRt4W405+pnv0ONbmSWt9hZy2C
wWdOqM9kO/GhlshyFtrI36R9k0M1J8MmsQ2VfqmZwmHlQCfyojlG+MY483B+VYmfAGkGp2CZwZSr
MIxWMcEiAmJi+lkkAJGtihzrFevL1HCJX82Z5FXYwETdVWxOQ1ddq/w0vcWVPwt5qEJd8JQBO5xY
wYpkSK/RHOul8KVJRMYxoylf2FOTKE97OQcZMWqWYpoPtTtvKKZfDD5aXWigQItWJQ14+oeB77at
his61ehMU3NnXo6k1YSFo1fpMcuyYYGdkNkZlTdT5dEWwxFiw2TjxV/5EO1TMMbZoOERVyEQ4UV6
Opwmtsm9278CHvlZXGGiMsHU2MpAiOCezsU6Q5YAdwXLGiwnAJeLyQdCGMC+Jmuy/7B3HkuOK1m2
/ZWyO26vB+UQbV1vEBSgCoaWE1iITGjl0Pj6XuC9XXlfdbWV9fwNkhYMMiKYJOA4fs7eayddK18y
jaZB7p7mVswbq0Y9UQ5Ni3Jp3lVVnxxILwfjG2absqCE9HKsfUlIl7+SQUfElRtuA3ZhqYhjJmhs
YRCeDEgWQpeuoTkp0lPVnalXxLKCRKFYZmOfWHQ9Gpu9X88V9sph8BQ53oQDMWOGCbeB+SFeib6/
qu2m8sMCCZ9jyzPYcrhMB2/qmcV2zPdBJ6wMlv5tpDDKpODA1yEhW7uYQbs+ZltAjvVGRcaL7tJd
FhzfG2BkV2UyAfWMxZOXNe46cHOGnIOk/WHlD0aRPIs63OkjC3LYNQN9eDYjGqzqLsT0UjSgRlou
JrlyXkgtNZ5z6zyZCp6/U+1ERwNz0lIcW235zTvOlt31XmxXDq/QAr+CLH8YDdBCedc3xyHcmyPz
AMMmhA9SBkpzj019n9OFUp578or8A3JJtOo1pvhlcjtGrnMw5+5p4gjkYKWsobqrhsbH2UrrlUlj
EgCFyKm90HHNeG+YP+W29ZrnDLIEIrbECdj4xvSwzAvmqNa/zVQ+l6rW1yPwg3GYTnGA6LNn/7KW
PbSbSrcAYyNdiJr72XH2oBnXeoyowdBr3wX5uMpDPD9maL+bzVCz+2o3WTzSxBLFuYJdbKsZwxjD
gyo3YP/q4qbj9a9bGapzOalzIKK3aXSjnQ0iaF5PSW7dWa22I9mGeZ3hzX7t9JsehhRFC5NtS8vA
iTXJngzRg9UMtzXBh0Q2Rn4U073SI1T8ZVJjQ4o7zIrLFkiobBNRCzQ9l+nYO4eDDqGbQKEr0gbX
qei9rVYxpM+iZF1YZEzlycpeQP3Sxsio6T/lQJai1vK08BYZ9HSkvuMNq56Chf9Sn7yxtR5mw8Z3
q19VOZa0meLEn5+jJLa2OMDnnadjn2aYQyrUilRfeRoiyTClJuTOQSvkGGofS7r0Y2OAQZpvqzDH
cDthJQUj67iATN0qBwcyO+iuhuvR4yoxMPtpaltfeRNqyKF7Nk0z2WdZfosQYTQUhksE9fUSaxm3
o7mBi7opcPte9U7t7CenPlqjFd5XZHzDElw1Cqmia8IQtur23fGq4ZR73nHy2K54svL78b2Q10YV
nxqswhsB84QJVcw+2nmJdPnQZiNccl4rb1OCmpDcTQrI9HEK3c9Y9nJnTiahwUV7r5PgdsotlrJi
St9kSkJvyxsq6ZN6En6prN5UjcRY5M1rbsTMNYD9xkEtEQGPh4Ezd53b6mpqW96FWAo2JeQZ1eaD
lmsgyvqbsKK3p/vgr0Bblf3Ka6mc6mI+DZJUtyEPcDl+BimdnSCd5IZibFu01XQ2Hf2cR8K6EmTA
m1tLr5AcVzTVOna9LP5efad5TFTauGz8alH2Ese095xarEIT/ReGTTkTAypDas8Gh0gtp2drzDEr
unGL+RhUlwccttbyDbmeb8Sa5VdDJvxUp3dUFilKoYbm2zSJW4W14FFjaDbEzVs+JiCPzQHd5JA6
vkSYnx7t3mALbfTgYbl+tBERhk6R89WEdk4LTbV2YvRp0lQb2H+gGmOLBeZLI9EQpnLB//SurfFA
A25EAjaFG1tiDiXeGJniBJM0CNjqzWb6EEQ24ImOWS2fRrnqZLrpM63Z6DkTI3bR9PPddIl1IF1Z
2Le6U9PvarapNh0EugmiIkvaksRtsEtFwpzPGy5acAaGPWeyBzHtpAAlTd3ScUMryMmDxqnK1140
7M3S8CPwkggAovaOnsKTyHR8G7nYmQEfoNAVPZCxe087cnhty91QzQNmb7VTAM4UWVSOCpJ244RY
Wtp3Nruhgy7vBo2BWDI9J2G3u9CznUgnjhgK7EZyskNsSgbiwwVsyEBHVustftnmGXP3eDQq9FY3
VlF4R0mgXp1ZhMLFMvJNe7zre52dt6KYCcyEVmjtnk2b3msowus5WIplnYOTuhRBTnPNcZ6v3ZCc
7cn7BCWp6EYlR130t0logD1V85XbsGETQ4OHva/Pjpa8pyaJ4Y3kHepI4fTLApUgICMDGOumN1uk
JRPvr7Z87gF6UlMnxyvwMlJlAtqMoj0m7eJTzHsmkBMw3bwWftZKZn0ac5fRozfNR2m1DDZkqrLr
cenzNZU4q+izG+VBTW169NyGo8O1GOuoEJcPklaXbUUI2QwyLW7bwXT2UXJfZsgYwqj9ijQ0FYrm
QN2y6fGYq49Wu9acS7wQ725Fc2Ybdgh2IJCHvijZXNg1rq1pGtWOqwAGaGWi00WPaNf2cB0BsCJA
dVhaGXi8DURxsQFbyh5BEgazUew7hb6us+aC3ba1IkkoX2lB5fodGheF8BHKko2pSv2cWHqlF02n
vMtmDgtYXR0xSyuwgMGaWNnh3KQRAJ/5etaM9EjIRLUaZ5Iau7ZZw3dEOxjEG5lAuFOIr8VskMdA
oSMtFiayr5/tzGEEp63t4WUOQ+3gOvK5t0zEXH3jXPGiYFGxwO8sAWtmHBm5FzI/mkWHUapFOz1N
HNe5ALaIr2F6NjMbK6o2j6ukQlnVcDkIOeqHGVr5WETBml3wC9KMSlPG11w/REZMYBKrvsMHisF0
1cRnA6AS5oH4rkTYURkoDKup3jVptq51ETxoCofIzFyY/xgZPi+ZbW57uPUN3gphxkfKwjs6JjNi
i8EvNOMnC+V3NNf1yinY3RWk6nIGkGDTWOAqWwJ0EiNbycItN3ZMxGDieo/FJDkJbQ5Uh2EhnEIa
oSw2mLOcLxi4aEIQvndAjLeGPbzhoGr5EEHNTpL/bISiuq6KcQvoljmHaKO7yf50w3ssDhU9KWCi
nbdxBuNdaxmmDMv0aHp1BnYumd28GxrbumrbBNZrUOItxYJ10Fp0HkTHfbQaTaEEZkBCukJsDJRV
CUPKpq5fOeVoMAU6fhHNelNmN1zpJsJTDSwuMnft07SHh1kx02jtc6pKpACNi5xPR0A2pN+RExe3
M1J9EMIopZd9rGQLp1PDVUN4Io1q6w60QMYlJn2O3QcygY40LmgR0vwKzVg/O6W+LiU2qqZHqglT
r3iYTe3TrfTok73Ntww4pXX7sfAkXU2z+eb69kagLv0sENmo5cq6UzvamXIMR2IY4jdLI+XdgqfH
BTUmeWTfdLTVWBpOOQqXqcC3T554bBLZSz7HFdUuk3iwf1y6GE1Y8DqGDBKZ3n8GRlKtDJTiZUB1
MgUqwHXd7yIrI4zJZXmDRPhBzMATePSFsXVZrBg+BeM5HrM3F0ijP9t5c6pHskfbTOhrG5AXgpz6
ox8sf9lmEE0u5w3QyPnoeT1SDuqWktiaba8H1yx0ydE1POsqrAqaG67+WHk1e8N8FEg9McXJ7pWL
V3yXgodfySU/ywm9DZhoVP918+QWMBCJUliPZY0ttTQfrJb1r9Attc7CCh61Jnw0qgYcafYPWc51
jh7PyNpXjJqCOtLb21xZB0V+wM5BeWBmTucHgiLUxclpBgWrUK7hR6BK0uISn/ySVBGxorittRdW
BwowrEhESbydSW1xgLr8FefCI32kuiV3t9sMhjlCc2a3B31wn+cFhbxlb0i32Aa1tu2nlpmlV7Rn
83NAeJKz8K/YEZLBQrGXOw1Th+DFJHHcnU1E+j3zjCj5gG/o3Lq0o9k1TFd27zx7iO9yrH54Xqxp
IyvxEyiYP5CKxM5NkCmtvkMab5tSoZUYKnP2PZQYc0Wzvg4ou5euPcTEcgsgP70aotDZDcF0dsfR
vAocZqQymCjkaooDh7SHq0CgQZgMVgyd/lU4K+i6RLWtnK57C0PxnJSOJJqTXXJUFa/GNOc7Q6bH
ICBRcxqwH5rdIrJsgc1P+PjFwEJawn7cmc2tEtB5zRBgqxOS19G8d6I7qiUW1ZgHTB22glfQdMQ6
RaJZ9zpeHq2YCTkG9ErME+0I0sTKVUJGyS4xgBnWBu+qGLUvu5P3ZpPLN0+gsXKT6j2xxw+tFWdD
2SeutbcDn+xzFcjDqJFsExUNipWGczDPiKwuXkd2xbtAwZERqBmKUzpg5AcAzUyWxZ9ALHSCmMLZ
j3B9tusvKKUUpLqLvLhcyDv//MtoUndDuxiqpMzJqJVlcnN5eliTHcGgetlE9GThsvEvcIcuT1pu
ft3NaxsmwuX+719efvyfPv7rx+de8bp+3XdcJoyDr4vhJ3+SoJclTSVebi5fXW4uaGt1iQlcHrjc
vTxw+d6vu//se//sKQG0mar/0lWwmVKswl4+5oeAVGl26Mt/8fcvL9+93J8JNaLIyqF9GF75wP6k
PFxuOLpw3P66L+bgv+5Dq6R32KzjVyef5S6diR4SWmOsLFqZhywF1B+7ot1bQX6VVZO7C0YTWo7L
9DTva3kg6Fce5ihw155LSXO5SzL9Hw+ky1Mc22LyIMzdrx+4PO1ylxQbBHdDdLx8K5aWdRgNFydb
p6UW/mW4PZfnXR653JS54o+z6bxPYhPjtg3Cn70VL+PycGtIuS+NLwJsJIJhr8fdSkbdOoYidqRw
gLK10IqcmmF+kHEtriumv1bSPrQJA5peTWpll3Z7uNwYY4sgIirVjL5xRiECdcYp229yb9FduJLu
Z6LHx5QLuKWYmEVQzFGmilUKbIwAk7o4JAsoioQlDpfl7uUmzwek252j1E4R61bqPfaGyyN9WOjz
JqiKH9lAV/7Xz2VNxAV16uxDABzNTy+/4fK7q1As5BHRH/nvxP6vv/f7X7n82t+fc3lobJmk6EOB
K/TvLyr9+yu7PPvywJ9+9//48K/fULlJ43tds//13D/9zZKAkjhVx0ynAIaZxfLn5oAUpJeso9B7
GCyEiwbZ11tnak8prWdwUtAzerdgGCZiWpcfqaXXO6cOmAqU0d5Jp2JvR4k6CbK3hyZljt+Guz7q
N0mb7UWIbqUuQXmBWFkHnvjolfbTJt0ccD2DeJVR6isqF3ackl02pAJh2/TEmFkaATtPrzDHJVxY
YtNv/IDZh4BHvQGWSuPNe6QAK8/pwJIGjhLprAZ0s01B9IZ9jVmJYX1fKISfLnsRawRq0MDwKPIf
fRiLjarQQFELrLt0uu1o0a2xy6MusstH4h/oFQGxROkD1oUu2Zqim3l3i18xzqxwX4/6g+EUN5S3
DZHtGkKEONllXIJ3va2rq7aAwaOzL9OCGDmVi5+r7G4zveRiFgfdedQZLHVMMHWTMV23qMGzkDCR
cpzWQYppKxFoieVczZxaQHEctMpwPyaEkm4l1G3JbDFIbqJgzlaEeCGh0dtvGabuZk5qZ214+rGM
iDCZLAJE4iY4hC4GEM3xXlJklS1zkHUYxjiIOhQ9BcGNs/jouhRsb9F8as42BfDLoFEy0U/T26Zm
s53Iagniw68boAY1GK4dLfnuSPPDSDvMsw3NNGvSd9JGO07WwrQqbwhSRuCY1S+4DIgwdOGcqDYM
r2qXPqmexpJLYDMD5GB9EFY57muHvUPIDDZtY3V0BnFmTqD69rHWqIt1dqZtAcOE4NIVw+DzkOqn
wXSJUMk7okfd8lq0Zr0dZHAjDOuzqJe+LS9HcAjTHDEEHM0OZGCBMSYNip8OYapZMGAcD2txHRX0
0LicwRSKlzDLzDiHUEZMrVcr1dAOqJHATFVIeFaqv2qt+cNOxY5cGOLFiwUJj1y4iebbXNgPva3G
W3qPRkixlkoUYMQLezsHHk1NM+QgLG3CNZWme91lF1R44ugED6nVy7s2M35KAxd/nD2FFCg46gt0
u9Zb32jgUtr5JdqJUGebMBvJzkoXXa/dfjEMXDZ+g9i4NXu9FtpoZnYZyFhWNTPXZ4Yr1KykcDYx
Elgis7Q1YyxjU6bOV0he9jOxCaiWvQqgfbytB8BtwVzr24AIGy2N9zQzn4zaCvY175DwTEGrs5RP
etmestxDA+eyiFr5gK3OkrvejNxdWwXXTRSrg2WB4+7LnOQ/DOaYsMamf6sz9a5VvIK8QgSbB3dV
qd820cjWj/e7F5teUgqa3fStp7a4VjE+AaOhhSciHTUNOqw0RgaeyOA1ihFVz4UGUyfKKTrxALdR
cF3ONr1ezg/oEeKL7RqKCm1feBh8w+5oobAbMPY0CqQSy/nWHKDxVYIk2zHJ68/cpm3QQEhcmzbw
PQt9m05rD/FL2myd2Roe8lahMkwQyvDeImBuI3GmpgfgpyO6nYpj68ThrdNxTQ4ZC1lWHBLPor+7
iaehhinQXxrp02TFnd+kbMP1yJHnPgq+WlponS5BYhjIu8aO11V3yW3cVuADZxP3bNBxdo99jyxm
IhyUzpQMEU31Q7CV82hsKqcdHkHOMrYcHskr0dCWRj8MszMJpTFBxks0v6NuEHXg8EuZEqNx6RYn
4uB5K4VnOmvyFt5JYmxEf8NLNNYGmQ8oRml9WGNT+wWMSsb4KGEJNjoW4dCCzkNNipDDn0kx3AwJ
pgpoQCQStVeEmOV7wwQsJEV0U5KKjEZrISEwvdsGiUtIdajd1DO6MIZVT92cYWrq74ammVeGu4TM
Vzr2Qi20iKrpvhJIqVcQUb7HBCThQHALVZr2LDTyK1tH4UGSkDLrdjpq0sXY1jnbPulo4ZcmDR7T
WTCgBWaLenwYWwM9uBXTLRbr2ajmY4u4JpNhfr2IzDhynbKPT2k15xuV5yf6pDdCuwjQY2tTJjaR
p7Wj/K5F/z+Mc3qYFB+0NzdnK4yB01R9QBthfHNSNCDZON6k9O0PQ8VgJXexcY2kK5Oy5u21MX0b
ELw64/iWETHha3Zy3c0CffSE1cI2sDBpylyFwMa3Uz+dyI/ODvV2GvK7rNJZUwvvg4g3mvktFl9b
PaeuFqOZqR5shlrFTI5xbXNlzoXzbS+nqm0wwknzkxo4gejZUe3N42eg1edBmyqgOfzvExzvOgGG
tZtjQa6jR91rpI5U16v36HLyGiFCkB/4dflhsIHbMWbGBrV87/LA7MLGqx3rsWza8OhF8jXOIBsm
SusO3UKwGZYbfUgxU4TFUySi6BDlZGtN1vgaCUAVTUEqjE61h7yEGyVkuJE5coIEHdQxrQt9X3vz
2li6h0Fj+OOSbKM5lP81+0i3KXVfWxLHLzfG37+63P39JS4/0JCOfSg2l2/0ZECw81heuTvojyIl
oc5wBm1NvMgGXeRLPrbHqpgKn/KRDLdhIpKL1Ae+ZJBORqldmGTFCQAkyvMLmIi5ejNDtP+6h87z
UtJfbghaniHgcHO5G5GLx1w9QavfEpWZBu8huSnz7y/KbJph3rRTcxctRzgxKfhKknS+sjlb2Fyy
iSAVBb75cnP56h++17se100bg5EyEpqTlw2SqChpQ3OJLUzlOew6NnS/otkvXzVLjdoRYL3SmDiv
rJph5+4CML8gUkMy8Agn0fxxwbJf4OiJI5EyXe7HC4V1runGeJm5s0Wfoqtf4oQuZNZc3fetq+9t
B2KRu9zMGUJegt+y1aANC6kKWOyhq3CdqVJeRw5xfYjAjMPUlebh8pXShHGoBrukmUErNlwg67Vp
LrWYZMvBvctruHxls9Vd2xYSrig+VZJ0uLZx9QM69j6yA0D50EyMFNEvMZeY4DPdWiKw7xmLgJnX
3dqPEhcoW/M2D9R57PXyFWMDsgTdUlsHocCy4zTmoTJ089CYCYkcXEOv2oVo7hgslQs6Gdal5xTQ
AiDeZAE0hQpBacW0bmosY2X27GWYY96SQRz7Osm5tLjZ8m7aWPy8UOQvN92yo9GHADH9bNIY+i9M
rlPE7ppsLzxLyi2ORa9jXxJc0KB6VR5CXPLRLjf0V/dlOxPWswRLzcvN5f2/3CWS1s9I493xdocA
9JbPgMrtjxtvhKHiohVYzZ5AgZuxITIiE1HpQFoJipeagtdb8rh/HYCXuxPxAYwU5mDdNe6DaQ5v
1ZKz2M+LVjKZk2YbaeOniT2edd/ZD2N1/Lfc6pvIasV4NoARzt6e5g7wTeILLXrWwCdTv0w36Ya8
hp32Pn9HbCAS2oQb5NXwHDfeY/0pHssjoylihXCne0stCHM5oSBe4WhyTtHT/AZe7Hu8YWIRPEWP
OVoPUsMgnK7yn0AUl5Ny9Gl7MkGs8CUxCpiuTGvDEAS6dQI4kmn4a7EAx0CQbFnU5wd40moA9Lrt
NB+qY9TvtPv5pv0quTshG7yyEEOAOGIG+GZw+uprhDntK3/KZhaH/ItMz3vMaAwJc9zgCG/sU/yp
s4vBnkpgEkcg7acd2Rx4p9qEiOUrNfo4QgxrG8kvxDDAaipAo4/62x0Aq018S7yhfYXNGKHFo6BT
KrbYzpMFNOWepq/w1jihTgNcsMEfC5EgY/T6XXE5y1b2g/0tz8aDeDcPwQP9eGq9BjuWCXuXkJET
NQPLivGWvEw3wfeIN/xlgIHd+uFJj/cWBn4yMFm0bTaSW6teC6ZYyMlPwGdn8kuwfb1yHOCAn5lO
MDU6ZcfkE8dltSqCjW5tibax4CiRCBZj7AXw0ImrOmaEtUIeByhquKUSY91AEu/dnVBb+ONnWF/J
+x9eu20npPKnCZ+3W3Mx3Fn1znMeROb/Cdd+S0USlsVfii6/LeOibf72m+HCc6cuXL6///7bbwhP
NKlRTkjHRZqqS2nz+NfHfYx05m+/6f9W1eOQZKaOUVM7VALJyib9KY7lLv0koPAeyinphpTNwW3s
rKfcp61IRsP1/MURQl2LRi9b2C6Tvda3KqBs2ots4aQm5EG6+6C4hdk5VDBU16bwhWcwY6du8A0k
f68QTVAGPs8/oftt823+BoXjGg/ornru75L7/LF6buk4rMjm+5EcINa+Zh8kkpl+f84OXPvRYWoc
sBjrd6Y/MZHwnTsWM7QGO2Qz2KmRT+PbNzE2Tb4xrKw1Z8cKzBvK0tnCHdU+O9dgmEe62Se733jd
9ofqv+3H/ASON/qJMQFDg/MTB5QkE+7ILm0NMO0t+UQMqX3Tt0b+OjwwWHgk5bjAagOrmEc4q+E1
CGT9SMn2GGaDk7zjkG0ZP94jNqtfkFi453J7xiiBV5fecMb7d0ASRfgpRfYu+0SrvxV35jMUzK23
CX/MnzbGbtOPH4nkUWfj1TU38anba7vIt874Qq13ksGwTxERtmrvwAAieM5fSsgiuF5QNm2QO2OO
5Dx1cAN8JptVvC8kuNYrzrDpZkEAPJra6gdgstjZUB2s21W83gGzBPbJBDvCQHjsFuPFEZ8COPWN
fs+wUo+odE60yKGLL/QGDltkfOdpTZWxFvUOIsOe/2K4NW/17zzf17vxgy04L5ULuC8P9dt09N7Y
V/pUbltq853AMbReQAvnN/mOkhCF6OaQ+O7mXxz5C9z/vx34tqHplu3YnmdY/++BD8i+QdFlDGfD
7c94lqL1ssZweD053quxKEyJdFoX79hmUDZhNHrCkdQsxO9Fq/wvXgxBCP/txeiWheJZs8g++Mez
UCbtaCuvH86xQa+Qf622j4rNxFsEog2HDdePNT67BDoGc7Cbqr0JGeBis3zCPxLfXF7O/8+7+Bd5
F6Y0bQ6D//N//+Nr/HcQjOuP9uMvP4o2bqfzR/7jb7+hHQ/jIv74c+TFHz/0R+SFI/9qWDa/x5CW
S/GskznxR+SFa/7VdhzLsVAbs+B6pvvbX/4IvTC9v1pSWnT7NMKM2Gn/Cr0w7b/y28imcGzHNQzD
tv83oReUZ/yVPx9qlsvfNx2H38nLIA/wH457t7fLkkRnfdfO9Z3tIXKxmLVtnBNpWQ1WoIS46Y6z
t679bEbqPKxo8cCFyxnCXOUmzhMqIjZAhLiRo3kuQUjrxjggGyRjvqxUuuuRnXGQ94C3xFOj4s3U
i6dZ71geuo5ZJiRaM4P1RDspI4800Md7B9VN2LmHWmsebBg5boOpt6Cr4ZTXmW53Gyc6pz/nWb1U
AUQJp8LP69FFmsLxfWhu42clUYgwK55pFKEnYwbVhJ/jEt6eY0oNK/ueXhPLeqOvXdvc9GKPq63h
Cu3YwTZsCgp8x+mnHbEkqzg1yBjXwEGFRgHStbAh0DjGoWFevXMdqMMysDH1MZq70i0i0CygabaD
lSysAIB607wWBZ26HHBOzg/XCngQ7/QAb6T+SMYsII8huVfac+Z9m9J7NOP+Oom9pxHnEAPHkcSR
hkECH999HPQMVU2D/Jzlhg50LhKYEhL+pcqrEH1ziNutFe6qjDBgGVoxUWCk1IxCCxjjegebHvFa
qcJ6TcQQAi6J/XZGiJfGvH7DNO2N4rB/IhjvtZTrzsqK4+Q0P0fPqU5VbB8zmi+7S4A2k8JFNBLf
Gl2jVgzay2Mv4Q/qUR9uC4854xTGN7nWfldD3/nRmDCpjAPveaLL+jzN+r4ip9JYVC3GkJPiMAQJ
EQZhvrZSW9+5yZ2ZOkAqvGFLSqp1008q2LsxrERTETObethXSBbpBNzMeUHPVsUTgfDtwQtHbPER
qgTdCo99PBp4pzG4K4wVezUKfq4nxB1sdgQhmIP/vQu47AUqHUhnNJ4ZckLrpA+Dwlh5+9HexcRl
rNxMIxvdRamQZD/k4D0OEW7sECywKz4jQjq2g5ECwQsmF7/DJsnYcHEVngpp+gWDTLXk3Rp6UW7j
yGWrzdI+N5LhLJVSX6T3pa6b0Ot7m9kb/lMTdok2WOV+nHBRK6zAvULtVdr5Q7XsM0p9+hxHA5zm
Evvkdf0ptHsSQpdTTY7WsC5wS/1pW6XykUJHuOQLLNEiIpyMdbg4GvoljLtdbixqUpLiJApNeg1I
EGLloYfIT4GSBMWTIZC3X6nr+gwp6qtELVYii91orrioFwrAvyGznzmWod8P2bgJTywvMW90+Z05
+YvKtWAbZEDA62Yz1qS/McQGYMMuxBZOc7jcoA7Yx9M8+JdgKtwC9YFx5GxGqzGHtOEIm657hPI4
7emLeZWzNpc3hoHldZIrAmJb2I4MgrQUyUfSE0scXPLp85DtdYEDtYzD5lhqzZ3q7NSfE/vs2gmZ
9jQP6loK3/Yyyvvk1qlxlDUywvGAeviyeWSYNhwMCxUQ2cz7tvS29Pza/WR3N1HigdAwKBv6akSo
NeSEXEAdUY0AHtIJ5oHN4vy16IokPQYu1dMtrKmaYjvUmepHuCIT7RDE8iEOo2HbY1ZAoI8z3Cx7
AHEj0vEh+nCjpts2PIkhGAY87B27AXjH/K2l3ngwlptgJj9yuE8ZeK+GTgNpTR+0npuDSe5dFTq8
tdCn0jLJ9yMQwGZ0pt+bIbUAbpQHlPJdV5G2pkIkHgsys/gYcjPfkkF7Gw4ILDuWgtUyapkcI94i
laAY6lA69Xp9J3VWGuHwKdUxNArEDuXKMJLpPnPdE40ePMO5mP12T5SrurXYpJxdjbFw5sxH3KE2
B+/WHRVO9yp8VLRY/YygZ4xJg8OK4K4TbI4k2lu+HTV8GDL9NkjMxEhLoIscaOS2TRava1tDRsl0
YrkQjcq6buge4MUthhPRRQ9FGgQ+8e6keyjFNEsr7xWgm1BX6nlSJetW3bxd7oVRA4/QxCBrti9D
YejXht5Y51nGiu2cCP1ST/Vd1xF+UgQh73pgR+vQ0wA3LvHseg3YsQc7qUp1l7pA+GGv9m47fxik
3kWKJOI8NzEpDIqkidozX3hrMcGQ8Dhp1Xgq6GGPRtpeo9Mzt8VsYKFCaoY0y4zZaAc4XK6sIalX
oeetycCrfDcBzpKmLUfdGFCzWmLAyyWCXWPm9moubYdsNbvZeg3Ir2Yuw9sw+rSCWR7L2sq2k6rI
0B27WzxGLkt+TSbIME1XknPquhzDz4peN/3zlARc3d1LWToHY2mi2PSjlOXRdlADaugxfWlaSzvJ
gCQfQTfxVLaIvru5wcbiMr8TjIQ2QQb2sAnbZmM0ybM9UV8nJjQmJmAdWcsZ0S5R5h68OnqxZV6c
wg45chXTxk/pl+3GyTUObUnuzth77YOcEChmzU1QVDeRV5b7ztFsP22NfpVGsJQCHUJCnn0XJleR
1uMzrVP3OMS46NDvPsaDru1oAOusEx3CdVeXu2yJz9SLENAWvwvSPg/wFtJlrTqfRWkAdZreRrFx
m8xd/4BHwvbLJrzvBAalOKGWtL2iuK4U92Ituc86Ld4S9PcYopIWwnwOGPi+N5Idadyn1TXj3r5P
0ofeJK3KsWhpjYwg9VGnO+vE7Yea/EwbxCFisL0xm4z4GsvF6J9nHX0wMPeaSo5tbwmk7ZUNDs9s
9o6DJ34ovTtrcE1kLrU6NkfPxJGI+4JZkWM2u3LiU507RRmnezs0Oo+l20HVzmHvuhNz6w74p7Dz
m9RWqJ77+hS6znQqqlPnwR/C12kcOme8dtqeHpXySA0JrZvZWYwj6U03muHetfpwo3qeNNvUZeRo
vXWzG97qLU5Mo/ZwRCOcqzhkg9584CNCEWKfqE7bezExSLZ18YqtNqctXeRPeWjBMU38MGV6Hwwp
SSNjMx819RDNCkWkMWRnK0C4NNFnJyPCepAa+9c4V+Im0qboWtgsre77VIThLUWEBtU0gBpNCGiS
JHTJMNUyS3O6p94ir4dBRXnQm7h76txUsmYOBg4EIqEszrbJLeunXH+dOx2E5sDHgyQgZ8B3rTOD
Jo9m4uMwHGtcPML2LpGEGiBDP7UpwGT0lcZLDObH7Owj01Fcts4oT1UbH2mRcPHt2vyUJPN1UPTi
UDULuyLyFpdbynW/5iWYIqr8yorN09D/J3vntRw5kjbZV1nbe4xBRQRwuUytmMxkURRvYGQJaK0C
ePo9qP7XbP4e2+0X2Juyma6u6mQmMoR/7scjgbfGP5uaXm9HdM5LzfO1oklvIloWfjZcRrDOjViv
m0rsk7BktOgQKBvLmLCxm3s3PTRXP5luaJoNRcm23tRETIEnGeExYuhhZKcqmZKtTcXcS+PYHyx9
DzQhQ2LS3dYJCc/lEU8cp7B8M2tErDyKs7Oq8x9JAr7JMXAMzEkv3lN4sLDP0mK4RhwRN1MLdxO7
YAclYPCuU+/c/clnDDcxOCPUlKwrgSMWSRasUhY0O6NVjK5mJmqhFt3KYOSwt8IQZkBKyTWjVuu5
rPjr0qINbrrs3roWu7UZqurFtDUvjMrXn2JAvxsq76WZFQ1YAIe1ogsjgQOZa82qXs/V9xZvMb5H
IzzlImN+rqSNJlB+qbwZjvi8QXuUhdgWbf2C9f6P/RSlGP54vo6XelO3tOU6mCpGpDHyb+/BX6gz
MCa646KTyP41ylPzEDgFQqoAu5rO5k6y2rFMNfZDYLbzJe5/tTmSzQSZV9cR23mXciAeKKxZ3leD
yPO2ACNwCJq3CZ/r2Q1DrnK9MWwHQzoHkU/u3uimtZ1E8kSKiKxLvki+BFXeozw4xZkUt2kacmgh
zTkllUHtTo5LSNX6sfQTzCtOcKJ62VspVYrPwQ9pho6GdhP7I8w90o5zoK33jrthPYf3UIeA6oei
2Jd5hKERl/HBsnjfkxDIUUfpUFbgJzQK8Jr+DOvHZEiyzSJl7UTW/dZOCa89XdjmanwrmmFc5w6H
QxN3KoFk9zDPzsWzom6b1y6PMWaPeYyDp4Fy9T4Sgm8OHs2KHJCkH7sqD2GCCbrI02bPmGfe8qAN
q7ijFSAPR6K8U7WvgtYA3zqdE7bPlsX+qhIo3ImH2lOUPPlRnMPd5x2NzWWij0k7TCNuRkxcHhqv
PbBJUIPal4ucJr6icbZoXZC42v0FYRK2CojQUm+Nc/qiM3mLe9jPfpXuOf56Gz0wSMlkeK7qygPq
b5f8zSj4Tejv25m/WdXObxFgoa1ts1n7bgFZf0SsCin1vjcJedkpigYM2p2/YZUE5hEk0F8dBYE8
zIeVwQljLYPwUede/xh8R4IYH1If+2WOiEEa14T5kbvOoZvULW6Nbk9rOoaWAZ+TkozZXYZfZzu7
zAKhmp3J3rQ9PqogUu8TuTPCgNlLEZhXwwVfnUf5GRd8z+eT7twl3ejzqSVVws8m6MIuR/jRImV6
pxrTPhZ1eTLCga86DurjmKdnf3ajU59Sq5QG6KhJ2t8MxYNJ9DDGZr9xqu7X3Lv1abCRZ9tCfjYh
w/3RpZFbFZ15NGZNe5Q3+gcLZwCNidi1CFzid66+W5E9rbIqDjn1OVBnSjfbGQkVFcM0RPs8ExTS
J5BaAuGsvWrQe+RzQJJT/hRHg7epShjZliTeXM0efge/PInJoBersE+BYMrR1el4VsFIOKbbjGr2
b36WULNBw7yR38kPR8/SC+NL7VpPpkE5ZTWUd6MpmTr4IVndxnAvOh/OecJBL3IZgETSv0YCH1Qx
YHiu493Uue6JSbhZYhOw0xAUHHE/Xnt9NMvnsWeOlw78VmCHm14CDMqNLD4gc3LttgFRhwYtja0T
fHM9TIeKfgmCHB9d3vIEWU9Fo6Lv5ARRceqtjuzHdmAEZZVN8WiXIPAcs8m3PiEKeLfsuCqgrglv
6QIiMEsY7P1NK7wP3CiJMHrxrnVJY5JvblZV08PUd2laKj0SODGT5tLigOi13yZSrZjgACXLzMfS
NkT2xjZFvClSyO3YKPetIrqP++ODrRrrjQUWRvaU30Vhf4had51wCzyg876EUdHvqEk3HjAJ0C23
DFnlS2astC45udRZttU+GZy0VViJ0+gV1zPHmozvk837vWULgDU/pqG+6VnQezAMPy09fItKeH1J
SohvrMWGYNWv2vR/iQxUX27lP6hOaw7RTAqasusLl2GsL3LpbGmk/UpbS2T5/ovtY0UcA28/+zOH
V6sKIQYf7VlSnVeAPCQnU5wYRFKR1vbVZwSInHfi3UWlPpTxiaNgdCtm0JBsP0gJ2XvUPVLFOb0F
4SwOfOdAlNRufs8d7+CX4XQwVHIehv7VQvtgHuWzHUTlVfAVPxnGaDNrtYrNjCX3VhrghXz7EIq2
+8EvzLdAideVeo6weTDg3hojarRSDU/8AImjQR/XHJeuMS24a3cgVBwiO0kYZqnLO4oZfVwFsvku
FYbzKHXDTeSQSVDJfC+M+FkPHD2nxgh2/fvUJgPX954KQroh+GfJBqGN+QX0HdMgrBJDu03hnYdd
xerWxXQyUUEW2WBSc8QVPGIz0/959NZ8TPlKSwS/wfqsZ3oOn2yl34axXBqaSrbCHjtKP0Pyzcbp
sR8994mlXzxlOVlXK2OjlH11C9rSo0BUwXM2PE5kQkMereLvdkTCL5fZR47VyQUFw/ynji6578Sc
1BkNLOgQYFiRw3uLEtPqvr1aJvqLx48FgD2AFQ9XYW6YwLvEyI7M95LDkHS3giTCU2s4OJ08I19r
B9nD9NseMjE/tIwNjG+CTrK0sKJ9wyMHHoFBEzhWp/qVh9z6rZBosksSvkZgfXJD4r8jtl52fzyl
ph+Liy+taqOmXuE6tD8zcBhNHV6yArrlxIbeC1Zljwkzdpjy0U6Dc5yR5U28Ytc6ff6NaCfffxlv
+959jkdvSbIB5Yz7DfnYb2XNgBwHPcxjWUf3YfklksUHnI38JnIeUG59MqzoMwPM7Q1wLvvWukKr
UP2xTcja6RpXWLgUX0zhBdsWqS8CoZ0kftiW5NCNlC+p9PNV01RqVRo8YWUVfxkUNuClfbN697Hu
p08d2x9N2O+aQLQPuimuzYgfE9+Sh6duHWWD88K7jD1y7K/Crr7rwN2nGq07j28z+yDnHJyjhedc
xAx02Um/hHpg73xphP9UedE3aY/OA8Ad1OdQtr/dGK50STWLZ4Zc0TnxEOu1r1raqxQkZD/2J2Rr
huE8ibQogWiPo5dwhA2b1S8Rxtx1SRy/yCj1Kmr4XDaJJmpGIr5y/Xcyw6BHxIXUFBzBGMRB5kix
HQDrLH6/t9HmYB1W5ZtAGzE4b4gx34EPOPfFAjrX/KmqxCcQP5EjqShPeueZ/HBzU6M/OuG2ku33
LoIwgoX61Q+SH/g73F1qmKdq6kd4aWq1xGNtpq5Gm3LItolW2ol1F4TwczQKmiv0uE4zctnLw+tG
yCvGXVk1TaUkIE+Ib6/hhLEji4hpFtrFGpvbO3fCDRB6yYtbtgc7IxeEoM0lszTmtcsbCRBIb/rW
gM+MZlk2fHxmkXzv0QexEMmAIyaW4JEftsvn35nhnVNwZFiIOLDrjcc019tYC6aEqvh+r1pgBOiX
X72nv5QBX7NAPkgrltppMvdNboiTBUvWCuVadbBEa9TkRte/ZBx8zLLF86ZTPqfssU886le0e+LM
YPvNUfn13nKpCHGZ6LqUDPchZVViKnBDWOqpTFFphsZl3gCGziN+vZ7L9iNIvZuyQGyaM7d3nGmn
iXEITmHarI/1OCyhHdDxIbKRn5QUJMenpqp+hIqDHLnALalZ6Ifq5I/zl5nl5AbCJZ2f9Ccxxl+h
O2Kmp30E/e4pMSfrYNUeng26bt2eNcpTzlnyW47EDhhE2CHSqv1FvHy8QrUhOhf+GG13eOeksrhN
iouI1W4MxlfFmXvlGmGE4M3JrnR4a5tKC5JPff2RBtSN9IZKr92E5FAbs7f1+NkoFg6ZfKN4Tz7f
AD64AXpmc9BzaQOJXegmoYer1cW5nKr0XDDvMJz+FeP1UYK6rvv8w3QMinqN30ZiY7+beeKyRV0Q
tFeOBtgms8snFiodbOcC9vmkqC8SQ/8S+Vrv6qp98hU2+djOzp1jeEc7g69RYq28ZB0PAuONmj6N
6KAtg52j4DZb8mfcoQTJ3cLsiSNun4UL6rGdm++JrLi36sHYB2J21sJgAKsDmnjwUGPFHXS/N1Ls
BX7eXTxHgLKobpzuoM0+EZ/x17YxUnOpUGFakzbS2vcImwFoaCMunnooHotqukviI9t0sVdx91wX
rXuTIyUJZf7NnBtu276Hwz5zcYSNHpglA4W9Lo0np3y0WhZem+rlvi+vYFTus9lVpLmBBCaPeUPS
WNigWiLpRRScRdewDuWhHeaPwDa/+qXtvNFckrjHfLHcWF1Q7gwTp4XTfkGOyLZDdIkH+CUUpE9b
FQqQti10xKxl7l8HTkO/XKR2Lc9fkoUZ3XRZcYCTwFmn9bfuSHw34ONrw83Qg9CnMRC7QtHwuOP8
sZvgN2CL31PqujdhMs7xE31Le26SccqmsKhWroTtr2LWABN82lo0FErWH7piYxBz+B5h+JNt9aBr
fbMmj44H2/6UTShOeWw8gUA7dLrETGJaGL8L5ndB7Tz6dvXFE5FbTFyCqroQQ8Z3Y1rppfA5UTBY
CqFzdC/jQFB66ufu7GTVYex8UEwe0LO4ntfkYl8Tv7vLmkIXr2Yol3fU5gkaOpTMPouM3gSU+dep
xN+tMdit+xi80tBM8qyqbj136qWtTQuTf0lPk1m2+4aGQMfEfQGuYOcY/pdf5rQzmh9lNAxbBz1g
P+Gbx7VtWPt5HuhS0G2wx+EqMdJXS4meenPq/JtCc8ai1Oq3cUxIbjPixKY35/bHWBLiq+boxRoW
gK5l0L+uFPjO2A4/rMYjTZ7nV5WHe8aStDUAjZmaCGLP+8Cx8pLQ7TQZaLCzzE5o8PkqQEaYc/NQ
WZzw/AqoZwCsrHaYEo4etdGWfTdYI7kfWt+SgMoiXRXHMJDHKcK37/i62VYaLcHlv1T1E30+uvxV
4IvelvLnWMF3yCsotiXEGyRSjv41bUM171iHuY3K8liDNcuZJe2JqoQroQG5DrPmZVSQw8v+3tnm
x8SLozYUQzU4np+5jJqjkZvTTXbqNrSsW7Wut24j2MRkvwxDxuaRBNLKw5kd2f1tskukquYYJPx7
DX16jF73boHfaYaKIUd7FzJ7wzyWTwdBGrhKhhzfY//mNwmBePu1bQdQqlp9G+byhYT7s0zUBq7T
PkzlPszH/BAOZvpUDUb6lHAsPArTfw4xi5/Av13SSA6PhJlZgqVxZfYlq0vedOV56NhkTRUfVGSg
ktlcpfEjFO+FwcIEAsBNW+9J5/UTR+16PUbOwSOV8WikZrqLK/aqPH5NhWPDAfA3jQjMJ77DHIBr
9i02mlXrVpwuyIZDelgu9ICiRNOxnOcU9Zho5aJ69IrxOs7cutlYp0ofZFbfBsfkXOiSHifIaw77
YpYfwheAa0ySD2afPU/0CMgRRJTLPR3z/uCte2RIr0SisIgBYidOR7wC5Di4/cw5IcLEhEg22bfG
igmRYtXxh5QpRT7AUeLjafcy8L+lru4vPiOGvKEHdgxghDRZRfuEYW16gtNx4kfHVjH2T+p1VjEe
qSP3JaSWlk2NNSN1Toni6EWKZjaYiNYJ2EVOcmuGkFTMEX7YRWK5dABnuEzbnGX9RuaUtT2O5p2p
68vs283aou9VzEwBGB9whufBjLqvpIJ8SBwA/B+ck9lihSasOz6O/tdQhQwy5+mbLHlQQmckFsal
0k3tX9nEMTadl3INQ76K5HefOL/GuTlXxCU3OourjUc+lh8GUc+LGy6xgGzr0VI3FarDBDQkn1Fo
/foVfS0/dg4uuMoalvDrNeZWuiBKnCvp6o0zBj9TBfTcLYRxqA3KE/SYfvZ5Wm5qcbcs1tF2pMp6
9u46gII8EZ47V54+wCtwuRkPaJ9N+WPuqZVwZhzXg/KsVWF3u2p0+DQ47ra+GW3iXn8OFha4AahH
pT616tHbs0/fmkDH1D7R6TlfqdKk370HOt3HRL9VT8Tecej0Ko3kcQAP5NsEs5rh6pnBjXdwK4OA
hgUqqoe02w99sG7GeSFnA/rk+QVNOXVPRrhMroQ3caiuVr1PCSUosYM1O4/TVKqd8vpfRkpRNJuz
8qptI53HOdXxBqzcGs8HMxfnBnrg3SK+h7G5n1tn42kSdH4m+a+Kp8Lronc9N5SLDBVx5gwYmcmt
fucVJhFnoWFSwULW80+jJJBqTuNPfiCw2k5v7KLmXprF3b/Nczi+MPDaCulVF9mJR8EIcUoFJFKX
Cy2wrHuaKw+xs9wso72HKKF+wE7rHY/PRdbNlWltvQ666G7F4cWr8dlZjq5WjlDHLsIJkyfJxo79
jIBE+xZ4lLUO7riLez6gmTMJk1Z4sQMCNsmxI8O1+aEMZnztCiEDJJs/qZCLv5YPCU5goBIQcmSN
WQ5zTKIkOIO6GffGSNP2ZNdUEkfvjPwkcJ6PMgWcHRTqmgXiVlv22TCde1+nHDLd7EJIiHGYjRbU
5+E3X//I8zBeVZONLyOgNSTjBigBvq4dXxYgu/i+FWxHmIX7zqne02gSp8XbxNkVB3PfjsOmHChj
AQa37Xkido1p0jBQ96TI1Ii33KM5ReKsXys1UooSSdzCAz2eBhIDt730HETTO1HTS1mM2anOKbkJ
u+wh6+QxjK19YnHtcrXGgpKVJ0sSQe/jBk6G5T72uc/cgPkTnW8+tYMFOfyIyxOAHaKlDFcCeYBt
SzvQxM7i0Rw1Yu82q+Jz+d141Be3Udfa8E9cvDZIe9Scvya8cknqtJIoEiMAKzoZRDTedNe+mow2
5wgvOVH3c1bZ30wYJ1iRo+ZiOYwq2tQHFIMrPmnl3Y9z/S3IDDhiaQIVq0i2dU1tHKychzCkpJ2U
KvrAEKLMduCNi4QXqKbqMvcMApYjsI0fnFlevOZqPl0HGTEUCz9rLtcrZ6LG5A9Jid6gTg/P2uKQ
FPouVWhmBuPUlNkua0VDE0bibyoXS1Ob0qgzka3lYzNduKaEYBFV5qc07C9qRBQN4iimL/FZYPug
SoptrQyKSxC1EfMi2zrEHLtyCx8uVo1iwCA1puXVVKnPljJx9cjmsx3oE2FwDgveuPVCFGynGD/H
ibGzcBFjWk+Xh8GjdJE8Wep4G8fxq61r1OQeyA20Wcr3rNmTpVbr2J+pvf8epPqtD7KUcguXMkWP
lLBsjlnUS3a5U1h4l2iCxgmMKSCQrdi2FFzBQZvFJkmCa1eIT5OaIkvgMp+XS8NUI2Y3YlsObQJl
b5AHfNpp0z9K6xw1Zn6IveZTWym8rECT3nTJTNtmeO0TlF0vyH6505xsXZOgYsX3mquakwz+Lgu5
IzvV0N+ksa8wSe1LGwR+YsF4YAgzANCka3hhnGXBKjWccaOkiesIH34xqLvp0onEiYtW+xjWU1kN
a4gjdESJ7oqZMT7YQczh26OGFFajgy7GN//ZdhbpJir2Ttedeij1bcZQYdAR3xO7Al5ewKNJSl6Z
ssFvIu/RRER2T9Yk7Mg1myTc2HlhmUztBSrei5+Ll8RGLpySboehYD0oRKNsoA21VZ9+acMu+uom
+T4xfXiIXew7Y2zdszyRGzGhi/ix/Iq8zALiVZebvqx/YybSxjK8hRW9zgRH9prbiCrzFzBgOksu
ELJqD+BxF7bmvvfnQ0a9fMF4mZNWMYvPNAFcb7BJHBMmXpuo0y7yV3HJi4jrJd8ngDvFe5pSOVgk
P6EdHZsxVCcH0HXhcwjUbFctOuiGO/EBhsz0OtWXtpkGitEEFaWpic3ywFkMyEtKIYMW5aU207OL
Jo/C/Fz45c3p7fZsE28KGn4AN4TR4ocOl09fYydWytuXPY8Txy5SQVNVfjZGXD+UFJoKVq+DEfu7
3vkN0cM9mT8K7qdrszfEQVQYN2UOMw84Z88igJcrtedtGInmHNHnO1vW71gHFOTF/TfLDJAPpHrv
QafEubSeLFCRT6hzEL1ChGGHsTCjPfC7jOR26OvNRo9EufUg3k1qV5YQuBly5Y6obXRHATo/Hq+Z
fdP+Y9wVNr1UCT83zJGH2AkBXMw9mopnb0KFmyqN4SG7HQQcqlnTks+1StFirXZpnvNZyPCdzQ9Z
4rx2w0fAyPBEWjHbTbq/8RRRltzRrdEG58xoOJyqRaxl0NRWT/Ewyw1IJkid3O8e0iZ+w9VuGV3+
0uj82qETbwuSrTBsm03EOG8Vym4TT8mFj6B+xhn1NAUTBRpZxOk0u0/Suwx18b1THtEVv1mlgh6P
LtUFpb0ciW3JOGrCEdtVlMG1jrOGmoW/NFCktJofbZIxnZ7In5lH0QrBwkCOdZqN2wApGI3QZ9gd
pWB9SN12lNG7EjKOXS43A5DFUC59DlhAmgEDA2SiJK5mysNRyF9VAdyvHLum6VLu1Vk1DzbY/XYS
+wn2xyGPKH9IbIG43LOmDhgOV50qvwY2/OPsLXBiWpz7BHnXtYu3lHURbTu44kahYMqMpj2qQdvk
+yyqC5JhAeWFEj1D0sOaFMnBKvG++N0V8k9AldCCZKoFo7UA9hAQ7Twa6l1q00Le5APrMm83kKyA
uD8f/6yA2VSRJMYRJerR5wDlzZDbUvxU68mrEFgivoKTD2QhqQ6l8sU6HCQrgTAubZ3/CpKE5p+t
rc3vDbRunc+QBJu76Kfh1KimI+5i7Zty4Hyfz3LF2raJHSBqoe9R+YIxZmFHJ0MJsmqg4RvY+wCm
6DHqBkyM6GhsqVzgCmx5PHYPmeaxzLtswwiI21jHyWVmbjbp5F4VxM2cNnix288/6b0/fuAsm4Ag
xS1l0zET0MjlsDLBp32oVI13YvH8FXFMm0jWb8zE+jVPFHuC0cKqnJB1ndCpoGSOB6PqxCFvokf8
bZLmGTsBD2o23zIfPDkYKnvVmDwvfwZqAwbCUAfpkSDyOh3osWUoG2+zrI4OAiRi7Vb1EWcU5RI1
4pyOXt34WVkW2N+Kbog+o0Z1sXgWhGYyoq/0COqa6yHdRH/MluwEV3fGQuZTEigde9ihd2uKkuIL
0jPiSld9axdEDZwnax+R8hVol0pa4DYCBPCHthvNYwOdA7wM3Ivl5QRSoUnyf9dp8jw29Bgww4Eu
AzXk4S/397y4BikwuCN211tjCQIa9tLVNwTQqId5hEiApocZYQ5A3In+1gfVRH0DB5sEZ0cNHMn0
l69mzqcqJxh70vKRxH0MaCFMODqo66uLIWBbmvGPipKJceTLIQ1BZwswAA7QlHD4/s+hHYhHD1jG
LbkfkxhhsiXGk/Igtnl+79mHl5IGTKULqv9oqIJmgZxidi8CIze4/nr2oKOHwfR9cWIwplHfZrOn
UTDHzUn0M3R3SpT7PsoppJ+NDwsFgvFKcYMTKtZjX1AD7XkXfOgJY1H7o5h988i8iF/qsTzENQPi
iGy2G3KG8e0Z0p2bcvAS3lra9xSK/yZxm7+SmX/imXUaHfnCwYT1suk4pvG7LLC8WuajBKU4Tuja
faiPCVFvLaj/UXhOQv7RBsPjtfGIOqpPx6MwQi6W4cx3d44gT1W54pBa9u8Qhi3b7ITlzw8ossqS
hRZOcUhW1e4GPiV9ltzPH6Yg7TbYB4kxCmzbnTW+OrZFLxmLnK8GMIno7sCRAu9IiGNtF8qACAuX
AU1q8dJGEwRvkPpYGIt6FU08El0oaS3tqk+uuG+epr5kytWFDTCGK95PxzJjyu+Vibutu/qOdXrc
xLm6+1wHBDcSAFe7PKS2JStQNacJDHrV0kuHzIjpamU9t7p8nSOXfrzSeJct/KE+DvAbZ59/nMOK
08dfXmdasZudm/g3Lg4cnqZPkS7hgG4maer2V8P3w+NsUkscPuLWphN77upVwlk4DGeopEGhVwya
3WNRrGBlDkdsp1tT8E3o2aIZb1lr8Bn4MIVoto2TPf/5VlkBashoR+2mMqOT4QZPDn/35s9j+cf1
/OeXeSl+z4JrqIlBdMZN1eRMUMRN0iILccqbXjPLH7YcOt5G5ZLhrInaTwL6hEEM2wqIGo5tbh37
AN/dZJ5ZtjEmL6+2KXGv1MuTYgZmcnKnkOaqBG1cy3HZHabvkeW0R6jW/BWCyEtFmgB2G1vMGNSU
L3NdqcvgvXCMSyCTeO+wJskhv2fkE+gtn4H5Z/DQNtUQ/vKLkX2uSThjYHDGNUpFF/ABN7GNfVcv
T3fiHtMlOW4udvsuCt29TQ7VlAx/RsqlOhEGu3p2cV46+cHnPIUwp+Ht9PQmBt3a3/+Jeze9/olA
zr4viHpJNvQ/X8DQYUmg/4BJpoFYHYfuKhyWRc5On3uLnncDAnz62FuiX4F1wxgWh/chZaDqD1mI
/WOrMPtQAtPydYOElNNNyB313+JQT/+ZJ13iTf8tXeSbjvCI3jiocha5lyV99G9x0tAfey7musGh
nvyaBSyfREAlKCTDpCkisJYMPL+2J8B1zZWNhMLUbJKfPjLeP2ZbxX+8GNexPGG7juIqYovlxf7b
i8miYZLCbMu9aWKfVsJtttmUYzlKzYtd1c/cSKjfBTJr4L5CCooIj3ZOsaaKZca3XIbwZZ5Tvlpn
FafFeXFCIzXfqyhNHyVKWTG068SdItQnHWzGyCvWyo6Mq8txMgE0tWZa5xy7LO/WBAtaWJEKE2XH
pNOKOxrevWQ6egUHpzHNd7HlggrqbDpr5sclR/+byf2XOZje3oK2iC8XqxFbTs8XnnmsmRfBqjN6
9+UPG38KV3iCzRvoCVb3cRAH2AzFTiwVL67g/BNmbJuhS1fEmFhbHkfjOwV0wiFQv6goYw2uTzMs
zCNQ815lxm+zz9FS0kOJdYSECvVQifSGQ+92h8CsJHyV6t1uxvwMMbA8xQ4Xmyko7kbVeHRYg4bB
KGk9Fh7PedXELJNCtwB6lx1z9pyrucwXCx2c/cQIXxFRspCZObduZ+uJ5HFUChWmZSqB5dbZZVmA
oa2kSNMEOsxUO/N3NkvpBuGn22F+sLalYb5nYs7vhvDubp3NlxIxet1Vrr2p42ogIw1qDHvWokU3
X8CUwpPG7UtGAmKIZWfGGeXwJ1uFdYSLzfw+QUQcrZwCu4DkraJBShUsgvQd6AtOQbg2rrgCfCi/
dJSGD96NXaL4xGgQ05wW7Zlaik8f0+Pas6vXONDp2WBKiavN5bkP0nPkzmz0SItlbtvfbIOcUzYn
oB7HvaooHsPVRr/44M5vuV82q7jKfjuVbe9MuhDO5FEm/NNp8+qr7sPKwHM1A1LYOGXmxZVNvqD3
nsCYmpdEwjmE98H/LHigLo7d0UtelZS6e3VW87yoGUWQab+pewJ5obL1+s+f/PNniJajGE1F9Ne/
aCoDHMUw0aElUSWwn6VHd0Eq92TZKLe2OZKKmPQ4NrpDJHx9bzW8OtfC5qZbJB/v1U3wDxQMoqH6
u6syVDOe2ey5nMr6UvoS9GSamHwr0VJnTlK4QCD38Z0sntvxhHcofzJzOAKVdOCfehNRfpL7YG2x
hHXyIC2Kgm2j+VUbEaWAqmUHKFExSHtBASsb9855E1d1cM1qHv2+D/D9RiAIwjIgDsUbe+3GgL6s
MfUugICXBjJaIQVi4R3/OY0wng+B320ZeAek9gagaVaVVNeUdsdwGF88nDTC6sJNm6LS4cwUpzgx
t1lA8CX1OhopMhy+SiZogZMC2ls2e88e3HMQ9s8t9NOLHiRzTEtTqANotoM0uPb6GSmvBNPJe9Zs
A5ciRYGQAzEVD00E+09DRcg4F0eF85hIczw6ZbnJ0rI/JU7zR2PquCPmpLFLOImdHseT8jGVMpxu
thhG452S8xcSbwO1NMlAPlAqnHnxWoTIMv+wUaj/WJuVkK7reSz1JrHYv20UaWPRgNSa5R5HAQh/
8oSuVSRH086TsxhturST9FfDc0xiJsMy4IGKZfSf0tFkxmd7MK5WzUWpoJXilVnLb9TEf3iJfxLg
/5YQ/yuI7UuXFK/rOfbf9zKvkYh8eKD2mjqUTRs21mr0GODh9bJPZkZfSJ/nya+ApdxNoctCQeN0
KhzjaUjGtWXesgLpPUI+hBYCV2JoNNAwzGpxCf8NX5KF0M28Cs2wemg50CN1wnv/hzea6PDfdmT6
wTzfl55r+o4v/g54MLDSm5MusY1BfHND8UQA70Fy+YDfIeizzY9VOZxD1kA0rHoXa1rJJMrfltVn
xN9evbhNTDeW/mSchGuurA38ujmZsP/3K3X/hqLg/Sb9bpueb1vK8f/j/SaGaARl0OCETyRGKOo1
1m1lyr3tjWtodyRk2vGHDptb3XnNeyd/6IlRvJJtA+aEYIcX5JQBADDWwWDsytx/K2p1yotJAyjI
weqlbPWiqX0O2Lb9oIOcC0tRiePgkiETDEAfqlyBlxgB7/p5vrO5U7wFUv8a5qsxefpWUTYFN8Xd
h7EvScti9Tc75J1UYYxA2Y9Rk/aNySTvz1vz/wP5/xDIt3yXM93/PY//v5p4Lov/Fsf/64/8Vxqf
IP2/TNfEgsWaaOJrIez+X2l8pi3/4nstTaEs2/NNyeHw/6Tx1b/IxZvSIxyvLAnY6H/+j/Z/s3cm
23Er17b9l9fHHaiLxutkXZDJJClSIjsYlHSEug6UX39nBO1DWraPn/uvg4EEkMhkEkVg77XmqnoR
/9//Yxn/Y5lkL2KhxwoWGP5/Y8Y3XOu3Eaoe+I5nUY1EsMsXsq3fTs6i4eY0Ze5441tUaJJGUnPl
BMMiZjCy0hAIc/nAIgX/X9ORHDQdE5BWf5uTL5Ml/1oKl7GKyNBVKo90iKj6pObIcC26Ij4JiWpV
BCY1pyYfVCZPYWHVQq3J+j2kFtBuaco9cUb+PEAVUhZhnYCt9ptu0jaJRbhTOK6PidF1cD3UaxCf
zA528ZVUJw8xHzguoFPlKfYEDwSuYs86yKTpYGloiGWZRE3MRkwU7mQ5xv6YNfPgB778bvupWvNe
lVFbppzlyzrP0nmTDoAGXDNt9PdfDCtbc5AK5NR3B27q8ld8Xz02xbnD9YwwgMCNE3IGsMc0aTEi
/P0loZJgXkotTk+kAmaVEDyMwcbESstsNC6glNSsmmikmZ0oZtlIE8pex3kJTFBBoz8m9AP58yOQ
XvA8JQ8LYmq+MuBJbnoDBlosK0/ekBJI5Eu628qJVB6bXKw2+NiKy9QzKksAUxy8u7lpHuaZAwP6
X3dSc8afc0lvkXz122qdIr1BNystdtpkfAmRaJ0yUfMjqQ3Va3OQP+SnVR97/7TP0pI/7SwkaR7z
HQkufI+PT6/fV/+5UO3j/ZPU7MeW6o0F1rYZO3qmZeZpyEGdqTm8XubJcnKgS2pWLVSTZslfufsR
Wy7f8TEp/nzpNBo5YxW0AbnoY/nHtvQjCgoS+0IzqtNUyjoBd3ym7/Nq8cfEk8fK+3q18F++/rQr
NZtg/d6hr/ny8RY1976f33fx6XP/aTaFG1FQivv9Ez7tKXdnd2UMIIk+vfvT+r/48p/e8Gn240t/
euu/XK+2/P2r/b5l4jKQtnNrB1obt7jP6f9xeKu5f7vs/bz4fTVJgyVDhX/Yj1Zx1qgzagb4tqx/
+4S6q1p9qy0L/2a7ndy9ySXt4z0fW/+2W7XCXe7jpHaOvqwm5bLso+YMWfv5ePnbssomLnOlehz/
NKs2VavUnJqoHaldfrx0FI5QvS7U7tSsMwr2/NefrjZUE/Uxjh1/AYLNo6D8E5CKuMM3NTuk8aBv
0w7Qnj56ewue7Ml1yPGd36F3lPBPaqGa+LlJ9+59ldpKLRXJ6AANBKK46hqGwyBK0uGsVi166i64
fdmrDrG0uvu0G5PowBUhl+Q04Mal4yG3EhrmkfRMnE0ITA1IyZyTCa+RboPf+XvS2i/hgk2igG5I
e9VcT23/PctllJyYJsKafs6k0hKWR29FI5l3rnlgG/3kXOcVytUJvb+bMpanEBD9sBa0lSW3IJQC
BnrGtqHG8PEt3/+M2YabNSdtvO3lLY0+GxMFnFQ32X+3DEE7t+A/J+od6r3ve5E7+O1loODtv+36
/2E3AKb7PU9fB7XnQN1s1a7fZ9VStRvYoADl//qbFHpyitO52n/+NlSmd7U5P9TqTqbLWAEVKKDm
hPxTPpb9vs3H6o9tPpbVjYxd+Hj9r3ZrqpQF9e6PXfx3H6N2+/EpH7tRy4I0e4EBXJ5mnpBPk7x1
4Sjr3ufUMvWSO/jVQGS/U1uo5QOMCu6F8m3vs2oVmVPcIdV7ftujeokX8++r37dUb1rkx6q59/Uf
r9/3GdvEt2tOvlkMopm9SrvgaMHLoL+CJirOiOZuqlHH2USzazX147TvdMwrFiNSEn27TeVn+obk
l36d2zIPLK6/E99CgXlGAMn9GR1yjGYfOGmwb6EId0EAoFQY+6DWabZk/qtlY72uk1PWvbqafyR7
tziOPsqYKkQfYHsPMxjcVaRjMNO65ke6DPZm4JegSQqCJVquURPuu3ryae+Rh5snzRfKSzaZVt23
PNF+IF/B82ggR60WQK8jhJwUe2zkfO2CMtgHSQBDgHwiJwOD1xPOBimB7ghacpfcWKqHP5BTYz0A
HGFhfEMmN25jG/lxLWuRJDnvSs8+1FlzDbXkV0bDHkQPdbHUdW94RCDFbAygVWTZ25z71FuIrzgn
jMiBSHmn3NS/FlZGRHNS3+hzR+OjEZvZ9R5xnKVwWXdBDPm4qQAdkGMxoUOYsTeNyYNrLNrGjfJs
9TaUqLBiHLX8J3XyJChS3iTj8q3KkzdPLBaipxegWH1UXxvbWUcNzmry82pPXucIXVtaAjLreWA0
meikbPMQTFUK/aBHPJZ3b7v5gQYJR68JMtySYp7er16rcRpBXUaUMKsQWU5s3ZvWT0xI4GkRuz3l
nrfyUc49FBA8y6R5cZyQkiAK7n6+j4rolJr1Oa2nXzVuTPor9Nuduun5X9RiZwjcW3kM8DQs4wRj
MWuzub0l7vA0Ci6qjW6VOxvfBDrjbusXZk+sRvAjNSrAUJ0J2JPkLJJeoo0T4KuOPfNliO+JwSvQ
2ic9HeYWdTimDCPU91Q0vK21plDN2B9QAGI7/ix3GY/T6L+UsZneDX293Pff/EdZ3tx7yUz3rdP+
0ODvNMiG8lh/roKlwjNG0B4eUjIk8MfIOIFyFzk1/q8ADC0GZntt4AcZ6hg5DU4TKvgj7mnbImYi
745Nij4ioWELdhrSe0xwOtmw3iYMo+3oFM3BCsRLlPW/gDBPCA5lsll2N+Be2c5z59w5xjmmVEQT
81Jbwj37UbieA9ruU/1TcwnSHQOa8QXFoqbSEWb1xino6l9lY1+dPjR2dc3hILUm3dZeknofZNcm
JQrGaYkeczHZUZVGxW0VWM6LkJJOV3GLRqAdrWy3MFZ0WDl5FuOhXsgXsA2X/YRJv0rHF7FM965w
if5KsP702HDUO+Y6jjegNW7LqrvCwqlffCc/JAY4co/IZ84PxIZEJNtQldL0vme0v6q7HHelEY8y
fnaV6cBLgTOemmo2zibqN2xwPKzZkfFjcshQCmlVkCg519epdI/0teZDmwcEXWIamqa8v685q+iK
YnVHAk/Uu5EUVwLt4pVtBTZWAP9pGXGY6y1q27oPBWSfiHBMx/5i9lNz0xDgQvQnttzlVCxJSoux
rWeyXhweyBhC04tEZeaDkYud/WTl12nk8W/ICISqiBKItb7ctct8GBAWHgmjR6iN10dELU1DwkCX
dHizW9qk0whKruPEx7pIoLqFWFKY7ZaS175H4YpXg1Y9B+oTQVDUmoVFNViK/oL51WIw4lrENpM8
lq81HzSS27KDZGidbUQiWWc3O8M/Y/pqjg41LmAtm9nhkuBgW13Hff4VAfvaGkGe1XyzjWV3tzS9
UaSh0VnpsR4RRGCgPTamb0KgG3fSETlgzdkIgH8Zwj/KStp+loObTo9h2Vy7sHb2yBrPudYQQ2ho
zYZBmraCuPGlMjUOilAaVLU83gvLehwsw6YZFhwBPcMh0ab5OoLfXFmJhjibi24c59lOFI5PZ8eO
166H8Ts0MX0Uy57O1bYBRxFa7rciSGnwZxXRvihmK7yNm7k0HxqvfubsSzF89mRJB3q5yXklAvLX
Rpvn0Yyg1miJzilq8KntTGTWJZbTInpKOE2Rub0ZFdX2UdAZMBoPEHWyPE5hgLZqiLEqi1gqv7yV
QeJbFhlfjJ4SvwiGG915DfKw3NeIDANh9wiy4P4bbfFoIVxcRS0RYFpJeFBMcq8bCOcxB+Yy+Oa5
v3ObRgNFBLTO7VAhpICa/QApyYxMvCuCszljxXc8lNiRC5tlQpWEYXM7hh3stUYzj5Nz9Xtc4BNS
LWD1csiKzCPqsmMmvraMotbcGqHTjSshslceEKo1Tl8ceUFAQl3P8eHWGew9iwJqmyZbRtLHlqT0
nrSSawbUdU7t9D6LHKxSWAOXebbPSUW+Iifepo8gGY/EoqztJL2FWV8tyFz7oYfs6NlYisPnBa/W
2p6C59mEFIcxHNBtn69JaH1rcVcMYOk2tD6pb2XuH0WbYwae8INxppAQz5MAsjXzsZwSaYpK2m3u
nU2XzApY7rCkpwD6O3JD1KqoFjXXfGn8njTgVlIjfRa1Na3TGb8nj/DVCxW14rgMjIh6PMya49K3
mXeuUZDFhzZT+OUhj/gPYxYdoVYsN41vgxx0ui9lb7f0thZaSRYUSh9B4TCTxtIYSYidUuZEAiOz
AHO0D7owpwsB2DsvheJYcW54WThCUXPFRgxvQw8oN0RXin/tSqADWofIJD87008N7Voq1KaUx8yH
pLfJOE2TZ9Ll89OSahevt7/bA9HSxhKddD+WRwZ4PqAgu2V2LxV6kb2doMl355tQ/tJ4Oi5gK3lY
qrnyjTjEa0Fqi08H2PKTn7WBZHe2GSh0CeprAXWOzOwao7IWaGtzqPd9Wn7xKRD1XI9PbhTs4s4Y
kckliFcds9/aY3npYx3ZNU3JNQCIx46RQ9O47UYIcQ2spgUjAnlcmPWd45rPZqufq3A/uXiqXCtj
xJrW3abXV8BCHvvMuGEj/m3W/eQYuOSL6CYxh+/1yEch6tiVOgE9Hm6FFs3ZjWHGD4Q/DRyjYjem
8c9senZHwN/m9CsfEf83kmNXRsaxK8dpbdkwyVO76LcF/YL19MuauYDoKPQlpenJD2h+Wnp8CQcM
fbGPt78BB7oqSSFc9SALgIKWxMgwhNZbEC31gjwDF8eB/JmcKGhpfz72cd4TAn/j8YlrwFopIXWE
NduNpZMSNO0WyQ/lGgfBIghv3TJ9gI/1o/cSDgAQw0i4NyLOcTOBDmTk05+b2CW1q4E8XR/KfE6O
gaXTrTtmzmicRbDgzNebdY6/BxoN+WtVbe15fICmjrGvse46kAbon8ps707ThuD1H+TJczEBudSQ
ObVE/heC4Woe6wCY1XsUcagHg+JhwssGwhRetKU/oITBHaGXj8Bbf0bdQIhPraMvjL/laVDT0o1N
cjubrZ6Y/SFGQbo0E5fmOI3PgI4vGWXoaUFIZRvf2iQm5Jg6wzbN6hvugwy3IAvFPpGsfRUEaLM5
bm0UmbbV2fumCdYG/jkKCJh0Iv11EPOr5gzwUHuxwr7wIH2w+1wU4aZ0IiLMoa/qiPa45pEUjiZ9
QR5g3qVue80jbsaxBRUo89JbDHkXJ/nZ+ualHU2XLEgPQD78c8bbWL0pP6d/zItVrcUAQ9wOHOz9
ELz6DDKc5oHM83N7xRANO4FPSH1cGf0GixUnH34gwlcZmdwb5khcYmheEERg1RMYk6OwwgsDUmk1
pCH6M8AaZJrBVtSzcyIIHfXaZTtG823Yxmi1ovxr3C/RvmyJQO55/jGpVzyJ6mybRFlzejE6MHoi
0UbKHZNYMHPEb/2cfAFd62LDGH+ZwrjxSLI7GvPwy43gmhXZbuzmX2MxWc9OTORBRpYGA0sC0rGI
LdA5u/7W3aSGGRwiOzxrAD1rMSzA0fUIZx20i/E77drslsrRDv2IfTKm7rYj1mjdLtExoip8oEb/
5lR49UeBEWnQyVvDKeQF/R+1j5EoD7cxEkgIPkTY0uFdlUGCX3oE5pKLn20RBrtmms7+7KzQGiIj
d7kp1F7ww8WNURGWp7XBreN1e7uFmxjg1unC6N5vs+fKDA+j4T/Z3RBgpyD0yfLmL23Y8F/tn4wI
aYsRDkiB9Owy6N0NV+lk3aCQ99t0m5vVc2Wbb3E13mikHMzVkBNfhkA6S5YLKKhuleE7OAymbe7b
gH+ZZty3ItOuOnlO13pp8mtDwpgWoBtUi8ZpgD6bZxiK5TLDgxCxVLg7P94VkfgraarxrpZ7UiuG
xXoTCybDRgwbK14eu+axy+3xOhrjXnhIB3hQxU28ZANBW2nKF4meNCRqmKgYxaYNiI9hENNqSs6O
zVlFieAyGBPWRDmZgWW149rHKXb2otG5qgnlSBn9vDASJWX0fVlJEux+6ZGQ6X8u6xc/XcFDNfeQ
SlY0ssO7Qk56DkZEx1dOCpNLvmh3U2GaV0zG5pXSbH3wZw+xmnzZiRgyQesld2MPyPfPzdTyzrW/
Jgx/T2o5mlnzmtcT/uqxq7Yf21pmaB67yEF1Izf5tAIQqsXw5WOJYxLklswEIqgPUCtCQuEYjVkb
Hk7rjVqkViaZXp4dd35Ui5yiJq/B0zZjFKf31AorRF1XgbrzfmymX1PShMfRsG51+MAwRh37qiY+
MB6Zf+zsPpbRSS6hjxJ/mulaCgqRsssNruhT5mTOFd2f8/7eHhvJUhEYOMeiW5eop/inooxaLU7t
E18lX7fVgjmsym28I/J1XDsmI6MJq7B/B8KPdLqlGTl3evsaBJl25yTnSL5Anfm3CY9WL30aL+QV
oW9kFELS64RaYfux3ZQNwSFfEFiqHXl65Z6jIrkWuH0vdTVv3o+oBZzWeoqRL+dFd1cx+rrHuRXd
m2n1WIfRdFabqQnWeLh2flkf1Eu1reGDFHaaEROYfJdaZs5ki2hVdpv307QO9CiAGmcFV7hry8my
+tcobIOrWm56xXDnQtSFUEqImdos7OdjjQ7vVm3BU+BVTwyLsg3HXzUnIHGiwL2SnuZd6zJuMLv5
kF6nxUMByApDpN1Rr5FSq5dqRZTp0GXyZm2lmZBcZAh0XSE5MsnMyG1wbj62jRviUQIIU/vcbNKd
P6NGXrQwvq+xmW7IG8QV5qE9W3sC+ocVUH3rmia57+XEFp04UlMqV/GEWPP/qwgUnP8/qAjIfEQU
8+9VBOu3PPkFw+wfuf7v7/q7kAC1gEHL33PQA1mg+pEE/F1IYNr/Y+sY8D0ASrbJ89ifQgLb/B/d
8M0gMHTTQ0Gko3j5u5DABOtvoS9AZOADYQ6M/0ZJYP4m8tH5WuTeETztWbrF7V/qDD4pXakToqXu
iZcsRwsOYKVzO5nsmwGe8J5UqOGpsid8njY5S03CYai1jtS6UiQi2vNxCAGLFHr+g2bMzTAF8Q4q
5SWBaozzP3XMEqZ7oJ1Ce35NNL/GlZwPxymwD11QP2FimO7KdJ7uAuG7u0//iH+hJ3ZkGsEnDZb8
w5AtmR4KMd32TVcGZ3z6w+xyrrMg7odLZFrFfoQ3YQr7xwKc4RCLqLypILtsDKI0GSVpIVq+zicY
bjIudWz/IeKlPgfTcFe59XRrGjmeQ2jCO98c3FvJxNDHtr8CZEJza48ZEQYUU1rskrehH/6kMJEc
9Kl8qLCaf/EAfKwNsxu2YVoPZ+oYeA318hc1JxLqXZ+sGFtsNfI7YTeU6dnqx/ScCTKEJo9rwTxn
AKsnIzwDEKbYrPmkIA7WUz8F/irwIDXEW6fUIlgpvvboLrV1KG0cDRE96P/wm7q/Se/Ub0rmCTqr
wPF0pCe//aaJF/tuMItLtMxiN4CZ3gWD3cPg86IvQ4SZvF5mQIoM/yjQQGmo01dRjT99O+r2SdCY
505QNQ0z/W7Aj3+AxtxvS5diRZPu26l1HlM3zx4QilA/Is0hIEV1BY/rG5WcgYa+S5WxHspzNBF+
a/sL2VbpsioTffwCmztaxW76OAGMcsmcixjfx7Wx8iSUzJ6MmMpdCH7QDEBSVX5+NzghtsQBq0rD
+AqD6Wh8sTx+y2C5+rFbPM+ULwbkLcjv6/g2M2BDDP0JtWNGMtYiAMk5D1niL4c0FsWzSTnF6Zsb
C48DbsXx9DFRLqR5Jl/nr49x459PXs+2dI+jHNA0hiZ5Dnw6xr0ZCAHwru5SOt95+KjOfkaoEcoL
7dDGPdCU0EzOAypuZKGwujLajm5YbhszPgseAmhMOZdegrexQ26tWNtDiIASrD//9feUWqTPp6Jn
eB7NPJR5XGOYyMPq09d09Cmya3wJFx2l8gka4m1JKMgWp3kiK6XBf/g487egEl1+XqCbUOx8nFKQ
If7x82qO/6VpIelCXzXiO834oxFYGTXNdLZGi5l+FllJIwm3a8MJteJxfOMGwLoDHVNXb+sP3gNP
+dGzsDBI0/jicuZ9Z3SMUz/RnqsYaEHYhvW+CvFdd/ALCF8l+6w2eQ7q9NC9/Q+/n/zC//gDcq7h
QrAt23Xl3eQf/yDPw3eHzDK5OLb16uUxdJaYg5+MipbLVQTQ3c30rec5w7Ybau3G4kp0bnGd71K3
eZBIns0AjEEYvMkii2vsauOqJpkd/GGUwjtaCafgbMD5HXXKndNSynxf1NA9VYvB4K/zICXuxp5+
etiMJxoVBTbewSCl0jJOetLYWDG9/KJ7+PrAfHlfAxrna+ItZyOML0bae0QD5j7p2gKT49JxCai7
XVSPJFU52XQLyXVtiEDfloY5wTMnek7r+l8C0PMFD62AyG7asI9gYSPYBLc5Zwuxn3l3DsEp8PQv
ystf/+7OPx9IPu4/nFwujQRuJPL8+3Tg6m7vgOYNtdvZX4twgiijOeO977TfRoI7z/GQIgdoEZma
8fwTwn36h4WGiQHs+NZkHvYvkHN3sZbqx2zUhr0wvfAhnTX8xnLbAfyXpc0/yaK+UEo9TqabvqYV
VK/Cn+M7mmjzFQBCtmqdnCtR6dpvtgHbNqgxKfg8vbddQELOQrJYM1/TuhhvlgwAPE9u2pFQ98fR
zOwdxnn7EGPsgy+J+VZz9GZX2pN9SEp3q2nleJiWpNnabplfIpK2h7B9GWDp3PHo1T7b3n1rgn/y
O0fc6sb2r39gM/D+6dC2bIsrAjlagUE5xJPS3k8/sdv6id7GwrqlFsMTNW6Ec0A19qwrvjBUDLKE
XP+gVqjJ5IchAGu5TUs+arP7eI9B7nG91O2nRZ82cbyUyCK184+9DR38vQESxeZ9v2p1mKd8xKct
F1fT1nQgwKS7xFqqt4N2Ko4aJtdPb1Qr3j9SfcFYZpgEtv38vsxS3+Djw+cg458Bolk/drHY/Mu/
6WPrv+2XMLTI59lB/lLqHWru05eVK96/k1rz/qF9XdylxsZoSddxhE85VW6mNgjpiWrvv7xaoyaz
+vnVLLzfTdZgPPaivTEY2AWo7GgYLRNZ6iFzVBZ+BlkCGmQxKJVlITGQmTkyjn0enOXXkgsSfMXT
rI2/hso2KKVZN6m9/NIn4W4G6k6C+lMuC1FxNn2vC93ZpDKeefR8WRE794FeP4W9d0k7KIlEHEV0
r8uvZsJwlU7kLZJJWhBGtO/L4swNn8KYLJGlpbblcd9a0VPC9KkKaQ3DhIzamimLbPN0P8qiW0SP
IsnNlRjJAR9pcK4XgaEjA5Ma+RTtTLTlYN2mx7HkMtrL0l7ie9h2KfbJoh/MQmtbJCebamAny4Id
9UE3+UkT9TLIsmFC/ZB/G20BKopo6+76KJi3WTpC+wa9tS4QHeDF0Pag3yhJyuKkSZUyluVKonp2
nL6vNlJFkkE2zkwfNxn8taNKnbLomVL9HFQZVBZECyqjtSyRAom4qWTRFKZUsAqooy6qoArp2fIu
UdRhvRQyTqWaqVIGQBlln7ZszRunAfSUV9k34IyrWJZujXz6mTr1o4nbYANc6yGN2tsAPf0GZdcD
WH1+YCrBjSwJ4wLVyvAL6erhhsoZnhDaB9SQPWrJrSwqU8DEniQLzZb9ilxkHcoCtJiBhsfgaHxZ
Z4eJuPdRsJK+w5XRAKJJGbutDxpV7VaWt7ljnzNZ8KZ6TumbGrgji+EDVXHAVT+SJn8ovBJEO3G3
syyg11TSkQzrx9lruo0GSnhNUwPcsABbVvWY8pzjFFNpQ5RGrpU4GKnD7T2m1evM4EGG8Ng3Kdqw
rKQ0JiAWGFNqojvApwapitFNwaU4854M2RxYzKhcAdsqclx7mtmRRLZQG/QtfVq3g3lsZZehkP2G
hcaDRwMin55tJ/3pVnQvp3bYOnb6UOLwuUEKfqpkD6Oia0ZYfQ80YfhueTFwCYe+bvIguM8TDWZA
qsbsoK982R9JbBzRxjgT+pIfQpIlRe48T2nc3I01FaAYtXPdDddW9V140ltoxMSyI9NXLr2Ztr5o
sltTyb5NIjs4Hq2cQfZ0MEtvB5o8Fs0eQOcRegD6P73sBAnZE5onAiKFRJumS/5zsQcwOrKHBMB3
kT2lWnaXGtpMfYH8yB4hw1hY82QnSqcl5cjeFOr6lSG7VUHmRzI0blem3vdBi+64YOUnv8ue517L
eLKrEeia1gkoRgkhXj8VqjMme2SkJd3bFfoTr0+3cfhWuBqwJwYbu2jydzyti5M+1zv0RPNl+OKl
+Z01AinlgojwB5fksqC47vx+3DpTeullYHEhe3opzb1m4HnQWHDieNVILgqn8kSBamF8SYGwemKw
tUvT4GnEwLor8+rG0LviKMzmhWMI8kHp+wcL88+KWmEEZm0xuEE7L5rP7zfRgt/WNUgxVD3wjBEn
rfAA+phrSKtFcAFV/NFkhIr8gsSEQTchcmiNtkkD/4+xa2gfOF2JhsQ78zj0HeUzRkF+6QQezdb2
tWctoUUxu9HXgYYrj2ITKEd6sPayd2jJTrI3C6sJ3Tft2lT2bXXZwXVkLxfyzwa/cnqPv2s7yH5v
R+M3pQFM3yrhH0BP2JXd4Vr2iUPZMV5oHYMEQGRFMznDakj3cd3JLnMuvsY0namxk4Mm+9Dwcskq
oDU94zZSnWrZs05V91r2sWP3XiwgdCzZ4Ra0ukEFAvuk+T3rIBSmXLf2tgTuyA75cDfKfnlRrz3Z
P09opIOyoaMue+t4HEmjp91eyr57KDvwPBcdCBkq94bz2tOiN2WvPiutLw7KIuyf3mqhne+rvr7s
8CNpeTRlz3+S3X9T6gAG640TbNjnffKUceGEVY5mAB7rPmZUvUg1QT2iK6BXtC+k7EAqDmapPSDc
PuU3QI6Q6Q+IGZaXkj4jEmeY0lK7oCFiaBEz0OnY1ogbeqly8JA7NFL30EsFRCK1EKNURdjIIyap
kwilYqKS2gkdEcUo1RQ9sgpD6isSqbSopeZiRnxBrA2UQqnHKKQyg1b/WUitBoWJK92OxxQRB3b+
W7AWf/Rl9ofRdzEy8engLCD2DAQgODxKEv3QhCQ26qakjolFmPrbRipHbKkhiVBSC6f86kp1ySJ1
JgOCExfhSUdWwRGAVhe0Oy4wmBftH2MSHGbCSb6ZCJfJhbRxcEaBdim7SsfSyhZqol6SyB7d6W48
kaew0NqVb5PvN/hhfvgRnz0si/Ygpn46oCL0iAKK0i+J0H+pfXRgtbVq6L82jR3vwFzTTafxcjdr
eUlDln2U/v2AwfO7m2YwyhwjvkyiwkvbW6BlglZ7GYoWECdfylsK8N/cw+9NDf4Xj2LFHuYAQPS4
hNbo5W8oC9qfZmGc3aQT3zTsi1vf1Kobyi7jrabHQCIRN72i3NqpTfnpgZ6jpnhEXj3z9DZmRyh6
7X1rc+i+7w2k6tzlP0xPg+Cq6/qdDj7wRJF/2KE8s57COvjmyM/V++x2CGnCzr3ebSc9im/GXji3
UcYto7ZRDS1RTkvPbX5OHgiluW/6R4Y8Z/ioNBdCavvDYBj3uoQqqM10+6tl1/b3udP0tZWU7d0c
TQYwIdHsRr1Nnj3Tf1ZbOot9STHMfu0jfyItGB42uuroAtpSs0uymgbtlebSpoLl9JO8C4RArpU+
Bm2r7U3gfwePJtG93ZjGSv0tdswpoxMtN1UottrFj+96rwpOLsCO3aC3gid4/4v6gYgHu3K7ar7m
Dt5gzoPx3GRNe3G8Md1U9H7fqgrZo/yFahdljY1G66EGOXRwKxvwKMD+h9yCFas2CRjt+rEfvsFg
CdbgvOwLVvfsrGkw8AC6OM9hED+qTaM+eoDFQtmg0f0tQUoVQGGhX1qrQEPp9vabyOFUyt9b97UR
XHA5PBjh0h0gytUHYxT6Q1gNw/sHj2is6t5HWhCxD6cr3E1vzPUN7XzCnOdpRi5UVD9G+6u25Obb
IEOtmqHVb6q8EheT6uD7BqV2bi07/57SPd5oWhveDGQCXWa+4zqcrfJHUPF8ORrfYdzWG9seq9vZ
Hi0SSQyp2+MjQJcOHHC6a6Sb3BdETrledzv2brFp0hlvMmIY9VXanuqq8IJbX7TJrVH3Hchjn3sy
Pa2bcIDDw94Y8jlrwWddqkmzbtQGepD6b7P2oL6PG3b6Ghy0fkGfL26CjqSVcVm6t2Gg7qe+UEzO
QFWhgZxrI73RG6jnpXD8V49/ltqCOkS79v2iuePi6Zzj2Uy3Ak/+awe2XX2KE4zFmodO4y7ncRql
hFfTcR7Cl5ijUu2jI+d3zQ8UXyPfKc6FvDTJh/sXN6nYlD+FYIwAamCIECqy/NOSEz4jm2Uv5dzv
1KeEiOyxk5MVmmoJzwbNciI0J9hyMM3fwOft1X6E5kgtiZvdO3PbnCLuuTvX1dJvQ1Qe1X7QapP2
QoDlfWcSuDXTPtw5KacXw4OT2oKYl36VcErcL01tH034/bsUzHRverSsDYk5Xqa3xIdq6Ohzcm6c
ynxwGv3HqGXTGyePTj3ADe/8mNG+HlPS8OQbdDO/oS7pPOWmFR7wQ4pdSIjaq9Gd1RtNJ522grrG
ift5vkUe0+1cv3xSK+vKBwA31+5ldHxxmWoHQqvca5otD+Oo91/StnMRQef2tkLS9AaT2uRa+Ab+
AnqLHlfHINebJ5mJqL6+xKTAUiqs2zIKpzsjT9Awyx0Ow/QqHC97JNzGOuGdJuFKLi9j8hZgPb3U
M6mcS5mKwzg55vOColt9xYo4Wlq3s0G2U2JdnYgupXqni7aNsV7u3yepSyTNzLX6fYXks+d9/M2f
ULmXWgvDN3AzOHT2Ru0SNhU0hyXhoV1vw3sx4x0JXB7SgJ4RD1EaYtV0jXGtu8S6WcSordXfPtXx
kTLP8kxiGM9nxuTt0ilYXmqdoT2ezCttDnhPNn3fqW7NE33a4rH3tZf3bwUuZRUCsrvTE8e+9TX6
AmpFFy+XLPLKJ1h09VEEGc+4U5+9CTCQ8j/fL6OzbUgORVhRoUExQ2rEZvXw/ut0PUiEqO64lofe
xQGZ+b7X1uifRgqjMLvG/ITkdXz/B+ba2eRG/+rTI95ZVskhM1Xuk98mPJ7yD9YMzVirQ6yPRiCW
8rAjCsB+NdO9bsY/JvCbD5GRTafARvlqcW8XIckEVY1sSvQQ1dvUfdWMtD4UltPcVnHE0KS0hj24
Gu+2zmio+x7hys0wcFftHwJQIMfUg8gx6jysGjbhvLodr4hbhuoQkCeXiuVhFq0NVKLb6n4d0EHv
EQov390ZtYWZ2JJyDEYPZ7mNwx36Iu2XV0C/tGcMdIckxFdPlR8cCdCTEPHGOk2Df2hLngETT3i3
nsVTdWT3iAMTGm+LOTxquf1KGeOQp77z3Jtg/U1zGA69K8xdLMmjnVNP23gA4LWIrDkD3KvfJ1Fh
pvBUg0z+08oTKkZMomoWOHNx6gfyVoiB2/sJ7LaP5b9vpzZWE0ul+sr3Tv/L3nksu61safpVOmqO
GwASdtATerO5vZE0QUhHOvDe4+nry6SuqFLdqu6a1yQjE44ECaRZ6zfS5TAslrM6TV1AHbEoIo2q
3jbSjftrEB/WqrcSWLwtiNtTOiAdbWG9Mmhosy9eO1+4VonUkoZeXVq8w6Qg/hKzAoq0Djio1yHM
8Cknw8WEOM82jaTWtr1VncAiVKe015nrVgNz/gIbZiPA2hXXXX5cjFRtD+CQx0+E/w80CB03I8mt
Rf2iWy0WSIyhz3oGgSnZesODa/XO9YBhxtRYcXFzSdC9UnPPOsGpg5jMlzQb13aLj16n/yg1jRuC
wgdDUBazXwOywJycbIy588duG/X5DCd7+ISrMVCZmAUAqiAtBpdby64fkAq4c8F543LFz8NbhqNp
ChShTOE7YIVkrpJ6eFM3R3QUxTl8G/SKnmMsl1NnfUs7ropzAxqRbowAPzTgtu1e9SRCiwsVtVM3
NvxWmMYDzAHIFSOEuFPb1N6iZYruCESL+znFWoUgvdvARihcfK/uwqrD5ld+sUgkPnK8rOLKLOeO
AZMC2HD2TMde25TNEGMe8QJEFdkc7i0U+/KepaXrQz2RjCfPgxZczaI9lQgkQYmA+hM4fYBQGnqS
RK9AkMrPuV7dBoR/Uu08Nvx1MtnYjKEYZAQJSrlBeliMvkB5E7/1VtdBeZK13jg2IYckzrQVilxw
Nwb0iIeueeot7Lz0iERq0uNSZLbunYOcJmie1AUz3iBrNVS+tkNc+z224p1b1miaYouL8/za6mxo
azpO2YbkYjXDRBBywMQYuUEDjWpye1VV0v8m5gwGRDgnbQr+Gtv2e+IGSKf3TUp6TdxbQ1Htm9J5
yBYIKeY0viu2nOKLKQqdqjWKBtdoYwEo2Rq2Xeosh6IR76DenUuQ4UjTAzAp6+gMZ5z5YVJ5x55T
L+hRgyFtsU9tao11emLjJO7i1hIjn7oPXKwLe2n+ASAaWG6K5KAx+FsxGP29BhnjGC7De2f3UC4S
kZ2xCqmel7lOEdQJnYvtoPeZYKG4Rn3ZXpOEdJHmDsRp6A1xCiapOjgxt5gClsYMDdANNIHJbVk8
eD3mlrVU4kuZWVeY/+kzAlJj8JhiDLkVWVZubT1bnjW0OfDCFFhT98Rs0yiJT8ZMhiOxcSrNRsM4
VHlmniLLv8xd5e6uEp8uZJQV1g3ZvhXpOWGJfFIFyMRHv9UB7ZfmnSc7sEhKVd4KtPsL9PCQSNVd
7a8wjd+QWejWTMAQjCv7dyfSEN6ZSDYQEMGcsT1BP2vh1H+BvmXs5sl8jISJs2JrswT3kkMkWOjg
UeGkvNdDjNp8yg9kGs0ePco7VDjN060oHTACiBwh45SX34IoB9FazsUaQ5Xr9x9xmmSQyMSqr4YI
chwajaog5NSfYvfdL4cJ6FqFBXuXPMRFZu8yE7S42lT8qg1+Ag7Dtd8XGCFEFacZwympZgeYqT2Z
M7x/3Z0+hSk5caI1j8ji4pRlhdUmg/9FOLiF7HN9zoE2N/SGmtSEsDWck8JFh6aXzmc7n+7SBANC
3cS82MXq7VRnfn8tVFNqZKCaIPeAfOZ/hnY+yjtRRS40exMUyCpPUq9vkQVaFdk2L3rYyHokcGYr
78tBf/Ubevko4CuowpOu9aoW/KpxMQGzgVw+lu4jWgzGeFI1awp+b6odOooJKDhXh7B2ypMqhBSR
SOv8LbTMBKQ87ElV5DX9WMCM7dpU27CAILOORt9aU5IaAv5lBN1whSQVtjrCeetDVJNxbICVIU9F
E5XzxVKuoXJNSBC4E3wCVpJGVZ2R+MjgGeRhviHrRmgUTaezqY+EoUmBmrtlLN+tYSFQY+lPAX5/
0pCkPI+GVNSd6S9CmYPVug64AyqsmvytVAEBkzihHufXn6TP0ek1Mp8opXwq1J2kQAH3Act1XTsU
wut3U5x+1Xs7wasPecPZwAtFMZLlnKLn7dyUxAxJhASPhNdA0y4i22I/P51sy5pOAF2AhvtIZZVS
8hNvxfCYwtVjiUSnjVh5tzbx7fjZ9vsEWHOfHc0xKTY6UTUsOAT4ch8+f1NsMxF0cKdMHvbeRLc0
c8NiFwX9q2K2z/JdUd2Bqv2xLXR4EP2uJuPKc9F3JarwoA0uyZKD1o2aCBUOZPnIFWIzZQDC1yIE
VRc9nPZurndkd1mMmaX1moI536Fm4klbtl3PMvcrOZh8kyM/Q2C6W/g3gvGIBh6sj8C49FOM814T
sl2EByVRKEDxSMmVXTxF9Rc/N6FDBc1rbjcAlQeRbdIXJXVWtIt/j5Eb3izacMJdhEh1RG7JIiWO
6AkatXMczg9jDcfM6TTcCz3HJEAI2xGropE0TTZExGJN+86wy32eOtFjDkfGY/aOjGCUh4SUE7lc
AVsP4mV8MonwbnHJQKU2G8cn17ZZRqG6fYiceWcuWvGYw1ScHUc8ovZWrPGhTPcg8dFD1KpPyOlA
nK9lb52gLmqnQ3pngBNbGbMod46ZQWeo8FbrI8/cDHnov2ZD8r3Rg+qiWsTimQKWdCqwAXAX823r
AwEpdPxc40tvac5WWAboCzOPP3CA2artbjWQRTAj4+gI9OuavNmXZWI/+2P5uZlDxJdSQUyp7tB+
mgHAmIv9Wul282GR5z9WsCpgHxXtR2ks9mYKC5JCci9s5nWNKedKVH4BPjOcrVVmRNpRB7e7gs7R
fLhOcGI673+rLSTiHYGtTF6me13vIkI5uzgfp+fuPnWSFtdzCtFWMeCJyT8mNTazzBONr53WAB7I
7dewD3oWBkw8WjubH3vS7aw93utO896BIMeHYkwvJFL6rVZG5mMoa3O85NsolnJcFl6LpOrTUwuZ
8CnKMFQ1gR6jpDCXG7BfHT91izByliCqnejA3AANn9yFHijr5+aoR7Z5aIsM5lSvQ1KpqncscMht
xC3BNguGsSkAnXkexrzMGzpcsNP42xC++OlwCCuhv09efEJ+KFonTli/uuaUHXEga9YguIgn6/eo
+dh8CZdhxEDn1kfxDtjf1F0QxZm2TppB801ShkK/a5+aOu/Pk1EGP0QKo7WVRnNbdNaPY1NX7w0J
jh5BB5SdkSa2JnHv+AVKjab5Gkeie4U4kbno0sZzl4CZxzgTYbcXx53zQycQ4FRveux44HiLnTvD
lJk5h3+Noa54xsSyR9WwuagWZupcWq/J3Lgww0QYrUWwRA8HDemuD3fK9s1S5t8gPeBjMCTh/ZBN
n+upmu9IixL7toV7dD3bfLJlsQzLnZ0QR891K2XF4tL/1TxkfpJ1j2Cf1j3QChh/zbiJA2d+Egj6
HIdIsqREuglKwCLFTEIbLwSHjyvEJ5NgJfhefe1iHPPNa5lKBBgUNgWGj8iibaa2tU+BH5avvk/Y
wqm9L6EMJRCqrO5IEMGWzn1nV6FDROpjnv/yMqTol2j57PsDiKgMbVc89XC9xEVsp1lz99LlNT1o
vcTop8XIe7rODy2BN7jDPjPcMz3z0L7pUOckwAUAMtzlXpSf8Cvzn/oZ5p89fRh4B7zVth6TQGQg
MCPdfLOD+mdT7SXDSZJU+kSXyMi/OBOd8zRbn2DzLPs6CIGsyGbdTJ+GxgBxZ45/t2gY3g9o4Id4
gj7MgAHOXgKrX1hEgG0HgjRRSzzYmpBcaTwTNyG8qzt/+TnpeyAe0asVkAggSzIfQt1znxdDl2mY
soYAvIyvaKDaofW33g3foOcjlFXMkGM1JPqzkFlS7GMClzdYQmM3mpBsaHZgE5M3K54+69hOr3g/
vK9mi7anZ9Y/RqckNRMEqJKWB4I/QYw4AHTdyqZbLjHJ6DG3huweosDkOs5rIKmBCTOCveYu5ibE
NHYrpmF8iDPjcxaHy9Fa2u5iLS4sl6R6r+jZ88R6GxxnfMl55wthdQ/wO/A/nT1DGmpY/BteuUVl
Lt/0bY+JrOXY52roXso6ezVqFOgTsXyBzYLfhmeyrmm7+LnVWmPT9IN2CJdq+OCcT2ljTauu5sVo
SBXDl1ugm3fEt2a/YomGesjHUk74lbXrtBXOJ0GGPy+OEyZ1D6Ju9zDl9V1tBT0BU8ROCSUdCDPF
axvzp0MxFLocX8ut1qX2FnXNaCWCrH0gK8yCcTCntZUG3bYsTPelmWGptGXhnLJUkNOzS/fUpX14
JHq0ID9jX5JUjz5HSEKulkz7FmEPuhuSibVrOCOBQY/8Vzt9t6aRHOwoqovQkMzG3sq4b5P+fdKQ
k/TK3L5L+vYLtsfNSxZW1SmQ8U3Ha+yv3ueprMJ929nG64gS7NnvcuO5YPBc0ZtmzHwL8bagQo5n
10aLSpRpHcfcLoEZHg0TlX3Y7cm+XQjMeWXdHQdbeKukQSU07LwMQ1WLQUwP5zugMsQVYoylyH6V
FwvnEGkyc0kAaW/JF1fPVYMbAgxSSDTXf7CDDIGz3auTt9PGg1jwtY2THWhkbW+PUXZEXZxfRRcv
dRqLo55m1bkKyOMaCHyIwZ6eo2XS7o1u2KuW7QwBCdYEzhbMC8wIi2hFcmtju7H4ni7l98Y2rF3O
v4/UGjbkGRYqI5DYBdN4JMNdGBP3XUcio66Xt3YCeGF4sfXZH94KNGLunNGbAVS22kXoVn5G10BC
ifRzmy//LJpy72r9DzIZkMADgIWaYGqBqsZZw6Q7i4zkLdZmF1jUHOE1lfgPc9r7D7yVM+BvQ0qO
N/mPyc70dYKC7oE0VfKSQapqWu+EnaJ7Qm/kpRUhT2HbEiF1TOhbBWaONkuxdiqi9YIN1i6FL7gz
I9Ts1WK6zfvuHGTmcRxb/yUzNAAwcfzY58AeJsdv7+mi3NK7z0aWVZW8Q/BP2qUOmGDVIw6bb7k+
w50bEu++7dycdcVgvzdRtM99pDCQWquOJI1hG9UwmWIpOd7ZtX/icm+pPn7ELKrezSkUaI4UWxxF
q88y8/g1xhVjYyWjs51baSOXk0DgbrKLVUl3KuILJ22cu71dFX8R4X3osth8wsLc26WExzZVm+j7
3oMoZcMVQ0m3PRVW3b47OrH0ENc0pdI8tAhomjGmmSgff9Or3JFL+PEJiH1+tpjar4PIiDdh2WIB
1sg7D95CMYEuAsf6VyBnlNp0cCBDIIKCoq/3JAQ0mGYYhm+e1JHp/WhLvAjPvNmIH5dB5u8DDbbm
0r9Jy288nmKGOqwV7KUM14L+D1GNFC3YVrxYLlkWTLCXB1OLs80ICPuA90Cwy8h9kMJvv+YjSaC+
yf8mRkNWzXDzuxEpq5PpxM+1V8Ub1KBKjCbQRy4EHfbi2NnZyssZYjeueDiclofWM3AyGCGvrxZp
UxabkzhYkbWp3DL7sAudEAvx+qJLGfOdzv+mM1jgQZ+/VC7cb7fVN9bg+A+xKTC4c6PhPKPSfsZQ
19kbJflUs5cOvsPnvMR3ewjy7Dy5xr71O8awOPxkh+7IFw5AfWub0qhanOTFNkPAEo9aMRSPZoK0
O1+B/JPBUojb5kuJt7DD1S4twqcqSVEIBoC7JYBlPOd1oj/zAjcTvEUyoxbWSrPV3CmoOD5EzVaL
WxS+F4xJ4D8H+whVnz3jB7AofNLPou6acxUzypfNfAwB4O+ZcQQrwzezrV5k0qKmbM6NNzVn1sr3
mgMmK+jGt6nJLmhIiiNzk2JTWKiPLEkkzkyzGN3az1FXJ49Tb9dnPdUuWWSm916K2oo2WxFW14zK
aaZHd2kGoz3v2jM8+6Oh59ojTvfGCrllmGFEwz6alBxl0b934S7Ge/S+Q0TzXqsX49jZEaRDNuWp
AZwWqRwT15x7WNKvYay7r2iuGMBL/Y8hbpynuP4Ypv1E6OQ5Qd4ALYHa3A9TiYKHlW69kjiJi3dA
VPLC4EQ9iKbYhxpTndzGODupvgiHjC+OVV9sp6+fk4reHqcO55teG2tRhiEa8q4U34FGE8Zfkn7w
d7XtFIcu7KaPDlxSUkz+Os+t7KhpVvuCc/UmI/1x8LBJcFalHRL6y0UN2qV44dcgKNV00RkkzCqc
v3W9XO6KL1OITW0yBVBgF386xRjVzQPznLLxUIGAWQGptAdBnhZA7Fzz3EfTAvGDXyKZ++kD4gn0
X/AUJJjc6YM5C0DKoHnuLYHDZ5g+sYZArqFo/K1TOs3BJoAhYwfhRRXxhHC+XRjDxg+7dWN17qsq
UkK7s9ngMpVj75ADhqqTMNkjFw+3xfGh4GhYWKBRcmmxU91akOQA5HXpIesi/YR4grnJ87b6QqTq
sRPBJ1w4D6zFB6ZWdAUJavQrr/ey++KLiU0OG1DotRyv3LWkcwCkZBqwrQFHJ6RD+Gfn9LVbSNT4
rASGWlsxShn3QaXlROwt1upx/qr5aXnWidYmIdDtjgUNHMr5FPctpNmqqc64krFQCXUw5KMljh2g
vaIzjMvcsswsM7dmbqIle0C2Ns8k6zb8rJ56x+oueK7hngbZ1+xLQGY5CWcNUAuOuzwHuFqcdALf
fsuLlg7iZKUxs2uPHBVBTP/ZazvcosIvrXD99750kRlkOgJGtERpA9+U3TuL/AJ2S1Y8ADDZDq45
3kV7Qy/DhxChjDcbq7zB0MdLbcpsYN4aD3jBuMfaKz4ZTWQ8gGM5Q7irj6J3ije3ME7FVCckZPB2
jjFKI1iRxN+m+dQl+9Ezg9d6nMdXE3a62aTfyWN1F80OW/SZtZz8no9QSICLXp6XJWSfpL64I4lX
vR0F2KyeFITeueuideNDWs7Sn6XLDl3nN0wwKBzo7KtOTGeYQfmdnTbJgTkQqOhpInxW2qSHR91+
jbruISys/KtvIglUmwBSmvClEku2Hvq0/Ix2Lgkc1/4hSLM7hY+qjbCZxdv+vi685JTbpXEhTKVf
clItF+B43WlstLuuqLcFYanP7gCwtu6i+FyGwUdHTPhABo9wH8t3Ys6PMRqSYS3y16Az+ycMxld2
joS2yTw0R3Xoa6/BmM40csa9oQNuI2t6RK+YkFGdi3fdE/EunjXC/zh+vZsOcIEJtcqXMTcI1Xvt
d+R939wKmA7qIQvLVwyFSWpbO+J6UkT9rjUG7yV3q0uU5luCVvZpKgmSzQ0yIjY9HULzAbM3PRQ7
k6jOwzToIWuC9sPBX+5BbYqiFufQcqgOdlUSM2TUzGL0VBlW03VXjUQ1gVne4dL7l0VIa1322kde
L9Mp6OvxMbbC6dGwMUvAX8sjc9MDIiKbnNgeuP9Jz95Z8d1DVao3TdynB/Ix7qoDeIlzsSmIfITO
HcI8Dy4QiM4zw8sIXeu5I54Bo1F7cxG3XVrb2kFNS3ZCE4io9/EZgHP17Ni8TAVe0KaGOJrpZyRF
ZoKTBUHVg2dE/h5uo7nB+PPNXDJeviV/rGGmbC3Lp4/1jDcHz79DGKZMGIwSLMNcYZCJraWP2OQW
g9Pwkln+zyL2G/+UFpih0U9VX3Mc38+q0CCPr2N4gYRcfLjLnU4YoaxfAPsbT25fpgc9Rke4CjMH
n0/WoQAgYmbtk2c9zQm5g6Z7SmRR56tas0AgubWz6ciqbgxEwUY9/WwUQBvn2Ri2zrwYp47ZCqFu
kYDi1BIwN324EnlSINrQG1u06hCYnyrzIW6gnMP2w4pWI2w4j9q4xx3Gxd45GiHwFN4JLQFvh4bO
S++43pmQtnf24btv2mSpt5oDeX5J2/Iu1orlpU1ekRbLNqERe/shH5tXoCEs5NvOXGtdi5c2MBMc
UfA1GycklTPAGo7X5khCRCe/kiiY4msb5OFlHqSU0TL3D2PMixnob2Lou0uQAr1Ka1M7akb4jH+d
ez+h2PM6d7zvMUSx67p6QF1uTUaaGDUYuK754tfD8nlyWIPagUh2qglA5M4pFzDihAhWellEJ3My
rIdKIGtgGYu1xnvlk2g78TiO38fR6B+XNoTKUIIG6gnBXlhLIpToltCp5ozVqV9L84UDwqnBR2JN
wy4ddf1oxv0jLxqZfFPHPaMHL+o0uB4a8lGNympFTmc5jUPdboNBJrDjwDpPqpjuifrUp47UarmK
gPMcwNuenNTU7/Mx7jbNWLzn5gjxvPDEZ6deDvkinKfagThQlscSB/DvVhiCK+6T6Xl06ztmB/4B
S0fgtmWavJEO9O9jCSf3RHOyG+bWnuVbzwUSSlVDTC8V0SknHNUkeGMHCVhIUfV7BOrI8ZvF97gO
WfLE7X2WjGh0hNFwNAionNx+WAnL9J/BTSc4tkbWQTUBew2YWnfh4+IZd5i7g1kbEEFMPd4VoekX
0MzllkipgzshfiSl9CPJRpMePWFINETYvkz951wz42fTbduXkikyjvGfC0fX32KHnyLUip81tU0b
vAYRCbF3Ow34JKQrpGX9C2GU4fMyE+JCHBFgk9Gsi6lBzDEs6TIQ6NpBRsUc3g3nLwRGX8TYTC9x
3Y6E0VMIAA6A5X7Mmwe7NeNVki1ivbSD/WbhiIE0iNN94pZIjMVJ+bXvvLcmDJ9iXnX8wBfii3r3
2C/QT0izsGzvAmfBknfyvkmWrJm4ILSjMDtmOpgnvQC8QzQueLVasNNm5JzcKJvuhQ7ZLIpbyRwo
syMkW1QcdSM4pbtMWONdkg3Fxuv64GtnJ2DjK+fTkNjuruyc76NL5NfoM5AvJgAsXCy0Z0LIKOMs
RfoZ4OJHSHLyXGCpshlZjR+dDnhC6WvhE/0ncPsUGl8G3IgYJamCrJ6iF1Vo6GisQqyBTugC1ZvF
9ZfNWLnxnSringRHHYmvKoIbgbM0tBD7n77/YdJFHuvwsaP3OqTa1B8S4q/k0wdvGzikmYWmbUsy
bcCrDViQcZ2AZseBEyQWHl9BTlJ3QA+lBrjDAg+JQK9zu72eaMSfLM3eO+S+DjZh33XakMarI58l
EJnJg/dt0mv/qSPAtW4zL9+TDmi3dGlijWWdOKMNYcvwcG2N5v8qLvz4/1FccB0Be/i/UVwAp9p8
/V7+2/+5Xu74/f/+2/Wcf+ot6EgnWNK2xBZQZXFguektSE8HXnYcGLD0Ejg33PQWDPQWCA1wpu5L
YvtvegvOP6Ammr7nkAATLsYQ/xO9Bb7GH1xeD9k9F7YjNsbCpsP8w75Gz1ksB9qinUnXAnwM6cTH
Flls+1ftuq2aELFOZqybVqOqq6P+074pgDXHcrle/bZfXk81VVEaYBZMLxx34eg/Eh5lXYDS8FM0
uB1LHKSKUyUW3eIosYalFq/VRjjuxUkVFXB6iBDqoKYApin578VJHZXJ82+H/na52zG33aqGwjAy
if34GQEBcF+/PuaPTx0Vguy2W9X+OOb6zVrNRQrOR6PpdkxhtB86qyaszjtEXZph3wZFgwfD2Jx0
C7r0mmg83utqqypcp/0P7bS0m5Pas0Q63ZGNxII8W23KoESfjFdVvx2omqq4HXk9XJ742wf8q91/
bAuL0tthA3WRhIre0avj7UqqJnxAhHrt7BQIbRJpvaxvoLTkFzxNbTMJC5JLJpF2xaz1QkcZyG/d
6195+xf/+FNVs1D/vxeai9QorggFVoxKjSV13eWjlkhR83Jy4y2wCJ5a9ZCWeRWtG6PSrweqbeqU
63nqkYbYIRD9Ne7VczqrbWp3zuS1FhHBQfkh2QijsY87Z/Xbuapqjtaj07vjTrWuL4f8Rqp5vahs
img1Gdq9Ap4gQOXwShEzvQJR4tHAmi77Wki4zRyieLvKWwcEoCwUqEY1LQlfIOBcIs0HiobAXtSg
V0u1I0FahjXx/CgvNshBEjXzBC+VLPoWkJTOv498WB8fXA/Wp9we/zpCT4O9WTT6HmQQhtvSrYN8
uHTR/dUWTUk4zyk+mxO4PlUouXxVUzr3RgbqTzVRsvtYZoxUPSm7j1PempS2dZhsCccEyULpxdEA
iM89KPyZwqSFbgfT7beqiNFSBDfEjL/epGXGXoWjylVVgasQshqOdv6IwKNNVEq/qBvDcZKPUFWU
5EENZjme0aDyIVuarpk/aC4CRkniHPA/hOx/+/qukbgbsyY05chnt5K330m3XtVUBcaBP5sQ5y5e
y/LDlsidDnlbEouLRXpRl78RETGWfnNLup1fAQxgfVI19Wl6r82HyXLXidFMoDexCE6gD5ExwAF1
Gt04X1n9NJ7CuKYKSRAuWwqhMUtNF6sGXK6ruNJWM2sXRJDlV2JJgBFElPCElnDg1+pLqf/E0pp1
H0irYvk91T90+6+CHRm14pThQYAZTJa/V20RIo8im8id1qc5KbV1E5QWkEfIojGmxArIJcFd/lTj
22Mt4AvKYa+gXmqfqlksVE0rk7RPAEiacv2RNX+SYvIKt1RLd1JD9N89kKHYAkcYK4sU27JVI6uq
XSzJi+Gl1c4ewN1qgyhwlZHVAJLbSdVYosU8TOGdguAoFwngqfjw3PwoQpCdK6S2ONcPPylI3Sxx
dap2a+J+WCE/Hf2tNvV9+NkbJmcblT2PBM6BAEqzHN2rcLn0BmBdtSkKO3MfOzitpd5HZWX0979u
1mPhy83+ak/Y1rCi0qrN7Q6vtyki7Fqddq5PVWeYR4JGKIbh/fzrLlVT3W9lYQpt4fQweU2wJxk7
r3VriNc3qw1XwZ2uoCdlilFKa1h3NA+J9ProJ8RmejNJt789r+rpKFMMVgWBRoC1cvC/vsHyAfYl
MzwSxv62ybLye2aq9s5sNHpgCUu8FeGC9rdrxxgbyY8svXrc1frwqGCSo4ROQRwrrqjDREfPBIYw
bfJ3cl2MBTQsbkb8/pfhhO6Bz9TqetixosOfehD+pjI7jDXlM+9IkF3u4saS5ORJmqqYTmpbUMxf
3LLDulSCylSBvs+y6kpQmmOUo6ew2B2TckbHCabzSdVc5MSxTkqb6di4LxCY4bgVnrMupZVylecT
j4MEZ/qyGCbCzb4+5dtQNxi/FdhOPeDXtlV3CINjmbuKQmPjEIX9+YA38o9UxTJ7bKxnhEjM2kcp
f3ER2zZdQOd4wkkTER0HdTL6flfGjHj/AXl2a3aNY2yhuvdbDxNn6AbGSRVhaHwADkV/o+Rl1yUu
VRWuxOLftqlmuRSYaqiqOkbtvjXVNpGEEWw456xaFiM08SB56WtVbf3tOteqZ4wSNTYfoLFru6at
75SjBEKXLA3byT7q7VNpOsOmJ4u1sYxUbKBa4y9qgz4bizwlks9zlsmpZCcnUq1R0GtYcuO1qvbT
qTzAq01WeobCZiFxg6MkETTKR0RV1UZVQHVhEikLDfgFg4Z83G7nqObwJHrQ2Lcz1VbVRBmZO09N
DHer1qmYmsh2LC9yu1IUwLU2YxuBGCYoMFPl7lLNZ1SVaBCDsdyIgiWAYVmkytnk1v6XuwG+/PNI
dRKgWd6Y2zXV6bfmdfcfn5bczrH9pNx3fXX9Buq8377l9cDrNVxpmRAGnokOAYN+OclBr5WAf9UO
TGvYhEGHeY7cpor+V001F4+hSB2sardzVbNf6ggvypVqWKHLwKqqOtxxlsHyUpolh1tVvW69Xef2
UYyI+jrEBm2t9qrPu328qt0O/u2Kt2v98RX/OOV23BTTU3jxwZQvqyFfW1Usv2p/NKGKITeOGj8I
Ww425YBWy9nGrbBs2LyBPX9Xm3REhwjYyKnZ7ZA/mmrHf7kN4jS4+j7VV+o4oeYLf1zr+in/cn+P
Vtm6dmrr5zf+daPqu6u7gHtLJ6Wq17uSx6jdjUj+ued2uDrGNkL7ONQHvxoFkT8o7OokWagfb4SN
gxOTgaO5ljovVVW0WKTg8wu+l0lePgwXktjurpWzNFtOhFw15VPtW3Hd2BRGsEJczGRgkvPC234h
z7xeUl1EtdXu60bV1meAg0aBUr2HIG4EUxYivU5oZySyjqFxudI1G83qJkapBat1APkNIM26cl00
oTXEhNWwh8/C+ILu8Mad6/YwIA8Of7bR6a94l4jsgz1Wc0nlDWhGsKzXHu5Rq5lk2DbofevkLzrk
SlmL6hy0naxZ8eDuWeojCQfUu5XzJ1/NqhIidIi/m816zsgfr7WzYdL/52qKB1a4xnI3Y8oVy/E7
lIXaCAdIWw9ma60IYj6bEaT4DHAyrPfIO4EEmvcDwAyoWRQ9pKZjTLwQGFV3SuSqRdXyoT0mCXMG
CNI6tCWK0Q2WU9sIYxuW9jer1/vTINdBt0Jtc5ghbIQBfH3EMI1MLSCVshUaA8USrTMN1ptRJ5+W
Bn+BXA3HnhyJVdHC6ie4/EF+nttSv4Qt51Xqh1E1VagdmfSm7IagQEcMTs21MLPo0C7eLlB9o7KV
TBYZfhhl13ytqq16Ed+jQu/vlFclKpc+k+aY+w1JX/15sCF7a3Wa2qNq2FtWgj+jbGA43AoS5L83
1Q61La4N0tb+ZG+IDQ7ALCEkOIlV8P+SEFHbbjtUbZI/lT8hTw5i6Of/q2q3YpDPgPrP1TbV7AwZ
9Lm1r7Wlf4pIeuzS62pBXlDtUCer8+LQve8cy9gtivMnB1bmhgXcCkkBVOOsGiIjtdhr5YZakY/U
PnVoFBcWGZXZhxImR1N1UCbifRyDPhtYquJ2E7SHae6HE5nI4YQ2ocfkyKhY9SJnsGGBEaHb5JYk
/qr+ThWk+tZu13sHV59gcYeSXqGKPpeOVyDGNoPeV9cOvCa6/7MjU90RudVpW5HBBKjszadM1BsS
qeNJyCUaRB24f7+a/WJFOTi+f+5WNXWMOlo1q0DPDioE+b8mu/8PeVwTYizmt/91tPYSF8WPtuy+
/h6u/XnWz3it5/8Di2zh2sRChYFkK0HZn/q4vvsPk0Au9HEgZThK/2a0a/n/QAJX2K5lkxc1ATL9
0se1xD8s0M1Y7Ards32u/D+J1/Ixf8RrfQOlXR5i1+T76abxh+YpQSgfE/dCPxc6YHwg1JVLWuqM
KIQlANZ5XXB2qk78CKZoATTHS+EJNEv7yH2tEzMP/3YNMdrf9cgptTcrAJP9PlZN1/5NJj4rvy7w
gLXvQP8AcidL25wWsWAPz2tEmrf2yFvWcuaqIVJRoXX40tjubG50u23fY7NAJihpq6g/THVXpwdY
+ka5g1E0BH/ZUQ+dKHPM0Dyj45s9pJoH5zMYtcjdkajsiHLo/RTd9b5fl+e6QFhxpXvRXD0QiQ7E
3sk829yb/RDMK+4E9LfeZ8UXVImRzEQMLnUQ84ImuPYd27dWdRFasb7PtM74AaAmbdeQAOYJhe+Q
tWNUI/W2HgKrbwmZ9K1zN2eYIqDXAcpr0rYjIhhty6cls94eo39n70yWI0eyLPsrLbVHigJQTCJd
vcBgAyfnTLpvIHR3EvM8KICv7wNGVGV6ZFZEdYv0rhfhQgYHM5oBqvreu/fcxCLviQATK9PfnB3X
c8aqlVNWDCUKgE4VRX6mflT9MU7lvVSEASNdhlbSsGGOwACoRgCdx8V3Y1CTSdS9V6bXYzJXdHRK
Jzb6k5ASMEu1gctG1mF78Vc8q0N2EPGwERxhmZiR1kxfLzy1MCyfvQrRvLQxWTOfSx31ZBJXZz7w
jV77E/BM+pR4Ch4GiDWMvUWHQC7v4dwcRkta/CrLHL/ZaTHFkemp+KaimMTeHZuPtW4hAdCtOok6
5ntIBGvRuAEPa1wU0pB3tV2yF+uCOLigRQ+IWQbbzRMHFQJi6hle8503GeXunkZMHBrGKvSLvudP
pdFAWsoU6oMh994KjdvbbRksAnvs1aj9vhtaO1xNYwLZOeTNekindCN+IdNQDXplp7kfAFLMgX1v
UwU+NXKiUTY3RCBSpfZOUvlzlmTaZZXY5hpWhg3dSxJy4rYhXF8cD+S0wU0iTVa6x9xFD+xTO2hW
FAtsNjdJO630RbKhMg42k1Nx07az/pDLFuu/Iq2kuy7HIUEptiSL81xbmmec1o5YbDTYwFBlgH5w
2ooImzTvioKSM6gbW01LZKwdCgJjJmJwS7TXVlbrw+yY5r3eD0mkxUwosc+oW+GsyRV3AI1SlAJf
aFhXdIvRwv4sJao/rR/UUdVGerQMlX3vZtiDyMItTB1ue2oGGUeeW9VHo13GiADCNtrAdJHWIGri
3cvRvJS93l1nCWHIW12bX7QCf42HcuGREtk4qswFCON0ztWSiuLoxUhmEt3Z01skymQrUQ/E2cVh
P1prUOU6+tXJpEUVJ9azWDv8BKmXWTfkzr3LSq1v01D2N1Kb5V0zqfhOzZsR1LpeA5Gf4UgbqGtU
OtMYbZLp+1wiLUZQYj6kheCoV0xOeu2WC99YdvZxWJT+WlGRn8wuL872yq0C46KAPZ81p8LdTY+V
C85hyJLipHn9GvWAOq6SJs5QnjZ6fl+yQn7pt7z+Vi8yj7rJS25tu3eOE7KBiEye8ZAB1oyYt2NX
xg9zklNb33kmqwuGmf4ajvR8BBywHSTx2bezjLU3A0kZv6ppn+esHW/dKZ8Ofa2tB4xA85ctZz5u
58C+4tQmuNHK5K2wRiMlxI6mGcP3OkzzXHxUIq8fcB4PN/ripp4PpJ2hyCQq44xfSXsR7TZcj7NT
DgHCYXsm76xocQCXzp2HCPewrgu2brNywsT05qjCUR7lDZG2Pp3SAerJPDKx5zaf9HG532zgF3Zs
6oGt4lVg3oRbFyeGG+Dq9o4Y9Uxyuy3CPnDcMBabKFwIwq1/TLqRc4UIllsxpQ9z09s3/WINN1jC
qUl4f07GHiccV8VyBrOnHWSRa4c2Nc2LLtOXE+wCKyQrEcRujkPBblfIimMy8bOeQ9qL5fzolUQ8
s3XZlTDz9VD1rRY56NAQ6xEIY4LuDlzH7m/cfjRQtLTpUzyU63U6Mc8wDMRVSLqW44igKPKayryw
XCC/ecU9ZkvbIFKN4JMplc51SazesztAXV/c3Loc06W7HotZHI1NLXcxsrcbXgOHJbnGF1GohuxY
IbIQvaK9n+qNyKP1cQSI49Fq39qDqLCl1j3ULi3R6zMCxRVDTDzewHSdfNx10wXqNjz/paUO5CY4
0ZI4ZiiaWT9tOBroJSfzYTWR2bIhuMeFOxoC2RYfO0z+QSxFcU3Uh/GzTBS0qJzza+tY2PCxhRzJ
+SRfpshlqFXbAFVCLWetyLDhw4MMptzsIhMEfGCv63xONWWd6orUP5Mc1StNOOIMft57cZzKfiqI
FPqixc4UsmE6UA3z8lCNI6WmVkCa20wWUeLPohKFcoCZdT10TME/UikSZM4CP9am9feuu9q+sBBy
5WqQIbjWLkwQ/oTF5iZEGto2mkovv0Bh0u959+oLUpQ20vAq3OisHMctpjFdovsLtmVOjrnE4Vtn
Th1VYpsOFnH2dIjNbDlliTkHWZ3kF/OA4LwlbTKsGCeEKb2ScPFiMzQbHHse6LDde6O2y6Sxy33D
FRFoJlKl7BkOgG5v5ylXcWRvOgatsUSQ4uV9tOjcGRUU/0Ne9XvEiMc1nPX9YczxFNgYJIM2F9Mx
VdW+gYBXW9nvQj0RFqmXOldpRXxGucQoiPLNw5tvjXmUI7YK2l6UV9k6TfcagSr4IrYauERjkzea
jQS8LbztHZYmCsklGkxPOzngpiLLi2GW1fZ03AqblCDyOIa3pm+7MBezPNbNQtZ0uUzKwcDRpnez
DZimdN00Jrpk6F/aqdkOptraG4kkqjwUUhpOmCcKaMhQDEN8vWRy1EORJeWEB912rdOCAniDZWCj
SV26zR4faWC06YHzZT+Gsm/VNZt62eDbTTnE2XIFglh1xgQQVXo6DhW8TCuCa7oDTL3E1YQq+Dvg
B2lsdfj/pAo6vjc3b9X78D/38upH065Y5NLxf/366fDb58l7E76Nb798En3KSO6m9369fx+mkh/l
F/3+nf/dL/6uHvmL+gaKPHXFf13egCyp33+M2Y9p/McC57cf+72+cfS/OdQwus1yae9yFAqm3+sb
x/ybQ+kihMmLrhMCAl68pp+Q/vu/SUQslqXDxUb7Bt5dQvYfmunzS+JvnsuR2kU363AT/J/lf7iU
Q7+w5aXLmcczhCFd3bEE1Hy+/g8AbotJgmc32XzqS0EyRpxwpOquZAZGF8a8F1jj+DpqH0Vv3rti
zncy5QjNF9tBkdvESe6BZhlgn2B26xcyOL+I0X10Z7e4SOo2vpy7j2Uqr2ZXDgzx7JusgWEiMgRs
WOTYrj34IrgJPQSlvjPHHDAa7qV1F6HYlET19pTtpADI9DcYsu+AtrDims4b7songhHuSspA/MmK
pCzwLs6tiEhqHplWJD5xnERQE5Hp90RQK0U2if6W6+CWV3SZYnmK3Y1UkEzeeev9XHqPPfukttWP
PUPIlF3WtvLvk/K+DHZ6rUDkLSMtf3aoQoc0147wQyeEGUE7969b2j5Cmb4nYPDrvo6uNC0GAVsP
QtazNNPbySk+5p4nb6Mcxez40SSj6S8NL7NjG3d2a13in2Mqw+tUJDznxOlfMUEiojuYlXGMY/xw
5Caib4+ELpkEyhtAH6+UesdEV0ZQbNiIkvonR7Wo791zJnjZ4oGxFXjKKI+tFj53TFRHZfpOSZSQ
vV6T/YeyHeOZL4uTKyUIlqoLRMdzKOfWJIuspE6qw8SAcAunJCIY8ywX+1vsjD/inp8j2hWWGqto
oyoM1pUVpDGmZvvzSiG427e3b6xeYc5adShSOLbYQ842OvE9CfcOGubG22mc9l+cyxiX9P5u45H7
KduXZOV1aKEuRt3ivuSTsRIGjLwUjcndkDCARoHAmThA3IlMnZSkMwVDqOYFmgns04xSYKqBM5lk
Lk4du4iJjjgk3uCJSSvKYWdyQ6+pPwaSIKISCTSuq5sMaoHPf8eR05g/OXsmb+O89KM7X2Ki+BGX
RDyOvfeYO30dZglRh40/lOxd6aSY0wOITquc4+oIUkJ31ltt1n8Y/Q+9yLR7Y4hDIBwpJNRWwHcI
O4+t1oov5MYW3jsYGjDgKJcUD3PguSrLOQPrPKdzjWiCmyX2vCUQ6UxWoi6DTXzQjRAh4vw73IZZ
0AvvsVuSF5T/N0XG+6vzAgnrDrcSTiY9wWBRZ4dixbYpObznXc2f2R6SHITsGrecH0toa3FAqx8u
K/m43jiSxXnPVHMMCDK6IRENLwut3an03nHhpll13xo78Gk9llJ82LG9+Jux33hdcS5ThrOVZd0s
a/GxoBj2DYNXpTeaF0vtnl8/lgV3gnjRd9lLbC3+rHM8x2tGTc+dMTc4h1F2+UkNQgZL9CsuTjcc
G3vmMh28oB/6V5XbRLrsfHVykLFLBBo3XeAKTnDVVWxyOWTmo+PBLp7b4pTo28VWfC9QTxRuFRgd
rzWZqR9CTz4o1ULCCRGqP+IqPeiFfuumaF9dh5umn+lxphVY9aY6d3JhClHFl6PpcGBK+brt5t9N
3UH8uyfzqC5+rft0PU28hY50Ho3exIhPWA5fIRkQ6JuPa7IIS5v1FCZeFkBSgQaNCc9zhlen4HFt
B/M9a+0xHdYrl9WzsB2o+O1t3bICVSj5Dx1NEL8tqu/oniW0r+5c0Y3ya4z+AfEbpbGziig+fTSP
fksX6tCX+v2E4S3IwfGdqiEn9rOFK6B6TMiesd+zUwvDO0NAn7NYNn3/ZjTeB5CHgkSOMoSIvoRx
RyZa0cbHRmqX7qBx+k/M2z1nrYeRFGFvyQIvfR4GlqPCwZS8KpN4ekAN9dQMYTdMKfN0vCt5VrMZ
FNcmLwT+F/c6iS9FBjjdoyzFWRUtoyYDd5M+U+kmFHnxYTZVTLOjbg5zat0ojXdwlhahd/QC/BmO
mZ8S3g3I5tTg5CAJ1O+uRdUzAp5y5kQVBFLPaVjeKmaAiMZg2Ij6qGBAB2TXRbOOA30mrjdQ0rtF
Y3qQlO07B0GL6yujjX8gBKKLrRdh2uY/p7pEA867VVivalSYHpxiOzRtj01obb+3BAMyCbceZzbf
wDZTbr2SjA/NwKwquVz2tSQZjLu1L/Iw8cZ7jLEPop9+LtPy1NvEErjjyGJhJ7dO8fPzKl+8E4kJ
KUZxfLz2UUmFG3dYM8JVmy8ZtiC3Uiy3tezPnenSmd83LAhLQJc1nmijDTHgwq72Y49TfG5l30Hj
fgHw++ZMNTVFdaSA+YpupfN1vfwpNO7FCntngJfzWElidLJZnuMBoJvrMVvDdHnZ5V53uQzx0Vqs
Y8dqv8I40RKiqXFc3mzKuVZKBHEuWIHj2Qi6NI6mzKJAwuQUb+IdjOezu2HCS8v1bjOBKG919zWb
CGRtgY74ml6wlC/QV6hEIUvM/d7Ew7c5ePxdtcv5Iq/ehCpe+lZc7FE3GShVF8ddK8Q7zos8cGOA
oFjv/UKWSQBSVEo5B3N7ZSm8pQ2kwd4a/FiHPtYvIxJRm8XGK+yzh1KV4mSsD/qAU6bKBAaLIdAY
6iHh1cdoall80MM/DmRwkgS2m7En426e+qAji/Cw7Qukvdgpc0h2YmFCsCvny26J/S4hwwqsMvHV
iOAhS8HVWKUDgOYGxH9QIfU/VA5UsM/tkJvH9DFGvJb76QuVJzwn/Qidbg60RHskl+sVX02Bk2vC
pQLIvrfkHao/oHAiPXgTO2VqXlsgkTi/cWzQrPZBU/wtqXdtDoxoEfuJMCUqBnsYc0KgwPvRJWuN
a4eGLnFa+s26idfPK8czm4YrAKguNse0htnjLFqDnqf0DrKGilZs0PJ7bQDEHr/gzz2V8A/95MZz
zIILieGZtTgjJW98SwMgDcccWGKKVTjXwRo02AD6rH53ld5dwK6HdS7wLEyWRUppCmUxBnrpk5X9
XDUclQqNY5ZdIAnEkILqyLdx/h9GXd7zktcnw7bHy9FYfv+nA3p+2at58K0V3FTfR/YyexcmPgR3
bPUTJ/CvaQeCG4ZuOAzV5+FY0Vf19Ehh6y7FEiKh23/bvZU6b4ljkdnYtjCZ4h7tTzLwz2+fi2Er
w3rObVIQsJanwGxyTECQ2MXD3yGJn8zExjmMiDYj/BBEtO7DWWsf035i4P6uWZ32L8QHYCFYfuR3
9Z9yOJtIWroNakMuS8gXTaUv0l6tw6eY1XN7gJoAeQLNHC49o3cPRBjYLsq0De0unY8bvUr1o8hs
y08L4mWl7CDP50AUjpVBZrQcAXF9CmU/hbFLVT5ZvVfSiti/gHNbBmPW08LqsEJuow6TeNo5mPv7
iZvDY3Z5zgYP3y2IxLS+gblJ3BMTCt9e9eTKscerdkqnoC/JkMKLkVwh0SZS1xBHE7AaAsDJhgFr
RqktgQbgEIUO9BBb7wBj4geaJBzAvPlH0/TzVeqI+Wq7K1P7pu1MNHWMM4iiSp7s9BuQNfvCjPGF
oTQ7l2NeIhzggnEHsaA5JSsj+PwQszNHHLv8+PyMqSyauMnZfB1dZL7PrD8VpJ8flbBcaie5dBBI
X+ZNBkzNcL7WGsbpjosViLz9Sg9vODSGbl58ggKZenlYZ/7zcxAORmTX6c9PZiBiRfBJv30oC7hY
5MEjIuZxtL41LnQtxhFYptCF1JCFHHNQHy0u9NTKuEIRCt+bLvoFg5Tg8zOa15RTXgJyZHHnNpxd
qLyf/wz7N//2qWqfzSyOD3YzOhGFCjieatwx2KMeGYqhtHDsmc43ekc0DktY1Jm6suPU8U0D5uva
JzfQOqxL3fWsy66q7d8+IrDDCeWokZy0/7/Pb2HEhNZruwBeI6PP/8Mo0LokzoKbt2+XYBrEtW5a
17HK5/eWJ9suov8KIRXrkiWAR8cxwwfaS5eqU/b1qmlX+cYpfJPqIRsH7WasrMtawZjqTFVedvTh
HrWhBtMMiPH4+am1pTcmfoyIEYe2y0mMxzLL9athWwhJnmmrrHpFXqHnJuSamOpbS6Y2/LTiDsNt
gf5q+VpNDrLdybOisuaAgEyY4zkx6ebEq5069uM/9Bduf4t8+x/1VBHJUI/Dv/+bvlfj/5AEt1fr
0jZdrCpcLC7KkV+r9dLTDCi2/XQaq4GhQxzttWpWrG6Iz+9xQiiOMZ2yZEYQIzN2r/+bx5c6E1Eb
zqIp/tAt8FZJ7MjYTqfBWZ6srbvpHQ6TFIJmVvzksG8MQ+5PdnoR69vxzx97N8b8058Ops02JD5f
z/3DQ3P412S21dOpXKkT94JxmLzHpVx1P5Gk6EhxgjOe/Jax+P9n+3/R+zItYfzpbP/5va+a+pfG
1+8/8/fOl9x7S7YpIBlhx/q7E4vOF7M5h9VC6rb4dbJv4cTif7uSzpipG7Sr/qPxZdAu8+BhSgv7
t7BI0v2P1t/vdw5dw99agf/iTkJW8I9XEwGmlo4JiycoTUcSEfvrjeTq87RlhJCfQEn8gLDLBXy3
6WrxqYpM/8+vXHP/Zb9cujjR+Eul5+6uM3QJvz5YPM0dcV5JfFp7vTgY7mTQ61pMZFRmFuHL6cXP
YRDEokWdWK+xVr922nIuCdalwVJ9q5wKSHJj+Zw5VUiNERYLgHpZQKxx6+wpc8Vjy8kqANV4mZXW
rs3uVDj1A96bwiVBDRAMp/yrJnFPCitBpLE+RLPW3/75H+r8ISBWIkdgVi5cgnfRTfD2/vqHslWW
GJFcD7QSnhM6KL6ZuwWhjRyrSdUq9LIMrMz4IUX5gVjr1C49Gdt1Rbpi3UYM8w5JXO2JEB+VrK7K
clahSwYHrmgrKmqjgkZJVqGBON5oBsURQX8pJvAqxhEtlDzDcTjPNtgx8sjgCY3mTpy7BnZBrUeP
YmrMC80QKCSc/Dmz5XRRbinqpbSmqcG8TATENBB7oTPBczyeKUUluAG3RNAkBLzPvWWZjK9rx9E7
TbpTCgagzhjmJTVePtfLT7k7IEc3TYsfyT70nGiqVt3O+OOJUYPqR4Tkur0TCH4LVuEDuzYx9kX2
wBg8NBTdLP4sN1xlQfEFaSP25re5s/ZIt1KFf/Fe/dN6ynvlYLTWkXBb3KF/uChFL5G/gTQ5pSnk
CR0XcW4W35AlUEIvAv09OzEe8wlIfU78JC0ESDAqBIB0wnBH62Yaj1BoT0lhugHtCnHqHTsCu2KE
RgYiOyVf0urc12Wwy8CQBoMpoLc5qFwo4Mmxb8ELQWVPDu56p7/MgoxLRCYfVu4NGGxwInQOvq2c
HBafrK2oV8qLNul9L1NYs2bfvRL0e0VMi+trGTZml9CW1CouKwP6gwKt1XDhOQsK8XWGgF58G6z6
Nh7W4WBdNLM6r/ASCXa+Ierxy2SMV5YTlEt1YQpM+OMM64NvWOj/ZR+IfzgPu96d0JXw45Uijfnx
F88jsk+Wj8tQfLh9ccEbdV95XDF/8T79i7WD2aqnuy7AZPuP/flBmtO0Oso7ZWarGAETBeQm1nrQ
ZeOPxsMoi9c/f0D9X93ErovkSmInsdBS/HoTW7M+VK3OI5qLednaNob8rGI6yp9m19NLm9U3pgZh
JXOn12LlCs4Y7AX0eIoIid6Zec/HXjp2yWmevv75c/tX1yyMD5erRbLE/PH4Y1B915VWeifHIAKm
SY8ODciAnQwhguVYwbQ3BsFs/MV78C8eVtJUR2/mmth25R+OHl5P27JUmnuqrPJjsdxHQUvBd5v8
Y+gQ9CRLcSwG9/HP/1YYMf/81lsIztgm923qn/aoPMGWrLhxT2Kkj5sB41ELp0pFbA7ALQz2OuLJ
uRgDyTjeeWQOTRG2GKTgOOJD1ykNZvo+HtsSt111befIvHIWmZgswWPGryl177h62CJIYedwL5wy
aEvazsBGbuVADCaZiy/Eo9/V0r6oZ17q1UnAz9hN1PG4UclQwC+lfchbZi69uLWRXob4XKcAO9vZ
A+AB6QblHPGbzbdkxVvp1EkVmIz9OanT+2ioGwEp/hjFU9EWCgaG+uLFXexbMTYfvHbfRlqThcUz
U4VTQL7hfAm4jaw6VzJZotaIDZRW2chEploicGCTT/ynjWB/3ReectmuJHVVg0srWFbetrY7aLaL
FWRBnWuW66M5N0+Tvn8vWytY+/XeGdlzOo0gxSnzHsF78cQ8XlyrM1+BqPhFt+8OK8071cHYM7wD
wrni1O82oQmkLkSwBnxa9Vd535x0/3hJuELo7LEOikQyc60/RGnH5Eig0OoXKHYGDQIQ/fX8hRyY
7agx6wEBdUdM6eqnenttmhRIpLZeb2rTADEk53WRXjhHJUQPmix1z1xanHRXkWtdIaFBSfEARIRO
oVL0oqoC79yUXFGgPk05YxCjgr1XHiYW9HCcgHankjE4yGrN16wfmVN2wVptwYqYi6gElYTkpQkU
7Ii9dHJRzc1lB0nSQ1qtHyPITsegjSYt7zsJn32q7r1GdYds1lsgsOPRKGRPrLb8WWiDFcTx+ri0
ZLKyZkUNlxPyuqzdHkxwb6VV37ugqHx7oRNMMgMaM914JctFHQzpHIAq0U2bCEdBoBISEIK4YeKI
lYCXHjcd9Crhkhr5Lod01l5smh8LjfujW5lPw9Z8jZsJJM5gvfTrQBZjmT3kuQZYIsGRAYgwj50r
tyxo1lNzdtt0XggyDufRueNxiZVyPBRb/Xms6Pl2qXowc4TOcxa5ospCu1DX/ZpPIcPZwCl5qeTz
qBAcLd18X3fWx9plsLzpptZtP/l66+Wh7fC8sSbepRysMVOM5E2STlB4NPLLzeBn0zVYYoPdaVtC
XqsQd0QRCA1tEQUUsh/TozHL4asleZEeDuxujzmovb5xNAODTlMiH1fCuDtTP5A4Ha5xTnKBnrqh
m3YXKO7mL8OOt5434gyLvA+73GzOi8NcC2U8c40WFl7Zg7dWuckR0CRUA8Vm6ycFOTS1Jc7tvjmD
TPPdMh0jV7YkwOnV64rEMien5pkIuocczB9kpHNup3SLIePS7UxP1dSdys4EjALMyrGOqeRiWGsZ
CocI19xiolKVp06QjRm7zRRQrt7R9WCMpM0PydB5SCj7JyDF2J11EFL0bM/zUFwikdze6p2gw69h
K7GPgLOerc66sUVXRAPDZ5Yh8wjMEdLS0rEK0rfaM0YC11pDq8me6mK5zHVSvVUj6NGW7dNidA5E
/HKIvIXKvJr0o1OhPZUFeymyJDvw0Dod0C1qELY5y6+sKGuaBoR6f2my9nJLTbBsU9Rq2lvVLHcc
Wn12GyKETBob/UJ8qB7PX2ejvk8E73/VC3Fp4WoeEBcZWHtSi9NKY7XVoZ60BzNmZd5qlliZ1Kj2
mA/l2V3u1txPrrofNLg206SlvtSMq60n4NEmNy8YUR2uBW5Swhq+mtw2hJHuJFOSZTWVXxeoTv2i
OnYdEHazwXmWkUZkV6vmN3G7M2PNN2/cUX0/8Ruoc6+4j70FlawV35Rd91C71vnuoLz0ukWLSmhC
fY2L+2DnYwgN87mo5vfOgQ0972x6vb0ZSIS2u69jNz16g/GtkPCstosOBDTj44Z50+rAK4VUEWyO
IvDPCqcx5tAN6pQg6w2mEi+Cg956JoRrBaPXptVTD67cN0rvrXA7kKfF8lB6G9NLx2RoU9l0lDH9
liz1tYZSa+xLYAhzakRJETNPWGANGbI40OELscxdzeQfK60K1NIAqR4SdBNG+TWveXVS+dwKVUFi
xKqk2TsgQakXfBSobJmO3LWaV5+chjkcAp47mdjaAU2bUeQpGPIRdDPscepGP3fQeqWGzfxd0rvk
dz65ahioPub7jtzcXHIzt/jRfdqzaCXqO21svxQmIRk1qKVcTZ7PjDrqBviQw+Y8OdQ3562upN/C
mCL8dmhRi8XFcXCnszumJfBDWftemr/F2SOpZCO6SBbN1LyrE4G8NSGJjBjnhcAoPc0fHcS+S97b
F/B/bRaFeDy1DbHXYyGice5IsmYuGs2TaXKUxEyq1FPrrTCeDfLFvG3CDXxG2MV2u2rHbOG9Krz1
uwYH01oAYuUEN1oeQMPBu1t09mqygZ6Gtj/KReftF2Az7kRPBoU9VMeiy5zITOHjp23XI9mYUA6K
K3zNKuAciUB8YhCwma+tJ7+6kkZ9NXHAY9/M5ukS5OZFayY/dtwwEoBKElJdkblDStH8NLZVFoxl
i/jfUhdGDHdE837EVXayW0UZEWvPRPoo4j6akFp/7qJmKU6TkK9zvz5WLC/+WrpfctjzyOrLkzd7
YaEoI4vyYvKcjzw3hG+58JKHuXlRHjGtdMkiVac3jZm+xsnrYFyWNRF1ogBenZveETcOgO4UYdz+
s4rgiDBjeyNhIiLR10IRwtFA6SiKifbZuoK2aaJeUhuMUb8zB6FQ0jpAsn3qp+1Jm8pDpub0VHsl
0j6+XqOTJQ30w5qh7yMmUSd91V+ajSDsTliR0Uk9EnK42Fjj6EWInjfYvQSi9bHsD7a5hKAZSfmc
ksnud+gt1i55Sg3KNRMkWK6+jhoRr7HzaiS69UpqQp6J+0ptgGdhdfmGtnn7bJZzK8qer0WjHXX2
XLUiGYVvtkRAFkF2evp7mgM9mNa3erRvlcJE4dBFOGvt8oqB4Wokc2au5wMk9xSns/YEJU+eFzFG
q2pnf+HAE+lykyHbAMERjrwtYHiO9VnunnuNynWQh9i2xPETWUAB2O9VILS03dUum2oOR9u647jK
PNg0l4DgnCqYNqDB/gI6TRhed+bPnS4WNNkXnx/9/Z9kb1BUDF/wXRCZvOzmvdllNojj+/jJ//ik
Wdgd5++RqBw8FxueRIBxCG9zgJ/kqX3+Nnc00FsTg9VZyUm63mXikgpSluNNujuxiq5+7t0qO9S7
8y0DRXc2FGrp1Ek7v8j1I3rz6xa+h6jNkIY6Zo7RuM6Jp2PRf+ISZ9uVSDvGhOnmlHAasRA+dxqe
cWGMl0TXH7qBYPZEK96nPrtVINd89px3Sy+vnfSuzag9tjW5jePlmmMSaDknvVXN8FQPxc4mvySd
/b1Xy2VmIGl1jTd3sr/JPV7stZg98AFV826Uya3BxFYHLkb54xAghgmfU8b1PNns69MTKrR3zlAI
0vZjikxRbW5sfTTD3B37vxJKqa1YHMqRR9myCtmEV32j7lsvLDGtF8okfmx2UMk3tg7yzLK4XZFr
nWcNG1zbHpfdoPiJTLCh7UTW1Dx/wkE+GSYFb3QxWJdJxS2qZU0WDqsbX3z+U6tSu4DqeMO5Oz58
Eju2iWUM2Tb8m51SIAoP5lKFpb7rm8e8GH8MI2eVz3f386PPayXbLB0CUsw520ym9BjvqIFPasvn
R2hPTNo8NikiqRcMqA5sRoAh8tfvqHr0gMCYM0TSr0lO90fN9XPsxkdktwMysOIjn+NHCqYTniUZ
eLV1ZYzJk2dO2RH94MVGINmJbBL0gKIafX1KLtyV/k4yKgpXuJ47bPucVxzi4CSPQcfRLZAm5GZR
o6w1tp9yVefPHuaYoxCacRUleGDdhnF/m1mHrZ9eqdo4HglNoBW+tuOG86B1MFk3I+b0ehDz8jDE
+5glDTnL0t6XOWfeuU/0R4OAuJbwNiieHG44Yl4Q5uH3TsyNSK5w1Nkf2KOML3vr77NIjFv8IDac
YlmNJ7eR8L33knub+d065hnMz+OZWa8bLvvDZbH5pOsrVpCM64MW3mebS6tQY4nyW7dtnGsLbFCi
zH8McfEhly1C63y2dzlD3t+kghwclRAOYgiRRmD27nODXCKkjOXZWb9o89z4XsPuaqdkmE2shxHx
NhqJNkG7JNuBEBfwqfoW6raXhrZxG48M6dTKEQ6NwBsutQerr085woKgN4uTU05vlU1ARzYb55IW
+ZWREWZduggWDR8ppwFb1FAn5Gf2+EbCguPvV8yypXbINDU0bKT4VXqYdboH/Vi1kWUt6LZWZEzY
8mgj0I52Y979vBbledlZQtPeVlQNTosYrf/o9D9jYoL8Wq2XLePhXQPh+mTnvMRue3RWXm5LNM/6
hLJedox88kJd9tKIw3Jk11Y98bAmhyZ67nVY9Qj4C40nxVT4FjBRM+zQXCP6fHtSVposzcbAjvNv
I29ENG/1syHYynI6g8pqvvxv9s5jO24sy6K/0j+AWvBmGoHwhsEgRVKaYEmUBDz4B/cAfH1vME1l
ZpfpmtcgmaRIhiMCuOacfdIAaVIGqSnUInWfSYRAlEKYJ3n2V83yH3WHwQkWYO4v8O8weTEJkW22
XtQ7Hvl5q9wViFXEIxp+RBfLUZeNyQb3KnEugHNXCvs2X/2cZ+qHhDjnZRCSNRw8kLBR4jBxZP9A
jFPkP+cpCsx0+R5dm+SAOmDF+/gDWMnSUi+TGK9wHpvGfs9rZkMBCm8GST+Epl9L+ykZkH1OSbD9
eElFioHbEutlUDnFvEedEqvf8uessq/UthWFz5CcvWKZ42owmfFhsXkeOlx52VMxjte0Yjo/VPRy
hbB9LDI5ng4glau4MC45orqSYcPK4UKBLnG5uBE9QVPKVK5kGMdkWx068m70jAmP5hYlsbC9CZAU
wb5U6QaU40SYqy32EFw6hk4ZY6PCOfSdksA60i+xzRTG0M5A1zIUDNUxL+w7mVTZlvE9l+PEO0ll
JBt4vs06HfxtQPhG2Npltw+ipwRb3y6JZt60gmFNQ5h3VYQOlNNtrugUYJ4fDDEdGs15i1k90BXU
G1lGxy7Ovqk4Gw5ZLwEx+zOWoU/dcgA7S9Y0uO8vAi8Pbk/aY2xSu4y5GTSBR5CWu8JiOqenjJVm
R5Dt2TOy4MBjfuGsywwWNYdJrqU/Ga/wZ1b+s8jNaz47j23EYUsB1eYFjjJMLKZG1ubHMTbbpQrH
FGbaIr8TQ2Nu9F4+tq1NJ1ChYZw50/aYpjhVIrIuzDCaUBvhIDqZpq2FDOz1Qu5Mk9ByggbDAj/l
Wmn1YSK9C3sTf7qgat+jKLosU9woO3dyuidD/KoXvKnJQNPCPIBoMLTLHI0qOB78gxs5STjxfuYZ
tj9knUE7EMnJMepFemUZkL4YkAap2mucU9ZAFQzmD6zaihj1TRPU0UaJe+aOXxt89Vxiw8ieDjT8
Z2K9ypXOGwXhAVXiSJvT2hO8tE57iIN9UYlDJfeNbspwrDBUqB3pLKQMqoBQjO5Rb9W+YiKFgSpe
ICYArWk7dgZ5IysuzoBL0brHeqjcz41BKmycT5/c2dsbhfd18LV3uFVIag3khyYVnLQOrkFZKFLB
KApLZ7OYGc30tc6TDIze+AVfkAbXIjuQhnTOCoO+Bqz9KiCYbTW47TXCvOh05rMkVo0o6Ksu86s1
iceemL5NXojzHKARivJmHzTYemTlfoPE+tbFNIvCRxc66FhYco5Hjx1/pEO+MYTzRlg8JLBWXrXA
ljtGttjFZqJbNZ1rXQdu94NLTwokvILuUdjMM7GX7aeZkFo4mT+i2ZT+WsfzsmHOnJA+Rczsx4dY
lz1ypt+/bgLGmhJ3vdZW/qmRBF1aWnxveARHo8intYcnaT2M2nQCBAE5IpOAJJi5jrOuH4kVmorV
5Db68eNrkiMeUFdW2A4XIW5hleeIheys/JJdnYfM3VfE7JrxplT6zlVI4ADwQbDOMosjYvm0dmIT
jhiffXzIMo2NKddubFJkb358IGIwocdFBtgt6Zx//8aciDMz/3ETp8wJG2iLaWw94a4U5zqMpYKo
Da8f5Spuyn5fRuwnGZnSGrcHxCu+c9ID7qjiqr2KypQogt8/OAHKGQuGHPAyWZ40uzl+rAb+K0r4
N6IE319EBP/ckBP+yL+qr82PP7pxfvmd3zQJqAvgDAAaoCtbdvFIHH5z4zgYdTz6JlZt+DxNhAe/
mnGs4G8IbnDqBNavooTfNQmW/zfbNgz0Rq7DctnUrf9Ek2D/n/05m1jXQPvAoY3JB1jtn1dvWTok
qTEHcj9kzG3RaR1nY5Bb3/VBYNGt0pa0BGyh9LVWH7QabXA5ecpybwwKSx1BCiuGnOnKMYp4TRcP
pZCkyorVdzhlnjwRZJSvtjqc7U3ddvFpKJON7lcgtLIBz1xFw9YWzTrP4AK0pEZr8Rffrduwc7Dv
t67bn4QPFswCVB8aMvmqs+PZtR5yLGcqDqhEMWPYzgn3bpnoNoWFvwRAVD/QzM87u10kkjxFAOzB
ZijbN3t0rlXN0+Jc2fT5F0w8Pmf/fjeOsgsx3eKDT7yXydJjQoCiq281sJ7Jcdk0pu5togY188w6
a1U6uwijwVOV5ic9Ruqt9U4HbyCZT+4U78rZ3sGalpfGcKLN5KObKGBG9foMk6STW7vNbmYcf3Gj
3Hhik8w5yT8TCdgci3ky1vr03Fd4kzSk2ZxGCMu24ECu7RSP7igXMXKsf551asMSXe1sOk+Y+mpq
zyx7imLvs6hR3V+sBly36tpk09jGDyaQap169dXITYP0ZK7IE8J0s6Dqa1rxpSfqKdZMMuDwT9Kf
jVxUiQBz1QZ0QL0FvEMMZcfAUf+52GTXVu0wEU67pw+xtGvwt9/SfwOBZ2OH6Z9Sdo5PiQuFwY+/
O8sCt4zohozEfGwG89HJQDMEQZaEqqc8FTQc24ckM68kyqoQ0PlPaDth7h3nQbcwV1XFpaeuKWyy
6iKiwLzWZYzYTCdkg6TDpPK7UUHed+TksTBkAO+kxS3hjlyLNgBv96WrJNYL03wsNSZAtCDR0F+M
CCNYMpZPAx6AtYh0f81YYj2qmgosK4cVotdD5sePpl+cq4l4D/1bUxe3WqJ5hnYDGi0CipHyR6GC
+IK95jDVSEA18HsYUiyLnKrsi3SQrHlV9dSTfOH5Zf6S4XrBuVJ0I36kJAkjjF5h4Wn7XscWIVh0
1NECxngYrWgTeVyns4hnPkBOcLmmr1uSH2qwtdti4IpGlhBllx4TvJDvrVirNwUZqaTlLV0au8GC
9/iqHsZ9pZS9daW37/ELsA3AQEzODp5dvBvGaJU7kJv12qNioJSayAyNn8nKGldl10l2eMXP1Mej
k5xaYBSbKjAeIlujbmXA3qPGuEz+Eyog9eA2lBC6u/Pm+snVpu5OejwJPsTPEN/yYtX5ZlTIVagX
C4L6GDzs8cb5ECg7ifstoG98miY87fmI1h1J0XNP3lLuNps8i9bV2IgdA1B8fQGW6bZI0YRm3ia2
4J2lhY51SUryq8BZtRmnmqwZxKH+BjwkujlXgiO7I0PNK3PEZFsv5zbSyZfVQZyGkfE6MULfxvpw
L4RHMClynQGd/wpuhL/qjm2JisprmjByqzq0NUU0hCsfJbSwszWPYmUiXl3Jboo3iQWRgdLe3hUV
DZcxLW1PzuYwsPcI+ulO0IZEGRpir+/wbyX6QzDM9FABW94eT7BIngDAzLh9yieY9JItWfEzTyNj
181kE0+J8e6JI05w46iewGnshwndEUAlQ2M2bdw8SfxsMKnrMD2aVnrqSqNkOZa4bK6j0I/091QM
uKhNkrvN8knEMI8GFphrp49cvL2ld2LebBxKd9oMfhFv4xq4cI7S/1Sbc7FVPICP6K2PEC5ilVl4
avN3YqVD4rK31jS+pIZDi22Q+zc4/s6Ku24/0bMSDTPuAqOC7BbhE8fZ5tIwALyu+5jgrZdmOfGb
xtjDnBzrTZUDgit0vdvPlTjZQFDXWZQuVlGZnR0kXkY8JVifh12VMcPqscVz0uE8Cmt3Xhx3JCpE
rK8Lq/3J2mNZJcFDBxOmoV5rnV08mDetdJDvDoLNoVZq6ySXxSnJe519I3en4YMiJHe+dvg591pT
XSzGNie4xIiI6DhVjII3kQEZxKX1GvRzukOPGJymQdZ7JIuXKkXTk5ZTukkaG9RERwf18Sia5aF8
fCbnn4mXesePL5BBj3sOtF8eZZmw6st6MrcZ0xczcuxhkg4988enUrisS16cgDIaLMoz20CCZPpk
P6Ft3TLBeBwX7hg+2GGpSF2vJTR++axcpOC2xhKwSx0dyt7ws3DwqVWTBGKZvg05/xphoicPGNGg
aTNQmuwbGUbZZgpmUCkUvTHM0oOBvQWl+rhT2nyRI+vI/xag/594ggUq9S8LUNF2jXjv/qf6+T/r
Ku+Lb+JP7Ktffv+3YpRkAeojBK3+L85wSs7filHvbwbcqQAJrPVLPfr3atQnjwDCFeJvJGEowlC2
/qqQpRpFeWmZfNNFIWLyrb8oYv+VQnapeP+kWgWs4ei2ZTgmgCLXWp75H53hk1FmRjKNOmQXc1Wz
C4x/OjOBffEWdg+YEs73VASMazlN/3CYNLbDU0/Pqc/fTZSSLTFQAkl4XKR7pW6qJsrooZNvhi1X
nbj94WX+B3Je0/9HjxZZvIHiOFhUjX9RrVUONYbvxzzaEfdXwqgYFdtN90zMVfYbybRnOvMNA2C2
+3ut0O8efLt6vk7+sJda980sgFvaWGEKQrlUtrHz6IJAeKss9zBhjVYKRzGbwp5aJ3jwrB9tPTHi
Q2ITPXAzklMi8b5rTO+35eYmF5nj8m/8RNbgKZXV+/Iz+ApXHbvC5e6A6+5VEBGtonHT/hYmC0jC
s7+ky/BPy48sNylrA0OYvfJrtV1uSjlwXf1+o9fvNrf+24OSGLWXx7Q8wI8HDPS5YhvnesSP88AF
NxczNoqUG0Y1P8t2Mwoa6LhUL3wu+bxV0RobJHedbVsC41EWPyw/kxQuuU8EtPCrfNuGzhWDQJfL
j5J7FKX4OxFC+d2DvUBo+mItB/5rEJvw27YI9noRfXFbidGG2xBVGcoEjDiFH2ixtaRHiaed5FGp
IiCLG7NyeuqHdm9bbI/4MhPqUfLTWMKy9XK3qtN/muT3xFmPjZKsnZNNch+/kZXcAPfx8bi4c2kA
KP31qS73h1V15QVcs2GxlsN++Rb+/I//j3uKyTZFNELe+scT4HZsJnCRJnbLy7M89+XOl+dgw7qR
ZbZdPl9eQqJMt8v32qpgiBam2TN5m+vJKl9snbF+k7SoC7D1mbHObBAyFwrXGBGHy+dDdUvNZww9
wD84HNjCYWGjrNwsXy4/3BrjirXCfmKVqjPjkDmCzHTY9ohp+748Lf8ezc1qGKIwnb8QMbhbbrfN
hq0gfT7j5pabMPk86DwsuGK9PCqXzuO3X/VN1jIpCAAGsoKs6IjPl+/J5WbJs1yKN2KrbKZowuie
9HzYFvz68giWXwNo4gafDQuMkBvtBzltB3IHkFhUX6FWrXAJrIGnrQu4PR1Z5PSQOvb3r8RMUhZn
91GLnoMYQxchUl+yttjkhosUz7oRdgovz01D4eBq9ikOWo+LsHeRjbEoDtZdmmG9Ny/9KHqEDb3B
MnmnOlDgWM2fs/LNbJdlsIiI90nRYE26ei9txGlJiUgl5g2jGckNjMQG5CzHWb+xVPcIDpb9T7tZ
mC0isx44if3XWfL/o6oYlutwzfrnU5w9Mxwh/jjD+fVXfr1uGo7Ndc7lumSxmPr7RRMryd9M27Wh
Uv7qHvn9ommaoCQN7COOjtnDhZry+0XT4HqqBw6LXkv/z3kq+Dr+dNVcLB6gNwIHWh0kRNCly3Xq
DzwV3WXxnjKWfNLrVMOrlPd7QgQRvpfGJROZ9pqXWJNrVZ6Mrrc/+TNXTBN0GtjxmtBBY8Yzrxlh
HpVqA1ARHhDLqGOnF2GXUSDrOsMJN2byStwnLWtnFJu66w6qZyaKYjC+K/RTZytrn0Xtb/WO0BGs
d8eJ8clRj7ARaC5Ei4CW1DMBOIC/0vbRoDNWUi0VKnAPIn2R72HvWDPrH1dQraw9G8kamZ3y9qAK
SibR7XyDkcx0Hq9gWCWkpWV+/yjjAdGV3pnbXmGW7NrUv3R9vJlb95MsE5Sy7ZOsxr3tMk6dtY6F
OBnvYx/vZ/iN+yBmn8eqsR6t6mTYILA4lpo1Z8GYWQ/y3wjaBQIqZT+0g3pvG0IJJhq6JiV5rqhV
T73rfuuc6ZXsh+aqYu/RBDzyMHQNyxYsL0pmxePksFT1W4+5WAq4suqEc2e8ENpMz15bP/opa4bm
LtzP7UhAL1UOiCzRE3RfGChzsnZvBv3EeBor+JhCWhpUf3Xs+FKM0XBIPQniw7WPVTX+rCqVPahe
e9OEfmsBlt0LZ5zWUArjp5IQ6M5zx3Ui7foyNLGB6ggTCwvTn4rneBIJHWEXQHtj7BRGY8pYWqdj
Y50M5IMYlbpLyl1defJWIB/8N2LjZRT6h/Lv40B2Xd/jzaHjtjOWIK0/HsjFbNspomL3qSRQLdOj
fu9YvbNJcNyBRh+iAwuebsP9JkWeftEdQnxrdonwgNKjk5jtwxDQkmuV4YWuqnYqG4xHrwSf3M6D
dZPIKIL42ahqMrUnn1zAengUmU6USZJODBr6rWmUYocn/pobGQnoLJQDqKXHEahorKS385u5QtDg
idDS6vk8BMrgXbbRtRY2XtHukkkbARlyrXO7/N2rs6/eMLevLW1bMHsvkMyde1Ib7ILVF6jccTi0
HKqIRfGeWmyEjene2qT+WD36OwRS5nOTV4xMLBRbLI+Cpz+c5P5RCbugbv/8ituLpdKjrNehj2K/
+PMrXjPmjSO9Lp88rNRhwkrt2CXTBumVdbHYFgeR81rGSfyQn8esHk7ppN0AxX7pdE0LM1GPZNxx
1a/75t3p2VXAZy73llE054mRAFEJF2GIdJv6yDPz5QMeDZJL4ok8sFoZxxQmPnEz/VoDXXcz0urQ
J61/FOO3pcU85vXw2iKT2Ke5uEmIkawYvSScfQYEWrSi5xafzLoyTrxK5VkzrZ3fx94xR7lmxXK8
OX70EtujuWuAzR5dLCbrrEQh4AnCuWev/qx0QiTzutwVaKR2tn9u65kpMMisjQzGlBlC/Zl8Sv/m
KvvI4LnY67P1HSLbWTWmgaZBwTJlDVuAvVvLMq1eplidbVB0TsG0uLM1uObQenp/rLdJWntri2jD
NWJ9JgOLMou41FAklYUePrGPqWkcuA5dc30WjIuw1VkdgmNTHRhFrY2hgqVS421v0+ANpv17NYtz
lljRubY/FaTSPzk2q7oOYmDeUj0wDtslVXLvfM1fM9aHvaBSYqx7epYi6GHtUZN3ZXMu9RY4X65d
h2Rhcqazc6pd45Nbzg+9jUReb5noTCNwt7wVahskfrYXYtGLJl7B0Tyd9HnB/QjwRnUt9zLP7Osy
yGkmddISnyvJwFt6HurpJIW+smoyYjwSNNDs9wdbY9QV+Go9QDjYSk/zjwTfC0BaFMIzlrgFWbBH
QDkdpym+DINT7Hijf+/Y90P2GZg8mrAsIj97L9m874u8MY8I/fOu0y8cV8ilkY8Q/XxGKQeIU68p
9KMDZIQSQsjEHI0haiTpMmU7Z0BJHi2CYm6kZ5VMjZzdKJx507PW3rmBV18+PnhlzToakvrEM8OM
l9WAFtFnBU53oY+bQnaKXyxT0LlCHtgaNelTvokIsywYyDkt5glq1cUsvk9ZG62HNM6OFrYDZcbW
DgVgG07shYM4i8+J4upo+vWtc9v3Ht/C/l+fBthw/uk04OjkDwauQedvWDTzuJz+fBow4yGK4sEj
dzNvnBVTPbgRJXUzrkXsG858mAO7ecykf5xG5YeN17Nz6AHieOLAm6XdIBebiIllAzuXvL2KcniJ
m7ZeI9JkvByP31lXOE+iQJLNyaIfzwixV7lDRhYIjx14AWdT1IQJaKgJiB3qrtKv38bAztCvjv1B
ORzJWozURzFwOgdxLmgydwnkN8/bmDHrI96OZxgIrNnbttvQJ2gb2yp/gD/tT0ncY4Y0DVLT6mg4
zcwxmGWVE63zWWIM2lYNOih7odWoUaQbjMpASiETRd9GeqF9odvFqYFu2Vcjw/WARITcMy9y4Nyv
NFRPjuVM55q7XzkdCxQ2YNRDtRGsOz1CNt3TGmBYs3ed5qGmRlK97awMB3upAS2Y9JehSL4Mtfjm
anGwM2kKWNTFp8Jg+TvExqZ3JufUsrxJOnfewhfzNwumfB2IEjxIO6/TOoX/yxv45AamiUSCHlZE
WIvom+yLKq165U9MGYpgoi5zsvgEHZi2aExV6I55ygkAzXXDXxQf5b4NagikSC/ChrnrumI2cfbj
7DugaxfA0F1oQbK1PUejodLauwkU8wy899kqgZdWxdko/R0kn+IMSCe+fXzYj0P/818fte5yUP7B
4sxBi1nb93TfZVNKCPlfjEkKZZQWz010b6MxCIMhDk6RWwenuYPpq9vmS90Ue02bx/vgvAPknC62
szU0k8WVmOVXHeC4VoKlQxtLFWyS0CHMytyygBrPhco6xAR3JqPpcexcbZc1/qMG3PWzX5JtzyY1
udeFR5BEoIud3bG+kvSQjo8XroZQsgZ9MoRMLcaLrDiXWV4zb2cx5jSiqOAheUQ7HsY3Vyjj1DnZ
DAwFMURrXYbxsUTQdR4jF3B5iU9c62z97iDSoIjmj4aa4QUhA3m2pNMqawY4jGQfoNCm451zS4ux
YKieezvPgXolem37r194+y9zr+WFt5fehtmxDqXW+cvZopyztjFAxt4/QGJjaoxXFNXx9s3u5+hW
jsG8022E2Xjdt7TFq0BLTlUr+nPtQJCbGGPci+paJo62keSobCfB8rbP6hc9guQxyJgEOnxeV8wD
TPYwWMHUcq5lozOzSvKTQWVwiKqYrHBOGYt/2duTHExP4Az1KZ+s7NnQnYc88z83JU5tlGbJujQB
ablMwnwu50+sq9pw1vN4S5V80Ow2+kUu8U+9/uAh/u/RaWMmMAzTBArJOPPPp1SF16IBDOLcqRG5
YqYZ+ebGYzuD1mkS6MPc55tLJtvaHcb+qPfzSLuSDkyxEIQXA6c6LXBKTJ59R+07KmB5YJ9dWxJR
7NVyU2aBEbKLOBGGOF/0oOxXuO+YrZUlu4BaDMesExdPpq+k2dn7qj0nxXDWvZqZVZ0YB2ViX/Pj
ftu5RbAjlvPblBQOgRjT/Ax8FqcPnq3aIuKYRJbzMBShUTPLaHRAgzUVI3uxYkQbnU7X3OYkl4lB
P2mi3WosCEhnruwj5D+fHWAliDxV/WEqJ7Xys2sai+RNMxzQxOJ10PrmLHp7O/UZCz5GSLhNEvtZ
N6Z6bWUz7Ja2Bh/ZTJxIjnFMqFkqCvorMxtWyaDUzhy3tqYzSWoNbY0+hmGndN5cxdtS0etsRkWQ
YuMnzBCrNt6rwjVCQnKMU3VAB5ezJ3O1vUbRdDNsJTYwxZtQ6/IC/ua0Jo8H3XTlnqs+7+9i1rda
FxEH0EkAY1UETFdgBwwc8dZbLacN4mytigiAcey++hnShM6fV9KJ8PFSEypK8Vs0WN9xbE1jgT5o
wSJifyEXqm/s3ccVyE7Km88J6lzp8krq40OuDIDmUmu2PvzCjW2Gc5m3V9tRB6lr7pEdLPrzyjiy
gcFSwAIy9TTM8O4Bw2X8YmWFs3InMT0KYrYaFyUa/IDXooMkoMbgkOVgKksEVHSdUIiwNLWbAaXE
ttP88pT63q2rPxVmkT5ISZdjdsnWdEBCgtLp1nGxE+ZgnVqcJIUc+pNi8ooTV/3w0FPBvIZmVSPx
xtpeZM+WIApWS87Sj6tt3eaAt5Yv/bjFpJa+A9mrcIxSxfGWou3FWDj4bK39jJfdzs0z1RJKT9U9
Wci6tsmkAPd0ECmgousXXlz/l53TP30XczL767sYAQ7tqIFE8mNg85eO1C8N0H3ZIO+OS3EwArLG
ctN7LIHn8spFCcY6p350zvYDXqYnM4kcEv3aepOrUe6mSLJTT10qCrq70XKak5XCYxTRTSvKR9tM
y2dHMBPt5kfdxG0lrClg2JCYnwKMHmvBFmflD5ACK7N+Rqbu7HT8hKuP86yFBnrF8lIdWLXyl4gX
tHYWfR/84a7nFoQ/NsTAlPwrITrpyjTSZhsxQCFssPHxqyAMMHGu7Khw9ZDpTL+icc63rcLnCjY3
2kcA0XB2wkgMtIgxqfK2jTb5J232/WsELGLfFyjWaleW3HFcPqDGPWmTiGidAsCKZdx/9mrSQolv
RkIgsQHHKM2xiyNHrR+HsnMYyFTJJ2I05D4T3G+ujelzET25wfLTbCQuY+Tnh8Bu8wO+aJNsdc5u
uhc/osvVL1GgzyhKrXMa4QqCYcrkw7FeWyyE62Qys7MLCOwwQBcM4wkhY9B778sm/h73OtqiRADP
spht1xVGI0uRrk45A5l0YnIDpx61BHRMSqY7Mvd1xwxhB8SVYTRSf5R5/cHKaOhGg/QNjfy8LfCQ
XUmxh4OviK6mrALszDi+Ez3tdn4CLLjrtBIvYcZcQ2kvCF6GDSo/gngn1EgesRKbnqKjqgh7KM1n
dPnIp6rBWUUR29eoSp0NoKNQWCgB5kK5q4Fwg21EmgHeKrfh0JESb2vdZ/s8QHCQxOkr+PTFPapb
YY5tbVXGho9RNKCHbaMzgLjpkdchdNrsXTkokSq3y3ZOZcVHQfbaA3QVRCtdukYXXbwb9gNX3Oir
VrUTWxnekXCA80NWCTCrQXSK7CK7Cl+AjunzT7nhfGNgY1zk8lUng1MQz3cpcySRDDOf87JjO2bY
qFHES9Fq5kOrt4zfE4u42ybL8TrBsYzQAfMnDLK7vzBes4r2G3Zq1KhvrvTdx/TFRBB6TFo1b8d9
hy34UWjfRZf4665pfDb4DlsPdvK7CQFCSKia/8meyWFhiig3WppXMP/pu7gMvGht4YZQGdtzFlvs
mIByWgnX37EFDcmSXzznk1mvu7FMD2DOPtVx1e/6Jees1p8Hq6HkgVT/2R+KvWwuSDSq8xw7bNmq
7rsBluY0YcXdekt8MwiWbWwkKHJZEj+quDs4COu2sa2VnF7r6SWLOOwojpKkm9/kiIyV0AJcBw5m
jImz+LnIy2xvl5/rsSBvzvW8vZk6Z5IFq5uHBZREiDG/1Xbz1IP3gygmMXU6QX6Ze4lAOGI8OYiR
mkxrp2Pcp6+lALLpU0Otez+AuYkClqMFcS7AiOStMDy5VmrwSHStmTk035lTmNckroNwFAQHlYBY
odzk7o6YohYon7EVMVzufUltdKdaOWjlbJx9O/mURp0GIXafp12zJwSVqJvWKZaUCMpA+idSYO1o
X2h+uzWauAktLM53AwGa7lQbHTVbiPdQzKuiiW6jw+DUHsocGO/Qhb1tQTbOCoRUjgCqbCixZIJi
txkV1jipniA55xfTn8adNUykNueshpeyeXK+IihqDjTvT3PEym+agnRHxId5FQIJ+rSr+/T9A6Ov
575+JjZ6NWuDHxJxh5WvatexO0VnTcn5qoYMJA9qdda7NsUs2sv9bFifvRKld9t+JuzVZD05jYfA
oEjIutRlDeSpq5HKLzPD4o1uobUbfHVnhxDwogU33izNMdV7dc3rsWXWZP0EsDBv8AFPr/ZUPsQN
Dly8W5zT7Ky5Z427DYIXI2jLN5/Zedgh5QCp3bd7l9r9lyvlf+XB/0YebNj+gtb655ulQ56LshLt
n3ZLv/zSr7sl3yM9DK3Dwuynkf1dkBEYf0Pk64Dco8P9EAj/vluC1c+3+HcbyD83ZtP6/ibIQOHB
e52UrmDZOXGL/4kgA8rZX7psm/gAz2KJpQd09JYX/KXLFq5gKWK0ydHuP7VVEBymaCgBncCxf5ts
eF8DdN7QFRNVsYdBqsGPvvGl7pMJI767Y/1zlp22d5Cw4nYUzYZ581qJ4Da1QwFesw12PT3ioAVH
9irF2TehbBV0rQRJY9JKyRxaj77xHlvKexqlc561Eb6Y48131SIYrAqcchTyCPuwqQejmewKfPco
HEEENMwf9/ncDVurzY1V/qaqWh7UODFXMc9jji2cTOGdodJX5LBmiMpzIjqmpgJybEm+c/5VazAW
caKOd1rtOOc2zV/8KZ5PunXwytLcjrQUnZlukMjFb8o9aj3YgKksmxsD/iWDKzh73nwolmmMp8im
TS3QoPFIiGDem+duueTRJ0VXaGCrOcKG6ExDuYuFwnueNq9gCWinRgfXmpUAJUWuuOodSxwSSMaz
l5LgE8nrx4fONQ++lNMGISmPgVcjNxWNlUFyUhGgwtVSa1OklrbzS1bZttDurBXTq8P9sdiad46h
TnXDik1MaiONmaApl1MuRhhYagETz7HvWczrOL04l+8ze8IkOx0QCKlN3mpbchkrrqvjg01gKCDw
eW172Xj74BykSsMAVNGnDRgP29Qm00QjjiC18HKGbSRiBNaY8+u6fS6URzTzWJ4wH4FSb9jKJW4Z
rCxVRcc5ePCNo9mU1if0z/2mqBgG2g7zVdzPdGazz19QWxWIf18Fmwt4H4gM4/o0at6bHhknLvf2
I8k41Ec2JfRQRdbNNTFUlZ7/BWMRCWewOc0+r08igFIrK87F+Jv7IzFqI8S7Og/NSWsvGZa3Dhl/
WPbQQUYBYq/vinM5uvkvH3hqzpTkCIsx59QkHLRNFSKWfojN8jPxCmE1RsXaMYE/a5hXVyqq94Uk
V9gXmgU7AEt0afbVrRo6qOGtjqDahAyMBnrMMnkhbvzuuQ1N6txRgWcrBr/iglUFIQ2Jq2aPW6rT
1LP0JiipsiAoCFBNblX+t6zsgO2n5wLFwX1CwxMmQYFu3gstaR4GaaQ/XD+5lJHxzU4qcDoRgAOt
HIYHRBA3TRrBqipHptw6UHUWtaQbuyIK9fEaK8y5ZSEeDRAU7FldSYqQ8Y54tAg1FhN65kSXZYyq
BUFDowGGzgowF842tRI07zVcZWOtIjxHdZFWWHnJWsNkhpiDBiabXIdwGoZzRU6FJ51qO8UZ1T7c
i2A4Kig382y+O032TLaJtg10hPtzswAPav8Vn17LnzPK1ontH/w0mVe2nF8rFJ0IjKg0JoonXaXY
88n8HCta2SqDLVx9iIU8b0eu4HGkmJhUaIhiG/0vV+e13Di6LOsnQgQIj1tYWpEURbGlG4QoseE9
YZ9+f9DsdWadHTGjFo1ImN9UZWVljhT6lJz7ngpHEqXWqabh2peFYM24viNdzylqMWLVEjirhBci
Acldkst3iR5KEubnWoWhC1uMXj1NGDUbMLp9CYUGkdgzii/bqBIZ24hWD6k2LNpVuR0Z9yb60BVt
9B5aLklUDH4KWt+tZLKUE4Lhx2ysqHO19Z8JtxEXUiyqWnNaerGC0FFA5dzq20LBeI+8tIjmk1hk
f+twuNQ0e6dQU/O6LCHhLAThcRvLHcRTOg42nRzds1F5cvFSqNT1BjJwb0nP4S8wG1aNaflNBPUk
dg/oJ0ARpmPVpPqlkqfUSmoj3eOjLpHaRZ6cMGwbkQhbIS4TXPIw+9v3uKo0yqQ68Yqu/rlsTsWi
MTXUJ3xSItzD0NqbbyYYBQYdKAQ1Epo748vUdi+0i1zjrMbwLT61WUAyDJCOWDPG9tVM0hMY3Wce
TPG2SlQY5tJky32GcwM8WNeQAjumso3aB2F0NIvIZm+fM853YQ2jvfopHtEQnrIoG7fSJL5oT/ps
kZzcJRgHkJFsolyioDfJfhKpkmNksNCkSkS1l+ZGhMbkGwJan1kGfKCH008F3lgN08dUyWiL9/Kf
MK0kEKv4NoqrlyjqVH/1B2EVdDmbUKKhdEKPPRYhlMc6PeZae4vLZBd0Ae3I4ZxYtbg0frXzhbrL
364gQW4TWw6Cs7qiGUaQ4DFLf5HJKMngTGNdPZPyaLYhWssZDXQDOsql8UfKtGRf6jREM9dNb1zq
kWY0HEXzBSMAw9akuD8KE2IEVfMzGwrgD+0O7pPvsp7AGWBxdh8bUGziA4l5gkLQSAReaVehaS/S
wM4aJM8H/tg7jLIFROYFbzQRl8PMuqYvvSpYuWmtD3aRMK8HUCvKdUbgZUCKUDZ4jfmB4wS1zYmD
jP/GrfqlUFMFP1KutUQzRFq2VDfoLG/zvrHNP4movE5hrRw6bIUttEe3k0B5NDjgixU6NI7gdMK+
8czGXWHO10mn684cJ7edtKM5GF9kY+/aYsAtKw+DHciTqBQMKlaTNILH0vRRD7LgVOkEWEjRFiQc
72l59UkYQQ07uelxwj2jpdUtalgkky595EGPkBCefZaIcaWJ8CJRBnRxWRw38cqokMZhDR+66aow
MZwBFaQwByos5o0QYVdmKrj5cYtJIgllYCOYzQAdpC0doqWdatKiYPTFY5ABTOqpQ0huQQ408U8b
qK8irAlMupXvGs+7muR21gr643M0tGOiqLBVo12nU3CaNR1FdGSIYMGsouOEyDE6G+jjZzJLV7J6
dDlbKdVhixqgTAc0dkEsPJ1uR3V+l8zs+FTlg9gUd+mpfobtO+YuOyle+YUuuarCkO2MtyBdPyP1
2meT5nYogRUU80hwbAY6fNOC7Dg/4HWzTYbma0bzqa1HvEGVV1Teyd3KH6nWNm09baUngvcTvndq
dVtN2BnC3dmJNVhmLVCgjkGq58inewiOB3E6dkHGvej+PqO288tWArMcQGXCrPweA/hK33I3+xE2
HJi66X/aIji0ofqjwXt2xkB/xNlLNfQCiX0PLTSBCIvw7UdiyIEjY/GDvBZrX6WuB1UI7ckoTlP2
xJkt0D/jotoVstY5BAiHsFJRAElNGmCborSpHhwjeV6kdmwGLKDcHf0ub9bms96Ed7Laq5YIW2OJ
K8Uayv6PIocndcWwjtscMmh8HI2YJLZtvBDi7ZxIik1pbFOygpcCPbFC5MX5H6FKT/Pc7fMicGFU
lD2uhZQRAgr+OL7t1Da76IkKvSWk43w1YZCVs7SMufjWTZh6GNoGnuYI+HGbc4ThCE6DtTGiGKHr
0nqMJIVDVlcg3ogBmRQJEJJECD41uatkAmBsYJmzgV5KUQx2EK1uWSOYftCvgAuVb1xQ/KcifZrp
85CEwl2PjFd1NS/tQpodQIRuwll1MhnxkyqDNVySUacX3KQGC8LW26pBjWJAvSvo24PUIiGDnSpy
cRqt90qxaVIWOiXG2g/AFP4r+2BeJYPbimDQSYs4O6kJPbXLJiMm6PcIGgby9YBE1O+vqtGZDszn
zEqWl41wsZr/feX3cVzXkWN0Gb1lyx/++4LEtRftf5/895V/n9OlyAtWUwwP4D/f/Pvif339P4+X
l//Pe5C422GlS5moKxDM/30fOyxaqL+/su63/3ucv49rdbU2MI4hWA+2atldSj2FlrJ88O8Pqlz/
+9u/z2ll+9/PdY0cbTGWVZFHBE81vnBX5Dt+30V95b/f+s9zylYkTiVNNoptq6Tltlt+zAjTWUSM
kaMGooDHwfLk73t+f6j0wW9HWsjsVnsroxlX6f//7/992Kcr2G1PbEtgKNMY/e8rq1JL/ZorRO2x
2I4qlvQR9kcWHC/D+X1O78fUHnDMtVPkxzyUeumTQdjNjtAT3Eb5GKHUvPzaCSEATO7knV8P0V44
YFzBbjXjFbDaJcnVcBcE52kFwFPW1kjs8WM4yxd0jY8lyjM2nIMb2lHtNQdut6vbfCMihQ1VfuMi
7RasFs68jd9WtNEq+cXYU29OUKskC7IRmHug/PsChD/fusNY6efszTjJ42x9I10llV4z7WE25HYG
uGnhswBnv3swf8lVUHGg3J1/Nk873qFaKOjr+Gtg4cldEQTUz2ltX+yJ/Od3odopchWTjbVo2X+O
gS3g28LW4sj39hDQZGe3vnxjKYG14iF5iuqjFbxXb+muRxSAHk5IPtSeMke40KfWsaUdMnxNvNWb
omzx+MBY0lFczehf6BM+ZUfjhFpUjN6T/0QZbQWJhmQ2OqI7/ho+vfIVV5dmceKw1D1VXGueo40k
/YHIOoroFk7WKBz4udIR77PaR4+KpNZ5Bh/TjxvyHm0LK8vH/a0V1qatkbLS+/pEvivdso4+EQYV
1rJEbZmwrkNoml3dVuiu5Mf4mohX4Qv2pPekzL7G50neZZf8kwU6O0HMWpd2diku9RkBJ0v1kPQh
NQvXMO0JcvGHyb9M749uHid7rEI7QJVQCLaYq3aOqW2RjMKeEmqcFxGComwEm7DKneQLOtC6cac/
gOzuN4kpYhQHhNenP4VhC5+Zle5xLVHPt9GWjmgO7BEyG7eVSxlXkR3SQysL7FONRPnacE6pDSxK
x3a1/CwTR7AhNP2ApFuG81wrH8GbsQEY97VTfNA22k9x51/4Io/mpm2ye3xd1X7wI1AevtFxw1AN
TnBqrdki/OICyGsks/PPyJYCZBgszXmIp+KW29qJXbEcLG0juPQPkIw68Wfw8W1ejZNxEntXTe2c
LuVNEG5pWYC/JaknQCSdSp4XVU5m+UqH4rkVuuW1fqSfT8H2oMjJzmf5cgxf/6Dvt3KazN7pK2t1
RBMc5p+jruG0UmYuA0tBzFFyVvZoo/Dlr14nqp3XYK++POTX17jfCPbjWbnNvUKZg5aJIwVfvp2m
gutb4nSqs9rNaDOCtdvxeYz8DHlJJ2cuFTZoTjvYppvSplwLj/BcHBEW3FdHCJrzOr0ONNftYlYc
f97F9PVy9kjXURL3NiXVDzf8RCvpP88CaHjhNjfc/gmW8tqVzADkPhIHaWsr3M6zU1/5XGqufv1A
cpOxbD/XMYUz1Fjs6r3dk6FI5rvig7OA9djzN4Pt+5DsR69xekoIVvzSHZrj8/KUWUKmo3EYFcb4
e7weN7UdeQ9l06xBqDOTVkRHd/8ZKY/U9k07I0e19Mlpbt+p36wRxXoD82H/Lp5QDzkUlOdhSSpO
ehBeAkcRLBo7QO2W6czNZJTthMQOt8vFbB+bFS8PV6yZAupPx6o4BOFGB+PYhvlO3KrfAuqedrqZ
zxXKH+tOYyavx3oTv0QnIHxTt8sDsi+fgCRQCG+xG1pY2X7GbrqtQYe25DnlmYCJK1f6FWWNHGXP
2tLvCVGKKx7mTRTtvIU6KTn5y2dZnaRz97foEFA5NoKHPGkNJG6jUkYFLX6hnb7+al/iV1SXO2av
MzSf0k9K69nqnUgXyU5qk7EPPon0VUUfquRVmo/mM8VzU/nqf2DdFM9D/fTwWzKtzxk6vW38jcVj
Ilt3BME0pOkd4UWtvfQaOOOtRos35pml1IIaJq7Ly3WOjhHgps2cyB+l32AavLLl+/DAchLJqQ6y
j2HFbmzVBwZL6XNV3HCrMpqu0Z/uPPi9fuTqzLvaLu1UsZq7gTivRW4kFbZseIge8fmM9GjaK/1H
eVhxi1o7Qd/OQdlgtsjG8y2zEE7BaGXznjkSu2LxKq9bv7ui+lZsocs+MXZ4xbBpWFGoQi3H4v25
P5fuyK0fHvTQWMmyY1zkO5slW2Btj7vMCVkchnBTflKFSlUecg1qPzzHbPTeeJ+IVEVnrBzgHxZo
e7n3QDX09WwRS1uvLFX8wWAak2ftgCDYWlnGXoU5Wvee+32w3PaYEC+RXgEus7dP+qDKr/CcXWZm
1CuHKD6aCye8nPSBpWcMNuj8Mt82iWEFm9ZDSZpG3zVWd7//h8NmviNAsAtdr72OohPDIHfAWV9Q
XrWDc3Eqr+WVBqNIWQeDxZUosGbDyyd1R83PvkU69Y3HrBxVgl0/8TiCdPbpEicAR0JbnNiS+hTx
DB/9quGaP9gZWEZuHVq7i0sQx2NXR8Y521uwrS3RpWEQJrKd/Bh/MXhCqQuFUXmHOaHVMldqnw3K
YyflBNE8Oq/uhUcrPNKSd+mRo4INGdv81nMbhYAAfI6+4OTyNL1ZPcbbDX1XheelaI+3W35utdp3
UNhL7GC2NB36jvtE6DQ4Y6z1UOlRSKA7lPpLpdMnL75Hb+aTxdKfX9I3Eu/784bO+rZ+RA6dcOFW
3tWfiVPbLJ6sGQgKINx913d4xFEy88Jd96Vtqw3T4E/4FXwKO3lT72BpOQAAyPx4bLHbsj3VLfm4
lZ2kL5iMBDogIGh3ur8Lk8Pi5IxwFZAafj89LcMCoIO53Jj9CzenvRorn0toT+5yExER43wT520Z
prXfgxpZ1Q61cmigrI6tN6qwdDbZV0GIxlqHAKiHXRs0EAy7TtVOYC0kaRBWgBWEQ3P5SY8XAQ8/
xXw95Selz3YK+5eQQotxNGruUNaQ08rXenfRDb8aLhHQbxzRZiduQm6tlmxUZUeXx+qVPjP74RvY
p613jujjCbEXLnAApwZmh/s0rZU3c8tlL2ys7rM5Rl5inqq17vqBB5rlBN7T0mxG+avsxI1FN8p5
PAbDMazvGZ1x37Xw1sAaGn9kskkqjQca0almRwWCkagKh6dVhx5MnbvCe4Lep2YzlvO18RUmLRrL
oy+sn/pXZjA4uk3lPJGqC+Y3BW0HcVOX8CTI3OxRvwBxqsEeGpaCYx6ky2/6Gib7iTM8aWKNo6Mm
gX0fAoRoPxUHJCFipLDsrNaZVxwTZ1bW8p21jf2EQHqlL4QGi+nfcefyc4H4nekRrtTXlO13BBjb
EKgy8Y6sPBF05m33gJ1/hZOCdmHFwuEQghJQVz2Lxyu8XvW11vbg8QV+bbge9u73vINmj12AsTQh
OivVh7KVAiVLV5mpzXblaswx51mcMdVEufYyV+vKUx7KQ6jW8DYfgy8bhBEf1ZF5rt8QRtiI9OJu
QEywmZ84ntkCXbHy1xUUoIXa6wISNzRiruCagkBbIxB06GgTa4Vdtl7MKsaMR2fG1i54pBDvSMMO
lVikVs3STYqNxGyVxu2oHIFU5gxBNU94DZKXcLQpVnzqfwLFMZSXkf5WIOAfWr7+uR6sfRlbCg3I
HLPPnoCgGVc7OwokHrs22VQXQhfgRxHGmYJXCxeODljuJXQUcoz3dJskHvMZxUUKT+y9b8qwVsO9
ahARIwmyFdFcdmmYKdPTuEMwOFru2LPe5tkuEh+Csk9iNy+cTzQxBHR8CYskN/AjWIU0jtrzn6Xn
9KU5TddycPGuF3G9rt069bvUAVQRr228ppGz4wig9QwbWTvI7WUS3oPxA4tibG1YXGjJzD9pwSUi
vD1BmAnBI8jitvQ6H1HtMD3d9LLaJcCY/LA7EqDOu9wvGfPqEaBR33bsAigh+omTk9QdguXqMZTK
a3YR0jeKOtsJrtqwUe9YgkXDKfOmkvoB48eSOofEbLXuq3WTn/EqG9GECBBd9IqFwGoXDvw5tjq8
lKCPWU9a2ct7Y6Llke10si351K2OhDPsj8+KNgF7eBgP1JdaIFkaNyaIF36teCnSaVn5Fi3UH8Gr
VLumtRcBQC7NkSJt2PuJztqGWrwlN16RbtNmrec7KKV54ozdX/KEgXX2AhaiBHR1Iw1qUaNbrIVU
wG+nSByx8rMUgRJ3EvZFSyTvtrpThP5xGX5r81hQDTN9yjHIMKvfVfSabBbSg6ehnJbsJwikBGHs
I/Rk2eV0DmFNRXvgaFzyqmGf4qGBxyv0q9c8hQlKQiLUNtbeNjEi/yXZ+Ukx88oNmO9Egwi3oPWd
si/X6SlP/alzkEvqBcolu4h1UPmCvtiIXi1u2bJXkl1hXfm5mL/fK8ii5DIPdiX4aA8pWMulO3Vr
8UT/OsUvLDzYywlix2oL8j09WGzEzgEJxgKDbZrSsZj5CEgio5QJV9WD1B+Za62yiluzQqj0J6Bb
/cGWNNq0NcXjGwfNmpMhlYtJIlgIWxEBE2vdnJ1Hwenf2B7Yn6znkXljbGVK2N4R0U/i1xo83CPu
eF7yNfgVqvj1S/iVfj33n9WmtD6rH3k93r5RGtA+TMF+/lQKK7i1IimNv2IWpunATbjpxDQM0Xdg
AQi+J3LZdXzIz/QOCGDsILOkd1/CJQmd8YITkfklO/1x1Nzkm7CL1iW2MX3/VnkVmoz0xF9x3rn3
N9ZSeuvPMWNvxSAeG7/tSY2oJlFFJkrlZ3HMD+mWE7KeF3W9gAf+IlDA8g3qfk8Ej+WGTC/dFsei
Wg+v40+Hi20D0N5b9CrFmqUCRjCqazdvP0dGZeUGmGpJ4B6GO86UFxxWVy4oqASPBuupbGJjn1LP
PUUofh6WjWS8MLf4JjJ3v76yjJXnzmfCpRwf3hoGa9a+uDB5mZGZR60cvIA1HekjFDGXNvV1ZNP/
iXTnHhIto2x6xG71k7P/0ybq6oGTb2t0Mz2wqL/idXVmuvMtcMf6E9Sk9CdFhukRn/Ozvit9HYN4
S8MXl+MJ+2PyLbrz3vTY9soDQX5VrbNj0B2L5GOGbyp5nBR+FHxc7hjJC64mS0q0FEy7q0xAZd6S
P+Tkuof8IzTuBwCTcE/dIKcN0enO+GMzozkVDxsM7kMxnhhazyOZ6upGeKnZzw8ZbxTgAu8obrjj
ut8cwUpSC8naGanu2hWJaLk4GDPTwvcNcBS3KDW7gNVU9DNo0YSfpBalQkXYij+1j7bymDUh6x9O
FgeCJtV8e+i9F7rSdRw8kvZedhFmMD6QyHQMXy83pBli6srpsdGOcf6XNv4bX/6EQc+IZjvGDibc
JRCkeicKXfENUpu4oAezun+eoDV1rxCkYChvEGqziGYV+VQGa/FDA/vQTqg7tg8G0CbwOQdEKGKb
JQv1hXnTO+lXs2+QHXlTI1/4DiqYGnauoyfghp556iniKHYA8lI74V4rvFv9rfrDfniLdsGtuQ5s
mCSdg4WxcWhY0dkOn/al0W+l6KxK+2vcJo0FnGjlnkNzZ08I4RSo3jls9jUO71/B3/5SmvuS4VWt
gbnwaBtSq9Zo0KF56C02Hf0Jar+v+j/DF/sZX/OZ+0gA1c+PW/UX5VaopixWoasIf6uWoqqdfmaX
N9pdwn17JhrpPpFiQ1ZKknZPgFeat8s1jAtgxidxLOhA+0AIKLKZs4PqIPUpPuSdb74Sm+9ylwyT
uqjTgWFKH9JH4nEjxfQlfEFGu5O8SdqlVHTnPVQRySOZYHsuLsQCKJpP/ptONYyRWtsgIAAYID2s
0zg0gIMsYMcjafzMw+j9MKU+z4rSTmAMjRsMLeb2IM5gzW6yR+2VwZ3r10XAVTnBcqxuYL6VDhvG
GolDjXaXvxvP49i8ctcPyPRV3S7tOdWj2RAJZPeSjaAGg0tCGvh4t74Xpz8gdLgDiejBFZ463/kP
RMaEgrP88yIHu1ymLa66mvp5bHf0DqDxF596S8ZeYv2W1rYR/WS5g6st34FiVOcHf4sjo/4bbMRU
/HHd9htDd5vAYUHbk+Mv+Iil9evAizUW1sDhg9pXPdghektDbYCZ9wc4HSF8AeZBxEu2BGBZbYXA
3nChn5FVX4Mn8Ln9vD1v/LMgbmv1Zr7WxSu2TLsAc8aPTliTeL0w7p8EK/T622Rvt57lZ65cwjBW
jSOZhlF8iQPqWPgF0O/VOWOGIgqWjxbwNVkbkzliVSf8jb1mTTtvhTaGYw7vfNid5DKFHO203TEk
XwfQldB8tBcjA2u8CS9sQ6XDoqrBOKHwQxBV0bG3xvOjxHHpJU6dpoe5u1yQT46oHVhIKYShBrJk
0eyIsMNiMAwDoz8OJT+w3F7I1atLTlajJS/jnavV34i1WNaiZblChpr6bncmLg0+umv0TepCXAyW
ywIZ0//iLWTZHYnF7pFVTvARK5gr4zptx9SEWuqPd1a3EdKr3/MejS7U3UDRCbMYEmVADabWC1F7
tmnDwzSBxqxX7NK3FYLB9xVFbKQRgWYCLJL8Dam9NcZwRWiKcvqbODDTzlAqdNNK3kTKlHSgxcfW
cIUXLnJc2wlYoYITi9sdhqviTtu6toirPSaZfH9e4JLtATxq0BoCUOOD6D4DF8Z5Ab6usWAw+CcN
xAga9+AdmUMEVdgHoLHI61Vy7GBNWbnV/sUwnYgq1Wwgd2U7DK4agMEQlsCMSHqrB1V6DHR/k0PJ
13CbbP4IFzBRlgw/jbZAShwWN0jx++ERAuf8xe7eqiefikQ524RVQ+JzRSGmYFvE1k6SFHxMw0G+
FcfUZW/74LKJyS0gziL/NkBoUge4SxDvKEB8xJ9puGFp4Gjy63jnk1hWVBL2RdqXMPWYwZ5600hq
kez3jHIv3xU0p1ngPqPL8BKPywhM34OEJMENDkl6xLqJD8vaC6uWxJUht7jI6/6Sv1NJpn8TfvN7
xCDk/VW4rxjU95ROzMu4YyIDVsMEezEODHCQJoPNp0RiE7X3cs3ahWczYA+J+pKOwN0Y0OW3EpOS
ki+m72pzyyefUhvFUPLX9I33AuzUBBcpesge95270aN2NLgjkBBpdQ0X6xQR8dUufzd0DgH6uuTd
nTNwmRqfjzKLTQg4qt6ozhibwvwohb9P2DFTsMBw8RasHW2NwvS0cF0pGyLnVt7l6k1g6eeYhcAp
Gn+Ch934ozgtgydeMg+WbFJryC9QJBiVBbVfl/ugoBJ0nHvSNjcSHIGdgKFyITBREGcFrCjXHD3H
yifzi7xiPIOnc3drANJ6uTac71O+8oWsZFwPfHPa8Y1XUX9tVaeQXNBEfiflKq/iaCurt0TNbKVf
U1gvmd7RTzX+cFG74YM/53uWdMXhQtMjT5wl77isnBHnVRHu9NwRR5DXHNKKej0lMF6eodcs9Ry9
Py2ypKrP9VIEuj+8RHSMeQmDKouD0Q0oDYA95MUVdxGI8pPRyWdq45l9LxDWpfiHs84AG+v0Hdif
Bxw+yPpzCUdUXpLArVkp2flIqVcVG+5ymqQo5TJKuGecK9kg2qFEjtxU9nmuKtaCAoDGCndgj+vH
p3AC3PUnfaVory8ytKgyOBw9x8gtYlVgKAUqK9xZaC+Yxvj1p4lyg5d8Rx78hL5ci8JfBdj+YISI
9i77NjgJUGVnuMugNVxt9YexwkMgV0ldPvufb+YbzOeGQ1BIq2G6WZwZY5L0pEI8l4E6uBwo54o+
BoksnzpWGy4/X8/GX1wmjGFow5dsKuPLDQ0RMHc59yR2uI2cDoNedjkqJhGv8BZux+CPEaXh5bQ5
W2nEKw41A4dLxyXgGGOV7gVnRnoztDlz/ojjZRAsN4mWJhSZYLZZyw0kB7WEaCnfiFO7D1BXoH7H
3kOUBNBiG50zHYZPvri/UCUQyJjoRMEs2OO/ub3wgRowj/rC7QEXTsmaFeWiq0dmhUqPJg0JMq27
KFag6ylaCkVg0YH/xk3kw5aJgVAJkwEvsJpi3Zu+U8h/DI8bywThO3gjt50z5DQVizPqaa8+hxJN
y6BD7pyfa2iSS/0AGijRr9MvU9leIUO/aBB7I1Vd01m9adkO8ERIARMujHm+PID1LEDldCf9lGBv
gLKjfuJ8BoYS8eBan/fcBt5rzguAEkBMAX6WliG1UF9B3Al3GKvQOq/DQ218eKNcZY6C93EbVkh0
0OoPpKBbjX6IYEzKV/4gEveDuadex/jgVi7Gn5i0oSVHGdBwooyAe4shIp+Tu+ZuWGafTtrHUXHY
857CBtMCY8Nnt2OQPU/dKwVSuvuXuUgP0ht68qAeaMBENWELLB1/cYcCzPbCgladLzrlODrmsRq5
RI4ourSJK2LAh9mMXmxeZ9NhOTG7c//8SKCJtSW9UJtcOUBpEyXPwJROOiB5TCvLRNOduKE0bsou
jLEUe1nVE9Ub95jDxJqGuae3Fx5yuguDq0IteU1cHiAL0luN4GCSkbWUuZYLG+5MKDqSS/IEw3Gu
Nr+X38pdEJyC5imyz/qqjJt/rjBrqfBcw6nk+qSFQy6MwcFQuMb7uIHrxplNiJ6BBosO1wcxCSZc
sVSd7OakvIPhcTXoJi/TNfq6jEI4BToWyYLLBSvadZR73DouFFVrOXLh6mQQPrmwrEA8xvh6SaQK
F2ltrjp/nxZbrim920zlfyZku6gzemByP5wf95VhGVC3UxZ8csh25r0+B5wTiRODMd5yYUnzOCTO
fyEE6ZCLcHtxA8B8KyyX3BR+ZKxsm/w6zzu+fhkEPVCm3XM/Rxv0XA18BZSTrMyiciEV7mj6egOk
ZnV4eQxmbfusnrQBg/fDBXqNtT9MRnMXfcNSzV+X8SrYfHJvbCbsY4tPsgcGGQkuObBC1lYOb4vJ
67gX8VKqhZsIx/N32hl0qPXLlZa5AjgCsEGe2TMJLeQWKpyDJr9YbGLVb2sYFUhosV46ChUp9Gnf
I3IH1nLoXVQYYU9h4QcjYNfLZyj99Rs4G0wO09ithAJqFAjRWc8Cn2mwzB/Frg34hQ6Whtmp6bZl
R++sw62ua7wQSCocZPaYksNL8M4VFaXDopUDci85zICSNUSyTBp+MC1q141xX8a1fOZeLuLDFEQp
e9Y4yQHUQ3oRMo+Z1dH4i+Q1xzbT0wBEYPq5uVy3aTK2rMOoh7D6k+LXLzr8fskxTZvW5rxfq8gc
P50UPSN4Z8qWYchZ9KFPAi0QqDNBGzchKfkk3a2TjRm9PFGIEVBaZvK4z8SnlYKZBiPTSDbl8CV8
w1hhGVMeOJ+Z69FANcBtuaaEN8jfNOeqdeAgLiOp28Asx7pbJUg5mILTcnnmnRy+UNkL610f7Sa0
ovo//fNtqXoBJURuFBMj2FmzZa2SgJyQUYCaLAPs2coXMIJJmcZHy4aBya1gyML4B5JCIGp6YQYi
pMmg52mmSBFe2YwMHKSEpYg3GDTlA0Eum8wUbdqzcOexEW34qDB60ziFasNdYyenwxC1GyF9RWcj
n5az4J105i4PNQf5mwZiZLSLIFvruP+sl0iaeS/A/fwAEeHrF+8SHDxiKLkAg13GdmqXEqORov+0
LCDLnp2BpG1YSSAoz7FTFB7DplPPTEvI6UH7jkcp973qtxIfhQxF7LbPbwY8NZBAPjN1nzGLHfLA
bpS8jpwQZAdmhYCIQu1oor9CuYV5OffcMDgw3U5W1yHmK5MnAp2jWCAgqcPC4CIhpcxrgBwut1Cc
AyKuxSzlN7qBOX7K8L5dtmeOjJVoxo+JI/hdzlmMWDm4RQhNYu/ETWPlySGtaCiXUl6CqOW0XxBC
WKDY7wR1w9tRZyNvJl7O7BzOGj5tqyPLWBcfGgOeMbE5+mY2YQNfxrey9wGW8ZBrSHDGbBFHctQT
FRzVBLZfigzcVv4qD2nMgTN+oIHPWVpyELKyCuVdgEum3pd4j48iBEl9lpBsxmfTgCCcpKDDPaM/
HGyxQ+VhDZ6GVekrnABKMkRinL3+zSJ/AhslWSdfXbZvmCfAn4vvoa0uNINnC+tvA9MCMJnNuQFh
CojI0QcRVoZnjCYONK2yGGeKLB6qGYMK1Vq5Rap75GIuj4WmoFrUq1rCx7PA1vXcbrumRjI+RDlq
1IaX2cgSOoWQBFNp6AzlpHfyFCbntEgrVJpyRv5L3uLzIG/NegWNDLcsu1ByFKyUz+RJG0W+qEOn
AmMKQ9uNOEQUugWaWmKtKVyhSYdtIOo93acBPcqDJDGT6OK3e5FFfDQBzhptNWwn2rqrGE/S1cwd
aQflOuDMYiPhodNYMbJyPRXZ7aO3WjFIpEKkpTBcRl9qVn8w4/waAjaZSmZ3jubcx+UlIa4JQ6PY
pJCmkXU1MzfVV5fRkEtPW/7y988DTZsQZzeOv081qZwT5IiX39fyPJ3WI8hNsbQFFdL43Oat9twO
dcwl6/o9drTYHP6/H1I4Q5L8ffyMdBiiUmXYq5qJ29CxuQ3T6D8/5NZX1ZKtZJiQ3VLF13/fgI7A
tzFpqIUWBUWg5UfTTzRo//v497ceXWR8+PLN1MKijHUVFuPvr5lY8qtQVvS1FvNOqKFrCmkzYSiH
yXuh68wRDB8giAU4j/8erSHACG3qFAGj319/n/znD5e/htnJK/8+WaW02zfkYM8WrKfRYUL+fvPv
j2S5M+nv4fz++vukWtU3U6SSOOJWiXCzWJNXstNVy4X9/TEsD//Pc78v/D4nIXIuJ1rsy/qwz/Vs
5RV9WEN1qSt3SEjkolBgBajfsWzC4KyOdERTaC8IWxwmeoyxJA2WubnvEkNz1Uwv/VaorgPIzAxZ
DA1P4O0EZKAY/7aZiIKCENxDleZ0rccoLDBxLKtVCiMznLYECC3RewgEfREeCwGijKzMpH5LI13U
gnlWRkJI3tLZpMPjX3zL0qkzLGEaTtWTDbkXVbvDfgFO80RKlL0049JNaKCD1fYGapWjcc/bS6MC
CKrNqkAiAJ1Z0nWctwYvNOrEV6WKQgggidJo50lanWpxKpGih/haDwGST4QniBvEvtpoGPzRoEVK
AD5XItcfZQjxKmxpZd+9tvAqK1Ar/O2DA960G/V/2Duz5baRbdt+ESqQ6BJ4Zd9KVmPZ1gtCtmz0
QKJLNF9/B+iqo9oV+57u+VREIUiQkimSAHKtNeeY+mgmgiDNvKlhQ4J3K3xqrcAFaZwP9KGUA6UT
41ox8k5H064lMmLT9CWCPYmjXjRU5PX72IMObCOWQbCPtgTdMx8zMqb1XITwHso1U4V4I1KqQoOp
zJyrdlcDOFB6MVtr+qOBae/UgCKkEFQYRHK9VGZ3RE+fQH1B7Ej9TB5nchQzGiTSHxKfBqE3ZCFj
ov5VV7xpTU0IRuK92AG1QwnacA02nZXUuNEFjrbxFX9gjzRTo/gnud6Ov9ak6lJYxtFa9pWzz6v0
Owy6nSsy9zASTrNWOYvHuGQA0y9Un5B51Exvx0zmAU3bEgdW9eW1qK0na6m6sEIcfVqISL1w0EqU
R8H9GAwcNdqQS8j3t6rnFRtGhijQ8C99R3CNybVL9vGpJICRhT1iTxVn32THatR0vwdp4F6ingtc
4WI0VUn0RRB9RwHMAsmwpjMpKwAbzbI8k9iMUQLWspZutcnFsrwXVQiRtcyv2MGGatCXttH2tbTU
wzz0KKQY9GJBmc9Cul9ry0ZKoA1M8UnFAeRvan+fw1h+GMr71vZIQ1taiO42GGz/XIzlMU2q7tgr
F764qs6u0VyldIdDVnevXuSK3TDUaFU4eNe1IR96QXRinkw47yM/Wb5E1DmJ1HRz5Hup5mE1D3jb
Usd5rwlLM6LCBmTEesTQJUlniUTMULQl0BDzHEvhEoIzgKmeCpRKZMuItP+WJQZToLnLdqng+js5
7zKSw2FoMPZh+7izdWadIBCdIAaw+p/CN5D12Dmy4Qq2mVDcZ7KPdtoRwaVR9QU/DcmzWXHOQ/HL
nloMNIrGGZcAZg0IkgDPuq5I90aqLQ7XbVeI+mTOj52HebZtIRaWiCOw+R19LVGxWRNFkkrzdZN7
7QmHFIT20H03iwo2Q+URtZpzJWjaz0NTvg5k/tm6F/vZzu+WbzpO3cDcugaIDhlP3/1MJSDD460f
Y3kja2WBp+1H1t9OcCDL7DAkCkuzh9WmDNB6NPOQnFOuIwGZnps5xOw9UBUvokVkILLGAVu78mj0
rLdcqzJ3FtTNQmkuLBL2YdbH9RrT8FGYxnwc7HJ6cOL4kCr3zFek+J6H1tUnK93qqvGzAD8lYT6t
vYHJ2tDSNoybb04LstfvjPOcINMwFoOkGgmds/3282Tm49EG+1Lz0dByRP0dkS879fZPd6C+wXE1
0BNgVURA6t3IfHeIUgohMI73rmN/aQLR0vmYk2OT2KwJKxpRzdRRE2LC8lSG3qzR47ESUBCrmCmy
scMIa28IVJ7XZu09TfhfT1PkDPskDGKQSWV5mlnIeHl16RNlPxDe+ByKoN5xMs6OVvrZiyrzrgsV
6MLZPlvMs7wssZ67STPUQYrVNoY4D/J1nIJ3QpmSQ0E4zhQXKyTq8edqE2E5PVb+Kzk1+kLkzZU0
xnyfYjrGPWC+5YtEwgyZZ/mquZhKgQUV8Uvpaeo8JhlTLq7CmDlt+nrYGZmMt6JQL3xL16o2QFoW
HeW5Hlg3B26+TVrSqbvIfSIca0tApAccV/1Mx/CStpaNnLYgYlKx7KyGpLvkVLvA1mj+O4yB/Ex4
5z7U4Iqs9hjh0GHwsLRI8A5HTZpck4zwK1n8aqXAHyB+hJjUMYEOw7G1k2zretaXroiGbey4hIlo
5e0KqY+1O3GpdSxv5w6UR7JxwIHkL0LbaDTa6cGQEUMxW8/bAtpoUFUlxsegu1ijzdqWU0vvaGs3
mFZ/schuGob521h1903R0iPIRvswm/riJCrad0ms6UEPTw5dQzLSyVMS1d6wimRVdJHcEOhW0uqc
kLgYNs5oC5IoyZaUFkZz6lwMSa1HU6EmkPQZ+8/9MI0XQ2d3RuoFWzkDTXNY0Neqrrmiop0XKR2U
1CjfocducxA/rN+dt9DE+8yX/bF0BK1y6R8TVuiHIkLW4cX9xZiCR4ENOSqbJXaR/EJHQT4mAkjp
9jOwT07tBl1F4VFszZH/I5lZbVbgcRFm0KdqrOjombQ0s1K6RKWS5rLLRopDKLGMb2OUplVHb86v
OWZM0e8dWaEyT/UV1+OYlb8w7q963os3BZ6m0f46SsKS6oa/38PxMs9Bcp3ie98t0Db03yZnRMwK
ctywztNMElHdjJeG4Ax0w++R67Ewj5ruJTYeBxc9eha09S5M9XsyOeFTwGQJjFwPTsD3r1Gkf0St
DPfG0XbVgQgHDyPgSBtgro41iK5VJkjuaQrnwc3aH6LT+8ZiuVH7NMEbf/6ahAgxalzCapo4jF9l
226daO62rtCMmwX5F+RI3onxOtkJqXSKEapPBOogAgaEkiKHMryrXApe4LvrsVqSs2L5rUkCsHr9
Ny44jx6w11W1ECXUfuA43aowdC8qyM/wokhqL5cek1k9jUFSkVKdn4mPWuLZMfi6NOht8lgwptn4
n71629QXN7Hme5n09RUwAW39iQULHQI/1u2WgKR7W3TeJQsYvY4YcbKYvKUhnUPOTdl3vwrTC5Bl
1EFptidXkJbr6EJ4GMzqMMhNTAxfWLlnMRrtTk7ii+1l93M/eFeRN+CVFNdJH/VmiiHdsjjljBPN
vakMPmUeHyWgiIXtbK9gHTDnNAe18cQDHbMuL1oKiroAE1BeS6dN6YB39Oo8cK951J5SreuXFtni
TjFfh+7w6HkN7QtH8ZHlLOi0yZS+FiWt4cYpMe9VT13aUw67GO5wdB2BTFtHoms+tbWZHPp0SXbS
JZ0z2epnSlO1b7FhIwfmbuHnHelh7usUIHeLneYMA5GDwxGvjVPfF5UdoICaiWzm4PGyaUvxyJvr
es6iyWVJahS70hunndMBya0TlhEGZ6a8b0gxpA9CfMVrxdp3C7vnZ9EQWDKaQ4EkpInPSX2QAQep
siJOYzZf8JBxbT704hjqwgcaCGXc4zQJdQkurI9XNmyfbUhDUGbp7FZWdaiSxYaA4LMUrjiP4Xxn
mlocLOAQB+ppe5iXVQHS9Swyd6MzI2dEEEZBfRJZkz3AT0v3cc9wPVtskVUlE/Tzk30xw2wvCu3R
NSP7I3DHozdgP/JlT9EHDQFfno65XmX0pMJs5YjZZnmy922o7DihoxefaLv1nMHTTSvxNfqaSyz4
KYv6jSeBLrcB7ZR6KLnmWWZ4N8ls8QswPgnd/LNp0hfxHCE+KZIM6VTT83OiYsGh+jjlbVgQjox2
yADTPbFY5QE81xkf409C/pJTQBoYnZP2tSfncDaAFhZdPuxmYIhhg3I7kG15amijlRF/rOlH953N
hwvlGeP8TGHomvSrfRMZ2YQ2wyCia1cREmkYycSlVxNDp9Lm2EzI0akiaDklqP67uTstlPC2uzOA
9V59M723nMF4pty1uXb+mJuWqMb2rL2Ejo3PrLE3Hgk0P4YlhYLsmWqSi7BP844peinvKIY2ZWb/
GLKYkL8MQHbqEFmN5RX9VvdVh+MLbQeX8snnLOe2h0oSCDlEJAyFvT0wkADCRnEP0b7h3ALmsWXS
bzRmuM9qOJl5zseJpXlvzAt0cnCXKtTUp6m1EU4S1tj3LJ3LHGWosHGfiKE4yqKzPzmDPmraIzoK
kytwe6TtQV3f8f3kdEp8wiZ1iXFgncZy2zPeLZwFJKIlX0ms7dZmzNHIt4UDmiUs9qGx3DUC/Ciy
11ZwGp28iAi0yPF5QvOtsgd7203Nqzm4DUPFhENUkeEYz19FYn6OU0aFs2Ys7wdDiPyfUX84wZE3
yvo1TmqxtceIISVa81Yh/49rph9xTEx2BZRuTOwnQw56bwaTZO4xr/zvAxR6IssVUg0Swlk8NPm2
iR/yeXqZlwjOMaABTG73Xdm2n+eY0Lc8ip5y90ur9Y8xJZgYIA+h1LQ5NrxctbLo3VqteWrHAncI
ChJRjegV/JP2s2vcXGxhvjYzSIbCDs4S2gC0cM9He6sf26DQD5k5/LQHbCS+iytEJ4G7aiV5nm6S
wzN9UVXlvs8OKQ7ZQzE29bEvZ8ZA6bgMnZkEtQHt1sy5jlyQtnSjfuk60IcuYJYHt4YQxHIO9hCU
SOITKBrht7wZM5MFQcAnuYF4BNHwbUX2hRPWkvMD85E2UXpWOvmRVPm7klFNV7f+RPhyfynRUmqu
qnL234PWFFtvQYMk3fzy1vsQgc3e2AYFbxLcimpf2yE6gG2TJ9Yn0eiDzApqmqHblZzB170YIcxG
9hH2OQv++DoXkBEDLRldqPkwQtcgqnTCdgDMmLbbkcBCei6LMXFoaGJMnaIh3tebeJhZTFnqHo8v
o4uaY5eoi69lEPy0C6PapX37vfT4xC0im/fT7N3buaAjnRLYZLAqktR2ysdKA6OYg6KssegjGB8d
SCABvi0+dQ4fJ960o0Trkbm0CjTYNbJZw5WRTeGdDtR7wpiyI6jRDYcIhTwe1AYBM2caeJVvRoGc
SETztJ1y5sgJwziDJMCgbb6XAhdU6O+mtq6OjVNxenUo5UIdf+nb9uuo5/k+dz8FBU7jrDfyPcyP
Eu0iUCWDdHM+83kd8DuMvH2AFhfv4qHt/w/09vO/E8MnPGH9p0HQ57eyfftXzNvvH/kT8xY4f7ik
60nX9F3HCSxBHtCf0XvCtP4wXccyPXL54F26MNj+DIJ2zD/M5T9gIAFrPtfmNfyN9AYCTiwxQp4v
uEb+T0hvRKD/a4yQC6WL/rUEqu65tm953j/C9+qwo+Efjd5ZhOHRTnNm+U5vXiQ5lKeZBlFkJt6+
nNReTCAkz0mf1yfK9ApCqOurUy/9WKAQrJb6Jz/e9mXLc263NEvX08fdyirWmmXU4fZgGb4moUNS
8TSXJ7E4/W+37OVW0/c2QKrDx+6Px277OF+zKvl4uKvabK/s7NxIK8fK7xNKlzjR1iUJrjCSb7qo
MGsFKx3WxnFeqACZmRG5stAG/Dbmd/ULL6C0dILdpmIK5dXYNgIzNxkiPZfRiAPRMTZDDNY8txIC
Xzzvl+76ei/Jsncu1JQHH5zzZi5cE9IBmzZc+r1+/gVqLRln9ujRsuX9PqoIh/3yHiE8NYjp2Iux
USeLLDAiBtj84+6o7Ne5xSTWzuO9zKN05cYoQfO5v+bL/EHAdVAerR2KovF02+TQo5B2FQyjHGr1
UEISC9wAUcKCk1g2xrw08W83XbNHds7fXLH0haVBE+/jZdxeCwDhP1/V7S6vo9u15vAQKOZLtTX+
fXPbR+TyZoSxcCjTmmtAx6xuISqk7gQ0AogUdCGalWiWmSnb/jIl8wzZnm4bk7WNqFJ9GLu5WXWF
woLe5cYOovtSOI14xNzkBJQ7Ec148hImK5yRpyHWpzDE72bVSmx6emJYBBI8La7O9n7QXsx06E8J
LcNB2tVhvI8MHTDDgk1jC6bV4Nzkyq7CCk+BRs9qwmZYQM5ksKy4hponRy3shjpAuxEiWhgEvWJV
CxrC/gUcTHkKCQz/vSGY0DyYPjP/ZVdSkbno9/E1rXKyIKM0xGO7bMLkr1vVRJ9d5I/h7HyR02Rs
PI6qZI59JvLC8/E2HfMA0AFhFYeSTtwhSHsm7oy4Ui+fNpPRt6dBcd3NKgfXoWm3p9hfYE1W8Cuo
Cxt8OuT8Yp4x5Px+tioixv23Zzrtz7H9Fo4o+02kkakDbs/sH5w+dHZCSnNLd+CH0dqQd/Jm3BC0
1OMb6YZTvQzqepLLNwps8Aq4Cr5lGL2reHk7vAmgOeC/qPr9prgZNFe6VI//+NtLyoJTFMp434UN
5AfA59hCak4Cy+Z263ZsusUA2ut2M3RJy+pL99DjZ7R1cIRq+N7oOkbcevFaLstW5wfrARIbGYpB
QJEz4jGazHI7Uyxh3UH5Eeul99zHyBV79eyNGKpmLQFwNPpzbjAGzHoSL+Ky3rM4PzTVuButECdO
N5gn8K8zjT/qTJhENALxS0qt+P7qxY0XVdban1oEMi6D8WFZIvkl1shwCpsta3eEBWncbGpNK1wS
uNaIoTk5DmvEvORM0S13VTGK7cQgs1jmjECcOuiHi+lihA408QWtdEBEdEdbBwjXIdMJpZyblJh6
WgSO2DQF79/JXjaJbf1567bPH4QmPTH9cTv6/WWkV9+GfXMVkevjIWiOlcbd4ppIBVpEljX109YU
jt76DbSS3y8py8dDDX33dg667ZKBTSFiCFgE+ZvooV2CkRtOGXi0E4JgJ2VCXaq2Okjkce5c8nHe
vgu/bzq1RIWOOj5gjkn1Wr0GZWJvMzvsThnk0CmysBxQ9TAlHpxN584svrMAi0Wk72LFGcIyCQti
5AQr2/8UCKSGt7fSYe07IRMeEnBNkxt99qyHuQDmXcE+6Yo42Jh5MwEx+evUW8bmeXS89Pd52Y8p
30KGK+QRJOXBFIpckGh4YASHyzRDDK0UCa6iZfbSM4UJE0S6UoKbayo6oDM4vGaU8CrShrAqb9gD
le9PjFj70+2WncKykUi/ij4A3LHgdD6QPLe7odW/0zbqtzF1y3pa/in6lZz2SIedMkS3VUIvaYjN
7Kx2Vc8B50ZceMc0B1h0u3nbyGXn71vAkrahx2mziSr8Ix6m4nhKVI4RCBl+7lRHWtDFmbCM4jyJ
vjjTF8LvbVTosjuaSIw98EQTgnUa6z49hqgtg2g5oXRhnC6koNkughOdiuAU8S1C8Vw8li0L3Q6/
Xe37D+XQHJo5t5hqdN3JTltMQFjJA2u5Ftz2TZ5CZpTjaALXNZ5aX057Ej7gr5rjya01+QcdR/w+
DNR9Cab+mHj5VY/mSAjwOAPv0athSilXQgclZ0vVF9puBIKLsC1LoqR0AEDxrHOqLH0OAOzX45Ze
2obGWojisjKQ5SyfVNGQ3nG7ddvELISYO48nJ1gX3TwQzd0/jlhoUs+56xIdHfraoYffdXZ+CtpN
DoT6dNswaEh3tipfbtyjZFn23LhFt025LHt84JdHF329vPGRfj9ACULruCvyn8043BcSx6QlEs5f
HbIgC5xZ24jHtBos+l/6zYqzVUOZAC5Rf0mi6m1qWbzZQ4NezOhR5E7mfnTE1p/kE0GQYi/oFW0I
Oj1RHG3DcXjJ3VhAkOsJ4xu+TFnebsmFp2urNHPHZusHyyFtcH6JbePQuPUXukjPWcioOTbaGeT9
9N0lyLCF6zFwMJK6l1w7uj57K6Yh7zvWPiccgsFe8FIIgDbDPB0gJe/UZP9qLe+ummbktSEiew2T
rRPJ/NIEUbeKHDqkcxpygq5fPI18LclfJC3gu4I1nr24eRKyIN00trGYy7s2My9mUpGJFMWv4OwB
thCDZrN+IrssA/pRFodUzhoBpMncwK8PeY3cI5fMr0GVbqoWk6/hvSkCRNaGqmmYVxZC2HorDmPW
WZ9I5P1clDSTjZWMSScJkwGjUrdcfQIuLYsuqgxHcw3I29uxXO23MqOtxyiSAtIpnhMrQEaULAj7
eRQvLdckYh9+wRZFG5gbPzrTRhyQ15umSReFljfhTWf1N3rvaNtB3ATdsxALyrxHcBcpRiGlJuZk
ZpERjLO3LeZkW1UdOfcAUGkFIVs8hinsuzzycB6bxevY2l+nacC0GBfMjoGwj8s0zMJuN42vgFbj
s+U2x2BKgOBIhLOulPdWa5dHZ5h4e4Pwza/ck9Ph4ZGS9nNVJPkGsm7Rp4/ZkgRt2Tl+wEIebX/K
ITibgPXhMnmIMNWYXkcPcGTIwmFnuC7Jn1302SJxZMWXAN1wiQ6iQxfIVXVXMspZV6Vn78CRbuIZ
MUMSlwjdjV2SpFzy0nhbSpTpjaRbWsRmDqJGv/p95+yC2HwZ3AAQiMekQRUHp/K/McxBMe46ZBLh
uW6vnkUetkNC1xaS/nDtvRrEr95INQnYjQvTag6+5f5wZVqmVvq5jx4yLznHXgfMA1XJqokxEtpT
/NnxcUaq1sTQBxwrSapPNCBxMxCXhuaUp48jvC03aV8l/w8pitWpIZwjBt2Sys9Ij5CXzumlQ5oC
5IJJhMIoRadsJvJIP0xRnG7khGGngfgzusF7CwZ+HzoDul3gbntPh+beMEePUd2BRKl7nVYBR3HP
gLSg8WbQX+hkjZ6rR7TRI5kLYR2QW0qmeggBKI7gPjElSgf8PAUGxcJ9Nwy1V4I/3GwRsyMZiYLq
SzSW36O452UPfo+a1Fh66XSYLRl/rySOXan7byBJ8+8MKt40CJ2Bcnnni/4r41hqKIlnrCvBCESu
3IggjydVHEXFQjsg0Oqkao+aaVrKNT1CG4AM3VBiuYxVdrcnfGxuT/q4W95+slqWlred/3j4f7mv
SBqEpioZGVx3NqujaKlq7OWKK8YQTdrt/m1Da7A6fdwdboS5232PNSOcRHltwhK52Mxi73ar80wF
CgTTSuZdjYKa4bb7timWZ3089WPf7ZbntYsg6z9+0z8evt29bdLK/fMfm56ISS1+/8O3X24abnSc
YrpWy6v6eOLt7u9/4OP3kC3DPzg7HrLZ20/fHqI/rfdh3h0ZGAbbGY1Xulzj6OKXpx7iJKZXh/HH
rdq+7bxtPp7zsa+alur+4/4/niN1iD/N6L5BsKXVuPz+j83Hc7NbwfBx//aceHlJH/vKXqUzlpGl
tPi3r6wPkHFnfolf4+PXEQUBsnRIH5TT2EjuB/lJ+BEIccFCW7eU9h8bb1l13e7WEyLyIWRcjsSF
tZZWSxvl4/Hf9//9Y85//Jbb8+nzLbLyiloWsyhrcl6dh3VWm4xObqVwXiLMvL/dnIksQwJWg2Jf
tIHuIna83frYJItK7+OuWWsseOjsP3bdbpVGhMipJZcs+9cfuP38v9vHEQPd4ePXfzzHDIIHpYg9
N5GigF3UbJryJ015rJXK8Pe3AIb/y6r4r7MqfPKt/pOsivI9eSvf/hFVsfzMX1EVzh8ycGxXWkGA
iNfzib74s4fp+3+Q2kzSOVkmrvv7ob96mOIP6QaSJqZ0BWHpPo3Hv3qY8g+6Bny+nh34geVK/3/S
w6Qh+o8eJu1TW/j8usC1LUbs1j/yjHuLMKM5Hg1SKraz0+9zj1aOkSbFfTixHCZTY50zA71rU8bY
Xors1ZnQUE8CR4eTWht7JIUtB7IXm8THGB3SAmLFSQdGJ902b11bgHbPrO8eawHSHcVD41nOSWfJ
Wy3jGBFbjAGcedi5ovja5AUXxJTEqfXgYY1ixLCdK3weNROlYzd+7Xr4zyYoMNXb+jwNhC75VrPJ
ijokQ2pJ9CuqS0DYDVln+qKnIAN9gxGZk87VJf8Dawje67pOv09WR7yGAw2iHUPWmswfVdc/Gk0I
acdpVzJhvkvlCuiQhLHOtv01peQEfSTcTK58rYwx3k0FwBDV5GckdSueAkYsGohdxYndawFMrN02
TQXHxSnfXc/9lubFGs2w2maz+qWR8YodSvH83FcI3hhdBBsrRgGYFnLP6DBde0bdrMLI4S0ecZ5o
gQ4NVEqORnCJ98aLxSXf1G9xH/zMYEnUliTlCNd6Ke7NiAqxZsBBpmL94tblRinSdPMuBsE6dndO
2l+anmVbksSfisbB51c53yMn7u5jx6PnmXn1oYrMJ+OpiAUD5Raovl0ofKFlf1o616i4gruAVfpD
3f9Ku/vAsqIvA4DjTTGA+SE77kfvSHkavH6NkJ6Fe5DMdw5IWEqMR07j1noqHO++zh8yMPNSixT/
YM5YZklBbUFBH4vOeDTsUqyJBH33avoIesbcRTsW17cxRPtEFo+VhlcUCzFjAENjQ9e03QhpP7Q+
Lnguc0z6VP4jrIL8lEoiiUvmS2IYYMVLoz0kvvE5gfAclI39EMegVnpdgD2eopJxNC+6xNfTvlRj
RbcKzA6SKbGxq6E9hhJVnOWpC43dbdCGyJLtul+N2AYtlxjnyRyiO9SBwbYPpx4GnPc0ZJX6wmV3
ApHl51G/UXnloAAB6Ksjhw5PRyrnHGNWREuAXnTC898Ph85IXjJVPbUzMZLhCF3PasmNzCUwJtP1
Dl4wWWuRlfWOIR6DE+gNttFzYXCgssTznee+ysEZn6l1liCrCn2TNR1TKl2/N8zNZBlU4gOomKq+
l6hU12MJFpKwOuCHUl5Ele2gXbtrsyC+ezCL+JKY7Vsye4zZJghULJ5l0L9aKcqlCWuan8DGyTr1
aPiRS9LtgxxS/y5LsZmm6VJnapMIK/kzi5L0yCp5E87oI4Qj6b920XcDHknWTjER8MUPIjjuqJan
fTk2B4vPG0d3zJkGZDnxgO7KRMVc0iHLqLF9gYuEjrSH4MZBMjxMCGd779NUmtAKncolu6TzdsOS
iozZhJydr+lUn9PeB+hFhdb78w+aCQ4jBu8apQq/96gwk0fdQ+/2PzMzCtaG1WFqS0ibd40Rhh4i
oQ4FeE7u0GN9tXm7nA6sqi570PA2pSaSOqu9iwQ5CdF019HURbqAzLmAgSpDTJ4VeR1SLQIIN/K3
KIsPukuvhk1Kgu0p2NO6Py3TqZUSFZ5bYtLX/XARfDuOYzke4HJAdYo85LolgN2S7pn20S+Q7DyS
e3N1ck7tSWAbK8q8jRb2o6nkN5dEBNwDxXkwvuRWn+yKPvtiOAjgmLBq1kETGI2M2Jegjjj9EdWT
gZ8LRrTyZldyjvDAZpnB13gY3W0pgHXNlvb3TNnfotq600nMjDyriP5REtuda2xo9x2aIfkpqorp
R1CSATH7z4U2QuJIO/+pgh4Socrf21X0KZxpDCUU85FHpoBo6JgHnMcFE2YoGynjZTRhgf8rEgmW
SKv/rLpFvZb89Lux23sFOu/BrbepMbqEtvdf5wKCw+x9RSB8rcz8ER3dY2fW747fczjqotvJwb+E
OZe8ZOo7UrvvhdlSbdHXpDuATIEeDs7vEcBov49mExE0im5l3g1tou57IT+XsZivvmjpNCj8Znb9
jYY0omBhXOwsMHZZNb+Ndar2s4h/2nM1XlL5C7HHMp44EptW4+Gyj5MS2zIV/YO0c6Bp870dpvOj
Q09pbWXhth97i3chnegAku9Ttwkk08G9T4lIp8EAUs7MgVPODbktLQqxyOmpmOVTROqQZZjmvdeF
K3t0UbzlPfrH3lCYYslObf35LXTK9JSp7MWT5nAXKJfAEkScrhrVYzEy7acbvXcczgaI9dGMR+61
qcuHwYohZzDTohxW1apsjBxOvPqpgtK8NJnF2T+xaOx4oCobryFOO137hZVesfPQwPCtfk99DZ0S
rHdKRMaOceu0FmFQnW1z+D7byPjT2nhh4LjtneC7Rrm67WqyPWVqYSgoHMAnVfnJcL2TiLjeJsH8
nun+ezr1DnwO0IsE605nTkr0u22u40V8Ln33aUqDcWOEJs54RPnrfhbAo7v62cxY4iA70FuXCkUJ
rIEjJqSNVc7PtVogfh1BgQXXQtKuFzeICeZSPMcqwHI3cTrrlvZMgys09QzvODYFhro0ntYqI6N0
TuGij+KXxWBw7yvvKjvzEKEM3SyZliQTqVVWcIGuD8EspkNmR+gnlcfqi2H0nrRMOFZxBquz87HM
lPgQpq9tQ1hQR73PrCq7uthBCtZPZzRLnyIkmXAQNQ1W0iOOUltvYY3Y3pO9vEbajFdOa4i9K7Hy
mg6xi5E7XmrU1Bs3LzCI8pekz4zuiKavmvcRL8euEtVnz6lfO2XjL2i5jESO7UHXPE1Vlz8lXWNv
OBv6ApeDMooviI0cIAr0PyYaWrEuHYR+9DwzNRpby5i/Jy1xKyIt75rKBU3ggt4RifNidcJCEM5c
Mt/poHlRn8zQ2Fd+wWiF9IaNUMLZ+R0871Tn2z4Ct2pW8494QLtusdID7dfjSIaLp2TBGV4xJldZ
vVcTmKNiFt+MvmtZxDWc2JhKrPwcLsyEVDVIpjUHSk1vh/OaAMxWGYoBizaJCgLAV8GG4hLRH7VL
c88raR/3JvxxgzVINacvvl2b92lxjY3gKck6ZLdJR69UTFunHij+23OR+vOpmxJoOXRRi5FxQoCK
ihP9SKIEVr5h5+f+TgsBK85IrV2DSwdoC6tACem5w3d47MJrXBXqLnNM9Fy0TCZW+atl1LdOHfLl
zmHs1vvRMPGQlU8Wk9vdWPqUlHZDKSsnStnAMslLWiaQ2xEAX2GIitFcQ5etD58TJ35OQnRQkyaZ
PY8yPIe+01TbroLB5y/9/VtX3yUC9USK9V9DmdtO1tjiSKqiPQSEQDQOeoc642TKz9L/wtOGrS7B
HeA6Iw7cYQR0vDxcJp25c3vzvu4ddeIqUp9ut/7d3X+3b9TMJwKiIcnq5GfzJm9gGXhq/f/9Lbfn
hbUAFeqNPRHpzDX+9mw3K4h9+fjpjjX8htkyU/mPR/528+NFRZ5NkrXf4PxY/pbbxiBfaBUtM07T
ZzH1+/f+d/9KEQGgdhWkIg6B14kJ8vbjX/v9F9x+VUac7aqwjeD3P3zbVzUlbXCZ+dhcCY4gKH1d
d5V9uOVGyMaGCXZ7oFq+AbdbdGIIAQ65nH08gNtsXsvlW0aCebEWXbdof2e+UsTNpnzMi5zhtgnT
kviEjKTAZTK4nOr+trntC+wxRoyfWauiTOd91+cHa5nj9EtLivloB7ELXXt706SYJfPpvMg/W8sH
Ghd8Q7tFc3LrRZpLj/N26x/7HMeHl6T7/SRZt5ytmnh4UvlOzpSzAnQVRN1lwu4tx47lLjEWZkP1
G5fwLWPgkzpJ/h9757HcuJKl4VeZ6PWgA94sZkMS9BQpbzYIlUqC9x5PP19Cty+rK+7MdO8nogIF
Dwom8+Q5v0HHMPc7KPNkVK+TOSN6TZDOG3IT+DAMWhDFlGAlAV7wp05ChTA+hjPE4c/1XTc46zFX
EUUExNBaBSNuAHrL+SAnMO8CJUNGzdBFkdcvSefNWzQLawm1q7bzDy7EvZ7nfltUx7FdT/qBN/o4
M5fFL0jqBgV2Ua6+ck+v/FRK1rgABAiEmPVY7ivBuJ1ptPPi9zreO4r9i028u1Ds319Q071EFS8a
THZ9/Sw7i00CeLsO7iq3X8dHCnGn52GfLUiNrstVvUJyCLcoa9u3y8hYX6b9c7/egC9fmNBtXHJ6
Y3R0PBddMO9+08X79JjYy413T3b/Fk+W9RFXtCWysEsA8ZtpX6/gAruv4mJHGmcgApe4Wj1H9vJI
vnH3nFmrZ1tam+fxgxXtigsCY7g3SHPkPxUEmuN7PuxNenz27puE9AHVhpZS1hLsyo4o+JbfhpoZ
F99wbt7tLwC/SBkq+2nZr+Ag9isg9Xm1Kpz7dMIgj3sB6pK/rn8Jy5Oenbkt0Kfr6ZIbH9yeEQHU
ado5xgu12gHi0jlzeuBf6Jao+7LGHMyFUipL67pddqi9jOdyuphAoNF+n3aySkUsv+Ha3ilpfDch
Uu8v/ZpHoiDtB2cnOibxFq5894X9BTkLC3uTYCkjE9ljQLSJj60NmHeBWwQFe0jQyEnSKcDB5c8C
LFRry9ZZ2L7LDIuOvsaJHM+EISBDQKnf1c8B/P/+AJMizZH4hmy3NJ2TzYD5AzKCCuerZzi8Vd46
z2WtUSyLHjmrVRXf91QQSwwJ632YrK2MstF8seFGAZyfLPKXSV/TfsTtkqtjTCaZq3Bn+mg/LbRk
JZ8n+rUTTBwnRMuNcKNdZqNLkckHcgvlwL63zwCj7HPiXeixXP7Tn3NX3dDeqbfASgzIBslqajbx
0zguwyftTDW3WOIsA0D7LjupyrI7BXuJvxSR/gUSlYjXQ2K2f8ho0SPUAeZ9E/yQLwnK3f2q+wTd
lGE8jATFk3dHq0j1HRXN99ad1sFDtwLGMP7Y1g/y2gU8Ux+Rs61OeDg76WeRoyuzS5caWuXJjyw9
RT2ErfgJsm8FIysuT/Jdu8BjYiUvnC8PX5MVyC9weTfFKUCH8iZ7TIqjtPvS+XDK/rXbDWj8qltr
nac7gxaj8NBAH3ijuwDuqtdQ39XQBVgYyV77Gr40fvkiP0bvvAKtIa1lawfkfBW57T1GM9jtLasn
JdrZzQboU0E+GVrNk1ncOoKPXzwo6cYvb+vslcObauGr4n7oZzwDcYPkqSuMsfErgQ+c4O145n3k
kbXL52kvf2zYSPXKdd6UaIsBHoP3BNtFlxcpmbbZl4M2EQoOd0qBd8iZa2PQaJMU/OLxF8jq8d0U
S1KIenHi5fKDVWCJS1KynOz7bDoFT/xxnJIPIuDBWvVdg6ougsvYFWkoAGH8gysOvJoO7BICqAxV
UEc46BIEv/tR/ZKQvWzad97kutqpysqRjoF/4qVMcPkEWK+vWYm3Fz/mYNf7ZL5LQhTafiyLB6f4
aLWf8DgRF8KLcJdXO1kUSYG+rDllGB2l6gdwQ50TGPY9etKpeuwI7jsctjIBJhi3SvuueZdOIwRE
tbC8jUd0aikmZ6+yDL03v6jFyb6flH2JTonEE+mTHAXtZyVDUINaL2NxjIM4RZD/fEbNIn+CqeVX
BGIrvj1ygVRa+Sbjtb3gubfaEveeD1tZANiqdu10cd7sM09YrcBj0tq+h0v73CxuwuDO2IwffMGm
sqB54jOhWQCGAg3E2qbOudfdd+0W9Rd0cOB147wzpbSezPE4rE2371zRdtPGvvIqcY2Nsm8/aFcH
BkUC2E2rm30ZLLj8lGP2RJ5phLKwBITJX+o77wXOOffSZ0Wi7o1PpYbk/yGvCxfxuWqrx8TkN/CM
7s0z4lpz0xSCNCFhkLranpeQXzLsxxfUo2+4B+TdyGJsJv2lVVam73rncQ0GxH+g5QyPPDh8hrhb
VvvIT9DZ2bCWnQsC48Ue1uM6Gbk4rQ9N6cC31sJZo1v0tspe2YieQ/dXGJ4s8SdM3eyJxhLwjnhR
yfJF8FX4G6yNHR5NLGjpSXnrpUe92WRf0ltO5y6tO1DCxOe4FpkKom1uusPShePT6O1Vv5dOn1Dh
5A9uXbviV4zKii+Jz1GcPnomk0Kza4Q7NBT4gtlKUz1fXks3EjCxo1Us3603bF0X0qN1i0DLC6p1
b9Yt3R/P0dpwg4L3/oOZDXTJSvQiiJgAI4DeQD9Mxy7zoEVPqCMntFD20mMX8KR4N7TsUqi8kbBA
0exdT7cTT5RXi98KaGKZHhnY8zpUeEwMe6RQNoSS8U78yUv54503j+7CWlJh35dH+i/7zFNygMou
J3riek218WjdppyP/mDzbL0xDDsWnDjo8RWhtr3UNvJZOkmPyp6HxL/n6GlYfnATzHshp4fRMR0J
d5xZ/n7+LF5+utAOzDWf6qFwA2yjF8ot3Ythroz8KXlS73mM+ZHu2bu3Tggpwxynjdo4EU0W98o6
0fsZt3xlyIz62FIF2UHl+S1V35XGLVecNnRlYDZQvdv0Du8MLwtjUo6kqSTPuqYVrV9eOZgYJeWV
dtIDTaW/y6ZteOTB0/gkTzSDyp4vj3rJkb+MNuCFzt04wctfaG/8NTC26EO5sxhwuJhLcynr7bWq
jyEd6hsTMp4jSj0r/4HXPt2NvotugMQLXbg8F/Qgsbh9z4xDTT+5a1wdpTvxslLz4QdYG+5wWq00
JOjFUYC46j2WurxmyRc/i86fSzAUn7ZttS28S/3BZ+1ZG54Khpx02SMkUuSyaFdPCFyFO6Io6ciR
I+ZF9r14S3U3UTYqL/pRk3GnQOLhZiBY0Nd4A3yRi7eJ9vw7CxubzTgN9+QPgHKb7SP9JoJDdvkG
YnNhGP2FW5Afw0s0Ym6waZG8wMYLna0MH9idyOnz1jco26k8yUWB9K4FaaU9SXew87F74hYbgH3B
PZP86MiVBHXNflW71jvzkAThdkLHLN01FsAr5CFw0rlUaAmZDwXlg0RF11BZGqd3+55B+gIFB5qG
QTRyKurcYFpvfOvxMpYvGXZrmCy+CfMcmWzA0pdQ05LQBMZarml2AGWP4uYr2RyircP+/jlJySyu
CZsKl27V7g6oYyhHMz3TRFmkJfqPYQ8m0glFEqDAly96pTvtOU0fAnGJhNDeEdNk11vnzqnIn4wT
9tOoQycURJQN4JAsu3EGV+/Ea2DnpwIhXa706NfA0WwUd9fjeCEyl/uNmp8CXlciYh3HFhllchp/
Ileez51/wgcdGGSQftqM9Z/oWq3HiBElL7DvanynOHWcS2Ia8YIdgRBy8fsP3lnB11ywbKXbwVn1
F4jr9Ws3LnGaa4yFIm8SY41Tc7uTdyg60pi320iHvrmmD0SoI7BvQC0Nt4N9o8jA8BadszI1d7PZ
0Mg11Z30WKEfrrv5C+0VbwAgM/yJ5WHdOqeUcAh+QXHSwxW+ZZscWjatAM0KTG4SYBh9myhbimhl
WMoo+W002ZXkh7478IMZcfBubQLEYRjv0L0Suy3UYmE/oNxA3pEgnR6jbrfKDYacxAYJcQqBcE8H
tdROw4hY2So91h9D/YV3mindUt2DRYzkhbFXH5S3csVHaW08jDgw8K4OkJpsQmMaZMTj0M0B2r1K
5OFSkpFGkWhr/XBwra/14LVU8SR493G4YygTOvdJhPPVU7zhQJ8hKm6nd1N1EHi7XfqGmclg7XVj
BQg+aBdBs8SnLEGq4xzeSi6xpSvYEFsCWxCN3aGpQJ2GR5mARDvVrw2fO6aN9pKotbkzt5QsEmTW
0B1dFDeIjn7wyeXgxOis0OsAA4PK2ALfAECxDYGcg9jajswXoNhn8k0j+XjUcskOfTRfdFPWAQ4B
+BkJL/kFDzfQN018yqOVL20TZZme+hPJR4qd9a0cLidQet6i3FNpoXoSrGUSiIQuqbQEzSx3UDBd
xCgq16Qk1pOuNXfgEUF6gfaoKNTe2NpFfi0l8QoNfMrpomt/2k6wuJQScrDrFNNJVgQX1NGz9qmn
0m3sI+kFVS+kxQbtJJU4Xu5HRt5Peb8wbsZsjfKfTsuPa93wMhioQzbLeiW3yPR9QuVejK+tsVSK
TYSmFluoHuHVm61ljAnb2yY4w4ejoM6fgoBTkW19omdzZeWuKa/heT7cOct6HdzMgYnKqA3HA4ww
4RzeOcYm/fQfxwsdHmA+OzzoMkacDzmsxNjfAjLHVHsP3Qcdy2OkEYZssGv46ZOkv2vxrTtkdIM4
dWBw6GA69+BtGXQjF9oGWr7KzWQvRxYGCk1PsefWuKtJDOurCHnHhi+pwVSyfLNof8o38KM8a0ZO
ATYsxLALBzzrnXcLoVT7CaE2ffLedIkmAwdbFKHvYQtnC+POaf1F8QOAZZftinLTU4zEY2ehdSua
MeXNOzp3TakscyyheS27bYSuJtQff6F3u3Bjq0evoX0ZgJUteBXwwCRUlbBo3pbW0WhuKgrt1WHs
bkMD+N7DlLwA2M+DcRMErxo/gIzuAiHrVC9RmgJ0cFRQ5z4nH5O2am+z1/4NrhRaEPTAtJIHJPRW
4RFuibdw9vWRXhkPua5ZVD/4PzgnZ/WxuVCIQZsxThcko83ujNkWsAdPX2ErMNBeRK50SlWsBt2S
TBvAg3dajBrfMTzSETMnRVsjq+CiaX5EHHUz7gUZGeis9wYm9mgcA1o33BZ9hZYQsjThwbu9Ofnb
6QGV756xZZC5Pnek2yFT5JtvoBcQyUREew+Fm1iZ8d5yCt5RUrrIJAhXxU5fQitYK2vaTDpzt3zy
7ZV9Mh9JsrgqqWH5pBuMMPYgEFHYR/MZaTEq7STuqKM6a2j6wJrJdqwhqSAtb0qLKkHcRHgTHnwC
eucsHQ5juqOMYd76B+ztHtV2WyKrv0HSySAxd6Y11V/j03AwZKwE0CvXtihp3uHCi9FXQHOGUNEC
a++zsiLjTasQs9twzDNqne9YlGH3mi2rl2yXUfxBxr7cyMJBdiPov/tiox9bmESL8nLv3aDNe7TO
EimFhXXO3fwgj4vhHskEyQ2IQtVj+jUwvMMzcDU8hC76ZuiqTC/mq//WPsIuloM9tm3IXG5pfU48
LJwe8APBRrAUhiXFs3KHnWiOfcNNrh5y261woMCGGlcVLB/Q1oeEFq4pbfUgxdEy8Am2NvkJmWjR
JqKcSZt/U2BCtrPc+iV6phXFtKNy/Q0SKY22CyPa70OOk5q1ADzalm9F+GCGK75i5a7UL2MhrGAn
fWcrX0RdNoA1OqUK2Sk0Nhn8p7hXVWjHvzJ0ovsjQpA6MYhJc0AfFQKzlITF/7nRcMcTvuaj7aLq
4/qodu8Q6o5pMw/AchPyKvwWf5fih2mj6oVk+LI99i8WEARiWvs5PeLWadioTI6b6hmMQo4lR4KW
BaamhXSgmMWoipIOpTYbYBDafAsoVvZqPKnoElKYgTVvLiAoDc0ua7fqIERAe4WvNXok3GSEPr7E
CHmOEIgWhWs5GOnekuqXd5kYs4MkcUMugteMtCabIZ3G9TtvgYppDr0A7E13jN7gCiRLJJ1ugm3/
k9IfoyYsRyzqJgv/MekYe1pu84xdLRCLRfjUWigsb/UTzKVX0Xr7j3iR0F6th5f4K3xuf0B+yUm/
r5QPg+zJytlCqPFQhh1xPTvG4xt+AygGayAmaMfxmePPwdjp1v9CGYA2DnQBEcdRKXHbXFCAUusj
6QCVNErglotkR5kJfBDpAxBARAi08iA6sCGKXop71OHrDQaCxtbeEeTfT+Ueb9o7ODlKtPaK9/wW
Kxh0Pc34IFwSppVzE5xxUFCybfJs01f1EO7BtC+8n1GmuPEutdtjrRnaktuYYYaxD18hVZMp0sTo
JXjqlE2LrCbs0Dt0khAfHp3ytXgipfrRRLdEWtIm1S9ts/L1Gwc8cE1KGIHbfNrSdMR7p1t4gLi7
XX+jPNuvrbTAM5bhPUYk3NDuvnk2XyHwLCiJ4xSJICA68MPWjy5xC3oNb05G7p/cAUaBX+mNmn8a
WFE0+lG7G4gnHi08ErtT/K4y7oUvySuCEAHmhukSyhlFgpzy8nPxo/iRfzgnY18xsievcQYuAFpA
K+8hqID9X2Ja4RKqfEZo3uDpFl7wQTnwdoRb1CvsjXEeiluf/MK+2cvKl3ds8AwungtXRGVn7yHT
tn6Dz6BwMlEGlEC8z7JG5NwUjQFdUoKjkPpoh83is1ngYz1tfVy8UstVLVdy8SxmiC4eC0PGTfcD
CgUuGox4tG1A0e0wbJvtABZhKe4j5r9YhxLenpwbPCnwp8pvYusFFXZ7jeUGJPkF4I37O+fGf6Ne
FWCDKr/K9+TYnt4pAJmitX0KngmhkEDAEWOJMXCJXzHKgDiKYGRBs9/hnYVQHnnxs0ZLDquC5CfW
pirjeIT1jefhJ2y0/E27yx+9XYtS/nO4Hx54Ez/L6NIhJFBGT7q/t+4edIm/7aNcYrG8sIQj5YRx
6U28R/eMHplXwbvgK4gnzqbDfkaY/ABZXJzjYIspniq/4EeyNPcEZ2Q3YvW26b1t3O8a58HKpWMj
+ZdvqPlsXj7PfgPOq5EYUsbjDji/hpVDBwtIVJrGVrIAeHWUPnpg4PM6pwwP4HHpqEQJa8ZJA5Eg
IaNWpCSjqR/xsvzHllTMXRd1Hwm/SH5o5AxcsqjOzcfPk3nXRkcZhlbfCEBblrQD/3x8rFbKzu/3
oQw1uZHM8nvii8V5nVf0hOiBbbw7YIZck+GwkES87vrbkfMGQ3DprrvkFe5hSVzfG4YN+K8KXAq1
WzTVyv088UtxjXnWoGCvuPOsbcW14lroJ2JcgevTn7t3f/7M6zrHl6DcXZfnfdKkClFF9te/rb8u
fs9BwUEGV5z1uiXWYTOVNV3TdYOtNVxkXs574jKlKJzVfMgvl5//bBCh0Amkkc+q9gkg+abhfHUu
yCiSXyKHG2bjuitQwazKdBfBuDcMK1hT2Zc3qlae/JSaVxiRu5q0ByVG5kvr72u8CNqC4V+s6TsJ
IaKV4JtVGFE1DV27Gdh3oS8hP9ical19c6xmM2bgKBuZNJqEsniLUadW9UuNkoUjQb4JdKEwLOlo
N6t1hsgV6vRhZG+6VFHIGHf6ukPzSK6AFcSe5Ww1A5hsED8nfYQRRA0za6zA4MkPxYz1iTv0p/Xh
UXMUIccS3SP8dkhhICzk0s26cRUpOAE5+BgSW+IhGKUvvk+cQpajZ/AGRWUn1eiF59gDBX2CL2cV
Ml4Jz0GdrnXFou3S/Mv0Ltv63mrhKBmRtNfT6rEIpXfZnG4zA7dE/0ffadSCMsbNNDiOep4qxI7A
qMDAyQ0VT4zmZLVId5gTSR0PHUDgosvBzi5AzdDPqQr0tGPQkYwAqL7Si2Ds4fuA9QqdhE7ed9Ip
SG56z/ocmwHVsUL9CZLkJPvWix8DYVXbaTPEH4qy9/vkA+4MjLwMk7E6qMGvtl9BZv+gjJwdWlnr
MD6YAtw3Q4z+tlMJNNEwGE43KjDdJnu2xohauYIs8LgHTLJLU+osk3ccQvUOyVDoueoi7CvQUdl+
jKkIVRj3wZJIMVWvepNYjObeq0A16upj62w6+8FEggXNVkxIjWkDy/3gk/NsjDdu048a0B98oLOi
Rj90oq1kcGAZKXjI6csesQOgL9kB5uxnEbU4b8oexQbIJTJ9PF4yLXdsNK1jY6H7JFUGWuoTHs+N
ggwD0NmFU2rorA+3pV/oH1NMucgz7tCtfkmLijyo05JN1VCz6LJPxUfSK2ilQ1/nq0HPM8RLrc2Q
kgYz8Mq0dVGnJrCMImncBWX0M0+XumrJKz/tHwub3nVsYE1lXT1AY4uOA3ggiNrDqpaqYoGaYXED
7f51KjDDKFVbWnUa48lUfRpaJd/V6fSG3BpNiqqAlamrFTAA1AHS/pWxPtUnjEESkJchDpWOpn/y
JrmK0jx5vf3ejObZoyo9WUA1Jnl4HIbu0CWhW5n4ZNld6q8U+TRa/r0VZPtUgbtdOqQ/tF69G56q
lIRO4nTqLqKWWagNthCh/qi1Nk7Thvpefsia81XGabeLc27XUHZ0siN0QcVb9yUnd8aRzqvzDo2B
ooRUDujIG3sFPdFJ9tYgfL0bwK8HJ2o+lR7ercfgISnMR9DkFUBM0Ldj6Z+mzng3M+ALQ04cTUVs
Sp3SReWKqsWY/4wQdx09rT3Hcm7jmXsD+PmslDHxR4W4oe57X57WR8e+fTEUmrlSkIcT03QVjep2
MCo2aHQHS770q0IkrYFZvkBu8LbyaoKMjIC8+9Lr6R60cwiOgWEhGhPC2zM6QIp6DltGF6na40EH
opeKNcWOxMZ5q3hKlBRSojHdFJL0FPBtcneNl9B0cCaSyMiE8s72R2qVuM+0bfQGC/O5C4B/qVXj
b2SJEXMYGJATRo30EIQzT3jc1nhH2go+dOhaa6N8kwYJkWrvX/LPrip+eg11HoMCZLrXgklelXqI
sbKFfLHqLVsTGVi1ww7LMlQRElJx8cZw79gtthhUPw2JtKdE27OtEsTcgEtegqR8M4r6scz6G+75
zVSp25KAdmgjqqaS/OzbJL1i58FDIgp9iY1UFJdQR/dfyugYKmuSF14afunDvZYP2EJqJuSIPLio
MC2BBidk5GVcaBwhuwrCdCkZHYguU8bVAX0WuUs+pNxGi2BqvnST9FaJeoivxz9ioarQaMEPu5qi
HdDg4WB5DPlpv5MSY5MiRqCUNmm0mvu6Db8aROsuCh4H1eSDVtcdFCtFLwjsIV+ndheSHmzRFq7L
l3gocEVssrN2QaphkgoQLOmnkarq8qepUy4og9ek+WEiLL/UZbWHrAqBWEG+DqD+Xk1vJa/Cfrms
b0BXC1QpCXUlhxyvehXusvilek36JAXtDwOZRWw7RKlL5Op0hBPSJMGpN8NFduwfQ3OqiU6dM7BP
FU42FF3qngUKoL3qSgmC/oOFbHSuUwaOJWSvyZgXDUkQG2zvUOQXLaP2BRQXkQKvx7wAAmqo27sq
93C9GNQaTLXxLFeQ7D05461tGxIhVfwgT+pHjv5fXrd7tG4Hn2RtYRA9JYBLLAUpqmg0jaMWkUlv
GH0GZMSQj0G9tPOSbpfp0ND6eqlpe6k9WppHuUmmzOB7DliTIdmin+2dfFKOTgro09LGDychOyXX
pIzSlBRtR0I/tm/SNvdWQdc6/FrqJFk2jEQ6Con2IrtraxzhOx0jCLMmBWCre9lDd04Jh2EVeuj8
VQpmweAE3botPpTY3P4/pexfUcVSNUX7XyllN5/9f1DADT/yX1llfxz2B6tMkTVErnRg0OhPmaYu
m3+yyhTZQRlLs3SErnTdQpTqT2UszRIHyZAoHA3pTFtQvf7BKlP+rqk0E0hZQTtTFf3fYpVBH/vb
fxR5Mvp5tvv5X39DGMuRdcVAtsswFNCA+u/CWJGeTL2fYT+KWY5fmh7KfwUBFbA+5H7MjihC2CSg
N0zxzHRqolhsbCUpFaYkdemWgfGhp4HkasYR+hYKFoHZf080HRUjT7V1V0rHt1SQRrUCnRYnI9Ln
KsxmttMhbihmW0HInefmCXwLSF8xXi4IkufwBoDQFVp5KdO2X886RPNEqWtRSxegvcLBBStMf9oC
zzeLq8wTS2D5rottqvnuqJC1nmWJJjFMnKV5coUhEKVRxokNoc4iS6GIf8vyCC7tLMhzXZznHDR2
Am9kGG8wFMQ5AZK0GPBdJ0arB5tWNw5XQujMMJ2Zoj190HoKKV0Kvmrh0aGNCMKjJSSML7osYPot
tdPl+V2i1Dg0dBpxnd4BUv2etVq1xzL1zigqkfwTkMBSx3VjnsyLURgRLIXSVyXZbX/wQ0T5p9rq
VqMhRfQmBNBJACHK8ITxXPezSccLChq9CNeJoZ301ATtuYpkH+2+Ds+UjJqIREqsasNmkwzdA1oo
G8Wr5K1ipw9tgPUyAho3PY0faE6c74rIv6CAXjbVYcriSujkVoc29fMNmOl3Lyaw02APVr1Qvohp
4KUYSEreTwmKPtTJEU2Z9XPmZxOZ5WMyNaUHOEjVn+bn5yN3DgsJhxS8ZXLAj4opags9Mo8LD2LW
MpfNzwbtU3fGO1/hzySj/wBGX9dpRa8Lxah/bJn3uS7OZ7iuQxpCI/+YdG41Ii923e//OM3vm+fT
+lAKeeQCrf29HZ23idTA9ZpAivlx1+Xr9f79dVXhULvO0PGYj50nafVPIjDXdV0C8FcyyBpZMEr4
gb/fguvyb5vnxSGjxiO3NTa54uCgp25WAbCapV9miZh5MqvDzHPxTJ+/Ls8rK8je0/KqI/O90/VI
PQRs0FjBMoAxCjlIsPLF5LfTXNddL198U/H/4pDrPtfTZA3VGwnFKiju/zj/X+13/QmS3zrrKnaO
11XXQ6/rrn/bdV1cqxiGC6Gu+Z6opvUIRNxfB0KVTsqZoDVVyaA1ZkS31E5Cc1SAu/+cVW3hijT6
56hVKAqZZS27suIrFK5RZJ3PcT3bb4vzuWJLYMbnLcJbgBSVuPiIKvS2IeqZ9/mr4+Z13wfP+8w/
5PsM1+Xr0b+tQ3AaZ69KzndwjztayDfd7VNUyBoTFbLQSQb5ezlMTLyf5k2/zBqCNkEoRzP6+6ai
3aZauJlB6KElGosxg4sRhvBdaoFq7wRkvZq7hF928udd520zkv2667zYmrqCjrFxEwnZw0RMbKEe
OU9qRYghoKPPSJp05bxu3m+eM2atyevyfPB18XqaPkRnYV4MZMNZOAIAP4m7k2YlQDgxN0+M3BGq
8BO61tcNDXzXMB5BuRHbIu33T5O/WtfEoN4rfzEj/Qfxrs9zv6D/Z4HKeYuvDNtCp34wNLGDGIKp
t/vRtu01erU331SB687xPDuvlebXuiGhHakJRhop8cM8aTv8wdFFBEwiUO5XgPtsQDUvzhtI2JEo
LHIifEqkshTU+3lCeoLSShYB8jEc/2UQt0qrJ0YXtSZh74RR6WAz3tUVbVxYPY0TbJZ2P3syXSfz
uiA3fsgZUnU6UvX7QcjidWKS4XKwIemxq4VyXSxkKuc5uHGLTs+LHQ5Ixr4XE4jc48ZszX0gp70M
REat1vCI78jWkq6JBPZCvDDz8x3FQ068iRdmXoljDLOGoCAA7kj8kOM1FedM9H6XXiPyufOdmG+M
B5VCVzLAJ5Os752W6uM8FxjVH3P4bOVu3EILSBF2mpaaQ/OgTjroayLAfC/PHJAglxe9Tt3AHsua
Sh0pUoTX+3tuFOoamgQ+tbCsJekzmHdOFflumErU2UiHuYMEV7OeQgeQHFVYiNtUym1LorgOoGGQ
8NYVUZ0+R2+xiN7m5Znj8b1yXp63zBOkKYnzCpSxkZMXKgDz8nX7LzvNJ5mXE3St1qranL5POREZ
4ikJx3CStHsob+l6kJoJKgmEt2/PsdljbAhhk2GNtFXSLSqBxk4V2+eJJiKvea7WMDYA08DyfNB1
n0YSdKHfdr/uQ1pKp/gne1hEQWaZJ1Mb0qbOs7xl4Bp/Y4z8sh1dcWygcjvCB5pG/nqOee5fWDfv
8n2V+RDkvH76jg+y5s+fM89d/9Ru6A2kJHDKnP+o+W5d/9zfFuc/lCKhMd02ohe6ThTRCV0XfdGD
eKL7UhpvrVUDAv9z14IgGb3Zdcd5brAS+rXrMdfN36cNEy3b/rbSqsVd/e2y8z7/4zqTGH6pJdra
lH3cFgX5bp40vtB3+X12Xs4EDesv96wN4U73P2//5aS/7/rL8vfsL5ce1IGvTmohmcwMsPkqv2yf
Z5EqJq2q/PzlGn89+9dXuv7oeFQeRqjY69+vcN3ll1PMO/2+PK/85fDv7b/8HA2qcs24i9qZ+ssk
+XMxBYWmk6vfzntc118PsHTZc4spebuu8vRGhSuWgKyeZ+ctbWIr35fIR8aFKYanRK5AaJjgT1Tt
JzGJ4aGDBRaz88p5c9IUjIave85zQRIoqzHJykV03Wy2YrA8b//ldGqW1nu1LwoZg19m5+3fV5qX
o2p6mDBRgVTUOkh2iJ80Hz7P/XLO60+6buZx30lKhnpbClG3q9Sn+Vu5fhHzou6bAAO+vwuzi+CT
XveS08JaeWjhA2slAOq7iuFwMEdAc930OsE2M1g6GQV7+K06XZGDRWokBC7nidQJ8dJ5lqyjgUOY
2OR8Vi16xoMjpGMT8eLqIjwbRDh3XUyHNcxvw7YzVFUQ+63t4I1ghwzCqEmuXbef8MR/enTkSQ5f
Ns79laHc+2le7aH8vljBIj2E9aisqYG8BaNO8Uv0VjGnyZ2D02ipC+74D7ndeQx/HdJPIaVS3aeb
kdosOsjAIKrYJ8ANYm1vanTmJnWrGN19RoeYr+rmYyL4SsZwqPVmLcuEXrwwSoVOo40GwCQJWGZ8
vo5d51TEPIqFRYxFjakDQOlRhPr/hN2/krBTdMe2/lcNKIyVf03V/XHAH6k6R/67gq4jGTVds4w/
03SO+XdTV03FVC0ybqppXNN0uvZ3Qzb5BHTNdoT201X8CW17DPMcPDQRktKxijL/HfEnBSWq3/N0
moZ9m6lqpAvhf2vI6Bcf73dh5tf/9TflP8e0abrMCu19qcXPVNdgdKE/VGfSsi0dlBk9qOzqCAVB
Al0UQlsPCgMw6ai+Y14cupKwVMOcEKkUTNYK+y0QpmsairFx+BhipUOl+ws2argdhUubBfwa0zYd
97ZW2LhZwtBNw9ltKGztUMjVMewoy7T9I3kfQEWkddZoST2osqzdjhakt5oiRdEzAPfDENq9hB5w
5pHs7u17vUBwv2pQkInhL/mVffQrAEoVtnSGMKjThNKFQZu99ivNlXILt3EFy8ssxqY5ScznwInk
c66mKqBQbJcjf7oxLBRBTQAnXqFrt2VmflomnpV10H2GRgPgszKOCIkOOx2PPWp0/tpKatgaHroJ
eq5JB10ft23fvPahJt2E2B51aGUsjR678kwZHmPAOIWmn1S9TX9ojnnI63Dr59N4O3iZvFPaZodn
UEl1I55WHsqOGw9Lcey55LXfQVWocBS0hbVggogFaf1zjwN5qEfL0hnCVQfuXhuN8EBEjctcr6rI
RY3ToYq1rZ7skAtdgSbB1NDYOsLkEOcuoPvYHgoVWlMYIY7CEtES5og40dzoXcswDN/EAf9EvcJV
UA1bpI2Q2EgCUHKe8bMUpot1gv0isqTUYmZLxg4I3ShsGvP40gjbxtbEwFGZ7lph6FjnbiRcFEkn
R5sktA4YS6sqLnxI5dquRdy9KHT9S9MoWXt9c8ik6hgNknOkTLs2n+Im8zeTM5ySAW7TlAQ/ULvq
VpWK5rywo8ST70Y3cnyojHDYhvknpDnQ6D41nhgc+EaO2tfMwuAyFFaXHZ6XSuYRnKuYC+L7CTbW
T9xIqzJ4sEKayag1XFCNZdfhqpljC2TpFLFk3/upYM661UgYou+HAWcsrDgR4MXmVLJuDWHT2Ql4
ruFj3UkK/A1JomGb6M0p9qccCANiLXnf7DBd2RmW7xwmIPsj/Mc8957z8Yw5pH9rRlsU2yFkIXIS
84JtSkUoetovhqRNh7GyQbrgrpfiQPrf7J3HkuTKdmV/hcY5bkO6A23NHoSOSK1KTWCVVVnQyqHx
9b3ged/N+4pGGmk9ZQ5gCESGQiAA93P2XlutUaQDOofr1PrlqikHRtGHe69EJ6MMSP0t1Plakukl
rBEJBQ1KLizmVeHW/bkOFAnmHTJF+ENbNxMujdBCoF/9YUytOgZD8TWau5F2b77sVo3TBSkzXE5I
LbbmHSO9TZqQo25GPl2QdNpR1qY0fTeu0a0F5WJ/NXzHJtpBc9cPhPTkLmGvVhFtfCHGUwn3V6DV
ADUHsc318dpYEWFbGXbMbm69k9c1BwbwpNMMhMv2OdHyYx7hysq+dLkL62Cgj0jMwPwtwfFAtC4S
NNQ1auTEZc2zgP5kbigdXXkt/a4m5KhJy2/W4iWnkVCPTVygLLbtfG9W7UNuL7/c0Nz5xJVGCWpa
coV3iWe++YJUwMogFTmEFhXOzWlKix+8bx/tsTzXVYIpBdv93i+Je5NVhSFg2VZEHO6qvgXbn3yd
kMVmYWvs24K83mHx95MZvxSctDdi7rBH5HgHGCcmG9WiRnxUFSL0JeyznSem7NZ4jBroRWWZnO06
v3PbkSgiT/wY4piyJqnAwMqbEqYGCp056+0zYxcCwHNSxUV6r1ooN0Ge1XsXmlrZ4SdclbijMHxc
NXciUASTkYy5hbFmbvsQwu9sxAeiH2j4F1/qRWUHLlTNtkjh55vAQtxmuW5t3GB5tZA1Nf/0IvLk
p4xuAFGmhwJ84G4W6puYOH7ciU/ZdLImr11+Lt6g0+fHrFTLWeF7BghCP6iar4OE1kGflD+qKSB9
TWa3pPlgL7E6Y2cO+GGwdSUxb7kawO6CKAGoVNjonm0PgLLxttAVPyRT3GyqycTCNr4RXET+6RSQ
/Jw40SeuuQeiQe8XFeC77qDwp/N8naY0IfKyeCWq68UwwytrBDoTeTRNI5sCkjF8bqYeAxA5zBZw
7VxZcl8SKRjnbfREQNVjM5TeYZkctXdcL9sPfYMAOB6wH8Bkmkk8BumCOFq2pn2HHXz4NDt+eOlT
xoStLafdCMl909YEWoatW9yasoPBZxMGSPHB3EaS7kPlLvdhprp90DfXVthy+HgIjoEhz/fEOgLP
mkkITFCfd1WPPSCSwcV30foScdchsyUXyg6AasjGIDkuaOwjhe6Tu9TE5/Vn6rvFzgx81JUtts0y
Xul7bdpdBgSXYkCiAaKs2Q0Cq0INbScJR64J/lQfAiN/8Ulw2RpDQ2gdFkw/auO9RO2yaedp2PUm
CANhk7bZLew3tVgrGK7Kb8lx4uQbdodRqJukr68LEblXjsJiFyFzFi0/E2+q0jtCUnBWOrdMcMaL
TSAbLEuMKkmB1Iloh1Cura7O2k8B/S2u7GD9RwggNUJ3Ri3gdOA9TdjvuSKvIYZV/JCYEuuQW+6Y
rjRXsitOKDvHzZQgb/CVDI5Wj5knNxKmKgiioHl1Z+bjuzwBF0IKKQeCj6Altv2bvnbtk3oyEiRh
seNgN0miZ5I66h1X+IYgg3rYjvFUnYAwcsnFBuEJ69oLG7RfaerduPVA2bg+NLUxXZOgAP13gO2e
Vd5ejPB4eJfFXZswDAgyb2egsY1y48lP4uhsdj5EEUMAeeqX/BpG3xE5ELOaHFhfM61ZEWtHUtNH
YB6l/VOHX0lGtX2KFmktONIV1v5oJt6jFsTaxITQaB5Ir/yfdkfGCtqmKIubi96q19y1TSiBfUlz
Kvd5OzzpiqbfwyRryJDmKDPwWNjCJqGOvO+Cw+wiiOdJM8SUaYnu0KkdEDJ1fjLRlpKsM1/0Ysl7
aw8M5TsUYdzs3vDDWFZgtK7JmcX6becmFde11FR4S39afXBiAt3kxiS3yCRAhd1nJSgoskW71mcm
2bhEDCDf5zqQeQhYjFUwExnzHqbNa8cYfBNlVE/1m5xQ//FzFN22WsNrpt5D1TFkOFDaF1UI1Iqt
iY1OvYTZmo39V4XewkCaVjPi0bVeH9X+NRguHAZrooguxuo1m7njRa99LAqXIVedIBVd40z0ov1r
bbYd44yHUg0hBHWIdJcqeHRCk1zRMMzOA+eTkkA5VP9Zui1T7O2VB5yqY/x6sNz6Xr9dcnwAWmD8
AphOP2MlEuuFMwI4gnH/j9siiiU2IfFZV+PdtRE91FFensL1Zz8lCj+pns4HajijW1RH3b5w9URf
r7YuuzcjgJrMXkrNpvXZGixgHWsHHWWqgSN5Xc29lojJpfF3H6VW3+sjDM16qWuvllvdLwIDdmlP
X3VVmeOTJvlaX/5Y6MqzphC5BMQI4t6gPqDA/qieen9VXNWcvZmwF/cfm7IakotLiZuh4FpHWPeF
p3eL3let7V17pOEd7OdSdcvlzwo4BhR/SUuuUnZ8pRftutb6vxom/pt4rEj5NpEAZBFzlGptn0zD
tPUZ7JxCyp2Xj0WgspEwK1kdsmB5KYzauNRxbFzycT3mEn6fDTLHZS1l6AXx52pvivYtNxeaAMvY
LMcY0I7G/YR0cy96oXE/72vlWolCp+RSU+++6iq/XkiKPRZ1hubAwJFzHyohzuor+58YKsrC/W2o
VHSkYo+QFkXlYyDH+aDv1J0LpwEL0TWTjdV+QY7Rrxgns4KI90ETUn+1XazZpwGhbw9d9Cnxx+ig
vyP9XehS8ZCRKiFK+fReGQ9TTjkNoCWZWOKov5nfjt92hEVat6u0+a8DWyLsYth8tvsG94I+kCfO
Gkge1h6EYkDg6x3CdfzPXaX3EqxLSnNF2sdnphPvu0B/Sv15dc/m45Nz2i4PvorPBcmk9aCIyzWd
n2RWoeycSqy4nfVgMSOWLmHbnq0YezvYWszF/dqu+ZX2AD+vA+Y/Vy9G2Sfb1CeU114WfLB+90Za
pO/jQZ/ycf6iCJbd536E/6fMkaerAL7LjA32YzGtxl9pJVctLtzAJfheLOgT8ZGZspq2duI9DjHS
QDzPjdHc2oQWKMHczYi50NNii1ILpqgtzm7rPlZd9QTAjysm1hh3sUEDM3i3CuAVQXkzDTdpWf6w
pPXJjCyiUw30buOYfC7MT2mMqSn36y/RUH6xZSi2qcNPwCrSWxWXOUjW6cHE/lk16WGcsIEBoUXX
C1hTDA5sWWaelMg5tUO77SV5EOaCOjzK+9MYzgx95PCc1nZ9RRD2TeeM/inK45fGmqk5MlA13cza
mrDgzpbJ9TUyu3Pvy/KIQgtD5UQspP+cOgUVxyy58l8N6gSkRhUn2mvjo9f7jL784dK67k2ufkz2
g7881jk2nDCmI9UU2XXsTa9MSBCbGsat0WNysV0iOWjA7UIfJWFWFEj6Q9J4I2XwjamnNPII3Lmf
/ewn6tEFJETMCTSPvrc9gxVjRplr9tm1703+lkSak5fWjz4ZIutUz6ZxafmiYnd195kklzaeIMy5
VAbDsbjpK9jDa9y4OX0KJTr7LhI3M4OMjggUah0YGdAGx4yZieWoX3yyiC0HtBg2EbX1M3ghXQWX
cnWgfG+94bkV/reBnbDEWIT60eRAFN6TyrOLX5iPTY4YAnntvlbLj8xmTj2kAfCHsX1wQwn3Eic8
gdQwVXK8cJOzA8z3MocIwaKgJQjJe1PKUbveIZTVjiWWvv6+qId9XCEJn646kpdphf1qkw6KTRfE
O7izmT15100KXNSr0KnH7tZqErlPPfxJtdk+FrWBNxB3AkJGSn+vi509wkUlCTUTN/mMKdrPymuU
rieH5BkkSVcZCvRsyCLaqtOPsrduIcu9LEo+ZVbwNRB9uMVbs10qQnVMB8N53WByqnG3m1gHsnHc
MCY9KtF/qarikXe5sQZUopGF/aLESha6eX6YnJJsW0T2VEpW9yQzd5ksO4OvIQJUQV4U72+PzmlY
qNcMQoJ5gPngQjxAXydBbgf3ydR+obcNpCSEg9C2X1QUh5uxhdJhC6x7Pgkii4rkppsyiBAJ8SQk
3X5VJUTx0Kq4FMD6Gd9k1cpD6KMijpvhu4m5VplGv/ds/AG0ymN4Hxbk87y771sf3vnK7KULHEeM
lY08uRKl9dz65bAlITKHaFrsUlsRxa2Qu7PXGsbJ2AGKYbwifXXeoW4+zV4TAxDsJowMZnP0B3jq
afkrb7xkO4j6C5FGYMKIvKgs663DdAwOebitGWJt6Ga2YG0ClCCo8LbRgNXRjTFSJY9zFs+IvQZk
5cPRyYBH1kSRncyMaB4pjUs6Nsa1aUfXsVlCSx3N9B4mIlQM5RxbDzN8rPJthcAe+Sw26Zz0YzS5
vxhZgKboh2bLb1TakUUn4RPi9Qfmxcu15YIGCgpG1qL/5dCN2QYNBQnlfJ88ZR4XZX4tk7SC8eZe
9RJ7DszazeTDKe2dn26u5H5Jl2lP1sUOWPV2ciHiOD4kK2LPQ0jHWDVs/L7NJkh57tpEx0zI5QsB
2vdtSTW2yDCamJ1rXRjAfuKqgQs2pBA4l9fAu5mqyfG66s1HDECvwnSAmiFDBCRuiNsu9+7MANNj
buC4SQq67N1wGrIBU25MWaArHLT5/i/g3MAdhOVtIe/3u1QmBB96Ft6D+gshYu41p7VdMvFtepH6
RdljPqip3jluVp/MMHxqOAddyqD5FecjAvOQy2eh3mKqKJDKfvnpXO2M8to3iZWP3PwB0HS2I1ud
fkdhXneqv3MbUpNdCgicyA6I+RhzdF/6wX/jkj5snTU7BrnphVDQc5r+zDwx78cFGLYgPWpKGZP1
rkOitN9SvTqkLbK2nEsaP6RWAPybKHgRtgSIGfPsYESXItxVfnBvDT20W4OzDKNaYDrmaHMa9BPG
o8ar7JUHyYxYInNlMKvkUWVecSvKEV5EIbAG9KPc8kpWLu9zJtbbzq8hK7ujsxvcvepvqnDaWq77
TU2yZJzZj0dCgU7m8qZ8fvKFFRyCCmC1g39n6/PWqg6HrE39HBl4f2mq+GtlNtC4ISk0gCmHEXX9
0s4PoReSolMky54gb9iCyQQty7lz+yXZDA2u0AxXfmVawHNt8dimUA9GP0tPjXdynGa8NoT/Ggfe
jcEsbCdcPM2l+1xmBEIjiZMUSzmhRf1wjyh026v6NCZhurWL6XaOBvfG4ahOiHBb0nG+dh26+cZs
94f4kuHZ202kGiScJbaGwPVM0NYaKx59Trx90bXQYno8rXW/cT3rMeLQzy1ykeTBk+OPzMmeq/6m
BdC8Gegk7PI+DrZDbzNnCoBZFwsVOGFvSgh1KNWT+3k4TtZiXiiTge0ygUWhm4Kfp8RDQnh2XMz9
Lnc/Z9S332W/WvsrB7FtshIyT1k/k0vxjC8AU8xGdhA5UopDNclEpJV6yTGFgTQnGRf/6FcxhfVV
iILlKEN7AOYi1pPhdDKc/IbL3DaL++AWY4DY5FP5lA6vSXcV2o237xgS4akOPUQ2zosix17W2MI6
mX0PQpza9CLUac6Hr4s1vTJu2ltR/s2EcDLiFH0I02rnDIxbVPLg5LyfVo4/p9g9U6m8Ngp6mYVc
nU7ud8+bEUTAi2aifF5MpldJl7+Rw/BYNfh6u1WQ5KSvte2+LlQ8dnVHQuPkMtXsOep837ixkyHF
e41SeuohUvCdcBrO8KaSZn5Rq0TAymMXm2+1HfEAbSiZPjrgfrfYIPde4aCyCM6hgGBs52lzWJa1
lDQWn5RlV/tetjXFTOcsnIIsNa8nK43IkFi4d9KKSSDwU2NTFQGBnEkFxSYnwCPDDsdsoNvIAfbu
pLLmOhYBKbNFvaOg0h4S73s5DOXONH80dRfinsLKX8f2oRdwl2oz+D7WJS4zKDLFlqoT4iQTVKm/
Fsx7a76Wze24ULQIVPVc5FIxv5pBgVpENHZzbqKcWYVY+rbZRISJrlOvT/kqzFK6jlAkaX/Rtz8W
SR1zuvA40xulpOOPODUmL5AUeTN+j5HVAbKJnrP5HG+gmt6zSsupfKAnMh0Y8PwZX6ozTPViwI8J
VctPt9X6ounk5e1pcBEWm4C6l+KrTykDmmpARockO3Sa++FSdiWmktJfvG2aDFxXqpXl3EW4hnu6
DpdxXfAGrnEJlke93RRfU9ud0b6jnNNRpH7PQHCZPWs3RrTG8ej0NNzojOibkhxMRJ81zv1VZ6Zj
U2OzKeoT7mMUYAQ90O4Ce1MusNrWgghOYmRPGg/81yLvzAT/2gJLaJ3Yu6uGbAqdR6vLGakl+bM3
onDzpnC86IUObF5wZqeJME7hOnHW6brxGrGr1z62VeZ4TxQ9bTMJTqVcZ+BRONNeF5gl329/bCwV
bFcvxzibjny1S7dXmUCK7TE5WqY65uqORG6nvLTfVAopQr6Ws5rSx2rUpNBK8hSXak93y0h5nA5n
rpulJeaWrGb3r8Dm9T+wLnYnJwBe0nYuqc3xve/IFdDUY6Jz+tS/mDYReKlQ7pYBm30phG1f6nVt
SJvoLOl8Di0SlDAb3WLjjYQNSDQCelsacebUaxbuUeTSggJn2b9ZjjPtS69hNGHEkPzCAVx386pv
6M0uKQ/njG8MX7p50Qv119pvNxnwtvusBtOk359RTQ6H8s5q+cBmXznvC7157rrwPFUPfbtALGGa
kEGJTG8tN+YmiShoddZFxiAB0rRjYZ3iPbrzYl3EutA39QLtP4AV9ZjVXIkJJukvRIbr1//bm1h3
kvA9CUlqfR/6HnJZoMQyZI7HzNuH/rPbKPA7c73t4zpizkVStfm5iJisLBIRaBJDT01JfvBmCWZk
csITGBNH1e4thkrstBUlbWOgmt2G3bVlE28w+en3bMpfGQNtc2ceocoXOAiqBPRE+VJ1HCUZARtx
BWR2ycyeTk9vkpPE7ppKMkvCmbmEQfNwSNpib1GoODize9Uxo+mm0jtmA0+njHj3y9xNzDePRLIm
DE6iK4q+ii1nlVgvlTW8GTmfQAx+S1wwrIYZ2AWdUo7cQV6iNTFADuaTYYDNaQRki/8RjfxXRCO2
h6biPxON3L+VZcvV/HuZ/JN45M8H/ikeke4fWNsFChTUwqbvrfqN8a3t/u1fDd/8A8+tZXG3jcPK
sTCV/SM9zP6DTcI3qZNYAQoP3Fn/8HkFf0jLQ8xvEfulxSX/LQGJbaKE+bvRy2XM7zqOtLhoSgv/
2Cow+ZuABBlcuxS1OQODq5/GFP1BWKRPLlWsbbhKoinVEYpAycNcDrYJt8q33RbLqEk+aY7uoJH5
I+7eooV2tHByJvGnW0WjK/SUsL4NOZjJRuQDCCfZPuB0bveF0dW7KZ6o2lEBiK9J0PWhVDKaKChK
YsSK9pEzPU4jCX+B9bkk9RUF2sKowqUEIvIsPvioMVCFdxf3tsm98L56TdWQnFVWDRuvhbkyBvGJ
RoqAQoRvNCvdFKRfRj8hg6E9S4Kw2iz6HDjYUXPD6y99QJEKp37KxLd7SePHJCXbYw6GY9ylwymy
5dc47NXR6trt3Ea/xlYcW2fFFM/NNp/r4BrTJ4lJ9oRPKc+53jDPlWIEizTktGyE0x7aiXqRWYYN
nM/S3uYplv2Q0QsFmkxsTWPKztJWr86c/MJ51eyQB7wIOTTMOk24KAyeN0Pun4shJt5I2DcyhGwV
pCTEJm57kzk349RJgsahjsZU7B3g5NtQLNOOsaN/njKEK2Q8NefFNhFaE7FwO8fwzdIguFRiuEki
t7uyxCt8hOya0dqNYzjyRkgSz6a07feK9LGjooTNNKqxd8Mks4PT2iD4Vjzd3BDjWtPjCroB77jp
MpMpPUJ00uSza2NJiKeZ9kvE7JhxVburlgJKlmyfxVJfDWpcTkHtn6ilZb5HScvoflD2+K4mpryE
+d71gQSQuZYapKA4iNKOsljb3SyIuc95Fd15FUUSmcT2bWA7m6lyvyKr6+7CqL6e6qC+ggy9CwJp
4cWCRz4u/tGpjPk55IKxaaG1kRcZXJG9zAwL2m0e+UBs+/CFdnZBX1FC6CLWGgKoszkwFjMxo8Uj
PKuFUkrUtDsEFsOp8O2JfLaq2vpy9I5N/FPl1U4RLc0sGpOcJYuDVxpvTea222yiDsuAcFNEkfPY
+Yd4NGC5kyWibILdypbqQDjShjVFbl3zEKoVHcdJmLPjCEwHnOFG9/0QLftxsvszJj163gMSrTjO
TuZUU7etaR21DUnZS2d+mRiKbQcbAJc7gSiXzc+xDHnI1D4FokLt0IbfCmO8LszyaYmpA/dlcuP6
EeR0SiZllom9iZBrZw0O2LCcKDOT8LRoXnY9sG0VGnxUcn+P1SxuqjVabIaLMJVcOJ/mxCxOUTk+
BAZ8Iqs59Yx/du1cRAiGwudoNN78hOJjNlE9drz5bKX2UTYgvcU6o+hM0uWt8ldBW2dpZbeNl9Dh
eEEyZUp6wJG69nzKjL6ynG3Zct6ay/aKN+s8sJdfk3S8VGXC8JkTEth9+drIihl80Nw5QfCsLHXd
KpcJtPSIrwuK7qrLXoJMXY8ECbv1QlFOLMVD9s2ahp/ZCLxtmSBdzcIHzmpiPK9Jxeb8jbW/Txc6
VUv6BZu2t43QYZA2VS5IGErIEQMZSoVwr0Kf6WLRTdZmyjIw2Y37CgtggSwSH8ppgI0oBw6/sMsP
VPaeS6pa6+zSO5SZJeE7JThUMOtkjOaThlSyPoHNu0AwMyvvgSQQym9TXJxsj5MRkWyAwpJTSxUv
mo8T6dzg5+02OFcFOTrBVdY3x1hNiFdXYVtwdH2brrdNTGuYFszmmi+ej2hixKF+xCsJQ8L5XOU1
SkNkgQemnNDUHIiQnuWpUz9ln4ZkCHdjm2AgxN63xwUzNyVkl85rPxGauzXH7rmj7sMc3Y9O1sLp
YiHOaWgsvA9OcTfb7gMZR4cRjc2WeZsENjq/1LkzblZP1uOXJYeSm4X9sl/88zx0YJykBwU228kJ
msnsgFTwzYuT5uZ1CdfBdS7jmKW3y4z9pqcocENytdh13o9mPV0HvcN8k4AnKoM/SLc+2WURHg27
4PhVJnzGjl5uk5FhyTzKENhhpffTLaxH06Ng2oew55iP7IRY4B9XFK07B8h2Un7u9l0CgS5FkEBf
Jd05iFK6UPhwxmVvvppD0uxhOByNxW2JdrQQDvou6X4UAuMQOlG6cIbpdk7k/GpE+SnzOGHMJEcz
cAWMatFrsvzQ2vSe2W7iIL8Jl+zRrpj3Lh1UvVA5T46d3EAaYdDYNP3JwLu8YSByHEzhMo0DYE1T
brf088Gbt+bsFLuq6WoqsaR1V3QG0o7EqfChUeS7ob3AEMRBVItjFVhfmzhXqKjn+EAENsRGezh3
5jjjCLc6CpACrr3/ZFYWIA1pLwevMyYio4bzgq394NSw6dycZDMEZqyT/8c+jkR1bLChbUUYPShS
REob5XVcP0z5cq5SDrm5hPkXh8m3gQLRTWSY+7SHC5vAotmqnP5Lg04gCpzbIihPRosr1LEslDSB
5Gvu/BFZ9fjDH9ZKh3+00/B7NMuXYA78jdPAXfSK6WLSa86a+UdG8OGucyLEIpTIrMDddVEG3Bgo
MDXDbeN9Tmb/hxeTH9qrT61vHMesu7fc8XM0LDCWmvbOSKnmTuEWWe9VJ9K7Vc3SlakBQ/jGcJkn
GsK5aSJ0lUm+xooO3b7kXIBGK16rPDN5Ig2iE9hVeR2ek+HsKRjFkQE/0Z/b12njFxTEjEzEGE3g
mdYNwxE3OvR2Gl0XnXNXDcMnct4HSLU+vAkOLlJQKWbG0TGlpbk1UzQgVfVZ9Wj6FWc3MHDymFjt
SxCQourM2U97aiD5Gs5dXQ4vmI6JRbfoyQVetxsnaV9FuNc4uPd+HCHBqykeoB5a0ga6dZ4/lkn8
UjbNT4AWB7KWJmxW4hgFkA9z5mwB8zR+c8fQBGkWj+nGiTn6XDTDCXVexlY1iiEaTfjNyaKlNpYO
F9MvXyLfxIXFlR1dxKqC0YuxY/bZ56ilsqzjgjvSSerDJofTPk4XVZd/X+htYq1B6Ds4ABhyCnhw
WvqhvXV6oWUfCi332Vht7lgG0tXNnxB+hfZxvc2PMz8P9DWLBu+G7jovlMP3Pf1+UAIVgMz6qch6
l3mgMsA8Ug/SVkC9+HAG6juwcYud/iBGZ2M+DTWjYOUWaOHF3KFmddH76u1ac6HX9EL/R9s3P7yU
IfbHJr0WrM/x/px6Vf+zVYdcJes5q89p87qkwrlUwxMmwuAspM2k3iC2MyphQharaEb/g1xm85j4
4Vmi5vkz1AgzKavvL7G+TtinFHlXjYdWfGjHniokjcrfzHsfd+s1vdAxSb/9X5i0u6J11Om37R83
STIrt2kKVZA2Hkl9sUE/ceUdfIibajFK5OXrRld6n/J6DvbasvjxtaZaM2NWfLf6a84npRZG+3zN
Yho/FRm0byJM2WbKqDq1brD7eLBe++0JVRYzX5Fxstf2t4/FhzlOb0ta0hyVJBJAvwX9VJk+xvQT
vq+uEh47q0CI/eW31Wvvltm8K9aLSf9Tu5CD1X60jCO/VqQX81anXYkqP0dWC/dIIv1H67J+be/h
VO/ret+ngrM5RNhw924G1FoebQ7Uax9uwBHdc00X590gampv6IdXFHHD0WuMjI/VfdY/I72QMuVb
qNdfVOl1NBgTJjXWShxYVl+Tow1Qq79K38RzoC7munApk2GdWleDIc2YiXb7sJTi5NTVVwOE01WV
oDOf2DJnrbpnMw2wWj2TAlAqTiVI3r61TXjMSB14tNprIlyyRz/xjp4Kv6hQ5RdpjMmeRoB9yLpG
HWoZphASL2Pp1s9l5XiHzC8eSqemng4XBUb8zOWyd7L1fMlkTiTzviJUFCEIViHXw10er+XWxs/T
U7uIH7a1Rub0YgfLAkzrIp2Ll5q3TZ8Tp0AbkaztID1bE6OIKDPOmJqSbSva7Grs4UlZQwj31K64
QgqA9p1kal07IruEEqixF9V3JlQ14Zn2VT8NXwd7JQ/X6N3jSLX7NEeQ0URzdhFj+YtfOAWzrj4r
UphRGSbxqTfNnIyAft4R2xKXXYvOn1zJUCCOno3ZvQl8GqVBADY0GpJb21lltAou4EiKbHHKVrDC
2htlRIFB/oOqSe4glxbtEfvY+Nv/6HuDBGXZx/9VrfiqlF9vlRPc6PvyRlDq0qvL4PeHarLvtU10
Wf2j2rmpb74vmJZs0URzne9x4qZMZ1BSL4D7YvMo6onjflWHNSsvwBiC+8lchoN+onYk506vqTXM
MFPLdBbT/cd9IRVmNPq0dfS2Zp3im7O40g/s10d/PMXHzbJFxYMPp6ApYnMpy8I4P83kXmmIaJ2v
Wia9+rHI/RTErxjPKUQvDqgSBYY+/n1aF9payBTUet/2cYde0wuhUGJvIELUx163L/jt6DuibP5u
t6nJieQfm+q2XqUYXPPrdX/p/UKzkcZZ6F7VSGo5ooV7jSHPR7jFN6W/B+En3KG/V6x2a6jYejW2
14uW6Xif1/r0e7X7vWa7Vm/tOMZFoRZ/OwQy3PUFH015kX0ZUQGdfAZO3qoBZVyOYm9dC9Ymwm/b
XNsiFGxE87yr3DW3lY9RrpffYNQfGZZMI0WS7sPloSqS5GwsYlMnDCJHeNOrItDW6sF1bSiK+Zgb
4ylaNZ2uqOejN9gnJq7IM/lpUHRe3cL6HSzag62RQ/oNQqbBkLM2g/SrT2L2DlXt3DpaD5ob7dkf
vs1r92Hs5yMGT/sYrhdIWyTq4ILZc9ZPqHuZKs2i7krfnvIJdX8bBuDYpijJwcPT15XRMl+QIExn
P3v7cCimXeAWp369IpiFodqriA79MTDzy7hu04u2y1I6JuxuaxV/6gfrO3rAnYiWNXIhfQcvZGre
xZAhNn/7r/WJPl5Rv5Z++H+4zX8nN2i76F8P1o/7D59V3/Hx9j6eOm34sYYRNbNWpp/Cj2fW/yxJ
SmXQpt/7x2PinDDwxbL3H5ve/8WwyV8UXgdMGjnhZVkba/UQiQN60Tvdx6pmmdDhXLUr6wVNt7Ao
XsXVSTey9MZqmV7GrotReqTiBCVrK1ehYhVVyc5VqFFMfcjoI1cfJx+LSfq3KkzIgl1SXLbjQwpD
7r3LlyDngr8Kh3kp17zSElfBpluvw3UquZiQUF+/d9NMNTyNtkCs6M/7KHGgEazNKFli1PV9tCh+
YSUXPoLuajlFk5xjV6WSkPcwxVnECDSZrXsr7wIaDguTghX4oZ+Dqzg96HHxuqOy8kudx8Mx6YBD
dhgv/qex8F9pLFi0AoCp/a//+39+TP87eqt237vv//KmH3n7vXj7t3+9+Z6Ub/9kR31/xJ8dBSH+
CBzhucKh0+DTGvjoKEjrDzJnfToD8s+WwkdHQf7her60fYlN1HeofP3VUcCtSqFCeqY0LaBvWLz+
Wx0FbK+/9RMkSDueKPDpT1jit35CJ1Nqt5OxcFLaeBv49yki2G5Hg8z+YV3Ut/7ZOBOWlG68M0af
v+2o+3c83b+UfUEyKUMQ/K3Wv3tx3xJ0nS0quablWb+9eFWiQxVmsJyciRh1iiTdVT7eFtVBdEfa
EFOz9QW41f/fl8Ul/PceSu+G3qCILD+pL31D7uxdbxz3VCowRYbtFQYmklH+808K6O+3vfzPH3T9
Fv7WtclwdVFE5BU7hD3LAzEQJHdFIQ6VXZd++s9fC7zgv3s537KwK0ub/pFrWfZv+7XNDdy0Q6Pg
248hUg+SxJApTate0in95iZps3jvVLQoRRBRGXWy9CYoRkABkll5ZWc3iF2XfWqE/oHOFzzLGfzC
2DBKX1Th7SyflASnNWEgSfMzxj+Lmp9lEuyNQi51fw7UPSa++I0zyvJURhlyaacg44zYhDBbyx7p
eBcadCWKdLxxBZ2YZGnp4U9tScAeKdz87VrzHHeVeXYr+5EqIDnuSGKniRA1tXh4V0RxG3ZJDH0E
aqirPmcBhgYjmV4cHxGuMUv8MHn4dIM3gDJqjctwXMx9KAmciirSRuPWOgn1HWsUR57zPZ45l1bl
/IJZfDuWfYfEzPt/PJ1Zc5tK14V/EVXQDA23EmiWbHnM8Q1lxw7QzPPw678Hv1XfxUnlJLEtIeju
vfdazzrh1pNbdClXOZaIS+wThqzjKLq/JqkcghYe7Cbzx877a1LVH4QFv8Jp9Ukvu2r2+D4LlGqy
48ouysBhRjcyNRoCqDSMWO1Eo98e4LB+9UlLtOtsTptlwGsI4e91Qj62rarmQ49qPhhRbouE5Di8
gITB0sh0JnfyzfJQg8wuxI+p8XWjySchUkKFBd9KREhhXJeIk4KDlVHuqxEJctOPIY3OGLPC/KfQ
Tk6Z5gjhKVJ68rZyBmy03unnlElgWeUHlTNSD9h+/fyTspPGjunb0QSpdHqdxyTeZmG1HwoUrqlc
fkwzf42qb8rCz76lqQQ4alVXttjbyTZKaVDLsfoImTJo0tmJwrV2pjO8osj80ceS+o1AqvX75Ob0
qs/2w1w+OrWHL5E+CiCibVLZJOB05B068VNks1xVzcQOrPFPyjKwMKstCaptiToBznuFth3HJv5y
UovylqvmVsIfHf1fK3iPx8ktORCX1o8mXcGsMNlaOakWqfYYCtJMpEr+tSnvIG9DaxNr3SU1DfKz
zIUQmKz5g7R+xQO3316JPF+L5RT0KTHKKf9aW8wfPUuQXiEUDAVQcM9RG8MoCU52eSE1Y7jtUiA5
1IcoULT2rpknDzW06228HqJkW9w9o3myFm6TzDAupfI4i2teFpg6eA9klscu04MCuOhurLl/6hR/
ZwwwGcIv0wDdATpPZTzPfAFDit8PmrqQ5nL46XruI98LbnvHGh9yMZD50EKCAxLXHX7n8Yo5DQZA
8r/btxAeTsa6/GsoZ/AnN7tHM8zrIWoXcj3cp7SBHzdlvLtQM6oNwQwQn+3VfuGkx/W+mebiBTfZ
bRZQwM2s+wDLHlHzk/lUVvbWkh6DWI+42EHo/AB6zIXd/2Q4MzZzrFOI5zse37MUUh17FFxrNR0M
afOYwPPat317dasOI0dj0xTk8v3eeXqa4gtA0+NE1YcQPIZZUud7pcIgaUh5ttcnriQtgaxFnWGO
N1BETzPPbG0Jqn8I/r0gTjOKho3b4QxZ0gglr6b/5Eb3LEZ1S1EdLxZPqrH+QiALUTwQhnuLyDvP
GV8HyTVu7eZDJkXjM869N6CfmOHOIDgjkoU05s7DWwjqJejtUTJmygnarSdry/q5RZKIs6HPKYnM
H4yr4D4Fi1nUJVgKktfMfGtqYe10F+qznTt3G9046qf9EKeIjMv5rasqYAo6jziw7t1SsOT/Lkcp
3ZkWiRNAimtvk17fZzFa+ZA35dUb3eGHqMj66VoWKhARA5xwFv+J5GoRPrkVl4LuwSvWlB8mzKzF
nkdCIzHqJnA0XliHGGCDhPqeWMm9GUiEbIpXTdAqbnDp0xbAf7jeFEuHArV898T4Wg/za+OR4KCF
D1ir0JQmAJIiNb3CGN1FMnnuF1DqNh9iMVo/ouR19uO6xjT5R5PYQL+DYZ0+oQ//WSdQwuZuZC07
oh+6w9u8G3p+Z4j4z1sk+a0YJcT6HFt8osvE5YJAu7MG6PC6m+MEAAqP6m/eW1oOeK299jqXglB6
NEtQdmMu67Qu7pPGGgR9lctKgrWdqgr1u8Ogj/1n28zTtcmIl1wgc8GdEj+J1Fg7VfKSdQ9Dv6+X
7m1OD9PA+ql5vLWILgJyofnYes3Heknmmi1G0E/bRDxN9DSR4w/L7xs0tMze1OSK/N7wdtV91K1C
DC4rRB1By8/czgb7aFLae9l22N559HJmNA1TGOZWM5m2bX6XiBHY2j9iM8LoRIhZIq29I5f0MrON
Ix8NDNoHew8cg7/mK/RN9rUYEOvUuqrZoU6SH+w+EPYLMUioSUhWSDDIjNuSMd7dHZv5UFZtu+0q
1MwjqhI142goMUzh8HX2RmxfaOvzCMXNvDXG/N4UPBRiGqHAxrc+bK81yoTNisfL1p0v7rKrqbq7
pZVYKcr4mT36zEcYMk6Hl5kK3F2kGUxM7y1bLJtUlcW2m7x/HVLLvGEHiHO9wmtIRp7LW+hwvPsI
7gNtIc1H44k9uQnqW6ebXz0wpMpJ9IBVVqMngOl6NfwCDA0ZMJwbguuiPKDh8tChBfMzpwb8Mbl/
mlqarB1rWghB7bUcgtzA2yZnRoFd1MI4sPlWbKrfrb0EFVlMMNMNNsDpkvJf2VFSzmF3qMQg3sdY
812b6NKBY02o+vOouv6snJq71N4NGO8vi4am3+rpDyQJyoPR/s+R3Mp1OfKjJvExGtCcSzDqcUXT
vVl6cjVrxjGR97A00z1eYo011vqcQqj1aRYRnje2KOkyhjmuyZsifYPLmTn5Tnnpy7AQO4SaIiRk
J/vSyhSnj4OMXYIDXPMndBbtRvi1RdRridUBUot1agWvaIC4oerCJEoFG3hEHK4TfllzlpK/qn0w
8+Cso81cjXk4kAZQItZAgT66yBLEkzZAg2cwiAvG3rgtfIVCm3ZScYDjrVSE5Y4z5fziHjSrwfuL
YGB0inO7pG8AoZrdMAkI14sKaJ9N9qAfXIjSOwffMmHnqK8l+QhOG2KfNgjO/iVTDO74d5FVgWGY
DOUBa8aASmDuhhe36y3UVZrP7lByE+kuESLuaTbZ0xtr1IKl/Wa1G88OYqrIXIygmzCBumP/ogxS
kxI7/CxrNqD/vYiEgPthtg/W/CC05QJP5sPIYSPUOh0Ly8TeYSAUQcBYQqpPPIEaOdopMg20iPSD
pEPyak76Yam6bOvpVbGZMOII1TX7kiJ0k8bWy2wmTyZYEX+FvJwageu+6QzA3V5YIJXk+FMNZrOf
CHK1EM4UiXlq2HtVHZaE28VVAP1mKuVX6BJVmmm52FekqS3T9yB5qMLYqK6Jyo4swBwKOnACbkeG
TxxV+qET5VOxcrawyP5teTSDsvrGwk8wzhD/tQQg6nmhNY4GgOZZSAAaJ16QEGRAY3dJ7el70UGM
T0VGOEdcsm6D8E/WJbfWPFw2Ji/+945ioUgkNBgXZH9SOsr3pl0om4HABI5i88UYmXmKvii2GKGA
qHWDuVYSBow04oJVFCaXSSPeyv6OMj7s1oFZx0TzaqdLFlg9d1pLNMhU2kkwu2ENwyf5SrshI5Uu
oQJRBON5jhZ49jIgaoVbY7l4KsOiY6yN3nMnIyRYvdGavib0VyhFmz4SaYBIKKUDXst9OtqfOf5d
DlsM35vhMU9mlgGMRXYExYgtHJuNw+lq7P7R/uHgNqVfVEXD1hAQT6ra4iycN3sNwxT1Q8SODhuU
21gxHq8KSh90Kbp4swUKgY62nN9Az9ka5U0mqbY1URJtkxCdVBWnT5WOTEcN4QupKfHeMzA8Nj3H
FtHW5W5QrEckrXgxUX9uPij02+bFStKvuBgL9rYjpqx822eQOybLujml/d1TsAK+yLx9Y4sORgub
viW/80j8K6wlPRGatDJgSeCrBZ+rY7UeBKT66GBW37a6UthL+/fMGZ5kJVuCKqBK2WF8jFyGG5kI
O4L0Zn+QxhjEUt3gNf+zG8LbSQWhsJ3Vq6ln8U4T43jkjHqziwzPBIY+EovKnSGG+txytOiMnaaD
DpomTK2cKR3oFS0C9Lan2GAWFzs9ydwQjZw5afeR/AVfDtusdf90qUGQiKU9J5V8EtUA7UDL231m
0tMe8aWij+DUjOmvbloOsTMCrFAdvMFOCDUPn8NrVtiEuaZlg3AipVU9oKq3SO4o8bGkA1+LZEmV
0ibcj/ky//clly72DRipo4f9KfK62o9nDCUTTj3r3QOP8Tll3rNjzt2RkxV5xJMTQuaKSVamq09i
s33hIJzvh4nnmqY8VKuIipyWQdyj6XFaLAepCQK408WLLawHzZ2+rCabfWkIPt/ohn1nPBYEUIaZ
M+7zavpycQSxKPKcGa1eBmNYULvTafa5utzu3RiUtGN9aUXesRtJgnQBXCHcIjjHajuCh9bHTTXj
wWEEt+SDyzhm8dZqk9vTY1I0Rc1ulCgWh3G90zILpZut781aBPzs3RhTMTYAISiKyRlZqDH0RDNP
TNuOi8ZZP65ddDR+EwMfpANxKFzd3jqS3kNLv4F4EW1AnIoaaIt8ELWjm57Lsbp2GX1fz5n3ArG6
TCqm19bSkD26q6ZJ953C/K8wqqAxhpRhRfYltfhjVEGa/G305WRxqtmgpf8sLTKz2sk4pYZ1qvXw
0oscedS0h90CRC3N7/pS/6TzfLTYgvE8guuPlT6z/nP/0i88OG3xnz5H8bYsjONcVveSOK8qWt2S
guIr12u2E2tbDAZ7GsecDdLgpy4eWv/BKMGQo9X41kdGm0WV0SsojGIvE8xDqUTJ2k8eo/mnHnwb
8S9lvBVl+qVMJI56QVrujMpuy495Liw6h0y0D2EYDBD08LOaxgWzzLkp9P1gvxH5UuwXx47JpmUg
6tICS2buT7RyQV5gTtNqjMXJwvCz/8nb6mnI42dZhG+FitTWyZjIunGB6S5jUZXa2dQhjeT0x4+J
Xb5XnS38rHBKPLaBoB+F6ZFGuidJ8Urd5Vwt5jaD2bPn6pLrbt7bBJmsgxW10Uv8zpWx6zMTmpzF
q8kcgMu2dfHgRRH+qq5aSCcFQtfCqdZ8rLSMVxnNGgglgpLJf9sTjCF9mea7PAO4U9A/mWIilyby
4NJ2sPyoyh8daBw0YPougKOHMnEoPL/nYE+eD4tgWGmBUw+PnUn8deuwiPe68+ZwSAK3DQylAf4j
rd45m65+TB413R0Oc9xNKyThnxPDjlJ7WZQ06Coul2gjzkgSC3m2rH6JTO0pjoatjlQPDjVkiD70
szwtDg7q2y3d59cKlfJure9SG0XVXL8LOhhbRwHfL1jelHJXuY+3tWLeQV3desnjGM9ZfAFiA/Da
0k6lLp6ysf0jCzJ4sY2gJs5n0i0bYtOmHtBzQlayTJddbFuYvwzsS6tXeU5YwtCGrWLv1jdjIohT
yAZYXSeqNuYXKS3Bw5zP4242ytXvBwcJY8cOMaP53it56etx3C1aA2DIAuhWplPgqMXDTVppx8FW
TzLS8mMp7LtZm+a5WEWI61Kf6pLsnXKnIZPmmVOcWGVIavtM5xcxe44ZLcKwqYPKnhfzK26bl7Gt
HoSMpW+GjbclK+ycQYeBnSGJtra965gvzRFy4hG97gPzX/uMWti3onrcVzm7aw4GqBliGk71mQWH
wn7dq4HBAm6gTFMxVZPHiHtrtzFHXVIDaacxqByX+h3lNfF3FmfNmJV9WijhDQhGW+EAtmBM+OiR
Bw6nB92PzoNUiezSMIAqUSY8TOP4jpMRfJbQXXTvMfEqoJRKaTbHevxdF9XrsL54QlBC2Ox0XZsy
2o/hgBNGADpoLFqtqOfCcjEDgTqucZrvKtf+y1Dm+y2Wm9OSsitkNvqc9QIKuzkaLccKo3R3lUeu
djpb/ugl3r6QqtkOrL1GHNrw4bw31261jW1xTYu0bQPbTbEqrBpn65TNgPLs/B5rdA1bjx0TfwEn
ltRXdNq4MgW0Ksnjg8nYmNOCgpJUG0vXHLA3824e+hYaEfdX1xMRgL59hoJBZvjInZNpWkv59tcJ
Ldp1tnjzIvq3WRG0EXm6aRNRGpHsbIyXyKfinvaoiNDfGriyRpqPBcI6wmeyf4VDtGcaq35n2xzL
w77rgtbgnufmnsh+ld92X9MUzHhljQbVwtQeBlKonGm6FIWBV3wS6aNVaV9F6ifg63yhV59eg31g
jJrswFZknKIPR/snIG4RPsYCHLUzuKsy9va2wlJoDgwVwD9Midhn8xxfjSY/lC33HG+FU1Y/3hOz
uGgWBYS3IHKuvfSbeCpYbF6t9lijcMjn2GS3g03KbC3JOQcnw9sCHwd4aUKSOUDglPmFuSrtOZv7
z8XhjpjW3ChRaC+yAA8GL45ETT2OA4xR7IwNtIzGoROE0IwFCAv+QijD73cGlgXUYAYvX3N5BSrN
cfJTJL33ZP5cWkAUdFGujoYdPzYwIrOLJpqXAwAbSa9fsH/16GCEXJuAC73xcqwfRuES3TxCjMrH
knEvCbYIaVZJHruE0a9na4B0jeE8jBoN6E4/ZqvBf8hftG8ic87LAgAuzxa5nWP7Xs/JrqtMaBOa
tbOHGCRYdeyt+rO2jwiRInqklOStHX6Rg7ILlXvjcLXzrCZYPBsPTWKg+3Tcd3Myz07WbgY5LxtA
PxjAaWOTA5a3PO8j78Itm8+0gQyoPJZTeqMkzgdlM3x7gpZyYmQ3J0XmnUYc3FWLZOlpci6mAw+M
Fp0WIKLkiLjOvztEv5XTXqIqxM7QGy/aCqh228gf1iIj1gxft+N7VMTIUkuDzkAMbjY13+G2QBCs
P8HOMrTptTsn1M+K6MC5n99V5F6YE9xbg8VuhIqUoIldRPM5pZj3xqo8oKOCVDaVnzQG35PJfFk0
6wUH9S7pxqvGzJHcVcyeUaUqnzv+s3WWZ0sr/mPCTV2nkajY9voaYsRZy6sCR6uesirOti2bZbrY
WjBPaJJn40+H+RBViHfJuRc2pVn+NTV95eeynjUmv8xv5K9+1LPLZbEInOvY7wTODby3rOR9DsSp
zmB0NWDX13WhSaiBIeNm1Fd6aLGL1KqljhmRJE/xdfDCwKCszZgP+XiU0ZEB5sE69myGHY4gikCN
74I9SN9MrYvVpuLMbTNmcVQDnKUTid8cZx7JrReGcCT0xoUGkMttpdR4L4f6IOX0garZp9B+aOkv
BcpyrW2FfolCUtI/PxQh0ZSJcK5pWy7XuZXvi+380Z0h8UXO0SmOyzGwilvcjQN7dGNi4Kdy16Oe
QyeoJydlm4lXieBvkZdFdBEssr07Xe1iLflq0nm6tTbLfqIljEIItFMWtd8CpwnRmqwISC+fcZC4
dxv6CsFWE6wzZ66OQlQ1EUKddx/zvZ7/jIP3VbjmoyZ4zG3CxqeB1aIjNZTsVK2Z+HmqUZvMmxkl
R62iz2ItdKYz0JfYITamglr3W9h25sEOCX/F4nrLCHfbyPzuZh0fIYwEfGjlycUPsPV6jiXSkC+D
ET01NW4ObRjxeROptR5YakiUG2McsrOt3dtCNb5Wy8dJFeVlZOJwd/TjYOpvSKCSXYtkGHdz8q76
OjppRtbu0tncaaUen0tmdRu9cV7terQOmfVIWyDZN6ETnnPOLuhTN3WNFqrJ06cB89fNcftj2WXN
fiEecG8Ze+Uu2hV27Es8T98A2pgN0fQ/c9hrzjZZ1dqUez4Y/mkTUs3308Ju0pZsuhEfhAgdViqu
mStLjwZg89LYAMqS6AjeMjpo7zUhq0ZHq6BxQQDTv6rXc+rvXhhpfAMlnqREOBJNzi2y2bLdPr2Z
Gg3gnKZqkNnXGgCmr9mF62uVfMF90fI8o4a2PW+XEEPMJsUYUefD+13oUSyQJzaG984m37SOk6/f
WxewMiW+ntk6cvz1BArNFVH3v8ywOAiZQERz91GHdubn6XBLIDejAOsYB4ZYcavhw5rkzR10Ggrr
c0698s9s+NwJ1MVXS1+5rv71URy4Id/Wa2MMYFVpgn+N9793w5B5L976Gsv1uFVDb+5WhxH+Dk5E
9BFrVZYw4EpmYjONUJzzDjEDG4Qbhykp+ZYVu1msqtZX5rLroT5tE3ydJ6G8T29kTJqEFh5/l+yC
lBOAkgCndaNfFyIQdKFFvyPDetFbzyaNxZMsFxp0WcDy0wVEda45qZRquht4C7vy0kKlp1lJya79
UwM2DGBRvV/ALXKQ3II/zhfOJ7xIQb0hllE7dBCwvJryidqLk6MORn/S/yVGZQRe7MnTIE9G53wv
beydTCKGN6gCTD+W3XT7/V3fDobPjbrmRk3JzguTzO9dEp7JKt4mOltEFw3jwTLRyI2cjgG4uYWv
zdWr3aXp0UgPcroLjWdWdTmsxhiqBPmWpEe5rNaR8Q6g78y8MjsZA9YROK68Z083HirdjI7A7aLt
qiCMVUTVw/54aLTpEe46rEMvTx46PfvJLHaZyWl6WgouCWMi+1Mrc9/o3t7MrP/KNJ7ui42DJSTp
lc7MLlrUd6FLxqTCZWpjmL7Vhx/2oEnG/Sh0q5ycWqxWw5hxapTXIvaXpUdC63Tq5qG6AzczgEVJ
6vciDelGUUxpJz1pYSIZ6s/MK+eZ7NXZbqjtqgjECa4IpNjlpbTpLIja7IK+rpK9LJ2/IwN4W2Q8
s1WCc92NdgV55//Jsn4c1w1tsR/MCt6z14LFiE0FBTiBs2Ek87++G84KaxF34Pg4UEcgYGz/Q7m6
p/X/HVbJVesKsnpNok9FjMUy95hrJNEvQzR8jzpN+5DDTpoEs6nlpayHHm11++Mxl/e1llYn/d6q
k1CuTFotlho4IDNa9S0oDrtO2h9iDUTS4fTwoij3C1rnRlJfKqBazAjxhNVVessrWLWFqHsOJO2u
NBlgGeHwqY1F8TL1tGK9NNvT13ot5oqwr0RsBSfW7WSmoHw85p+JqZ9CEir5eIabTGd1sE1Mbpxu
1i74NFysyoqDfgyKygpfBeUZSFYwN2H8YlgNEnds9RwDZ+sY8h/xaTem46eQlBd6a8o7RYV7nQ1U
RFVufGYd8N0py4z9yN3oZ9y8uxD09wqxa/a5xvDTKnDOpvM/wUDExxq3nAS9pb2VFn+KmGGnJyaa
Q0z5d/G0G0JnPIvaIySqDPfIEjkdCbGflMbNt+BlUCj2mdiia1dar6M2SaDARat2YoWpShqlpJM9
490uETWyhXKwgV7LrM+VS/0krQABurPvS+9xJE8anCIAz8J1DoVmpjtczQ+pNYJjWHJ8jKkIiPyj
mUI9FNWwlGEhPVQyMig7PJKzfn8p2cVPplHEIkBp8P+/FWuelgEiTKc/bDm7umhv//tS5of81e+/
JdxxMf/8fodEf1EhkH7EClQW6MU7AKObhs+RfjzfVuVdsjNV+KpHFQSc4vpSJG7zkI0mQIoiMvdU
NvmalOWhQFm8u8cTsDXh422muPIO0Jgw60WYlqMHL260zydnKZtN23rhjeDJBBPOV9HJn/Q+42w/
AtfJd9UcPlTteE5jb3nkPSQnvYJtpOxAuglKe33wHnRRVdvVKTRHAqBYwvQYsFGKAObHtlnHct2S
CNsAcaf8vGeDDX1xtecQLlSaeRdttFbPQ7lTVfVfGqcdnYTxP5UbJE2HMP8ctJaja+WoA3B1ZZ55
jUDT7GaE73szWV6nauwJ+qR1avYwkvN82mMbiPy8yilecnu41qUqULRMh6qk1hMcmXJV7AiHPmNB
TjlZp085kSg7LS1fJ4EwY6W5Lui+WJsnPsG8fwcadHHS6nlONca0ont0VsQ0KnQ0J21zpidVoDcb
hqADZXzSBHmpsZFaRxPd39bWcVPGRsmC0G1TWf6jtcgh3c7eoWP5eSJ3ox2ixl+j43o6pfUGy/xZ
z9cn3UKe55lT8lSY5W0YYVzEdA5BKLXeiSn+sdaZLo+i3HWNR+kzRr7KCXqIkFa5DgjgmMS7zZiQ
KCCl2d76hRNU1HY3Uxf5flkwLtBG8/YtYzW6D3b/ikpHUXjPuzgR1SqQTR5i3TvAu+qoSE94w3/m
wk3fEVRsAHmehjiajkWL9iOJmTbXxUwsq00vrxi6IQACAd2m4GZfU7XrLK/hCMSMvgiuIF3UEUTl
8fynVfW9xKbcVXDsK7A6vloJpWRuPFpqlSENsa3O1mTvsrxxTrNwcj9px39Cjdu+JD7M+1Ubl/+U
ab/Z4/y3j2tkRYl1saV9Zvbm0xiiGWmY9dpZekeWFwdRX7xwE5OiMBuQupusIbtmsZ6dRxdE3L1P
IKMKMhJyffWo6gt0mTJ0fEIFJAx2hwF2noO+tMSpQY/KozLIa+hZ496WGU0zCvIDqHf3rGgXHeNW
84ACh96xNtsYRwdvg9s/P0aeY55LSPzUIJ64QGZcCOoR5lWFlbsDjGffypAJu4qvbW2F0B1QsOCE
1x+lERZBURPktTDtQeEC86kr2+jJoA/pYzsenujA9v6am/sEQhR3Bsd5N8qn5w58NJCVLnmpLc3a
ak2tv4D9m7eRJfNXJDuAomTJATgmFMNjUH40QgoqiyeMcJKweRspYwDjp82btzI4bXwAb1HI2XTS
++KtqxkiVQRqvBmuCw97ZC6sN1W2pX2p3tr1m4q5iXHuQq0yjDR6C2fmSx2H1FcgMQUICM99ZWGi
Id9W8hV5Vbk1QEGBg/eCZC4FHW7kUW6DIvH3f1W8iJsdlpg3kj99hs22IqWZqCWN0WKtPcbKto+J
0463MLKGGwEQ420sKvPSx8wx1z/v6hG4lJcPzKmkfW2N7ow2/GD0jvvWpe5rN6KLLJavbBoTv8eQ
v6k0I8UHHv2nFvB2WQyL3opa6TuTRVJooSZQw0lDyjioVHfgg9Cm0vDRuv1lXjnvkqaxaVM7VlCX
zEYb3cCEwbmExkhqBmmXf2rzctF1o3xUjoJGV93G0Sz3WZ3Kx4VXDH7pUkTq5OEqfcptlmMmwMDv
Q4/1bCjQRfH64efLczpisDdaJoJWhVIC/sQq2IGOVsYNDXB82knsoAuQA67ogenJGLonRDumXzT9
Uxepc9eUy75uR6Y1dvrYJMmhb0Z1mlbNV7iwyA8D8+TJzC5h6QJIXE5hLZ2Axj4nO45TbAIduSDl
cmDIBulkbr7dUNFwS29iXbWjrCKZPSdHpi9y6qPGZja61rVMSQhbQaFlrqe1YmgvdcPWAP6AqZ+z
X1aAJ0KwCoGAoMsTm16AitIhcaTlwJ6RttIBkbqYtuNcFYdNiiYPSsrcn7EkW5uCFvCDLNWFyde5
xcK4sUK33FVuIo4sCNOB28/mhT1owP0RsS67ERv/dZJzxNfCgbbkwikti23QDQ41/YSnfeYcEi8D
lYNisGip19Yx6sdonsTGpCnGsr0A2ajnE6WQiJK3ZRmWp4g2Arg2tC2FqYfXNh7jrdnEW4JqvBOS
uC1eO4vZf8ZSEhFl2dfSnyd6ArzJ5QjyZXmUeDvo1F1d3Uhvrevs5rHHnJQMnPOkdDELOgkG/Bga
lT7vh0hb6zLxwFQQoappvmuq+pmz5jVGyMydNT84FcPyyTbMK06h3I/bAS4gq9Yhg+AAS4Rebd8o
YitamgJqhr/kjQ8ILSbJcuzpTn5i74cw6MQFNvrhvZyYj8w6jqikLxrmO9Z4tkJKDyEfOqsnuSVm
YNNXIj9p8aCz6veXCXnZ0Z2HkdTysr5wMrtFS0gQCPcbo/UU4F1cvlDWGaiNnHMzedOpmzCRG83Q
7iurDxjH9jsqk+xkS60JxhklXhn9BxMb2Tst4/3c14/zlLM1NIZ1YA/9IwRlUGy6a/Pn0MgGdoqm
b602U7sC4+I+TM06AG6IqtOJTj3YYDzezb01qYAHDgQ+qev0UIvY9JdpYhYb6hdONjM343CRkvyH
KWvOU+s8/BaOXMlNkzvaPq6XA1yZiHYBCoLB3qNJde6a04ht3durexqsL6COqy2R42YFaO1Up46u
dYEyXIugdokKxCjlhWaS+gNUg7ZOSEgeKnxJ4i+68UGpNzMKs1O6FEdHF87Zc7rLrGyiMZR6tMuZ
LkkWOVuztvqjTIDbUrJmxjkqe+OMiVsLqnXz//2z31+G9W/DxUOWZjczzeqc3NzckeahcdpDZEsd
fE7lalunUTsrrPOjOc36OVn/4vd3AnyBX3iwj+sJY497dfGB3Ydub4vtEvkoFZwTiCBUou59+DMi
d3+J/PqY+MZj8QeW81/vYjAujN8NaL40fgOOVdYb5YIFo2FjkIJ8d+dr+GniHBrvbb330BJqm7Wt
Mm9baxfjtf0vGnbVXh30Q7YvAucvf/BQPjt8KTJ6g3oDMsmbuCftbflPKmA4W0R29iMcjYb29au8
JLvlquk77fAGDKBUNLk3y0Outt4LI0L9Sx7FTZlb8zn9AoRsYWeqNvp+8uvUL76rF/gcXn2V1cMQ
+849esO91tZfQ3VlQWhXJFvQMsoszkYLa2djCr+Pdpna9FeU0QQL0bbmNvPcfQLltcl26hJme6Qw
4qn+KvVNf8izqytfNO0vbx1x3s58JRYCaQ89pvG7PiIsIaQw/uyyzXSzkGk12+pUQZ14yZ85dVvF
cTYCHbkia8cdD0l/LN7Um/aBlIBWEraHoNz3dmC+WV+ZOAtg/tN2iX+6q/nqQXL0swNYVEseIoaJ
m+FcX9C3ZYRAfgyfYBjMe+y7j7y5eWv9nfbjezWdhj/xS/9m7Bpzi9T2iumrWjbzM7saEqI9FacR
IBcZbpbc4IbNUGFsile99FGTaC8KPLHaTEMwdH7Y3ZaHdvTVBZBOjIYSRwKpQ/Z2VNv2tDyPB+wv
5Y5hj6YCpltnUhH5bObT/5F2Hs2to1t0/S+eowo5DDwBExglipRIaYJSRM4Zv94L1wPf5lVJZXvw
ujq8bpLAF8/Ze+10lzxJd9o57WaqfmxkJ0bhu1cBO9ptg2V0aZ3Eo3GWh7nMwBHWIuO6mF+bDd6A
kdpwOBN2ydbcUzjmInkO13E/jQCPG8fgeBcadu0y/Sz3xbNw7DcxCv1Vsh4X6vYR4eTC3yf8mEtQ
zRDUUE1+rzjyvpZzan8H6aOn3G9rc3KooruSPe4FO8SFBThR1lm+kIIVwDGUGDWb6sFa+4ivq5mx
HhJbVNbhI5CyhptsvzEoMjNV5825WKYH7uFoCYaZIG78p3jSVc95IxUtlnJe7WQ73Hin/lFYhQdt
FayNxzK914K17s1db36RjviOiRNYRIUN4qW2o89yC+e3s+GyTrVV0pvZd+zqGcbVtdy6lAEvzVKd
Cw8BGSno2Oza8TEP8noP/Wu8KffGfb56JXah2imrfIEqt5ib8/4SvWAIORlHNC7ZVbUhveJUUaMl
wSG+Oau/wq+4thFPVKALF8pBVO5rRyJ8ze5eWMqUN/p8k6AeBfiK6neMLO+g8GBQajrpyXrTolnx
QlTBjJZJvlLP9RY+StE50lv1IkYLGq3WQtgXa5FMAdS9M5IuroR+nEiS6t51G9jTqrlLTpOjByku
YDMnOsWdI5ypFYU1r5RykHhWl/J7dQ1fXdpUC2OlHUfDLi8E3pkn7onjlwQSJXaSnXhSjtbRD9eU
wdz1SAH5wBPish4CkrSrNwH+yorjRrqgTQRtdpPd6dduabyQVbYl9srJv6ql787Ct2LqNMEV2Rp0
T/iPA4KwITO6mUOfDqz3Q3yMqXUtgajGj9TtryLM37uQFDYOTThtHLg/iJGR1nVfnrhX0es2bIm2
8YGOcyDrxDx0SGuUGdCP8oxnoWCvYdBgBR7s3EKaB54Xpr/tKmuevJ0/+a9TsB3AvHdurP2iHmzU
iTRjIQQsKke691Efr8Jorm+bXVDyshlMqTSbtqZJ+2Cbd/lRJG4tm7tsWcGW0ER4RwigkdfpC6gj
j2o+UyH4QNJkXRvvhZNM3/EhfETPLVAKtuNkVakLaT84GO9Uh25sPWPVffcO5j4P5+2cYOWdcCJQ
YTfeCTRROTHsrZ2n7d3PzpyFO2HJLREfhnJmR5Q4u121s3FvPHsntoRnY618CLvKYf6FXOopGCT4
0Wa+Uz6VG8RAAUrRmXhnLTAzzPxn/cvbIhP3aL7a8rNEoR+6JkOVHqkjHSzPDlY0ci04KegUZgiA
RQBN1sI8lVAyvkRvAR7+ReSVPkhr6a5oXsNdcgFyRNUOyAhhT/WMWxsymWzOX2T1XcxSNrhOwXoo
dit1TSYK2HRiT76s+glUCGFU0GdqdQ8HjkavYM09bc7MAgkOXvg5WVe5Q0sJTQU5BeJa2NOCRWU9
zBXEMjRAnPHopysRovUCZlA3IyMLafZRwfK/rJ+svSSu8i0mSOByxarf6SuLaSLdCddoUTsc3eX7
4NPbA4g2P8QWrrIt3g8SUQfLZm4kK3TCHILUd4Kst/Q4E35i8djW9tARGDzrt8h8/UV2SJ+tK2d0
UHHQgQ3gtnPhlTo/clz3QzvAK5DvQSWV7oiexa7fLBGdHgLjfemyLMyFo37y2qPeb8ZtPK9W1czD
ALQq9iQrvKUX+TxcycUw3yj9+Btzmx4SdVE9+0/5sKjemXKSZ+NffxMeeLpLOLb+nAdmdHc8iLGY
AXAJzpHvWNYx7OxGWsu00WrKmrwl5rStXMRgo5N7ttainWS3jrQaEWlca4eMMuhMOUl3H7Doo35e
zXRxS46fsW+/atFxqX3J1IJW6VOFYHDWPgrPYNZxwXVcxu7MbaDQb4Kr9BBvY0ISHYu7vw1+2lHf
VOvYEMOLsgVCyrJ6d9eKMLNgmj2EmiN0y+pRwIEBZdnFQGMnPLwtBsWBZDLaz053pzU7HXoXNr6d
8ZUxtgNbA66ypyevHRu2e+E0cN4IZtpTeeyQyb+laC4XAk6Pe4EMFHpLczqQmChVMgeoRq3ylekk
tVOOd4ywijiNtZTOfRE0A901u9nC8zCxIoEQeOD/b8ATwm3QLoaHvt1CY5y0lZAa8EzC5fWXChZx
bcOdPdCPnBTC7FFX93U9r8wzF0mh2XNgyz/Lh9o61aHjcgx9CZO1dGSBQv4kB48UBdOH6i64S/FU
brpi4Z2aS1SsIhovGmsUxqG5sTY5uOTvojHz2fSftDsY6uWw5FaMMkCHaXYoog3FOY5zqJCCg/dq
vsh7Fon4Mzy2L/B4faddKC/Zrlj7m2ZbP6tw2lcDHWE0pScl8+0G25QC9M/xk3m+KAzHeqmTlYmi
KNlmCrC/u9SYYwH0Z6Z7542n7CN/yX2cG6A47YBMGe3T0xbYPdIvvF2J+om3bLjiXcSGFRM4ggIU
vDsn09wmh/GuBLK8oUx6TldBs61OdDvdiyDY4378ynb6KbuGRGs45tnj+LVJn/CgzhQQ7Hjz9jlJ
A7wsrCMwwpisvCUG27GQZiUKlFn8yDmuTl893PmURvc9db0L3xNzKOYBtq9NhK47ss0HOm5uftHa
o3CfnHDK9ODmmWbcOpCKviH2HD/Z2AqMEVuPo4Rtulvxgm7lVHHr2AhEVdJrP5hOhWCauiIJCkdt
j44+fBqWLmfUNwa+sGnjDedWDD9zCubpS1DMy89mB9uFKcP2hKoOQf5TylK9cR3OLXMwiOT4zQFd
bOKluQ725i7HC2ZyCp4Ze/+Ok4P3wpyJt222ybHAqKtatPOTPm4Ii5/8tlMU6KK0znD0UdNJ2kY7
GORnbKmrU6dQHRcHX76MmBHyLD/R/vVeJBYsTlThHGNJuo3IIn1y4RtlH8/CS96/iNmxjefFlaqz
J6zdJSeoYIVEASE1x7O+PPcquSUPTb5wPY71dUrbbcaTsz54GeyqEcd4LjRrWH375Nw/EhvRvljG
HOyQb1Nl/xg0WztjaKE7Kanz8b6k5bcsLqLDa3QfXCRFoAmrrc/BTybAYmnKjg8sjQPBvF2qm+QI
wQ1mLevnJl7Hu+y1NW1vG5+9Q84VCg7NpUGw80kh4EF9oz/DRZQDq7nAJmPtUCx7Nsi1cBPcpw98
belefBGPypliBh+LO4o7wjNenxZFMnL2bTbn5Qrb+IXaHReF+LNytwhIpi772ftgNU6EDYqq+mBe
MOy+hV+lE9LSWxMg+u7uTMyaLnc+zsh2trce8DJS18t33SaBRDKvFv5HEtLD4j7k1DYqmWu5CRfs
UYyX5kqpgP26uVL6qAsgezMuDXPvTn0QnpOl+C4Oy9yzSQ8S7iPWQ4SfPPL6FSCO+l5+sWt1xbwm
XBXc5Npv58rCfXe31cUrtyFi3rW8E+bGJsHm5s+Jo2jMtbgsSPlhJWKG8rC/kNALmg3Pls0HrcTc
7ZfayjqWx/oRMefFHODOzqn6MtO5lkXLYee/cqoOv1j9pHiuB/P4baDA59mfbY7KcsmxCX02u3x9
aY6+sos/tCuj8yF4dVfEq7kE6M2trXGQ8Bd+0FtAdGGNTz4FzIUBOZzV+IUcGwduorIgWCiYs/rr
W1onc3/PsOphM60rEui44kunabGZRGLc4Ui8us+nS6xJh2FFPc87DI/S9QpJnfgnyj40bfGcszEW
LzFa9lm/VA8MHF6Sf5S3/if2V/MhzuzgKzy372wCwklaps/peUggtM70o7vq18aJNYpJYXzQddsp
u2ETYhR+JvJLi2fjif9Y/0zIdDOu1cimeEvchb/mROx+ohznuo72NvwkrT7hZKSinLT9PfYq8YFV
HhgXdos9GdLhOTtkr8jRrd1U3xTo+izcB+/kM59s9xJ/MobbK0foYYMeUzwGdyxHMksOljP4RbPq
Ul205+rC8ug/iFuMBPfFsrtwd1X36U5aGtt1dCTl+ko495I8nzJbsniyWGrPnK0f25fOoRtzyR8R
qAnzAR3ppuUovRyuXNhdMrV2gFPkYl4tRVp+NPuerA2j6a08FgJlmVmEKCydd2fzOvRba94e3Peu
v4TVUkhWmrjKVO6WNqp+xziQm8bVb3L4cIkj+EOyxedpAvWHotvmX+5Sk51RXRIV0zdLsXBgpKH4
WGnb4ZDfsQqiObQ25CJdyKR60Db9iicg7pRFRUPwEY+xb0fUg9KnXsMLtA7YKGluHabjM17Ct5Rj
mb/oF+JHYa6iasECfhFYyCfhgp07xj5/ra7YKWQuntJReAwmQm3dMpUadWUggu6s2IVw2ribP38W
9To07Si35tUoEnFbMqUR72NoevEil5enRB20zC4gpQ6vrC9G2+DP3wdiRdZRXTBUrGhbSa25gByJ
AijiYheEGKaUMb4KMUxso57I/noF5F/UUv7UM6MNjkM6fiHukoCzFyplFKJdcx+JYUGYL9/Hz1us
zgOToZv+ECK7mTV0NvB4jwoyOPhuUs9xqSfP9s8ferPcQ7bSV8Ay4ylDlhalyoEyLuNiY31an1ll
tTtLaMzGRs5FERZ9woI4Mm4qf/6gj4+xIXgrmgsUMREY54u6DDg++OYFkWXp+FBTJ90jFkQKzyre
U5QclGiH8UPUwrMQ3XtULLrcMxENSFifywP4qA85At6ahlzmdDJi+L2boKD9VyQNLFbuXBAlG8Br
Azei4VPJ3b1buzJHWEDGanMNdXlCMIv4j3kRjSo76JUTW+hGtsf+aFRNtBqxWlCZoXHm5k9qdSFF
DaUCfx6YfYFapPoQwvBsQX8v++qhFsaINVKdZX382uk5JdThMuSCsqpV0aGyviSb7z4aPCcX5IPC
xdNq3QeSdE+Gy+XIkDU70gduLKXiyLF7dGnuLLrafMqbEYSehxrI7cfHbpTveB0cYCB4USfKP0yh
9UkyaOal2L+bsiZsLNfH0ec7rgKfOe0rYua4GBsksq1Lg6Or0TudOPiHUsB0ghmDhOWiWbWiF8wC
depiVsbejK1+2wIKJC2KYmCRUA4Ct7uyLPl9oGi8MMk0BIXr92DECDf0LmOjfakdwkcB2JQdNSCY
Y44LjdgQa6EewsLnNgx/7H/8H8TPd+QaEED/BbqYiJcMTbdU3Jl86A3QRe9jOW0Fs3Q6FT5EZoEp
mILoZDdYV0ltE0O4KtVwk0MpA1ExPP788f/yXaZPtyRFNHU6ROoN38Xotb7WMqMkf637cnt1LlYe
pYOQKoYwCZTcUqfaBTL8F4yNBHbon58tyYphmRrNLVWevthfHBuxAsYn91JJpyUhKRKnWKmvAqO7
H3S88KOImj4p99jw9rqFnpN2MjfbTFmrxEX//Aik6Tf+b6TQ+uN//g8N3pqMrsuQFVW1LL7RzRuQ
Ik0ckIeWZLmCRSD5DSyE8OlnMKqFO//Oy+lPTkAYhm9P96x9JOh5BIS7zFpv+GU4/BPKwHeRJbSo
iqlqsnX7XbTAlWQhC+iVFymGqpANfsIKkDPw6uNFcwVT/eVNKN8NQBmLh4HFRNRV/eZNRHTsxjwX
SkdPKfcZXfJoKBo6SU5azVgj3uTxG1L9kufg1ZOUEL6ZWvQc7ZED4DKJN0rsQvCliCZipSUIgbO+
qvEvuQQqDzWOq7J8Ahi4zAeUqXXC680bWuAF5AguRIjDFoFZH39+qd+9U5l0Cyyy5kS9uhnXg6fm
7Epe5ZgJG6EOHsbWi+6XyfNnkN6OHEVm7mgi/C3DkP87iHuczkNtyaXTltoZNs2xTYxtZ1D8rpkx
OSVYo0uPYw5f2LP4k44whlDb4/8ACd/FR91nRMVVft/tXNXc8e5Xual+WvXELMlf4qLcjwMAjVwv
VmLl3ouN/5WVSbn8+WHJ/9CzGHWKrGsyafCSJanTEPlrMhLL10ueDGcXmgiKTCODVqCjcaLVMiS8
07EMEicxFKIk/IU4lZXNZVrGT54EDdSPIIzo/adnyZ9mVD5WE3NB8aAVQMi7dxOz/GWOfLt2KCqN
OzYvQ9b//PO/vq5SkVpgBHxdRtaskaDaYLgCJQ/1Qkrax4iW+uTpf+m1bahQu/QQwFGTAT0t1r99
l+9mj8LCLaoo6hGG3gwBD2GJJJBG5kQa3RMDijkhi9RgfWpChUyyu8Z8qlta7B5tjM5PPn5+d99O
X8XSZFWE86YzEG/eHX6T/z0GewRF81KSKTKTAVKNw6PZhKEtK5ldTTMPX1YEEGR6Oa18Ck3qShNO
pscmh429/3QnIMqI2H9Wh9In4XYUXL19Huewe2Ju2VaNvX84t777Bidii42SgmnYbibKUj1hqH7+
YdL3T9bUDXZjWTX/WZfQoDKAxNKpCFVqKLHrCq5AVGvLHtRMHaIlHiVrHVM4DyG//Pzp3+2LjLCJ
eCYC3FNu9gS1J/BVTdgThonTI1Ca6Ea6qW0XriTPeAy1lAJJV//ym79btVQRYpIK3weS3Q1OLuqb
tB3irnTGnneJ4OZFN7OXn3/Zb59x88sCrZbxiTJgEfntR70k9iH5ZfH9dkwyGSTFYl7Q5L4dk0TT
dKVcMykKwiE7WgADq4jVM8C0LD32fzBBarDQimaPX+aIqYlmPPrhON7FbrElmn7fivhDTZnEuiGm
S2VQMfAH/yXIvWVdoQBuFUZyIwyPfs7ePEzAKM94yAP3bQKOmS4qjZ8f3BTLdHNOUERRMxWTtcdC
sn+zp6ha3igCsCDHQ5xu12zjhF8mCxkR1CxMmGZGFT/i7qblAO7GEwq6JjlH39xK5z9/FVKg/v0m
hgl2WdZkybhddArdEM0hVwqnSL8Ej2a7L1O/NmqJPu5w7Mva3SoAK3xl+/Pn/ns6QTVpIqwzdFNW
zD9P6K+F1/KkeiyjuHDG0Z8bMnOy4mHPsrzFj8aiWxJx/PMnTiP+vzuswu8zNQPjvKaot6djqwqC
cRhM3GGqCT8CZTZH2Wtehk//D5+jyqLEC2Y1V6df/tcv07nDKVZpZI5J7WZ05ZVAjGhQuL+cNU3l
u9/z1+fcHLaIGtVdhCOZA5KiFsiWQPPNLV+3hR5ZgJSp9BUf4iBbZ1XYs27nz2q4NorwzM+n1tA2
7VKwJs2VkiwU9FiS4ovLkJOQPfoJ3zgdTP4Z5IMOBVuhArhpPGpGqtVjvyeXeAU/VFj0moiiF7pP
Y5EcbbneiSjauSy7XPNDZa0VlbeEi50lfrLrVDp0UmtkM8tTEcBnNUHf4zs+c2HdcaHEM9khj6SX
nzfvrSkiL4h8jwsxfjGAIq+dMed6SqvN62v0auazZKCUAPuYY27q6nm2RoYknfExbkzPf+4SXUS4
Cl1H69Wjl/tfIky8eeTSwTY0kxrmSBJOqWlXcSmH4z2X5mLlUmHNLBrg5ImRUx8hHjB7/ykYx7MX
3P08UqRvNiYOlIbGYiCiDNNuT0txPAoK17TMCROAALLfndo4PSqdfDJL641qRGuLQ3TEznOxkvC+
snwVSFOH1X+XBdpmSNUT5vWrJhULyc8fRyF+kXQlZqeuCRCO5dU4+BR2Cn0eiN5T2erkqxFBNsOU
uOpd8aOs8Fcb0RFbG10q1X/KWlqnAkBQxXqLu+6k1dZhrJuTTDp61RLhEqY0RBLrUBbEqmAjrFX+
hTAmKaxv5n6HlzM8JrK6w0tylOv2hGXOKz/CIV0rivQxeNLKFYwDPJjIVkr5tUmlFTlDC1JM7cwl
s0SFlE2paVGUI+IKPAuz6XvKahfNK6M5+br08effa/VdlVVH1LfzqoVQISPnq2NrM8UyarQFm1J8
rQhdcwn1ViX1qsjpGp/FJg7S/ejL956m3nkRbAi/fBTGbI/bBeaO7z+SBvlc+vm4q32YPK4nPNRp
tVcb44M4X6r5ZnnJsCPeR62Fdyu9xxqXPXAHZUy5GK5+GSHfbBSyBS2V4pOGKtO4WUzcBGqpXA6o
o8GQZV45EOrrwUKAJg2IQVsGifURIGBHklEiZxF57VHV0wR1lc755btM2/nNAqrIhgpuwoLlYd1e
UaiytG2XJ5kDDgR5+iYCbT4Z1ZKFiV6OkF0SZpVMnAl599ob9buUiaeqRFnj+yQTZ21ON9EUvHVX
979sYtK/tw6FG5qo61DboWLeru2lN7SCT6ap42EZoN6Vm0hlabwgLve2bl8+k6wOndCQY6cy4Gz5
QrduGtH9ZVNTvvke8G3Zz0xT43+3d8V6iMzOHRrwsuYjRIBkhf8vERZ/uCGYOuw+7IdtGiNOVLJ1
OdE06slzrrYWsuI4xNGov2vJNsZOQFm+v4f3N5K1IyB/wlgiq9FMtlDOumU9H3XhXmljfktQyxDn
YGup2bh0CWbGshH/snl+t1JxP1JAMmjUNmT55hxWRXUeR3iqILQ2h1q2aL2XrzCoSBMsz0WXnuOG
fNNCGYHFZK8/j7x/T9DqtJtKBkhow9K0m3Nm1Oa4m6QQO4pJuwm/EoEFw5lq3TLQi10nJw+jgHjo
5w/9Zkxxagd3bRgcjBRRv/nFeZVljdc2sZNFSD7REuZR9TrqDdCP8E5z0UmneOT61yQ0jqioP37+
+D9HwP/ONlVU+NmypEq6rt0ezID256lKaqszaqSEA0tldOgy0jtxRmn1Loz1Y4s5gPa2Rk9aAG3R
UZ0oWtXuRfNSNsq5mf6xGUR3Q4WXP+9NKibZ6zA8KM0ejN8mzLDoG+Vvb+vfZYIvzqWDQ7um8fWn
Je2v80+hUbfWm4QvjuneV3ADj+ZHiAkfBOUvt4PvBoZC0U/nMXES0m4+ykcq7Jq1FTlRBNfAwOHh
GatEa/ZEXpOhB6Yqqq3Lzy/m3wMzPw9iugLkfFpsbo9dag5YUzAjlED85638NRukM0iGuZhLj38e
eeQmC1U2fhmP/x5fVZEruSJOh3U++GYSaBVFjNo1IkdoGqI7WkdVo7tAF3c//zzpu2eqiZS7FBOy
oHxbxuXY1QcB/22iFrWj3nKHz5hoFNzYKrPnQlB2kSovQ1FbmrAF1IpVtlRwWjWEhCMKBFKlwYEb
jYvg/jayvlmEeAaSyPndlEWdG+F/h1YvyH0akh2GVlrZjoF/UrSeNcDd1UG9bdpnyQ0R+YQwoqTf
hpo27bS383Fa+gwNSBg7zc1ns4HUFpSjyLE04BIqRj8qILAWRCNjXc+6dQ3TjYBSylgTiSRVPHZp
E1Vx4t35mODtrnXHGfDB/R/grSlhBDSZ1IT3rtw+iSDWsBN4gc20p2AmyeUcZxyikLxJl26VPsQq
JvJ+Isj8gY7VuYqBHjcJPrF4crSd/7AMhMJcaB3woj//d4B4FuwkoE+YyCm1goPrupe60jZlC5Jh
zMTJFO8tfVMpyJfFAiwEb9T1UL71wP0Ic3IAcVkzWSpeATwv8+ka8MuAmybpPw/WJIZYYfO21NsB
N4YwXH2VhW7ohBc3RC/nawt92CQlarQCIIpLtG6WQiLBNPWBO2eh5NX9z1/i28lF5ADtC0s2/rmN
JmrB4cHLYgdPJ5IqfrYYSWfTqH+5tH1Tb2QEWzr3XhZ1nVrff0cwbjclzYs0djqFphPaRLMB2cE6
XRXthiPUGeYBenDeTa1oR7+Rd6Xb7jpz/O2L/HtSmSr0Em0ik+InT/+/X4Q0YGzEoFkdqYJ70fCH
eV+uKu81SoarNlk5qyp+KwvtMBnhE/Pt//6B8xRUNnTVFInq+u/HMw1IyvNZzYbI/Zied4m+LCnd
XxZr+d9LMkUwVkb6DJTv5dtZ21dRKo0ZK4Ye0WKw4PzbcR6jzjKO0SBBeWDNCpXaCVrdsruaUQ55
3m7RmMglFPEIwwM3B2e0OPJO7btAtS4JzBzZJWygRx5YSQicfl+Gv1ttSGdQJdoO35RlTL0k1nps
I5SdzUboalJk8lce5SyV5d0g/rrqf/ucZAXWHdgL85/OTcxDMnSqX87Q3wlSAxI5yl8byqYgIU2U
NXHw1sRvKuCXTgBX1XEi1YtNkCKA+XlgGNMMuF0OeFE0eUk7J5zkZp+zGhnAk1dEDiZjXDqA/k3A
DxAoC6iVAdovTFIZ2WI+pwmOBEfLrFai+WyY6jlBW5N99h7WlSBpnYrjUsgGCWraJ8qBP7SWhLK9
1/aa5e6HWj6bPcWMnMEgKvmrWkdPllKfkjx7tXpxlwOqtyuUk2r5XJraovBIJ8ZG+UqpmhKkdR6l
4kGB1pRbwQQe/gwymu2+mSiLTNZ3eIwfWgUETG6UW79RwFuISzr8c9cwAJ7qlzTgmsuwF1Gc9iJY
S3nnMxzsSAtg7bz8+XNDTxZ/njK5nJB1iCgXf9tV1W/fvUGFlfUPb9/t0b50q6mkkLCzFWRgAVsy
o3bT0eScTxOi7Dr0Qf7gaBKRm334pvOkQ0s6h2X6Gnrle+NX61FUz0LAKbPuWLCLsjjB4rgf1bLj
WGrNotJ/D98kC+RI4yNK0Id7HF5OBossmjhTRqyjjBb0j5bBZeZaNWsVdI/TWqwY/CMRAj54qRy3
TouTIPMe6op+liH8sg18d8CQRJVrJAZvIr5vD3ex0fRhAEDEEWrJlvr0wevdjRguJK94zMrhVczR
6rjx0cqGX+448jdbkMRiOB2aadYqt+d9WWJWq9i3ndGVPsC1XYH9PxmSvyis9BTmL42kOIozfOqT
sUxDuONfxczYZa7yarb1KS0A6pk5Xb98qlStqh4BheymS+o9WKqs+uSX8frnufrd6kpNS9I573Me
++fa3UJb7UvCX50uRNFmpOuiob6TdKcySskSjzZiZywVH4cWKs0h5cuhI7E7sTnFNeoIw8c649/F
xvge9uo1McWPERZcaD5KyfAaVeIvd6pvX68k0ZakF8Od7nb3VQUrDEqzyhzsdIdC70pEQ09enW9F
MTh6HLbSuF8MobcaTO3XXKFvDtZ89lR5liXNYq3+75bHktfVlVowtghPmcmMZqlXd8yalZbNNSE8
4azf+KP4kcfiB3VqQvKkVdq5B01uTljz7ag2kTEDn1bEdP/zm/zussuX4zqjcAbj5naz6iZuqQKc
502OdXYFN7Ykxf4aaiyXnm/Y3E93YkptydO0g+5ZG7X3nn75Bt/cq3gzoqWYOhcs8/YYmBsqIWEp
1aViaE/T++l0y/EqIOb1VbXakyhGT1mi7/rIPAT4ydB5ZKFyDavxgyDLo5Cq1xTIvqDimjWkX2bn
N9uxpKCqsRSVPemf7nwL3zIdqUOjhG64V2efmlacY0Ia4d0UR7NJf2sGfzdYFGK2ZE2SkZTcLkSM
DDeTqzF1qA4sSw81PDwTG/LqPNf9U+gP/M3+l+k8veObnZd+vagpCh1oVbamFeqvi3s+dn0puhSv
cCxfRnSMPd5wo957Wfpb4dv47m3//Vk3480SwihU1alQZsHHmnLe81CC1MUNRwpeiz4DwGYia1SV
lS8WhzHPSHCvza1J3CTDcY5l/TwRfRPVIDt8sMt8WIuZegFUn9DJJ50E3FI8rnKpIV/UENeVkJ+x
xPog9JWaYi0Uia2xzZvy/Id8jEQzof0Imy//VFPJGRTOhVoLdiUc15UvrUmfX6RZezcEH55sLKwq
RUlnbEw82JRc5D5z6owU68La5mV7sBKgL8KwKsfqIHTFOQLg0whYTTGAxu0+aYe10uBSK5qvMKzP
LTmt2FIPfQrBJHHHkxbTKZEtIo0yTNqzwABhE/fkEb+Zaz/iepapFswXV7wSZfNMArRTgiwTBmWY
AdK2+nkrEpKjQKRZFvjR/hAuLX7KUkUliRtP3ehogozQK5ZJj1JaTF5zpFlUFitysOrt6A0xLNSU
fUQvSPLJGIHgBVaqQny8aXnBhhmME5RWyyr0OoSbdQebDlBUN4QERDTRQ5NwSFQsFTBITC5sl03U
fWSJsBK0g98b/gqyEJJxKtg2IQxXt0BnHVrKKiUWyBTyIxg9PDqM+tFMj6DO50rOecwQ+3WVshVq
UOMi/MIt2UFW9GlhDzKC6my65lYzy882yI5emR6FqkZL4aJ5UrG0Z++VKV3kGN9iGmVPYb+GZWgb
OrhbGgcXAziSm2PyBlJs+Y6v8d+K3L1IqFUDOEDxtWUtrKch0evF0RqMrakPmEj5ktM6ACR9hb51
pURwD11/1wXNNTO8fp4S3fnzcvnt/JEMQ2JxUJCtTJfqv+aqXlRFPegsSHLlzkudFdnv7oecxAtU
QuqgL5rR2vITf1kHvzukUP/g9oqYAq3Szcdq/gBDxRtwkdH+kUTrkEYJ9fz0l5Xo2+1I44Q5dWxp
I1o3n6MiDlIY+KnTDZbTdA2eKEjwCW5dqikZcjqgm/7RKuV9QCxOIf1+UvhuxWdTNXSeMVXY24uj
lSdFkncaHQU8HHGB4rRB/94J+o6/fUAowKXPJFR0fGDxX/gBileQiDuxBJBsUnxsCOSp6/I+konU
MvWtm8h0sDRgyS5BNB3kTDuRUqZg5TpenH5kXv3Q+N4GrvjWGlpgCqRNtVqJQyGlmu8RFOJhIE66
Zj5k+llpwMBFLJfNMPUIY2Eml9BK/WFyOonDq5KOTjoSuOMbM8kyDokvIuT/kKsIYU6LAZ9cL9tQ
gociP5ZmhoZdxTQg1uPr9DYzyGD4v/pobob6E1epKNGBNgzgs8JjCW8Jci8nkRdX6BAuTB07n3VD
gaM3l7yAQk0b7k0OqWQVhOAUqEJViVHP5bD1qDKAcZRACMdusCLygxQCBOp1nH9ipAJMKsLm7luw
/AgjOk8l0qBWz3nfFcsBzb+R1x54BwuHtgSHgt6j0eqbSsREGZee3fR4bNvwaYxy6BvJJBLH8xm4
fMCEFfx5Dn63X+oKV3QLvRtDdZqjf83BQKy0JI3aFPohPSb5MdHj7dCJq0girub/66Nur2htDm84
A/no+AYkxRS+cEqNHUzirKuFX37Wt6dknXsVuhTkaFzn/vu7xELOs0It+V2RU/mk6Xnpwu+z5XRu
D6XhWfKIF8PJDm74l5/53amHKg0lKY5a3MNujsh6iawgjVleetq+ENCTBMtLXR8M39pKOe+Xv/75
wX7/iRqV/CnY9J9qA3Bq1C1wDJ0yLDGAlWeoMq+SO1yyuPys2UOgOi1+/sg/S8f/YuzMmhs30nT9
VyZ8jx7sy8R0X5DgIkqidsniDUJSSdiR2BPArz9P0u5ju7qO60S0qyURxJrI/JZ3+T7OUvhYap2g
lb3vwT9LV6Pqj4PCPpuKZG1jcjiCcYRsGWA0qrerpXcfOrSZ8IKTxYPvPzY5Ko4tJtLIZ6hWn4Bj
3t/hK3zZQXaFZ1r2RKTpsgtmoA2OJlCdwHnEK53LHNAbha4IUtxy4daeu17aZRdHdb/2fN43CSsN
rwFq25cjOroh78plmqIvRfO2WxvRQ1tAjOvRhCsDay9K82kKmttKq+ZVRCUWQHOY9AlqwoGWhyb+
CdRmJaxjxT5vOkSTAABiEibWZJ/VGh3/18xHdcJBHO/v7+oPRy1j1qIVRGsaDOpfR62cIrzSkqDc
y6b+LObnALWRPFoukK87mvamH8IMvuPys0LmjwYQekAUMino2v+RGXSjNie16ZZ7FKo/s4XHFyzd
21z0b6XCYGC4fIfuz+PfX+yPVn86TyDedfXPObr+08yjB20OIBnlw5wlRCBXsw7AaamlvxXOIfON
m0I0jyo++fvj/mjG+9Nxv8+fs8UuRuHoJcTmaecXjLHM747SNF5aMR7//ljBDyrUuBC7gMRIS5kV
viuV99LH0ANTpr1VZffTNMowBbYeU40126LHxqX+cjBzo/u07GY9gcvuo5lB3dDgQUdR562cbm/F
3wqB+pHrTjdZbN2hVTmVEQKnVgHITzO+xS5crM5GLC9yXjMwkhvTBJY3YbvXoTGYZAjnOMtTPyBp
suQPzI1o96I8tU2qC2JaaNGwTTrY2ji3vZzJJa6f6dg+QbsLjrmAjdRo5BsG8tcrMi8KxoJYX6se
sdnooIRQd46MXTw6eNz1HW56GEMCpdpUjnwdF1tiAkfaY/TODrjXMXJjlJwl4pd4mrAE92hM5OvY
REM4t6Y7u0gOKm5uWuvFJyKeOsYGlgqbOJle7HjBBqt/zMRwxO6h3ni5djnlzkYiP5tqyZe2tPPG
SfoDHrP90WkT3KIgv+LQ+5Ml5kcvTaAMqGk88LZ+D+osiroDd1lTV6/JroT1MiJH0ev2i1M7lzR8
X3osyn4y05s/GrwBmAzYEB6t4u/HE/lljG8hE4RbeEcTwXtgt5EZGt26QQk3Ve5QhmrBdWmwd6MM
S8MyOk5plu3jrHxoB9qatUnbt8S1w8y+qqj+Fbw95lbjoqQl8ku0eNFLGBBURzZrU4xQgA0HNYi/
fy9+wBSw4ViA8zCZbqhVfvdexNpcgKks0DyKyi34KRjuOhXvqTWOdslV4b9Vr1JIfdqM/nquJZjt
BQHA7FlQIY8hImpBvxsHZuG+esBVD/wWVKcdrgUwcdFvx9KjeB6tbeRaiMfXKF72GgYUha6soXV8
X9Mx2f/9RZ3rS9+tiUT7jqGCKZ/yjxoxf5rRAnf2y960iv1kZpuGojpSav5jL7CyaM1pawRRHYoS
6fDSNB4T9BXI4SvovTHeIH2V79KcNADVSj/xfzIP/QiIAWib1pGKErz/KMzGk7PU0chkW/vJ1ZAW
b1rR3CUCYrRjQ0Tu8Thp0fHunOkR8cebZOqvHVpfqzEi8+w771luy6T67HMeFCr1wNzKzxm3Ak+y
i6HyLzGtAe1ja18/uaf6D2ZQsBFABQC40dj5HomhZ1HsUjYqwWe3GCnl8P2GmWkj0g84P4MR4e5O
i0gvZHIIJNIDIsuX60BHu0Em3/S5MW9ooNHdLlAMsiLlzzk0oN6M+S1eeF3m4h1/yGojq/4GdVR0
T3BWDGpqHJXL2+KkoxZm6Kri28nLNqM67vjpPZMVApWV8PZFHti47VbkUr51ECYOOVZCXVh1vtBN
SQ4IqCHSV1CgGEelaxp9wlO8f+kaKwFrGGgbvalBnmrWve+kLxUwpJU12MZK1sRKvuZf5cGHJ5mC
3Wz4Fjt6GDlEM9W4B8gWNu4JxdLPOIoPU4z2U5w5YWyJO7WejN4TNpgnFRT2hfXSte2jMQzfTHp9
9M1fxtQ06P6zY0vvHxNifinHi6DuaZAnl6jWj2Gcyq/rSLeOAatBbGf5jmohlPS2wTIl8O6wQyZ9
RBGQKXZE86vu90uhdEdn/VSJ+eMnY+FHQwFAmqUDWiGp/b6rNtNMKLreKvdTJgpkIa0V8r73ZdxN
O/I57k8a3I22homnmr/g2eSl8RNkyQ+CFgiCPjhzR63o3xd4sbtumlIFaIHg8cmifnY9JIbHoOHe
ACfdB3OzWeCRrlK0ln/2Fv9g9qdUQk+HMi4R4vfV94oe+yDLtNrnAyaSdZXtbYGGmYfQfWg10KsE
ZKQr33lweAe2ZZQgHtrto1rg+5z0/s6ssmM0NOaFNSsLwDFAhBBfLt25GIcpukYtM8Qw6TH1MQ4l
ttgR1RATtu1vq9h/f0z/E3+K29+mxO5f/8vvH6LGeDVO+u9+/dejKPnf/6rv/N9t/vqNf13j3CY6
8dX/7Va7T3F8Kz+77zf6y545+u9nF771b3/5ZVOBq5nvhs92vv/shqI/nwXXobb8//3wvz7Pe3mc
689//vL2jUeAGjG054/+l98/UtRKaHc+JZr//vMRfv9YXcI/f7l+a+firaIj9Nv+/vSlz7eu/+cv
muf8A/FsBRLVqTxTXGeIyM/fPgr+QQAPTwbAmkJ/UPaqRNsn//zFCv5BGYpliZTUcuGz8WJ1Yjh/
5P2DEJwKlQulwNM93frl32f3l+f4x3P9r2oob0Va9d0/fzG+LzgFCgWhuH/0QCgofP96VPqQtWWS
L/t6GbCJHxcWB7ujl4HG0qyVcKkpIOVEqeumCRw6xlhjFbnnr/wG3aTZ/RaAsLeVpaeFWcOfbuXv
J/uXk/t++uDkPMvDbNDkMv8THgCwOoHUjRSf1g0HhRHG4gndBqeXN7TRwQeU7fNsUx8ux51ReqAN
Xav7WQD3ffGRk/BJ7eDWOqxo/xHA9UDgxsZJpv3cN5hnMVNSk5JQZGpuihdRyC9WZWwdIRp/vmOv
jDXsSGCkveg5p1igoU7R/EF4CIZlvY3vRVqua7044ftua3hNBR3nrCX+z7CzaoIjfPlzeKOyQ2Yd
6D6+yUj7vp45DLOfjrPXYy3gIcA2vIxeUW+YrPZFhLdbNuHJ6pfppZdkeghRzQlR3xvd5TXVucpe
K24JFsb1+V4vOWqvetaCOMBVl+PBF4TWYMG2HQ39cTKT9pAGLvaq0Ss3yYJb0F96FYfBU/quDzDU
qHH2XE3Mu7E+IPcxmDhbN366TymSrZa94bXKVXwwNwSWM5btGVFuwbTo1/cmMK51ZBv48C1KYjeT
m9lDHTmIC6X73WA8v/ar/HpCzTnSSwklREMQFG+HzjczRJ0i1kanurCH+iGOtVttipErFGxTlC5P
pkJyIsfM2EvNfd5y8UXk+0Qg9clD56afnCb0xnKHTji8qcXJQwcWt4uEeWg56k6qrVvyLTe7RaCa
ut8ypAhOxuQxNULJnQ2vCBHty9qzNgaytgj1ohlmFb/GlZeiqdggqB3ZiImY8VcQi+xC4se1Gnwn
wVxzOMXS/lX4NEEaNcAj5YcFo0BH7s0a1wFtepkK7l1+CZrmo9DtPLQyPw9nLQ6Atd3wdbhntoP2
u9lIhNlmArC0WrsWaWWaPdv42IbYsSNJhtSVLawrLzPzVbfUtw31IcTuClSaMndXBRjFRAHxVncy
lFOhf2Pb2qppunnXyxpdIiT3nBplxLyPy1VXm5+uh8hrryFYAd8O8QbAS+e3VBv1L9pxq87nILwO
se8opXOaZZ586dzs5FTJsVZOPEF+agnurMby1lEZPJKC0sJKnDXNW/x50AOaY30/s5PV3MaXEqGH
VHGPJit7mZz8dP6kNHhMIyaJk2M/wEzpCCqRl1rIx7t8QRIT9YwxGek1uxqCQLJ7snUUSefMftbi
fNO4UYG7OCVpuwKNg8Ve33DvvJrXulmSL6+Oryg6P0EDXbmag07rIJDE9bH7Em26zf0ATSiTKjGK
flKjcegxebRkv5hRN8fIYCBWkhDIwMayt2l7FZVOxweZMikMpuXaD89XEKdoD4pqfrAlqMo4YKRm
LUJT+gh4Rz33ZbS/pAtMt5VXViYf5VIWa81oKGrz6EROJa4j46yZllqty+8l8J5oCmHVopgvKfNH
qEdWFqqTvlXfdrTwNtShwgAL6TFlD7OPU7adN5sB2z1sprwYGx8Ebr0Yc828FUXoyOU1G5XCn640
/pLxZknRwesmto/JBJYGLWncEaOG/lagzTfjUjzT86dFJ613gN3Qjuc538aleGoRf2Lm+ESlpMZy
SEMZVcrnagaqU2uOga4aQsM64iRZpACUFqM3DQDqg3F6gqdPfl3wxbKasdjpYQB3AY/UbwruF3dO
6KQLHR2SrY6gyrqX4go0X7dKR4YSj9lLYlhMaqFp6I1gN2/exNozyL+PwaETAdT1qm1GaozG2usR
2wiG58FgZvMzuFDnZ1MPjA8RFKd50UnS/R0WSWi0K5rFwEuCK0qAEzcHSFxyOqM2rnXDfm9Llgi8
FnHv5d0ZZpR+s4nXObsZAXOsM+TSV3bOq31+IlCIdHJ/zAYn7dOZkvt2Yo6Y0evzbc56KrJyne4B
/lK4j7m6CjxwZSLCOBXsHd7RrkTzLal4RoICg6jPw5QuE7hvOFEC8UCvDSfxtJCd2bNiWOcnw2ow
9lUHIkrhjZ4OzmCZyOS36a7Q0+fOb24stG0QcOOxszaYm1jG94uJh1a18GqMHZZkwVtGDiia+Nfz
EFkks1mhx1+dQISnSHTgc/HWN0aU6NJ7Mi9/hfv8KSha9AKN/MvUWYDqjsVjyKCAGybWKqNR3DgO
TZcRXbwuRgBpUg/QcunitWEughuco0nzaJ0jeB/Ck5GhVs5hb5gfMYS5FfhuRe6rb60IaSi4EIJr
4DoBqPNhPyCNZL90hRKCmKKL88CMZhZvjF2+MOfRQw2h19mikieW7r1PIwpygKoRKno4jyIrYFqh
JvZmJegCt/7Gi1gldJPH2agB3kHDpzpfXs0m7uNDo8xgoan6w8KAbRnbLVaXa80VJ7PAMnWK8207
uq+qNhSYTCqlmqJFu4RlSXlQR3CxalCCP39Wl/Uhj5uPin4OgCfEqdHQQTGp2fglU/FCY+/MVdR6
taMR+m+VPrvqyJgqo/SX35RWdapZVikzYFCPGfqIIANCk8CKRG3hphcwJcNQ9ZnkefDgV6FEL8sq
jll3siYLkbC5MeyqXlPh+ka3mkFcN08d9zbycbX1BjxoGodfezMGZTacXHxYWlu5Jk2dvk7Rtjuv
2AZcgXAIks8s6bZ0xGRYQOZbO6WFfLnzNHL14eiXp3McoOG2DT+FZZJnskKAnfm+Os6opa8jj+zX
ml76hkUly+lGzl3+ldfDa217t6WjrR0BDwfjTnpQCIJm+Vc1PVJLaNZTE520icE1e7UKna9GgWM3
Sy3LoLsrwfCthpqJzFzKiwrRsYSoJVT3zNLjtzFFOEaFHhqeO402rwuNVWjRCaSBvn4gspQGw/r3
14J7mmKv5DHbrOqOm/tbCGJgUzg2pZJlp0jYMSx6DGPn2g1IMG9qC2cm09omCa95LJuHsV+eA5dC
tL1CzOho5dUmBT23sqGKrr0JgTOS4r3tJmHXgbfHaYFua6Rt6EkBhs+vW+s4N9o3khLqYQWvyhD1
+a7wzcvaDpSE0/QSFxic1GpahYzTEftwd1pRn+BdM4nCJlqbR7cDjGdhkXO+F92g52FdYrAqoFFg
2CJXcUl8ZTmcQjYdgGyMyuydb8poRbFE2d7yLmsxO7O9+VvsAxlybSZSCsZYK0GRwwZH+wxsENX5
MGHJ3VDfiFSou9aXGJaqAdwutrVnIYsvz2dpdQLGD57haMkGX+QbW6cOkrBlCZ4r81dUAKD3o9EL
3qtLsE0hUp53i4rjJxv/0r54PBtiW9jgsmzEe0VK6UxmZY2aCBKNOP/M9h5LCcKihAl0nFOKnzmQ
AhdlQxPfm1XVlR/dMNybDTWohqpwaHnc18x5UeDf0VogFr52ar6FiHKZ+lhW2xPwjkE+U1mgSz5+
RQWvDmgxlOjRD+MVpD1u9jc9gR7+HsmXr45fjjn9KaB1upSbwi1vh7Y4ZVl1W2vYpqQABCMFcDuv
o+K2jxN970Fbt938VCgnukqwDmltfyizREPOSDc35WBfzpgq6Pakb2ODsdpZmC1Akz0ZuTidh18w
oqbf4VYu8BtamrdyQQl58q+B1TCMVDwnpvL2HAal5mshkXE8T8aZ4T+eY5DzJJ51LK5Gpt9FFpqa
Q24Q9+Qt5TSg2TzKYeieghb7hIq268qq/Me6TG+nqjtlNVmNSXltOk7Jk1UbYbwQZgQxq3OpK5Go
Lv84x76eC6sx0ljDLe2yHInBa4WdZD5AzjAtvkDi8nYTcBdd/hqQ3qyMkRDS1aNDOqR4EOanJGqZ
L90SUwIbAXu0Iu2DMbe3/hJtxTCz/vlk2lnWUeHM4dipEHVR0/+Sw35q3AptURVt+LTxPOM1Gplg
23bcJ51zyksWUnA2D0WQ31XYtBACFCevs1FmbNdw6MndjbUu/cchDR6nymKO7N3LfnZO59Vx0Uhc
TXc4ljI9NITgJBRpH2bOLbbvp7QjqhHe8o0AJfRUFF+U0SO1T4JBrn2SyVUQj7ejihuCEpHqGCUl
X2RfvwG9WPccO09WMxcElYptcnFF5YMgoLlqOxd2MMF/nDpvZvU5pEwSi3ChpSLuvKu1/PM89j1X
prs0SgNcUNiiSBGM9DBkHohiqqF7KFEU8iq1vuBrmVTprypegDr8WPgk3WNKPGy5OeK13BtfLtcp
5K2VM43voj/lDQvm+TEvyV0+UCIOsniBip/cxoa/B11yJRPmnmaoTmbHueLhtEvB2+1ozsBC6j7o
RSgbEybr7EulSDRg1IT2IBdmu/M4VutwY9t7fea0yoGwPS9vR+lfSeNuhuNGcEiINJvDJ6HmiT7L
sO1oepRO8dVbgMrGcd7MrcpzZUKBOkZZjpTvkGrTvUSnCNTTVa2X6XVd55dazYOwsRZv3EXba1rz
aqXOU6/7b0kQHL1C3BYu75cw6I0XbvGtcrxxR0E2397kOlNMMz6mi1szKckRaXFNJX9gQ1lsBBZr
kVwvMjQdvKkXao+mh5ltEMEuC/LwHFSqGoDRka4LB+CEjbT6OekU8dal4EqYR0Bo1CkWUtGvnpiv
BqvGD0ojtACc9OSyQK4CT5vIv1gkF7qjohTIp9vWWjTmvKtT42qoA5T4I8h+jaEF+yS2bqoi+Boj
D40gWYRZ7uTb4N0UTb+LRt6aIY6206iD5xyqKxbrq9gnEuuW4sJUeMGgXXjZHRdtUQw7uTNg61se
khrnnjdeNGOGaqWLFD59oQdeRnFwgrQ+9F6NjfxUiCgU1G9XelWiGTstnggzH5HVAOYn8sdZe5C3
VZEIfTOWvrENYOS5aS0Of/xTE3ge9Ary2Uqa+HfXsUhDpgb+iCGPXXrOnlIeHgvN+GSpQ59PIjIJ
Vva0pMTh/Mchgr4gPCPdmLT6D8WY3lBMdrf6PIyHkUDs4Dm4NcSWN4T5MiMtP2hNdTj/oxsmNqx+
sv/jT79tAv46yIGv+r9vqHUJX9TNlAw4QnG2mf68m/O3/9j4j51hHVlhvcE/57+dfz3/9MffgvOe
//jjH9v8P//23V7TEsHYkUrN75dXni9ydDIE4P44zvn0Og/J777H2vv8wfkfvJYPSTYLqoZa24FB
4WxpONvln29K8E0E6XRxtoEydHBBFl5YSMSWNsyMFqjbuh1jHsgoow5lZ6uC3cjvsefeDbXfbCOj
rFCC7MydLKZd01fDQU9OQ4+3EPdSHqIBnfqpiyaMyQr3MCDPSRPe790D5+0czn88/4NXdxJaMTro
TmwhgEwhiSwuB2bXTd4hLjL/cP6J6dQ7pMrrfOoNiDPdbV9H9lZg+njQ2to8YFRrHqJ5vMPfHBkW
lwyTFshHzvpbRyQcF7Gyt58Gsi+v3LhGib5HgUmq1LMd7y0XqJOKlJrEIQLVAxEgdJHQt3KrPEe4
sgZYGNhPheYG34Z5k83WAf0IDAuAa6xj9JUNE4kNxy3dDWar16Mglb8IHOwlfD3Kd40JMiiCb2Si
pLBVJmh9cnQ6NPsSbD9Zo3HxG3yLlz4lgOjIOkc06/Lxrh6BaRtdddT8oltXbXCMdDSM06dYjw+y
AKpGFxGIrfTLsDOWaI8exBZ/pOvclVdpl4Kh9NyPLspva8t2V8BDBqTpF1KagnInjqzrwVn81RLF
NxOMDWuIbxcNKKYmsE8YzIfBz/NLWaQxC51fbVFG/DRn+8OvcHPTGgw0Rll+w9sdbGDTfzRASqdx
2kxNgf21U+9E2t862XDsaoMouJyuQJaTrrhMvI0jEaWx/QvaBNdVL8OxQ8K1suQUyuFbYczjfdd1
1sayEWuoS28DpgCgOgPCL7y9iIziYnIkIGrcW9rCEjdTiVkbA8ijZubtS/ykV30NT7FU7XYXdWt6
aDm1HVSjzTa5n0rXJWjJ7UvdaX00qsCxx/aAjV0HNkv6D47qLwdwN82E5nkFf4o+AS4YiNetF6Df
a7CU1HzL+TiWmrH3splmJJJaDcJua7sHLIM5X9MgRGF342UQ9GKN0958ASYu7GqgoVRvcSMZTwae
t1RgxlAGD2ZKGRqm2KUpR4O6rbyqe8sHM+CjMF41+9oCw1+6JJl11H/jDMhXjCjY5VYNsBoHkBHm
a5NiJ0FJwwe/vrP1BFI9rOQYtz1OI9uUKeJscQpsJTDFMV+8K3yKAF8Q4QNvph6nrzPE4Ee9dy4C
fN6sEbnfoas/SA33cW2ebJbGXU4kRn9Y3wxRXpPGUEPMWg6FXSzl1GQLLuIy0X3/OFK7ZgABUW11
KNFNujURKXfcJfSksLdO10MEdYyT7xQx/vX2jS6jbdVp6Kd3BjYPlnx2++SWMsKTG/m7wWKywIDv
VrjBdWl4j1FESaT14WQZ6U2nyflR6/R3EldKKm52OWjixUgGAHXecFt3KI+jtbcu7BojknT0L6qg
QZcn28Oqw3lphoRKCfXo9Tjt5BJuXN9KutjTBZnKO6Wh92TJrkfDutQKyN1pdXSPdpINkEfokxgy
ZTGmVdlFV1qBjIsLvbKacKYv8zdjgJ/edTHDNqJoYxyrCXxu71Kuil2JnrgOzI+4fN823ss8ecWN
ieGvqs5V7oIzs2g+y6BE0JnIaDHnq7yiilDiohEpsmS2TG24RO5ta9XtvoEcOZvJY1+X10GGGdU8
qNpjYNzIcbyeMzkcYD9gYJu3awrfvKhFtHIy/8Lv4s0S1RijyiXdDDX2RyPOk9QWLhKnw3kOomxV
4AZqyvkim7T0oi/zW9nnNXOnMWwE6j+Xd9ZoOw9aSnaWueM2ShDHxI+UCAadln52nx3bwWkTWwiy
F9GNG21A19CUz/Mc3BLJhcGIhSbYtHlV+bsl7d6i5dops0cEc3ZMdY+plGvwI+tUwDCgubdGcOSl
H6n3Ns6+d61DgM1BaU6IKWrByiEgyUUMZ99qHmpUvmtaQdG8B4y6pXlKh4McUalpJcrKuh6R83LD
xfRu9YgUJ2cR853pruiSDwtflDQSxxnUrD/MK50ovplK4PJFmBsY0mPOJ5HK0+3hI0smahONMNd9
GeA75rzbqpahUWGktE6nRAt7/Czr6Lh05nUt6sfeNU6IN97Q23KxrbqIxvIdGM8eR9lHzYiz7dXo
a8lVL6yNBkdBxoiqj+VVXwtWS5Qais0EfzOt2xskDK+TJn+cNaaNQIjrbAzt0XxPTMJgs2n3lW48
y9i889xmG/c8eigIlLWcZmUbhOVglI9T11zmWUwfYEBgGgFs7nnZQvRbzF+Nqb41ivjKTOWN6VI/
cDwK7YswD8Luw7TARkgvrtqYWA33XJzO4gya+GJUeDkllKnsbAm7wru3yLlWI+9lsWBHlEzokbfP
mm5dltQjKtt+Vo9G7Qrt4X2jtFeojJntdeb/aiNQS8YOLqsdXyPf/Zga7xFFhgCcyjR5TwWPY5jq
15l3SALb9w2UgZN3B2IPZtFhVDh0vBLwZIV3ES/uodbKQ2AMoZEXJjUXeU0NfmVDFfMpgQ9Tf6FN
p2lGod6idFr4zQYdtRDS3hv1lPv5fo5xhI91/KqoeNoR4vsFQPxkCe61kg4F01K/K4qGVPVy0aol
lNx4xCSf3dS76/zyrVriQy9ufYo6RdcCQW5OWga510q0t46ZrM+oLCEGic+FAbqEzv21pcGNue4n
80pqOFe1GaBMo8nvJ2f+pCb2QqgSNnX90aaXfsYwrFiu1tQPLkD9Iz1eXk4l4BUA73rQXS5LE21d
Ix/JbP27mQKHJ52EDFtitYogd5VnzbowvFt7rrBvI5WkKFpeRajfUR1xLl3Ka0bQHjReZmlf9pkP
uas4ElfH4ex2S4h48gk1uM96QlO973BEN2I31I1NU2rOJYaM+6yumA2qXnWZ6rD3p/cub97djlW/
shmEek6L1aGoXF8h0bsxqHL7oIcSKLsTZszJCEAP7N66c7CbjaqaNMqJX6XGWFPC61FCeIBD6EZq
cCZK31lCfeiRqPWSDivt5kLzsidrJj9qSnNXTjbpRVLV2OaSUpXo6drS8i6xUq0xSLqnwn3napa1
zgoWehcT6cLEktue5cHIjPuZIElVXvIQ/AMFZdJBaCNiHuQ+0zBLmHJ7x+z3YRjRsxNr6a6vx9cB
hZMt9aVp1U7DSdBATUCQGemtEMurPlVg3yrWdKSd8SHF5EBjxbZtnI7Ey2gyRmRWvgwBhdMcoOi2
SiWoGsptLK7X5owleSSH1xmPu0HH/MsTTbJeAD4oK96nuLC5J0XzpI3ztZsmT6XeoyHpYa22gLjp
5XCZmc5OuibuG+ZNHlE38fCBp4WXbmiDpCsAZl+o7BSr0KHXtRJ+8tg4wa0sfeWt41r5u70QXxPr
uR5VqbkkF87L9C5DIVBG9t4269dxuDH6teMb781C55X/ZnARxOvrQZp04OTWdaCt0n2Hly23IHhX
9HipimFtvwI7RBnWXum4BKuv+azd5u+fpZO5tgnvWwTBWOVoPmMLxQDROYTL7tXeUng+TW3sxuSt
BWX376+aSc1sBFhEbRLQu5qAH3M44QR7tYuhos8ZRevZGzYzuyOSV7+aVhVa6dOCBiL7jRs04xWP
iI0jjjEkCP9HRs5MyFlNVgW9Zlin+SO2N62gMEftLKjyrcGCVCduWPOzBbbq/LP6jP9qaJsBIwc1
G4TN2IYg1WiGTat88fR3uW+FtrIs3N74/5r2LlkFcJxdqzEYcdAK+P75IxQb1c/qdQzYT1YF13jX
7i0BXhuBtBvmobVBxW7s9S91YhWabLQoKfOm8q7OTGpz47bnG7CYAn4dy4ASTsWLs6ttBxaqCXZb
eaLUh0RUoTpXp2sKHBWjkwUyWB28bofN+QJoXFs5Dij9zdRUodqdOi91WE1dDhTL87Wzj8bZxWRb
6tuJr9+0dLKNkooJm7YyWqvboy5P3cJ/X2rAWZkT0Rx1s2YhmYDxldJYE5O9Yf7eNhmjjb91dMBw
BA/Vz2obQb9fd9910hZbUM1g0y7/bXOUAnd6ijMPu8uDCB/ofm1Qx6JC0STeVv0p5mPR+Xu1CbzG
cBnIUGA12EbxoXal44aFmDHvarme2/ZdiupW7VJtE4hjsdyoLdQ5VeIzOf77pJR/sjrhWDgX6lAc
4lqOeIiSPGedcT6c2p0rB/CBRws7K1KU+2DZo3NN9JJt3EpclS2aBzSxfKW7aFJYbFF07C26eshC
raqhbcLRpNMRW+kXMPhHi7cqk7jcLppb75JY11ju59tzA7/usy+W20dtYriWToNQQvkYZyjb6aW+
H+iYm9KkHZzhqNRTi9YrhiLQaLzmo2kHHOGrDrr9NNHNRkYp3VZ5tHKl0+ydFkh2k1018RuW1pLF
xrwjW3gvx6mk4e7dnGEQdsNAHcsjiyTFMtUUsZtHW2AODfOvg1IwCxL5rrqAyJeYZXJhxdWDGKEN
LD5oHeQpGmIcyg3FoRPjnfqvDBpzUyuYmIKCdYCGTNjx23FreB0dLBYRRMMRQY1GsU29D1DguCs5
80sftXg5OpSo9ZTK90LEBifI3Fit92Qt2atVef7abVq0oxRUmBWiPs1O/5DHxEOLQ5HdNek2WTNr
hj2SxukX3lQ5F7NasNpMaQg0FI1xaWDuivXHc7kbRg1bitQLtbAtyysEbOlVqQ4MBbti3dr0Y1L0
LjQ73QetSNbUWBneFIXncr7tB6SRs0Jcx8gOrlzVMtN7EBRdlX/YbYqpcUz2aErOv/oUvqBZaxWv
4Cc2utYTMdHcv5CtsddLGkhmqudrPdo0ff1S1UaFTm2ehZEyB7bs7WLQaOn9QaztQX+AukWXzCxO
kRiUK2EFiJcmhYgjNHItcp1zc5LYeV951A6qhEK3Ca5v1UfWbol6OrEFyzBCA3Cv5p3limprYryn
14V9Ubf6ZRtQjJgljoNSNTMdU1ydS/jFRSk4zTPySgAVW+m1BP83btMJposeUcs2VBtaGuDeCvEQ
RwSp54HuexiTDJW7aY3A2SBHPmxLMpnZG9Nd1dH0q8q6I8Ki7zyoIV9rOJ0s0sm2TnPlzo51MWs8
1WH0EQUibtR8f185s7wGUB7SVnFudO8QCO15iaaP1F+MTRpk2/OhG0zuV26upZvJrLCYtOPqAnsx
8F+KO24DIpkscfxGKqjySg8cIy8rMDcFB6uq62xJZdjFsPxTxoXU3ecCWui6lhROh8LZjgFxy5Le
RALqfTrzTS9z1mgS8iYOyaOlkBmSOTqDLjBp8OVBMuwqlBvKilJzIj0NUkR0+D/sncdy5EjWZp8I
bdBiG1qRDGqxgTGTJLRwaPjT/8eRZTZd1TM9NvvZVFVmVkaAANz93vspyzbzDfztvOfZJq9OWPkE
LwWPLkqKXWmQyjlOv6k4K6xBZtw6yurc4Q2F5PNNNwAn4jG/0Ac663mSxG2O5dWKq9/g3fEK5k2w
je361Ifi2rfxxXDTHz+/CQJKI5E3NoILps5qLYQ977ZWTM9wXfp17bIHGPgvmANNhKF3l4Cc0og5
4RTD3ipwcMawDJbFAqcqQHFhSRUV10ORh2d/8uGO1o1Bve/lUES6kfKoS6kGW14lxjZxEOsoiCmN
bHcE6hoo9PLk1PtQ+IGLFtCgycHlKD8+MsXIR/AHgsSvdLu6OtJ5KGAQAvYA3LCASaK/7XrrxUlp
4EptrwM5ZkN1GVyx5TjY6akL5jP22S70QASqnhjjapeF10nvGeBCmZcSXlxpUZWpLxlBosvQeM3r
6qPNnccshgekWF4cHVSPgGWyK5kOsYALZXmc+zmZhPq3ws8WYo4c2If50rNjwZtgVnwTzSE4LT2a
HaNsJoLKocFcMPspYv5mDf5ZpNmHaRRXq+ZdKIP4XRuJFm0Btc0+9Xb56LGeJywSen3jhBz4nQzI
OuzoQPXpNY6IM1VjIGeAyZPETrNCJUc1NGVPhmRGVPITNlM90ZNY2TqNSThzI4iVOCp8QRCzAFVR
9EWMyLQIcQYVuL9xm/Ew9jl5UCIPLoXm72rHvNjZ8ICaMWF0yAviDjTrBBYp34GSMqJotpWo2q1f
WY91G4gTINsmqTCjcg2YHlXq5Ec84e6sirhO1/xd9+0vHUu4rSWpAUqyLZKBRxDY9BfRGh+CPzAj
/P1THJoNpDpo83B6CEvMkOViGsmNVDBT39A92ARmI3s9FIBzTdS+YKK9T7G+WzcemLbX/RBG8/SH
PDW2n2X9o433+JSXdn/O0IZtF8gvT9wbaRokevGat4rpiV8cQagGc5N6gFDTNpBGovJDIXYkt8DA
AbzZznPyo0BB169fWnN8zIyAYQ39xjDz9jIIRrJXu/e8Nw9lo610DWnLgp3B4l/VVfDWjPJtnNiA
qhTsUwQxm7BRR+g+0v+Lh8MiuvgnK9jA6QxqNcY78M7/LnpqTBYaHNgOmQEcirlfQFGQX99Piagv
nUcJOfRQtIwRbS1kaBasF+5C2nOTSg3UXdGj9I6Nb+JgV1wlkfA2VE111RST0Ysoi8LAOy6/csJJ
ve75B/dEnOLIxXC8c29miw5Hr09p3tO/DcCRgQLwRC9ONKAPMuK+/Xc6ufOfdPI/P7bl4Xru/UdM
EjSuqqhT0R1o0w45G8ckjZvAgzyqcTSTEXOT1T/VPPkbrJSclfANokgNxbmoUhYEnRysAMqVCv7d
rGg+MUyALcjSD0XIp2hVASaDX74YIJz4u97h7i2nKAO2NSlF5yHnWDPj4nFoQhYCFORQS35U2RSr
9xS7A+b+Fs/jD9deERzKklFQKOYrVdb72LBjqx2ucAlJgVp59HWRHLL4XH+LRN41GsbM//2mWf/U
zygOOT+oabk+Xob/keeEpCbzBs1qD1piQYCrwycJRomjG3uZwnKn5rEzVSKmYv0s9AhQl2NlM45T
RwsNy8WrAnIuHe15KLXbSJi7hRwjsQtdScnm4blzRRuXn7Ou5c65vEKxHt8zJn3/w2azrefBBMeV
tEiK3BCNyUFmzT0SJg7V+KhiE2OG0moF/vcf3/vPd8bCEcRGheHDZPwPb4CoF5kZJMQw6Xpr7pJ8
o4V+tPZijolCi8C3SKpZyPS6iQls6yfnhaSnWTzKpFAkcMUmD+fwzsHc3RLels3vIF22umI4tjUU
y6VgmASxFzANKnWoRHbxMfvcmRK7vzIv+EKClQo4EOw/GqYeIxhRIP9Qh5w0hjJHW5HXOlYFY7sd
vQptmQ+TKp1geOTTwdOR/ct54SGloy1OTlsfXR9DB8T5NNgxbrBOYh8rRcTyI/JDjRwYyGJ8RJ5X
tg8a2J/Zhx7CPYrm5wxqgvRa7N/V6QpcVVOQE7y+FMpmGmzgcTMAs48CJtbmvz8Rggr+KarCvdMy
Ea0QW4WcF0OYv29gDsq7Op8JmUkrnCEHitV95xOIaaIkK8rx1pUuRqbk/2xK0Z9cV5ibZoh/OJNr
3NdXZhc9z+rlqxXPipiyM/KwG6zXXDz++EtaUr42hHgGJfjVn02pNY42hoDtINKtZpif+ii/vCT6
gHu2G9vkyQzyHz9j4yi0RwYfHKiNCYYCqyxrXH3dVt5NavcfsiBWeBYhz8N9F4rHid9WsiU+MNnG
c74tPO057GI8Wup+vAu8advJ7qyJTt9lg4kJZOmcS2N0zg501yxDV9cAk8R89GUoplMYDA2/UxrH
cDQ3SSHuWmZ1B1xVMwqvFjuGqtVhk8Od3dQj48ZcL7ZsbYg3qg/FwfeEy7CTDU8xwxY6m9XBQHes
L7XjNzk1kirS3Cb/yQNSbHz2JsemClyYVMufmxRyVqPd60P0UxY5+Uro3sz2aykoo6K+uhoIZlP2
+MiolaGIW43nPMmwuai+OKqTNy9tjkEVPrNTfqjWlC6apGw1G4rz7m0MnLdQrzeZQypyM4RIR4Jm
zxjyIiQVV6BRI8hqUPYP74oYRMW/tpEj7+Aw/tjDdC+K4mzqsUuTCIc+sajCJUHJZfQSNflhYap2
8WcV9b80U31WTA+BYtQrkUQ4RYE5lq1th4w3RcYgdnpfbbWMTjQR5aVxvadMg8GrWF2q4mzz1lRk
kHwNqfzi5/HRjxyksH/4bb3qO8qBRacXPX1kIw4JHFKfIYIXM+pQBDo7BnbKcOiySy7XbAvc9msT
7r1dP/UGfH7RDmtftcJUstsWYuSu7a177EvfQrULeZIv1zvxkgjzbVngcVPHG6ckkTodYADUEQIY
YV7rFNdJ9GkGuIqiazvoY5tXPxqvjqWx2dD3rBzioxx6cl/D1hG7MZpnkgm3eOg/TKJ6qJPqOivd
BAFHq472OGg5/PUwx0XBDp80hueb0CBQ3CJfaGm7O43ByWAwCpCU94aiP1YafxGPrDgZL330yaRf
05bXNo7PhtFweoAZ5ZZ/rl0Y/mlnJeeGm2zLGpJEWb6NhdwKHyFbNgJcg4w/91llnHvoaZiUrMcx
S66pOR5J5RkPlRkw6PEwGholQSMI0hhZ4CNWlQPniR44e1vGV4fe8qhlbr6pQx0A0B8v4yx/Odls
Pmb49WK9dcE1+6mWiFg679nHcgwMptARBjBxSuB76gTAN/gIMd4qGch2ib0r49Zcj6Y1bOnQSYhB
WNH3+d7tyIGe8LLfVMGkpqQdnaoNcNcpYg8kzfLgtc52IQZ1yHpm/DB4EmTixOEJVtnJymqxy7Ty
JGXibppJt1ANyxuTqfk+HjSILGV5LLrZPMlA3sSlnW2RwFy13qj5uFqSUEP2qi11CF1v9SzIz3RE
tBud9mcy+V1HY8ZQ4XR5gpJmnTyv/eu/gA0NbOhPmqnfSwMfXOhrh1q3zE3sWk9uUMlT0L2MuM8y
X4KKQgKuQ0ak+s8OMKjvkn0VZxN8RaGdTfxroTxMBxFK7Zx4qXdq5M/yi1b9zvJfKOoAQRsbmm05
4wvvWw4EQP9GQl4/2LYXnMNepnu/tF4TEWSXKZrw9pHFJjAKB2hq1s+YPd709D+HapS3keelhzzN
DZQjPXTzXBCLoRGYUQ0Jzh2V45zjwbxConP2y1UuV2F5OGiUVvtThXBYwqpsID8kQCr+bKxD2tB1
NVoOrtvD3ozm+OjmOfiOyIgKS4O1k/B1ekUQsa5jYpczODcAD7eWygFuYQie/eJF9NDrTCc6Zl7j
nmtVhIQGKmF/QkuN2OzejrruMDr+3jMYqWTUnQAt0ws68J1M5s1kml/WmGbbtDebsy265jzFxm8B
OX1XqKzhuJ7ID/aLaIdP7jabBuPo2SVgDlPC82jahJdGwIbsxY9h5L9kyUB6eKhDZwkRHRXuGk8I
dPBWeh7ne6ebb8uW5RIHxtUkzpv0Sgl/UGvTw/QYldI4+clJcgG9jEoGQ3iRQHIa9q2Rn6J+7vZ6
4dIlCyHbk6N5LZMMazVIQJR1OhvXEobTCYJ9ekyrEO4xygVmhEbWnWgLM0QmJ5+dmoMn9TbLZ0RQ
eXF1s6a16WGblyfxbQJDHG8wRqA0Ywm+QYBxrXFaGMBZixKlqjqYWVq5blqE+pYXHxYJV9V1TICz
4SfCaF3x6i7LrlUqbQb06q88dp/tQj4v1QWWi9UGnGw/msB5Ude+kbia7XzgPpjc+YeP4Ugmp26j
Kz2Dgws4tBLsr8PtQo3OpynZxwiqZgcjrCb7NUfReaFnl2burj0KaeA6MpdMRGujq93Cj9otV7kQ
ptWISIbFdYo3kBpPRmzcGjZ57oAqa9kHwF/t01InNTPHxxgV+ziFbpWHQbPW8D9WZGc8bdu1U8p7
dXwuHHLEL7D6G/Z+fgpcNNMH4sag3LbZx6iowTq0c8r05kmK4kPxYRX73LVgoCNsAkqcNi2SgAQR
ZFgR/aym5mM0bzj1KaVdPqkeoebgF9CGVJcdIkQrA4erxToj/idlrrjqe76ng/qcCUhnWi9orfid
RSQjo1pffSzc/iGmc/eSHfb38NSzcW/045PskuFYFjjSJVZ80+RjtdPb3aLZWgjCOMUV60anFx3g
2W89gbIMIuWPRf71CvEcejKL/lZM0scyoDgZHcrXtFIa1MA8TJq4bfTgKXIkWKV5pbtFG+KOTw7M
3SJPfqTIWatAUL32lCkrd9fNGWXNHxi3iFWni605i6vw7EM5uwhNnMPSQHuKbdy33h1sibuxaK3d
0MLi6rzmmC/TNKUHDLQjyVRXXTk6FNGMJIJc+746tUG9kbn1mKuBZq3UNVrKPEbHNnSMe4oW6+KY
8Kbo9IcW5Qv/TkZmlbNXhrj8TetUFxn59EzRzOlkhVYGIIMkIwq/hxibxOWNkLHFLJIycpWa9S1F
9Lhahi1TSH/iDfmrh/8LRshvSNOOEfgKuuJs3OjpiJKIi26PRQ9dxZ6onsqIugjP0I3VS4lEt/ho
NW3X5trr8gWRE0LoYX+wyqlbpU77pEQ7NvsDu614VbXnMj8I8THqhBNtVH3eiuYxA7pGJEPtWzC0
SVPa+lirLkmjkYoxeg/5bN0KrbtJPFjQYQPTuSXhglhuSLXKfwF/9lWg1whnUvyRXZyfuDS9d55G
B0+1aHrVsdDemh4LpBt5PHgnmvAQ+B8Nps+ESBLnpaauzahEYEWlnpD77Q9BtR3cJLh0SoqaKCkS
Hh5cmg1Ot7SIGh8RePGNP0RfWnRToTlnWv2sW+FPrUnSI+FPEqImNpNXUZOP8jqWXGuIqzTokdet
7aG6IwRiw+6D1GXKt4kW/TJK7qGqUjmwyb7wPuQoPg7VHLzrRfFjmIgF1LrtjPjexVdi6OrvLMyO
hhqAFEx+0fXqx2xuvgYmp5a6xon6t/Z6XCkC2XGJAcyhku6jkFV4kk19LCwTuhhezDQah1Fj6QSh
7Ww0DcepwULc2At778Swda0p/VkmIriybiIizdceg8CNDei+/DY5sKtwMB79zP/0p+CWGdRW1Uvx
0G/1wQ8V14o7oKRDVfRREjO3lT0Wqa08Z0r9/mcvi3jQY5V+BAT9kd73jcGhYBpdo6TuSzzzsTKf
jN0c08lDEmc7bNFNkIk2WSNFtbWvq54GR2nuWjxE1oPwdkq0ovpx1ZI4M+01NRlfksVrAX9mrgg4
XPT1qfWJfxCCQaXwWPqjOubUjuIa8UyX4ygZPC3CqUWBYaiXSszac0lac4mcehnALXNrU1XNHnHB
eTeivsFQAV5phOSXwq9QfCp7LLO1xULNGEQe+slAZk8E4wIALPocohR5EWB/Gd4AlVZ1HQSer5MW
98Vj4zrUvVT2g0HekA+nI7jtZbcvKhNHM7gnx6Q1IGO5PihOkp+SOS45Wp572+VhOOfUjo6GbTpr
q/XwIsbPbk3ejYZIV7sdpPvQ1WW4xjwLjKcbmHpbv2e1y2b0oGPXhCutgXhOv4aezK1ZROXBnnZ1
DKVVT1xva1sbs+MpLopYPZk5icpgi5x2yjHZMkoa/WKk21suwU7ZccdQvNuxjj6dxa1N9l07lZyu
7EhpQbMobFT7HgNavaU4yEZ7K8L5aswGBAxUF1jckipY696KCCbWU2OcFoHoGB1sp6c16jZIPbXy
bgE4lybXHNDtWd6F4BNwdqbvTVG9W522iyp5244s1EV1G3rglY6Y+p31qw+mp0Brp01nI1BLptI+
pjo2jCR+Vcggdl3hXWpiYwDUGOTXs04MHx4wVczsQTdR+oaHxaZj7rX5xrRfMNfW18U4ICxREx8n
stH8tX55YTZ98gK0B3gu/TTz+FNlGvxPD/9mfAjWeX5NE1hCRKcwPWDZLJrlRXkSS3FkR3sKbPG+
QG7zzFnnd/O7DIxLqkvCxGW6ggrPYCzIFEuh3IggfV8UbyhFOVfj/pcXyrsJ3vZYeU+dmF6wqMQi
zn0aw+GmqZy9r/rXnlEFrDE0W8rXgXjEalsolZeCm12BWJaLX/pJTcevYdSidBVXGSOfpIJwLlYo
DoI/J19aN9eWmEZopMlOqTGX1ZVZ884W7dkvTahL2bMd8aNUqTgGPRy6sFvlqrwTHdvzsuQKhcgs
oIYCivrhFx6RFRNwXewxgcxteveOl8tKr4mjf5U961LT4t3gsnMGBW4HanLse3BddcxklyPZz6Jf
Wkq+onIq+ANJG824ghLlKk1UL7VLqDnKCpVdWT1DqBZg9SlD5wYwv6mbY++BTbTeE0ATJ4uqkSqd
nan3kcvBvz5OU5HisYXlnq59D/bw1oUjcZnglSKLSNs9JC7Lo2aAsbwNWpPU22VdLDMEDYAFyIcP
ZD6J96H3oGpmSJvZZkEuFgCrcz7JRntctEQB0uaVBqnRkSkGcX40M0iUL/GkQWkI411JPczskWvF
JwohfO6sgRr5+IwRlMhxtNDjEPUA64NBIjYGapwxyUukXsi6p3dWtXRv4adAD3rUmvIaYPMK67C8
GDmbb0vNlEQajAfY3hRC08FSJ54P5RMpd35V9ZiFC3GBdY3SC+INoWZfqtIyKD2Xu5zG9utI3elP
DHwWiZfx7Ek35Sp1cMlW4xTLcFGn9Q3782xHPwrrS2L4KVLc1kO6Xz7LUaiurEFS00Y80fj/lBqS
aNy8Tj5Pfr0Ii5XTnNr1GdthA5XslxnQBOtkmTdPkQHhFExCoS7wz9y1TrUHglvvUrSHYuzkTkGY
UM3AvHweS9FckTe/tTS3UgTPSB8ALphlwKg3b7I8flvWkDCMcedNDYIVr9pG1bz1OxQmyqNGSeLc
CTfG3I+ui5DWVwJ8peb1tK+cIQUqpmCPtoQyQ61Mf8g/GBzpkj542Sl6AG1jnrYZhdKUmupmvCwQ
hywwJajdxzl+7r8dzKVXk83ZE3q36HI+SlrqVcDoAn8G4KUy/yFn7yMpxmsSzMgtI2PBv7HhFxbc
40U/SYg9w92ak7Noy8uszAQKLyt39bS30QNUNn2DelnnhNq+U9MpVbaAkSUbTOJ2i6pQ1XOJskKw
CuSvSoG40EYcq9jldsrIWABqQ59CrakdLCKFXVRB2zIJGRunvLVqYQH7nByif7F5qyF+zOPORuw8
1ja2oNXPQhiAYg9mWnab0Yq6zUfTaAaM8uKayJ4CJXI/0MLgfl18sNO96cG8U+1MorS1dltcY4/q
WIHfatdL634L27+kOYqs1TjlX2oGOfbUkIuCm/PjJcJLBycH3ms/Qxqso/VRdXrN6LdHJypD5zi6
xLwtP0I8YB4ZlEQwVUTROsQ+qDltqd7NyQ+fFl+LDJk1ZyTs3y46VHgCZLXerzPH/MD9FVCcdZVU
zNN9jMonDeBM4F7En+PXQBtSm+hVo1ZzIQOjabFRm9NCiFVkiIc5dwUdL81fz2MJavSxvbMaNITE
vBZLsYIS6lqWZFL58Y+6o+rbYquhI1OKjtbU/8ykC9vcgJ7VK8fJLiUTZOmU+W4Z8+s0psambIqv
Pk9uVOUkM0o0attdniaoikveHWCVF91gDIPbOrwSLF9N+Sp6BLgegw5XFRKOaRv4d8jzsme0Spee
phCaMvSTK3Qs57CZdozFt1wujR5g+h9ZPJXN1Hu0zj6zXAOHpcZlTFpNcl5TbWRIKuh2o2KjnC8Y
EwHvKIVD0XTfOoCHho3J2hzYSIofqKMMd0Pv2BsB8xQ6MFsJbp1u2MAlw2EPay/YGMNvN0336nVf
9sQsTfi6Pt0teIiro/rPPSAlSrClzNRjHyq/89uvkED0xSW18Vr2/TI8gWmuR6G5GzUDXywL/MTZ
0UfdLlYFhhLFxzNT3spBLFVQQy7rJ7Y8BByMeVdFTk5VI6OLqr1sDzy0juTtNGbhuk0aWHze8yza
Ghr38zJMWOYYWjtjsj6Yj4s5RpPPsG2zFrYneqAhYxv1g5ge2vJOMb7RVsybQ5TEHpPfaNc+SZuj
m6hO5kzE3vX1z2xjgESM8LQWjvMYg4CvSk0epo53oCw52PVgMHZVduiVzUvhVTdab+NB4s6f/vi9
qNRDkUEvCbjnPbManybVqRPSp1t284GjQKLrCkZTrBUxoKMjYgxfr4kHpRkJGUPG7ENWKDiuEwxR
i1Ns9OBo5Uah77rH9HFQR91Yv3RsyWqyUlTMY4z6IOiMvADSH+Thn6WB7mT7aFn9yzBO9trk+WQY
9O8Xj6UQuEQDtR17azONU0x7Dvl2pMEgv+M7q6vjnOuUgC7Jkp6i+qpBPeyy9zkpPs2YLQJ0bliP
Umevg7JlepAzNEQ6idjaNUSuMXfPSajPUOrs+0IxPvJxuBWNKcFrklvbh4PVSHhwhSJP1RHFu8Oq
ZDi7HThaotm1V/gbJyvBlHSjY2S7UC46jGZXrhNdXIqUtQjYj0P57VHYws1B9VJ6JAD/QV1l8VYI
1BhOgwtQ4/F5E4aarFCIXZm7XchDsQuXbo5oT1usSbH4zN8mx1pYDK0xfKYdhsgJl+w1H5YJIOtA
yV2rk1xhYovzTuICgAiHD9UwTNVsfbsMUHjUgqrkdTFXSTJxQ3Llozo3BRx0Bvf9GYcqZOSqhU9B
hzyDZd5G+e+qf1220GU/K9OPxKUpsGq4lPZrHiT7MGE+4A4TUQZNc+OBve5o8z80IiqNor6Pxffg
95+1AFf3U55ZblKyJbDq1pOHANPKLi12kAuMt1iFUIzX5Kevmb9+qO6ujIKDn4yrAaKOVboMeaK9
kBdziJU9QMu8Bv7yzq6Ds6aF+8LIfi2mHIXGDleo0TQaglWjSB9R6D8FHRVYaFGB+WznavrlYQqw
cDpGGZ9GP3mDcchwb1otY84aqGeNnnAfDF5yWIyhFqbXKFZWxDmwEAcU+Je5kGj9KPuG8kRlFPbh
yhbZ92IshNkt8FJlkQ9rvfap/Z22+bMyMFLHpl6liDSq5suv2htIlF8LXAfbbz+39askrYVut6vx
dlG+DUw5FWdo6GBbtiC7sVp8TVc9IdE8LgCw4YHYMaBZ2UFwxQvwLoTut0WUwVYbwXnvwkfVPk0T
5T02jvBTldxs8JSDFdVhoSh+vV3cuFlgrmWpfS/DYdNVcuKJ1A2sXkBIILI6PHejhQlfNqSN0BzA
ICKcVQefQ1TU7wbIb+vlJQUYHdbO4K4LrL0VEE+OB+xZdfd5ueH1AEAWXX1hTHhRXCXUC4el9lt6
t0q7TYpwK30wzdxNsOOHbJ9VBOe1ELMtDJqg6Cb7yc72Xeq+GiZbMmzTX7Gi1MZGsw1aE4iUOsRq
/AeieaJTMtSvneGLDfDOOnC7W7hmEOGVlZjq0iZliYTezya5413NfMmWwDpAY/ipxusEK5HpW/wh
snbKaWyBUfve/HLsstz0zlfuTCgKlZ2E6mzUdDThBCxb/BisyUOWSMuW88eeks8qKogNNSQd/Lu5
12/iSkIVsOjPbEeccOtkGy29T7Ug0gJqmomuRlXRCwGO/E2Fmybv4i5taCgK9YPGqgLo+jvt4DZF
uQ0nH5cQo71f/LsyyXGd+Dt48z4doIl3H3Dr1oUajtF4zFoOtV05I5w2gazWNTbYhuk+qek4EZhf
pdZ8Kkcr1TMCfDyjaTmIXFyVp0iVOBfJ0IMhMjXjZIOeBo/Ylr6hIkSHyU7Odse+ci2k/rR4H+bq
8gPtMumavhUZGuJWudHhJFLsQwuabntmiPm5TFmMiZ0jbiWNaPNcMedHeJpAA0ysjbqFs8xqLnl4
8BWZpyL2DwAFEgytlpWXL7m+oOoLhVI1nsvKlcpdT/Vgy+yJGcXJonrJ7eK3pean6i77tbwpav/k
1cB10v1djAKZDBRdvfiZlVucZ3+ZyXSvHg/ZkdkuBt6kLQYMcHkPeRrkH5RgNsKjPuSZ2uIBCR8H
OjCe+mP8oTkIyGIQqrJSt3mpiNU4femvJ9zhAZFBPdT/PeMOB1ucknnpADvsFVAeZ+dZbRTqBEdz
lBH3tiKnEZJETXLtrCndJpNtS9s6Bf0wXcMHuuR3p2Xj1RqXghufGu6EVKW2r8b3eF3eucRpLSxP
2cO4boT/sJwkAywf7I50Snnw/bSmEuEVfXcxLCxkcbLDCM82tqj+Jiv7d7XXLGc/efC3FsSjLTxR
e94pK7Ze5ZKZUfIT4oOBR3tChAnehklZv3XV42w5T4uDlCp6XUt+5GVwRoGn7ActMq+i6LW71dv4
vdasr/re3mV25WyamgeqqorlsNF81KDzvIMS6YeqVFWAgnnbYpawsofhmJbjEZnUHRT9l3bEAh51
/VM5PsQFSDKSiCdhmhZAYsrWlX0s9S0xehq5YqukdQi8FOOfaZxhMAxwHJSNZmT9YUH+5Rn8Nyfc
3//f0fjfzIlt08K6///saHxH4OLf3Iz//IW/3Ix9/V9LfLJO4edA3Lfgy/3lZuzb/4KXYhKu7Kqc
dEvxSv+yM7aNfxFgbrqBhW0x/3Ks/2Vn7P/LIorBQG1rujQXWPD/P9gZ23zQ3xxvPRVSTy9JrizE
Vtu3/04NC5n8DTGBaMcyzje4gc93YTDhkkQjXxSR88vqZ5J9f/mD8VAHcNRyBQIPrf8mAvoDkiOY
DKAZ3jJROwol91U0Z3wMJBaewxW1urM2yHw5VZ4nDyWHnRM097WB+rEe8MkyxoLzXaGhFt4ZURIH
R5neVhAk1zPTaJbje5bp8XaZNbRPJW7fs4zZkoiQpHM9LZTgf3t6f73n/26ibP5vbompc8+5K5A4
3X/SfYPeb+gxA/soNY9oS+Qt6yjXbvM6mfeVpmHeYSI4gomIz491q0fxwZTZh2a4ziYlNriZ+Um7
OsjWPXNvmUaXxWp/4aZnlbvzBzRWUeC+cRLVx/9+7cQw/JN+6hPP4Bu267g6cSy29Q+uXxibee1y
lh7DKKTS5/ypreK+mFxqNuTy+1kad+VIqDEY10xBvBKeGI92479WKekeRsNQZIrAyscxF2uv4kwe
50OPqtydyAhKPWcDXQDGnfg11DU+DqbS1cCuqBCWrlonP3POMT1K5d4w5T08cHpErfnGo06ZpnRn
kSf5tq6m8zxEr7YpbwAMSESb/DdziJ4h/NhYKBhHCnCCoN2jQe99dv1rFFfOqqX/RjCZPctLPoTy
oA3msdDCgEpCQkZsaZLAMTg1Nxl5WLrEGpShO+qw4Te+jpiN2OuCv4e+6s7XKMoopNAourjEux2p
ATGhGX7G2RPOxyiP2i2KrkNuu69inPj/WtFjCMuMQHupReeuB1P7jcIJfpDXOXdx3h/gkM9rnbIB
HRG1WdTrFzHytozxwFBX946zrWqYDiHFVOBOwIeQkizWSW/f20X5O8KoeYVJx95Ly3wdzMZnNj9N
A2VhNtmffnw0fCuG3dwxJffPts60RzYU+VmBoU7h77C2eZcS/SIMAjwtQUNbe57h1bY3wpbWTo9V
8JTEGbEsP2U2oxdz4Fyh08aOsXmrnYZnOULcEf00YU5q9swVNl0Tn+EVQ3PqKCwdRWHFD8m6w2hZ
rA2TvtygMxX9faY9wp/PDjkznyAF8pR0PfkwnUiV+xU2NO4xqsBO2rs4KT+J25n4yBGnbX0gALmS
9xGW1PiEz+/F8NwMM+JwUb7Us/3RdO0v9DFbmJtvnj9R5HflV5sm9zilKjVzctdkHfSjfnh1Rf1O
PDEBszNo/5yvpSa3kd9vHDs81xSGq0m337wEsVNl3ghdNkgITHRJGGpljdKUGtEeM7eC96fPILX4
80rYxJbGSnsIW6YjXXTo95A2LnHV7DstXfvTeGyz5rdn3lvBcOqD4hn2aL6N9OlTM4gk73vldrWV
DY/FH/kHsuVJOWRFFUUxQHLMGBAn1P5IVh2dA0I6m5wdqORPeZacbE1e0jrWt/GUFhvy+/RDCVjY
F/MdAZoPqdt+ViaalhxbsghjXVYSmrb+o/MZ4Ld8necS9OUfWsMA0wxCA0FFuvECWDOl+wTUjIwz
/4Vg5yfkWpgXnUrbotaPaySMbOhei4H1FFyTgbRhnqeRxsi1k3Mm0n3XiOdpFif8tK6e4/zG9ggb
VPsT1XoDtwr+Yhk++Gl9kwaQCfUorQBbH3K72XaI2ajqcUiJQhfdOKb0NA7fJSsPDH7C6dTOoSLO
OzzbIUm4HpYSSB8ZK8KItdCB0MBXwLfVg3ITNjIAY0AKTO3cGbVzbt1VJXO3Xlvxyfez51+TKbtP
3fk2sLRD7QUbCj3MSJ0+2noI5vogwBaxvZ2TzELuU9lrqzKPbdgfsaChQQp/mQ4CyDJ+DGYUk+48
PSMzNPFHQT+EU9/1z/dmncQTGgvLITpEMv0EVdyo9T23FRYLLCVIPccwJ4cx1bf4HK6kHb0PAsm2
HKZvuOuC4Q4xKnC2t51xRdl9r/4gDby3DEMXd8K+rQsfIshiRJVY8M3bteX7H/5kYd52hm7gtXCN
QzG8yeOszyFWcIFg68WOBV+XJNAxNOnB1zUdX7ba3VdmSPNGj7ZGCSV2vRs/haNjHNKkP5IBaK9R
n+ByZUQ7wx7v9KA5lp3xaqFRTBscSjzv1vWq1yhozlnivHU5W5iPrebG/dQR5dPdThcsNdH9Bs0W
GvM6TmN/45U0yHUPza3vsNhoBsbORryGJIqVe+BD1eJ4Y9yAZLm2XqwkPuS5MW6n0hx3/8PemS23
zWxZ+olQgQQS0604z9RoWzcI/7KNeUokxqfvDzxV9Z9zoro7+r4vzKAskSIpILFz77W+ZUv7ltfq
I4zHu8v8neBD70PQN0qz9leceEwvO/uXjaK20lDnSu6oMCmY6IErX741Bc1LLYMzcwuugb5+KmL7
0xoj3Bp5uU5VhAxvZnwmjWE1guCEV4DwP8OI7wIkGO3umdYGJOHiL9cczeOo0oFJoHsOBtrEUcJk
qLL7emtNkOTRW26mojhUefc2GhV9fHNifeHaMwnecya+IDT2T3aIbS7r2cjZzo9sbKF2hdbP2gi/
qbi7gOOi5WpjQh2xhsPcAspnXgovqZ4sOphPvZqMVTeV+O8neSH+ajdM/mvqjGvD9whsR9nUFRBa
AXsmPyfkvp3r2D8dCpFUx1tloD8LwaOu6gSvXqY8GpHsyGfooU2t3fvs8wZNm1ZgULOyDNk+TrS6
y8R9ik1NQHECHd2vbX2LLRMCTxHUF7dMTPyX0a/Zx0o8ErXKe4A5zQFvtC3gYvzJnVmtTSdAT+5W
vxOzhoFCnuHTZLebYkp3kQgOOiKGsNA2PWPnTUdJdO7DgzfmPZIAWDqSFlggh19zYuONtzAJT9Z7
rCC2SyPqWFyIHfKY7tDmzCL/aOn+yt6LDMCjW9HRDBkDoRC6h7P+mbvujGk08C9bJ08vQ9jR94Iy
UZFm/mTAQ9HyNcfn7+lM/1g+Oh2iFVr+HoPjfI+a7tdscBKT4Pp9AMrrGEw4Xel9i0TxWnhuzIEu
Nm0lvnvKqtl5Jk9a5r9A5Jvrmmqb2Vn1RGjjKciN+9D1n5ILIhpvRlRh+e6W07iC8VWh8Kw+mBIx
CMuvSG8OYH1eDGu4Maaf4Q68UX4ejW58C+OlSSU7lqY5OAjCm3kU+1Xn/fHuuDyu5ASDJJ9AnvFr
bVdurSx4BbP1mzAAjvnR+6i95LnnHboSk0wm9354dafmZgQomEq0YjHetTBndK78ZDsGQX5nso+4
tWbY27U71e6Id7E3bj14Kzp1YJ0m76BH114Ib892BS6SpV4w5G3K+n1YlBCN1x27QaALlJCW6Aw9
WQw72W2jWiWO5jguwkGZGCkeNCofPOfb2pVq60OWknWhT+Sv3nOPJpSBMxCqhtViBLePQuEZUQW4
/a6vz5nM34T2+21qsYPJpP3lk4B5GgoYDc08gIcq3i0D7yswKkS5Eh9kxnBv8ZZ1utOQycxXJhAk
b9PYchhZM7zD+jscqEsgI5TB7yRS4aacyWHzYaYirR8SgIGztc5aRAqch0R1huo60mt7KUtgWiTy
4rTIjF0WGAtbQ9IPLTq4/ZB58vYwRli9DGQfbajsde27AomymDcmzZUiR3XUeMYpl45eTz29d7g8
azcPi4tXNK9xzCgeOrVe91gCOprfu9bh9DCaomdJcysUrHEOuor0qSebWca6ah2qpwFUZr/ckMEC
0/O/v3zcE5N7UovQ4vFNZvrDk1GWpDH8/QD7nquZHPAM2+LfT/G4N5lzv8Und286bNfYoYM1I1au
7QTJQ046GJ0niEZJYhyQNcNYAx04tTIHzOPGWl7Q44keX0JTuIOWgJ7RJrA0e+VlT4+7mRmyvwhR
ovv+D/ADxbGM7XBFaCMt+9QyDrUlDoXCAo7/sdk9ZEOeCiSQvyA6cvl49aAudekUvkmHaLvH0y9P
87j3+BWR8Pltj+fOF2aoLwWC3ZCFKULKUezR/AKEKjBkjM1CT4y8A6kEm6aIIHcgoz8EyjRPhM0g
6I/9+ZoGy47JZh5mGy1DB4n8rlUxXkUR30Y/FltjwujbNG25yetGrCLRptc4jCB1DSA2iDcMOCvn
12HkojCG2nrxoigHg9/FWyoYqrm86bGrTOj53aqGMC+dZ8cSydEqMgRasrEAz2Bp8wphbxLAqUU1
GZcqBNGJxaRctVlq3rLY2Lh99Uk9Uh1kFCTnJFYfujBGqsRy0+TWdoKHeUHzN98NVPLCpwkcz1Ow
NUTtbDPB7yeMLzoPvfOD/sLXrObsUBRUqa1icGps8zavD0nhMNw0avkSi/QYTLAUHWdOzm7L+sCU
ut3oAgVTGzv5J+4NNm82KtO6V4Rrss5Kv7c3TaSeCynVyRIKSNqgXqWwxssws5kyi6ndarT4CPdB
zrsquglQ8iTcOAf2+PLQ9mH6rAPtwuTv0K145V+9Ps+ZEcAl4wLWGkWJyYxKLG2i9j2aGFDGRkB1
ueTthHGff/e86JlOsAcbMx23AAKjt2Eu/9gN6/cA+FGMSh+CIbSPUz/8aLJi3HmDR8c3ot/qWxpy
5BBFe9fqqTE9/4Rw3Tv1mJ6d9GXSNc2THBdPFLLdq4PpJt3+nmUAKrMu+gsa/3SoKwmt3IsRcvbZ
ZnTbBvoNklwd4og37AGsVATpr7PcI3EjOFGZI2EQ6Vktc+vFYZ74FhlAToweTEOFdoVdvXsfJ2Wv
/Kyewa2lVKzYxa0zGgnr3JvyPg0OM4AAKpgza+s98dx7Vg/FPunGSzsZ9T0IwuuQinzv27o9RePw
noNgRlu3DufZu8NOL7v0RQk7IAbdhWWM2Yatycs0YYxIlSOOSES+J67CVllA2Bgc2z/EI6i0wY2Q
nS1CTrP5TgJOveYiZh9aJw0OJONuiMGqr3WDJlgWkcRdMq4Sx75HQ4azue1gLwW5BplmYXJ6Ey2N
h1m6Fxcd4c2y0NlEOQ7KsWeEw6RlGxfhL91n9YsYTUBHvbebYkk4hCA+yRDzjx455j7RO2M0q0NX
Zie7NytoB+0GxvcWMN17kfTHOGa07w1ju/Xi8ls4i+zFKyHHheB2B0bNDRDrde1xQJBjalDORaeI
rgyOf5FBjCjD4Qq12z347viMZCbYVs5MZKrMnD3iIkohp3bWuqWRbBkxllhwar0/AQJgyBx13e80
1/GtG/0fYWF/oK9mfzqrXT1M6hmdwFOMvOIoomo9d7N9EGRI1H3cwe2aKY4k7f9ZJYCXqv6liUDV
6+zIzCd6Tqf6GtoFgMNSl2xAmIXNBFCVxqn2J96dXeBBmj9mMw+2QVqUuyTNj3RLab1ob6ShAIlo
0ic5IMMhQblUz06C6oeSBp+QL8edO7V01TsbbNBYmqfYmG7U0+kWU7F/CI0dCKzgZppwOUksNzaR
N10BAQPGZbzCYYMWK9GBe3XcgVVGldPOhEwvO7d8d4zhu+6FeVHfGmUkb90Iu40uxz2M9ZM1UjAW
pvNiRoiYCEmQm1KCnYMBlXlU51pViiJ7QFJmY7UDzglJd/R/RUUx7eYB/8WYgyp1mB7V2lnTK93i
lqC15sr3KSj0vndQwHZ04CCHB1jCOjQvGrtk9g5j/eL1hI5Hmmi5KUA/C0ysqhvgm6C1cKw+07N8
8lsOTrBug82uAEXA0VtuHveS5Fw3XJIX1C5bo+XuqM5sgUOujrFxjPoU6w/+nzSoJ9LB6CUhKSbM
DmNXtwJmStuGoSjA5QZRnpg2rWlYR6TArAtm0G0QaYcodxD5Hv9xN6lHm44CosCiOfjlYIY3K8/t
NYgkTf3BudbpdDuM2XyUARt4XaTFJne8CQCzXMfI49nlEpT1+K/HzdQGHyPkT6ZMFTNCiRrh2HsW
8QOPu1nVJAezBxdUOOZxWm4e9yxnhCvZ6+E/v9YTvHwzZZSULRRvyQz7+Li3eMip8GUGinyMbPY7
6MUeoO8k8hGzp+6TWgqXxu3rI56oAMgBLKzH/4WP0uXvb7tc+zcRkxuWeXflZIH3T499PMHj5u8H
/NuXJmw64OcKigkcLRB2y+/8x41HPRuV5vzvTyh8k4c8fuYfd8HKz3TfmLn+/eh/+qHHf/qGy2QP
iNrq39/B49v/9voCApLYAsego5YPIm5Clwia0Vv9/Qv+7RH/07P8/SNi5MxNMG7XS7XIQhg9SYnt
Ar+3Pa8M14kR+cfQ6pZvN9LnYx8QBnMheEkizzy4lavZ1HHjhUl3pHmK4+3xtb/8J9hwWndhXm3q
aWLz5hZFz5AZxDQWgdccLasbFBUMKI4AzquvgJbPxqkmyPQc4tWRsQbfiBQbfDRq1da38tdAz8ci
BDVo2EU8nXIUWquRwQItABD2qTQ/x3I+qH74FQP82Vrxyo3CS2fVx7JA9EdhwQVyciyWDEaJHEVP
SU6d7vTvRLFAtcrq1yTx/sRVfQvI04vs4F6J6KdbZdWT6LMrndg/qlu3RJmhgTcZ7ILpqt3kwLb7
O/ZLYm9J6BOFDe/SwJZumNjMlPGzQ43qzl60Sud6bzTjFwoQm97HOOKg6TBuR0RiKz1d7Mr4E7oU
wOQxloN8T7PhLW6metNZ/v0xQShD/Dp5PnzZiFiJByLn3Kq/KfnbB9eGRqK/FWCZreLQm3SATDUg
mo71b4lBNLZHchSzE1SInSWiT2t5zwbjCoKaLeGfPCdF3eQwMSb9Q1P/pd24HbsKzTOINeCkp2HE
m4RrMWOojV0FsnH3kdAMi2mm581HPzkvTtXCFIVnqRPjV+tLAqza5GY146sv5ves6sc94Urxkwqq
s1btvjbUMad2y5A2HmsdRvsimF5qID/XPvxDKANl0ZK/TQAEFqIW84hrX9CR5uvERZTJokb4Fxpj
hQmacDp2A0H+PtpIU5qBXMaTotha1aTbrR/OqGa2oQyP80qmlP+R0bzo5n3KMBVYbE0ZpEHJ/5yM
YYtU8yC68ArffB/0wUWXDcukvZTnV9NP36QIYGdWwStmwXS6NI5clbq/NL6zdzGzBvqzH1pJe9P4
GoLmnPUwKqpIftTpR22l37CcEeQXdvbOr9OT0bXFJhiQF9BEeEEgHq59t/6rgiKKLyDY9CwkOztF
fjN1drIdGsCgHD0EfVmNWKhIE0bF1Fgx8lp1NUOIwgZFIGsHOTnssMwn6UFWFPLRspFxEUmsm+KX
MoZFl9wjKdrbOYJhnKSMHLI2JESKD7AeSvpPizCXnfoRC9gK7qCRmKt69n95XX6TntQrawyhr5Hx
FFXhs6UIEytK1OK0FN9Alkwbzwnfk8rblWb7wabswF7CJeSHv50kyQuhvnNPkAut69EByaPmUxXn
vysCCePstSJJwx8wHPZVfQwY72OMhm8XBtZna5IpJHGfIP+A005HdWXl5Wr2sFKkBP2sPfr31jf4
+Etqh0cjKE+YSLTowc0RKQdLSkZoDoJX5k9QYgGyzs0JLkn8FETZ9ykwD92YoBygazov2uTScEAP
feZc5LAYcq7VbsGm5Vg74rr8C1OCc3JKVxqc9ibTXF8NR71xwLPSIHJdBwrVVYZBQVW07JqcLoOa
uThWUIakQvqICz4mdMxdVfEMJiWv1gl53Uxv3HEF7eNaMCrgauZ5VAjReckBc4NybU6Gtckjrtz5
ABRR/2hp95xIsIq3s2+jmBzVuK4yBLlzO2yUn30nnm3ewD/G7qSa1zD38A/L/Ja1M+0m43uB8mRF
0J18cj0adu6nVQUhr5cPUqQ98y+nuC6qN2cOX3s5fbZO8IVHlSZfC/19Fyk0XiFKCVDmvzVzSJVl
L4TTbLwBRXToRu/LQJppFzhlHeud7+Y7heF+4xZNhSISIc5A7uIqDCnpBc7jJw9m+Goa0oPto5st
MUBBD13evvZAxKFEaxSe+jHwdnkTsmOW7AdHNO8e+5NV65h3jXdvA27ty2ridpdaU7RpzEPLIE0t
2RGRJZn5yT+9z264cU5Ob4AtpWGvlzOy7A5lXmHQ7BCNlSGEj8D4suL0nOXVl1r66VaP2bamVXi6
IDND8QYprLZhunpAqkddH8hG+Wo4g0DxPBlCfPQJrRs9JT/C8c9oTPUqK21EWOo6CMa7i1kSSRNB
a/3VdP9ktAy2dc3ogI7MSuflPnbmcs/OSa0KNjMErvjVtALSiRySHiyyLudHIpgap9mXnVv5xsln
OoJp7ZFFOzzPZLdlrKGkU757mTgVM2eDJaybAYdz0wn5UyNsf+L8Vivd8ppIrVuTbpGswtK9pVnR
rdyyJX4GSzhnO5/+osunREibx59CvjFYI0mAnCsWqokDIjTVtgiMF5/TEm6MFkRX9Bz2YbDDZwFD
0tjnxm+VA5NtIiY7KLhHLqLoTYux+cjyW14FM3rpAUFntLLt2rp0XUN6Kvz1rLuaZtlsatI8EPJd
AnNi4UspkiDDokHPo/1j4P//VTlv/5eccSECKEf/e1UOyepxEv0s/0WZ848H/Zcyx/oPujyB97f+
5r+VOYH5H9L0UesAAHVNR7qILP5LmeP/h/ADcJBoc1zTdgSv4j+DxhHtUNyZNioZdBmu7zn/L8oc
sfySf5bmWL4tbEZZnis5FCUXkH+V5jS4vnSTt+JkhOKVKWt1CefeOVa2g7sl+GtkO3GEpRPTz9Pm
prIWnlkzxadgFtfHV52o/GORB88TBMtnsgi+N9U8nB5fOZg9OfvjYgs070sCZKRR/oy8RZ7jkrbO
LGpme5R3lNnuppvi4hRlLgoMEiMQRndwUZ1C7O2mbF7Gsf9B7rR78tz+pQX+cLNUab+H6YxqbTTb
o8XI/sA+7cZnfW810Vwlm+St64Z4rwOTobjqihC++7h3Yqu9SUu7RNLsCiuKngUN+zU9HyR5Toux
igiSn7BA9sXYMwqMGZ9Moyhf0fnHlGQ+dvDF+6njkOGAZ8vn2ewS+qHuvQ8t47VInZ+2wx557OkH
Jo7Bi26+3CoaXr1C0vgHr7dOWYaXSK1PktzqFfD/hXLMhlwWZP1KC96KFRsUe0S0TanZvxZRTRCd
H5wh7cd0cbOCmAUMEvz52ETatnf1J9JQRNhiN2F2fvZlf1s08wrs9UFoo7/CfNzWcFd/T6LD9zq0
TGKQtHQWnaYeMfbTo+nKqNZdPwyGSZ9l6KXa/uxq99XF97ezGKevaleUt7KCjQei5zzqaU+nmjC1
dlw630iBHUB7FT9+hfTRG5G6JzjrZmEkxGLjK7cg1614dwfTj9w7KQzhKXaiZ8qejHkjLMsQGyNo
ht3kWvpKeOK4MWxyDg2GYM9BDuncSdNLrI1PhFrpRmtGS8S9IppuPqJCVyfRIySJzfplaIIBFzNe
uanP/NOIO4rqzbMOvR/R97YEiS/IwMAGinsbjMMKDjWwFnKcGBDeQO8Mx39aIP4H4Zf4N+EXo2zO
M58lwVwUcWi//vWE89tuyCn5FP1VD2BVWLlQD/qzraG6YeG4tGYXHxw7edXE0BxggfyQZHkwHUox
sESow//Pr4er2vIb/4k8ySuSphCedBzpuwErwb++ImZPdm0wWzoFUTwc8qwA9uvUxiqvh5cuK+TS
48CV3ZCx6XfuZyFM4zmsnZMCvNkEtkLT1biUw2Kj88K/AyadweiF0ecgh7MLqwIh7vDD4++GizyN
3oKvOnCmtcSNeuqXBEGoOOjPAdzuaO6GIMAd5l+9seo1j0ClcnFzoOkVhjvd8cDIJbGO+QObCeCg
mL4dBEQe1Zl2uvnmTemFBvKeHbhHchzQx7K+CfRVIILsZGMKjetDReNVmgcmvsVfRj9jjQwNb+cS
PsWeKn2j53meROydvBB9gG/2GvuXsA9SuJfMENHFFZg6rMVAQs6MvhSqfLUmAxtONL34CmQ2ItvM
SuWZjOKjaxnyPqtwF4eID5x0IBon6NeaWv0NmURFbLlEZAzRd3gZ2SjtY72oVVIg0DIeD8LwgDwM
fwryNXeAwt+Fcjm5E2z0QKb7dRvEV5ItOI09Or5RlJ5xlQUUuz+KQkcbZimIKPJAr3UhfgY+28mq
nF3a9t03D6rxGslydkgHmvVFkB8w+0dP6ONQUOgYBHE7kw1QnICPG/gGK0h2md0/l0QGtFZ54CVV
eyyAauNnRIulDKEcZGznkQCuDQiLhPZi0+1T5vCW6H/haAdknlbGCpzeSohIbqxiEbMZHqzNtDr1
oN58r21PcebTcnCgWjgcIJ1WPzxfmDuIoPhnItfdybhjCqhnkoAZCq7rjidNl3NEOcZ+Nulgt+H0
rWeUBOw1RScjDRqmU1CdGhkU67G1wNTDycmDOtjolh2UjKU8WfP0xnu6zV74yoQjQAuW9BdACsDs
CazNoTRcHz7yRbrvBb65p56HfhRIsqEe3G3ro28mhylyDz5qCr2tpzCpKJ2u2FNocqXMfeUzbXBC
7xmgfLZNBxs1YF4wbQsD/wyc5KZEYDxp/53hgTzkwYTWxQ5/OgHej4hqW9Ui3hHY5NJrejU6IwSI
5DUXuSjgiyB7gWkSu7oCWVwFu2Ds63VpL1Ewnd/jHWk2VY2tQ4vxxcft6BlcAcIWHsEUgeCXI/ME
yY5xrJ1XexTyhr+lFrTjW9v6MhqLfhxd+F2WkJgsvQ/MCQUNlXKngLNvmrSqzhPjQeBaKBnHO2ns
7Woi1rlOlbEOLTPYhKRXYwRgOu+S0cSlmMjhFC+yR/jwUzv1NvLeeltpASy7LZgf9wlCC0YKEy5n
MDHYQdltk+7EVaoZlfMKH1DtG6MFB5Y/U5O0m1KYco3XJ4IAPAYbv63eo376S9ad2ks7uqeKRoZu
sFRAjH4Zk3IJuMw/A4Mx/WPloZD+JAEM/ktsWCvHUR99Gby3VOnEwc/FbixhbgzL51Ap52SmBlrQ
CphnjurRIbSy+66CnsAOcdemARRQ4ISJOoZGo02AMjacTepa+24wk3PFTBGCIok4DJq+IHWQAf1V
zFZFzVCsO1T30hF/hqTgWGwhcrTxL8LxUF8uJ2MZhnemiXviiegT9AuQYJGkLmtcnWHnVdBs0K7Z
53rs9WnSyT4fGzT9AreNHNRnxW5vjwPNrfG1K1N/1kXVrJUvwTcuOHtIhLtsossSTAyO0uXMZeN4
nCx33tQDypRwQJ9dvDjMHbedCXx+Hp2rHkoPEys/XLCFiqe4unqeOtbEpe1V66l9r7orkKn6GeLu
KpKzOtfoMcEJTM2GC4eLa1j/xqbaXgukuMLrjH0IvShUwr8HZhTcfX8C/R4NC0QFn1Vvd2cGPQ2v
DSFKYR/dxv3ET07MDlSkF3cyTrKe2lMeUcJWSXzQzByYPIPixwgLAsMN3sLcdvdlXWztfPbOTQWh
LLHAXyFhLKPSugDtYfI5x8Z6iA1mnH56KPzZPJXZ4GynzvszDJx/MaygtfRRJfWl/Rv/YLoHQIov
U2ADdYPI2zoDP0FVEmLXILsxZyCzsrvoVxZk5TNdPwGprvpBump6VGjAQJ/qU8liclW5Y50SgBOE
k2txZvdwyOXoHLTpoBrWwQZwQ701BvdalVfIlOmhRYZqF2RC5Fa4JKCDqpdSbmHZ/jTmDrSGa5Nf
R4/27kXBZUpMCrLcbc/4m4cpe9JcjG5lPBJUBNxxPQE13iGkYE65pGyWxVRtKlFfBzSrFx+WHBb5
4WenMXg3mpPwEZQB0WQiGFtDJ2Va6PdD+uTwiSFfxoDfhrolzijmAiERTDU2DH7D4GSURuMcPKVQ
x6UNIB9MM2cjHZ4fERGPr4bMaAkarzHDzRCBNJfY19yK9w6w0X3jLGkGiPL6Jc2WYww6dM9aLsjC
A7QXPkew00wkbr4ffgPqCsa0b4qtHk2GeETZzSmg/tnxf+YEzG76aeGCTWxL+hZNNZqX90l91mGg
N9WywNKTrdZdBDnEnaG5BJxKdFGn73Yxx2fLD/utrMV2aFFoR2kLnp2UxX2s4iV6/kVr/zfc/eqU
WYZ4a3uoNSjNzjklLXWL+iVSEFi+R7vNFm+8nHRfZslv9GCaIb1zsLOYv+DoFjsAqe9tLdxdIvVi
SAv1bmgIr6JbVZ2SAdvvPIwf2dCRIY06MBk2eEeDq26MQ4XYStrZn8S0630cM53kWJWGqZ5BWlxx
KnIxmMUXWtCTk/nNzo6RPXGScRKueaHjZlo+3ClNt7TVDNqlT9KdyAhU5t1k2d3Luc2h7aEXUjGR
ZQB4fyAOQTqRuM9z3JQvNe0yeisdreOFt5rXRKM5wfiSmIxoRcpiYedIEzPDtfCdqq0VRPZ76yH/
xhlJm03fCwy5KHLJdoirhRy83HSl+atKU358GUV7KppOsYZT3xentGPOOPEMK2vuD50GnQpwKGQd
5p3sx2Z0dqBSMZ24DlzdxwZSJd78AqkgSRzynHCJHRh2kac0z906oRpcmyUCV7QKcoMof9zHcwgA
1LeifR/qW66AL9WDJpmqXqx7NTCHYnL1fi7y32GI8hVw28CPZkilolgeME7MTyOKySDp6h+Po5Lm
0HTvSfuGcHIL6qa+L+NyFNMOIlBn/CtmhwR3FakawBtrOwRU3rWc6m3tNd8sdncLJAi+YevUYB4r
sepLV/7klfHyNCbNiJp+jSW22KX9ZDESnuim2sPRW5Z+TPjlJupqoKNWdkD95rINrdfxOIRct+zq
VJU2o+ayJvE5rpYjfd4HRvFXSELbNeUYhcRzVQS4mVmzsTNK87Z3X2gYphvfyE+REXyNnWUyHE1+
y6T6iy2uPJHj5+1xmyHi9P1NWgPGRgWLkDMb3G2AkfVzmGEhTcyfIpxRXOQ4lfl/d8dcqVq7YSfQ
ODGHa5wu2ETWwe57ce476y8xUeVEMljZExq+DsE+VrwlyDIJ7DVCU6KDkOMt3BCuuEsHtoL2AzuC
zmIDhSGUuA4lk8Fdy3zt7Hz6rGzXoRQvNo0IA7stQu4y2pqVf8idqvpAYkx3tzTRYSvPvo3jp6Xz
jf1cadffTxD2dtVoXeE7ovoy9mil1NOia9omivLjodn5wk1qXknmg7UWNO66dFnbrW4+JIAJ6FhH
P5rCB6WnrVftTzuahYuRf/DONh/Whg2+BVUzAomTluqJKACxa6X8w18lOTY1gqxi8cNG6iBnsDPk
caDgaNvq4MTFc9ekH2FSudAtNAhgdzkLApdxkmABCLDohIA5z06H6LaV3gkvzXTV+x66xiUfGDZA
vrH3jARbwmusS0Xo6okX9jMkqPvZCa0CiBI5joXlmBeTmpsYZmrrSN51BYMoQZW2cRpOb7tI5AdV
7ivJ3kzh1WEs9ZUaIDv7hOnyg7dJ2IS3Otl0N2nkCA8pQJ3QZorLVACKrtn/54Rxqvo0OPRgi2A8
OY10LiJzyL9dqrnSCj2k49ElDz1z67jsHAxF80BTu28K06a/jSjgbGbwNlIfKedygyYUE0x2C2Nh
kmFmIXwmMNf3KnNPBLNL8334lVmcSUPPr7CorWACGy9D2VWnQbXgVZe2G0EUNL7wfFIr0LwJlLdi
QyEOyH37k6okcwQ/q1in3PiUjNiVHvcaUazDHrxbIDVhYxW5SLFfNYhAObBsIW5JYqYv9CfLm9MV
7NBYCIi0RHgDDrFce2P30w7T7M65kt1HM1awHdk8Iu7eepFV3xp0jeeQhCnrqRcjtSjIbuaLMjuV
Phc75RMzKsw5ROpCtsZg6danRE+/QDFJ2AZl8UIDVOzF1ImNpQ0MXMMqaQpvK8vwR9hpMkDj5cwq
ETfIjoRk4B7JpveacSWVZbwNWfmNSrfb/UPjgbKj4pDEIFgR0YRX7iaKWZGAFiakqkIFzug9RHja
X4gWnFYgF2ywIYr8sUCcfIxWt2Fpehmjfe1HhOIkIUW7pIuSt4iIjWOpeS1M++I3Vun5PFXRL/Kf
Eu/VbDzvNW4IWzZE6R6Yp6NI8LS14zKePlekyiWW3Z/MKmenolgbp3RNW7f5rBb1H3Gw+HHRMe6M
pLDunc8QiR371nYCsMZxZxAWVBkHYChY5HjTwGq2VQSkcVLWxfaVuDyOFS0E6ZrF80AtfK/rHCX2
0oSsLTc7zbQy1iikfoVuz1hd+DmA5v42h5vJLIc7uy/I61mLpwaPWQIBmXrZS9c0AymDW4z4zfvs
qfms6AZclOG+hB5VWuMQJFoZJqbiQJ6bi9a/0zmGzDmwLHkL87E3LC68qkh3itKLqMzEO1VOqFZT
cOicILpg7kd5UGRnz0rHVeZDlBkJN8WQrwkIjHhLIhmJ9av4S7V++1ZSUOzRsul9q2Y8H61eQVof
LsXcoSW3GpSELZKznLTti22m9dps8XuW88CELGEuDy78hYAHH/G1VPucBZ2rrQlhe8bzg0jv1A45
WuuEbVIOOXHHOJq8uACe9KhD2q6MUsgm906PG1lZGiHV8Or0FlrIhdzYF2O3fxQgwNaPc6SQXLWj
ONoCXsk8i0MFDproMTNHBFOxXhCjU6QCCvzwuw7Kl9Fj4spoCcRM9RNZFwNPeuMbVAVo07QPrinC
QMVYWPYIDQ2H3o+ZInjp5z7ZSptIuTC9dm3WfgRkXqravHTYSN/L4sLAtcfekjI0LYW4OEayNUfD
23PJsEjTZgVtsta/L+Yl6l3/ufOYMAXenJ0DZASOn9iIWeubip3qNDbtd7uGaeAHA6GawHfCEQ2j
I9FOOdVbyNztsZGs2oJ9Y1d81z4NnbZlc2sU1d6XqEmjjLffgkB9QlD9M2nn31Xsq23QfjNw28+u
6x1sO7mEkUmerE+5U+RoFNIUg8RcQaGa8g62c3Uk5iPY8EcmL37sDzVSxnNl9M8EiiYXJyq/xwnS
hdwLfjrLFq/IVyjPxdtY9g6fMaECdDWUG65DrvLH8tQ6/4uy89qRG+m67KsM5noIBBm0A/w36V1l
ZTmZuiFkWvQugv7pZzF7gOmv9KOFQQOJkrpbSWWSESfO2XvtgZ5CylkdBTL9ppCbtsBzwpGXZh6j
mh26Mg1wyuLxstvobCcw7rBRN3vOcdbOr3NOgIj8Oirlt1QRomViu3ArKaAL4wvVdanp0CDpuX//
lG4IFQzYva5dfzZQ7u99a+YolPfpznQVdbP8RChz+zgV+bWnC3oJSKYD3WFd5pzxAqADe1vnWj5M
pb8DlUxsalDaHCo45KuMNFtt6voC/WZ9V3DHEyYK+CF8jsAnlRhvuuRBN1S9D5XbbgBZ/Bost3nQ
rEy688l4odO57yMDQ5IYnFMxlhDbi/RALwkhzcBCqMh9pCTwV50q1cZwSgb6fo83NaRRWSfy1R04
zjCbxNdkAKWKOgJrI5/oNSvec0wYGFcXdOqyVB2SiYvDE9KBczrpsORTiOhiUukkp600SakZevnF
z8R8Vbb7DBJa0c+LPjkxWJccJstKGnT32grGma3Dn1naIzOmWVSLQh3g8IdrdEwjMbq0ucgCz0Ev
pR77rkt7yacz/MsrzYaM88h4Ibhq5wLW/buZQizbF8Yez/WY9du5z/tDgZE0LRRKdbdMT8UnN6Yb
DpBrWElFacWU+qfELTJNCGk6yemiNCAHOk0LJCyuD8EsOA14pUBWHKaUWOZtIkNq4xbEcVDN7POR
6Dhck8netenv0H/vtgXz+g146nJruO/ZAMRfV6w7g+WVT4CNdlHtnKi87B2U+n4r+mJgxE0rKEVi
tEVTAIPqW9z2w3vQOq8VK8dMrt9TGj6A+yifBLwVaOQYMKBqc8w066++hTLbC8qB1GMz2fR9RDFl
vbY1xqjIbpPz2GlCxweSprlPv+CYNBK6oPfOveS+9uymuco2edYuB+1gLm5VyzE3qJCixUkYfAKk
e1XZzNkhrFlA1WCcuwq2yb0j0UnWcFIEBKzvGZRLToDMwPwL5EWaaPfgIZxcocGl4z3X80p4QXLo
bUmkQk/hx/JFj8uNX0BTQwdsiAqOQiTcruziFz0BNBoGZBiOWYMOXl6cxHvIRdTu70VLbI1PkJmN
XZB70dni1mlNAn7oGrXF7u54UBx4z/hotktPoAI05GZHh18agVVcguWlxKiNugjot8LZbQaDuFZN
sCNnujm0rfmUmTB9tfzlG60kB7J/l+jt6WbYnJ4ab94OLaFROYaNM23SWzjYWEtIirgsunAx1dFp
Tt13YUTNvqrqlO7BGD7pIfnM/v+9atrgBRYIMNG28TY2FeUhmyHD07XJX108TEabkuGRlkv7KLD2
NXNTdBpcqPJ6+Tme2x8ZUc8rqiJzUZhGG1vhCxizboDaXBJ6jEioaE3NPu4WW1tNDTyUqnidRXFq
LL84tsbCRx875r8hI1boZc4bJdChB2WyHfoemlGOPSbtFP0ZKyF7bpCYYP35VS8w6DRgbBB4PRkJ
WGfbtHhXpBXHvrBeG/un9oW78SJP3Oa0uRsfd42VFLuMzLC1PdAFk3P75jpluJOqptlhDvJsWtWb
QP+7DeTMRLMDFhON85cc/s1WOl9klblsqQPOk7AA3DUQsFxMFChBX+wLhoEngVkipa8pLbFxq5Zx
JFPayxzYt8jlowbsPn4emvAXEm+Og3TdLn5PpCFL6Zeytp6jlN5NVtaArQc2Fr4iY5/Uib5BTaNE
cS48HeZDmhjdJgxbIDolVe2cQIPJgadGMMqeR8gNZByJaAcBEY7oiL0+TeMvRru4Ovsm2ph5TpKx
lsapzz1FM45VMmipMHFE+rsxxJ6OsNs/B+FMmNLyb9kzmYuKNW3M8uIaFdwgho/o2jhP2EvGhJwe
u4JDWtpV+8aZbmFHkllkxNZDjzYbR/Nw4zlM9jzqa8ZiYm37TvcWxt8gbyOJM3GxhD5NE85EasMI
q36wnYk+dUAtT3o07t9Qp5+d6ucURymztoomOCh41ogmxmUQN+z9xXgeUVpXRuM/cXyjCcsIcFZT
h1Jqth9KtyV1EdUZZimDpxH77mZUEDcnM2NkM7FwzSkFSaP044Dc9CLMX0Dm/x5rZykVfpB1r9hR
1Is/fBaudQNiwWiTZQT+qP+jz1u63wkRArGS7cvoguKnmXMzpvnn0JXtcyS3NPADXP4Naqb5HpKT
/hpZqDaqkd9KS7y6kRvgIA+y3Wa0o2I1BQa8wWhCxzTKR1snO8zLAgtC9Jg63Yttgebh8LHtOxSd
Abe56xo/w2iRpBsmarCOowSCzF1l6IeWsy2fpd6ZxkEI10NwzOMTC/PM+QYSNJY+twKR7ZeFxtxz
UGH/5GVpiwQg5Ur64qcpzIjZw3oZpbjmPOzM0h83aBTfW4PSnOG7vx7TiYc+6RkfGHlBT7yrVxxI
krx+N+qEWCFm5DubxMraAWkxNBeMMeFDHLvBw/0nUgwvmR6w1boIhrENScS5g/tliPy3IaJL4MiF
29bEEaN9Xu4/3V+MWYtTbxmHclTRNSqLGPxj/LORMgNXljfxtQ5hIFT9hEBl+T28C/F10BDkWpt9
gmlrCpfZNbdgq2uxWvh21/uLsIBFdehx/v69cJ7MnWqZkHj2mIJX8dMrpf98jKLilo1lev1/v3//
yRSVS02AC8j3diIxaKd0tZ+eHLe6EB3ACa1q/mIjZ4ltvGmpIbN1S0LNJu1HsePPxz/ed/lB0hDe
wEvp6bFk4hQE9ruFu8IyTYLahMgPvZEtgTlltbHmRm3NRQoLPn3eGn5lbkmzHV4yWpMXlNckwQbP
+IkjqIhJerBYEcKWfh+9+FvBJ7vGHEzhnF+Tkg6ZRNU4cPIi1zJ5q0T9C7PrJznEB07+J/rJLUOJ
icNzQyunneReyYT2u7LPaOY7DCYE11fI3quC8fTwsyy/um7/zWT410XKPAwN8mq1Jm32c246jNXw
7qjFrTrRLOZsR9Xm4hKOy+hZM0fNHA9hbtCk65nO2QrIpPZwj6OhX01GAKjFiddVJr6VY6BX8Xtn
fveYF3GSsnFxjkTCNNDUzT5CQZxmV2mhsrR74DNllxPjmzoFOhPLXI39wbar8dFWJlJN9+ts5icQ
DZjOzQJJhe895W7OiLdWVwenKMfWrg9XStBbs8OCcXRgHMMQREy3dKJjp3sKaYnjhVk09Xl3NYhL
GGMoBbWHboX6IKVoNFqbPl6bX8BDq0XD8LVEWCymUrPsNmQ6MZtLZgfvDH+myJdToT5kxgRDoPqe
9w6+XUdWGLAAERuhu069LdfhbORiwfKmG2gGMlThvhDKRCENojkwXRPxcUbbZsfUinoY5T/iTQLE
mOdxyJE/5yF8o85b8sKclwCiTjInP0kcQO7Kc6FETC5yjCa39n7MSWOT85Ll+9gfnvM6uxJP9sTs
uAHTAUFXZGOzc1V4tqTHUxBxOLP9aY38Zto2jfPqMyYKvJYWT2wOYP+cv4LsZ9Z5TE01TPNE4xWi
d5yQq+MeikhOGxmWezIEQAUNutqKrj3xX78MfaPJu2nOVgpZQJdace6yX2ILMwD5BmJbQ5Nkj4Yt
6qjPVpXtR2dI1uwdfzmeOFC2YzUnTmBosyMrPM14nKl4h7cZkUhbJKDPloJEUczOziffGyOs9xR4
AxOFyMPLh/8q6skC5Zz50xzlrVN0HwnUxVcWt1vhtAivkr88GxSmRmXNsJKc2zHddIGONm1Iam7o
qb3llI+aBo90R5cpPfScNhPvDCW/8rkm9aMcDW5wl5uqwii+FS0D+s7YMrVmj6loo9QaFms0UNUb
fD8hkohtB0OGYHd9jFt94MxJglrkMISpadpnPSa5kgA1o8p3w5TetLucSTPHhF2M5QCiEhuOVQ3Z
Smr14uKBwCKyK4k32gJ5YW5o600JmHAzFwiTcrbDIVIM6CEz1iNbReQ1Fwwq2bYhRCCzaDaJfF00
GMXR1G0T5E3b1MdsamRPlZ/a6xAlLnCcYOsljHWmzrBZCMmRcEv6W4Epr4xDSZcwASgNLinrQyC+
tzkpQMQ3YU5RxC+GSMeN+ueUVnJdQNRYzy7GvCJ8q0j2yQt6KQqgFEG16UtnNnjNdlDFf2CtYroy
fUPZ9C1jRUNS3USrGEENFhp3N4TivZlo+dDBWJGT8AkcQLzyXovObHdzuQstn4BOr32oCka1oUsj
zp6KdUmegLPUm/bgtMfE7eHEUMQLf8j2ff2ukLyshzb2+Xj0C8ntcKJKlJQkYp6chC/VFe7O1tmR
g93nNM2+m/FQrRwW41JN2yAZYozuwes0ngGof7VYiTYt46idP9rPgnY91u1tZ/ucfJPsC4yCeBvV
1o+6ij51PHVpYAFuzEYK9Wp+L4LiL6/XNWEo57D3j1GtvhYugWWz7Bk1zJdKSVqnsUUzArl8V7SE
qBv9zdTkuaRGmDwIvosiTNtNDlqXw0d1oV/6E3XAe1T1w9Ft/V/9HPwVOmy4TW7sBuWL1b/L0xal
6wdxmudJ/jEDKGQyAET3P+of356TMtL/9T/N/9VUhQRvWGPVzkgNmPzPtVu3iMeRXsUD/EFLQpwE
/w3TtAu3WY5BJDMesDp2mw5W6NbOgD0S/hXvI6qjP1yc999cnOPgFHUR+Xp28CGz2Q7n2IuZJZxS
7cujWtpfbpAArY/tLS16+vl58BBIUmroaJE1SeYPsW9rAoXnjWFSlw1zyBGlMC/ALcXemp7/cIEf
cnIt0CEemdIufSuLpVB8kPb1ceV2cHowm3LMi4B1UU2U8S6bE2PfcOEwRgdE5SETx3s8FUQ2acnq
+u+X8ZvGmKvwhDD5Hk3pB/aH79C0O/IvkR6eUNMwpJjhXZGACLXvvXIpOvPly6xjxCRVnv9B3rj8
0f+pbfSh8fLN+BKaoed8UFs2UeDVqIPdE7Yc86oZF6ZJ4m+dAbbmvARyRcA8UciAwP/3v7O1fPcf
3tl0WD+5c4VrOz54x3/euKZfpRUGT4cRVNI8IvvC8WeQzafNA4SZ/TQQZ2bq8bWc/V+VNytyf27T
vdor8MssCdTFiFFvCnr6b+UIL2/uznmq+gfHqb4VLkU8Woc/yVOl8/tlS+EL37OkzS3zUZ46YVVv
ce3YJ9kp+ivGfBoWBUHF0GGTSbu/SRPDkVIHBHrA3pp1aM35BQGuQgHagx/VnJ2t6hJlzNyNtkV0
radDZsFjbOv23Amcdgr9nieNPXNjROTzz2Lwu/2gUwYOjCZWBYKLS23FaOU8d00rGteuBp7GaBqU
t2W+/vs39fvd6TsuBzJfeABb0H385xdVlXYj+KTdU0ffGKsdiWJCNtum775oSSWYKBrAppd+Vm4m
dv/+3r+vbry3ZxLh7TL7RBL8n++dh9aA+l27J1OQVzHjy0ek2W1rLwSTSdv039/t9+WKtGxInI7j
BgHL1od3c1tpNagl3VNiGX8NVf1GuNLq3t3PzOLXWId//fv7Wcvy8uEZcAJbCukjLcay8OGjBUzS
0PmonFMWhh7ZZumaknhvajzjOPNodiwjgoSEhXVkPNe1KpF5AU4JK58m4DIebZRnH2VUP99Fo0Ud
4E3C178Zwo1ROXBwWbDmNoKApZsTNXTwh+XD+n0B9V1nWUQ5iUl++vCRlUkfTuD07VOcGh5oGNr3
qVY3s/Oj0+gFGDtN44tkEOYGXC6Cqo4goZEe2yJHHHwUInW5h+5GuKU9BYwz3AeC0z5ZSR29zuVb
6DTz3wjdH+P/jv6qbn9/uv8ki/43t3NggXQ1+djZ7z9+5oE1JGKuHetEq4EGv8O0w/EBMKMAPJph
RcDGYnSgFR4V4vzv3/cdWvrh++ZO9lxJA9qz3Y/7oUfzlvcuLJz+DGmbEv6g6aPc6VV2NiXT/FD1
0wNIJDAIacusa9HUqlFA7PIwSf/hapa767er8W3ftIXjghpbVuh/lA69SEoZB655IryE9WpRD82L
5ufG/Rfv5/qNU/lCZam+GZ5R/eHJ9n5/tANcOrBpbY+Bze/LCrMuX5SxONVCfKUnSFxILKcvjr8v
ZP48J4ygpYNlsCDBE6R8SjZWHjEkid13L7EOYW6Y35XpHWbMyI+9PNG5XyemqkEsoWaIXDhE8O6C
x9E2b/MShAdG5hQFnXnO+qY/YTlddVYv9q1T4pmPGbnVaGqvwM2AY896hWHE2UGxYPfDU7lN8J1u
Urt47iWghCYozwwllsGfM1n1KmQFI2YN1aw5RTjMYwvpl6ZMD5TJXmaW76mInq3Z17s0YFA4mOEh
atc+N8om8aLxEqWWux8WE2pUGxdT9tP7OMiDkaJKMorsWRkUbhS1F91jYUaPybBTc6JKO7gD4HV8
EtHylzbKbp2OTU5npfmH2+W/2bADgRHKCtj2OEDcF7N/3C5lwulxMkLnFA22f54zh8DD4nsaa/+p
b8XZj5BhZBOagdTkIKOdFhRNCbCDmB7wngyXabJGDbpiq8v3ULroE6BlZFiyRIA1ENFIGFjhULD+
cOHO7098IDxWWcrjwJf+/U78x4VHeY9shRrwdJeJOmhMZmP61UWAlYtCvfvGdCLEy3vI5jnE+pQz
ky67WxsQnsLpwXxFQlNQf7FmJeIS5sma7rNEPajGNcNOecyiir5i+iliWrXtmfLt7VBhOaqZNWjG
WmbwRaYD8nrTKGzAvEzyXWTqJ9KSb/fKClJAcCluiBVYGIMR666V0ENmtny2C/kEhK3e5OqHChE9
b8Y8YVLIknlo6OCpYUE5vfuyxpRSgL+/p67NVPeST/gRMEKxUrjBDlWLzsuxhq9/WER+t+sEgj2a
VcSUPMTWhy1MNDqee58tLPcPAc2eq/baZoucDX9RkMtVBG2ORhwjwayyq1PeEBMzxogisqCO9ir7
w+pu/ralupJP3zaxELkYdz5eT5NoBpdqmk98vcPR00gqMEePlVDXxKaT0D5lbVmtvRrd4yjqXTyj
VC89Bm9JXOlLl5jxHyrd31d9LglXkxSuCzPzt5XOny002TQPT1acSGSm7ooePQND5g1ZbNKesZDX
ea6YHuj3T4CQ2jW8BusMllyu//B1/VbvL9eC1tgUcilenQ9rPmQ7s9ZE35ycyMQXiDvhqFuQa4wB
ydvhSwstC+krc89N64Kf8jquzRjqxyjLS6h8xY25fsj/09mbhtMuh8kkPc/j/P6HCzV/253AZrvL
oQRzEweEj0ezXMbJ6NbecDKURcqewo5UROKCOpbcC8aOBxqw4HTR/D+GYXAwgn1T8WgHSRFfjORZ
zmQ6DZ7zFkdKgf9IOrCvfnHJp+Eh3o0IfZ/rZizWLHdXuGLEg1tucWZiieEILJ3VsQzjkK83k52p
7VwFX8OSIKsZ+Wc1yRCTNdALpLhlsIlLBOFOatNcXITVQFiKXe87KAtdvZco9W3tOUenkSOhuoW3
bS3YcjVmobMT09pGmbaDNeDtO50vKjKvJESDZaWjSoXHDLy1S+fpkWe6pCs5nOiNhsgbyTOobKc8
j5Kx8P2lbqd2R3K3vb8fQCoGeqhfJZg03JK4Q7Bqz2Qjb/pt0XnWmzlRzqdZ9FZY9ddcc8SNYIIb
dmsecXD+UgI9SC9nEstK9RDFDlSRDozTfRFNaRqehd+/gGL6KqoZb4SxHVBaXRLTeNZWixEHL3gB
t+8hqj8z8E/xHIA+ctV0uJ+kk1D9GksU7GnQ82mwE6zLmahAM0/Y44rwoG1n/EPN8fvN75ic9PEb
B44kCWApSf6xESQlDhnUXBogkuS0ptb3Groetj4e4J3RMEAYpv//p98xeezhXjCk8OTHerONBLzT
kcRgP8vaHYlTD3nXB2ey73JiXtwE/pLct21ClwZVVoGZ52+9gtO5/uXfHyrrwwHHpkz3fIudEDOY
I357pkqsH2ajHJvRtPHaeOSo8hCxBTs0bJH97rFvAGKLwwfD7iay/9LV7HEnOpUXfEozYxergVGZ
PzwkCfy9AVKgtgx4GGI9GgW1U8Aof46fJOO/TYUyew0jegdyfluNo/WnlZ6Yhv8sYG3+Li7ZAJK/
i0WeirPsTf/4Pu2cSaWNaPsUjw3UByM2T/NCmSp0Sl/7/mssi0AWlpcMlruup+Q4gGU8pXdi1f1H
P0TyRFRkke8maXwaFwDW/SWhikfiDhU0V3A+lt93jIrmIa0LclfgDlmEAzVN2x5gVLcMQRoJswYD
xWM3HVUzM0xJXfBbTmoUq3jBb/3fHwXKFPIFmXoseC5IzNPWcfUvKDfGKanmkf1dd2Ql6tBZFyP4
ERn2yJZyWRDWmx3ShfvVp3Z4ypFrh1CY5mIkx6FdfpwwCzGQOJXLy/0nYDscKEUpeF1g3yEPx1Pp
tJhlVPrShjZu6bCJDpxF88Po2nvLF8hsxvil6di0WMVQzDWvRVsgNCZAhpHVTMjnW0w0xd5rsLMx
S0AvbrhQTVT8endm/m2/Qi+I5S7q1s6IH6gDqgYUw25uRvLNbNUJKF1znW2YrkBlx53EprUSuoL3
E2Y5FKcM9HU6Padmb75CUt9otCxb2DKMCnIGrOZkq3OAJ4g8Cn45Fb5/8Qq5ofcc7mrb3N3Ls2mo
b3YKSKyOMp88zDY+tBjF7lfJDPyhZPZ+7BIFsMIjyK7NrATkD3cDxxcm80iEYLga7cWQVQc/ZkQf
7NZI7i2bAIGWXlNb9rcwbMQrRPhgDyoPyU0QvuD5X2dL6o4wGsm+pGsDitpd7Wc/RGWUPzYpgtkq
Q4HlDq57vNt12LbA7Q2MrgzVI6ZoS+ztE3Z53FoH7kFgx4SEHHC2lsD2wO5HmuN04ETVTusfeGcP
YFDM18EGn062poEHlJb8VAFNR+WyqJ2ci5OhPIvwUexbRK57nFvmKmk5PwE9ZfYYuq8Ixoh8RV2z
r0gEqbKuwm6ZGMx/ok/0iB6xWtGGMmER57F5tAr7EHHYR6NO0jAB0qcpGcDGrrKyMb+UhfPJLosv
PhFym7iL8ZXiij9andoZvecQL2pi5Yuqo7tg5esYV5/qrc8IZ6mdS5h+gyL+W8fbgTdNOzXeFjZr
62KP/7tDKTJkh756rhpU6hjJnu/G1GmR5Y5N8Gqh72IIQy/TofS7lGP3WJkz2GAjLbf+gLyqz5PP
KGGbfe9zG93dxSEK25vdM2EyEjf5oeJvIprdfaDNfD/E6PsmkVvrMo0rbK0c13EZcL/O1tOMMuZ1
QCO+ypI8RpzEL/Ome8DIY7LaChfdCN0FrxsQtUDfuiWKql/2qd4ViZ8edCMuAdjqg+zxPac55sUR
w9/WJjoKF3Yon9EL8PazeiF02NsIR2xTg0Q2e0kfTNl5gYEy8gQHO7n1C2SGaF2rpmN4YudrOTNh
LfNFf4T1dtPy5AsspwgI8oMdVQGiISK4tT1FiG0FEkgVX2iWxEc7ZRXSggcCooqxUzLTmxYC7aZn
gPXgWgRh+x710+Cz4XtMqMm4Q6GHs+A87KfsrzpDKoq2r76IJFmUKRhOcoSVl6B84qTSXmj15lsa
kMG68VK58yvbg3RYRUe/11SZbtS8UteuK7+0n6iYsKwE+qFsO3PJEUjxRDxj3CGITRH7sNIavmXf
BjRU7HE48/ePTwTGrBPhj7fUKacbCqqYO2Be9YPX7Bw79m9GpM3Hmoep4Ti7jhBjnhJ88EsDdzj1
jXEhSyMLI4ZknfhS1SM9uXJ4zSziH0GDTpu2juAl+f5Llv1gY2DCqqV/agtOPZwkm8jCtomYFwoa
JguocwihbsFo6lfa8uZONJNcEz+Wn8Y8OhfjacoSD2sJhMupVPukkBBC66yDFNWHZ/IwnrUYHT7S
b3EXHQN8MqcsQAQ3IX7fJYy1CW4F8+WovngrsrdOS3JwreicoCY/9LALmTICGXPY4lTghHhAanSN
nk1ZWbOkPBtZtKsN9B9mFTxWrfB2oxJqH2bpk13S6mtrHvyqLu2NIfCkdSjMoQSX4hhNxRtbPgsV
GlU+bUGjL9AdhiT0bWtq4gALEumBOcPgfdQRoByRtLlMU9MaFZHt63ONBzdZdcHeaGqeZuFcg1T+
yiJ3M8mYeazFlCZ0RmeboJoqI+bdCGer81RQLjfhxi3t97CBWQ4Nwdq1vkPdnGePqO75GtJawLNz
bCbAA84vYx/lGAVwi81XRpI02sQMNBg38S7GtkwyR0363NzglQDxelbiweqEvHJsQasGn+ZxUBIn
P7JWtEmW3MLfB0rbqk3lWf4FAV23rZwqJmu2EHs+10Pf5uQiN9l4dCTY6G75oxkKJ2tzobUg3YGB
5o0vA6vQ1mMJ9VmDXhorStcy6kbEEzfbkc5Lw1JZeLq8zVNV7gdgmutZuRhOehhfcdj56yYEeMkn
mW4dz8FLOenFMpJc2mRAlTeP6TcRfHKzq5103lcX3oZ2mhy/FlGH6Tj0L6jU1nftb5UljFli5xv8
fFSFaR4fA6PdNqFhPxSlPW1Vr24cKYm+aw4Q4eajKTY2pRQHo/Encg7ch4V+8jwTEnBlOge78655
Fl0tetyPlp6+TnYdbvIov1haBAdLLWE4EqlthD1x3UWDuadE23bJ7B5gqYUrj9YlvThOHXC91u5E
m6HVfcyp2T0WWWNuqsZ+uY9lulZmR5dcO667fJcCBUfbuxfAfWd7EVuPEbqdPLtUqa2OVtYxTg4j
jNZ9ayPMG8aD5F3ILh3OLqlXSRSbF6d3z7Of/2zaNLiGyIIkDZ59Oyvwj4Qo51E4EZY7d6fEDDfx
fC6Jg76iL0NSbNfGkckzkBehgi1JTCIB0kArCILAlD5XgR8/ONgnzMn0L41yN/4sibELh293Z3kL
w8xviphsWn1pfGh5DvDmNGjb9X0Y0gIYW3U9iX1ko29GpK3bMaFHVNGI3jLPR9MqhmNGhM3GL8yn
mu5I2v0Qzq5BjGCrMDgmaEpWcVgDjRQY7u0S671bY30fFgsjDlF8wkoyqIu/Iy0eD3UrwUlX5WZK
FXgvogBOHPLQyWONXpuNry5QQOt9YjnfklDKB2DIi1EpPVoi/xKOg71jHkomeoF5wcPrk4iyPSvP
fQmghWV2apzCJX3PrTiBgq1+KaUW586ONgxRp3U72SXNYn0wsf0SwFE909t7LSZLnPMZvcpACgsx
Vw7j7b7fTp6Mr8hJdsOMvRlAiXcxuxbjydAnJ/qP5hZTRn6iLVhwYHZurpF8YhlXp4Hm0ePMZiyR
ty68ORaQNrt2sxM80jpxEwSUCRNBBJaM/Rrdv9P9q5/cpzvgJMq88XavQxFN7/JAxhfqfckyjqTb
aFq1JQKrJJpyFqgLIzSFHTfnbG9su+2OiDw0yFG/fzKC4SjwNT+0HQlbQeRAGSJicl/G3mMqbLU3
ihzTzIzwDmYBQhWdfPf6bD6OQ4djNSielZmxoRXGi4jsep9KeG2enSI+cQbM4El4DMamfi5nQAmm
4S47Z3QIa96L6KvPvdQvTTF+cs0hfKZbhB6qzqzHHpM17SEAM1OqEfNlfnHQGacWvE1Y8/r5TDrQ
/GgR87hSxWC8TzJ/xInUwU7/FZJRo9BWfeM8bGwUSU6JYjraADqs28w8qqykvrG5N/LFVIUDTNc4
j3pXDxeJP/TgNv536AAWzrFz0zIlm8OpOIEdrre2E0iMG9Cd/hYBa+AEiEcZp2IuWrnNNJzg+Lw1
jrWNg7p8Qo1dHZPYB+Idd0++LLxvAw9YMGML6nJdniLEkc81kdOK1eQIfxj78QgZvcWaedfK12MR
g5v94jYG9WCpkSTXujY3LZK1k65BIcfFdIuauQLJN4df3Bi1zQjbnNDfW9QDNnRSLa/ezK6skH5P
SWzdQmlDnR3xgAwyv0x4qYMkD4Bo4nFE3vfQNfb5TgcHSamf+h5FZE9OMdFqaNaX+5bAi3w9KBgu
ukP523lyfB4HZV7TTgaf2H2CrTOhh8fos5vq1oKqSdKU8jq1CYZpCd+L3zhhf7KDwT4bhcBgKaxy
zzfzeVSlw4yO1TZM4X+SZX4kmz56WpAytUIcPxGXBqBJji9ElrGGZP0ByDsreun6LzmM89kBgGIG
LwP4lb+5IjzWaq3nhG19GRd0hLThxkO11lchY8QScIu2iasvM7WicYbmqhyPhWjZJxVRHXbfj+AA
+m3VUQ/kjQRwkWfzPsgH6Aak+F7Yaib4EBYCpLr8RSsj2DJVsdZawTA0rHE6ChNXRDg6cpci0oO+
K3eIebJzwbDp2HrtxRqJwxgZsvgO6TuAOag+CEmbsqzet2S+wexsjb2apnZfheKFtJL0PNGQvre3
Zh3/KHtmuAHO11XRhekFizVLs+W+MoJ/HcrpqgxcXTYV3FTqFMcj0QuEgKFQV3g9zb2RC71uF5aR
Tp1PSYIHp9G53oaLqwmrvn6sm17vCcvGZwXCl4Wk3+Ov9ncWza9N0ulvVttJkGT9zDQB5Q5hzcsa
Vk7GG/nQZuRwMnAnscl968qwbPyaE7iTTrsiz11K23HrhgPy9qguOW+V+jq0kObNNjwVbV6d/Ybc
7bYx9nk04uiwmYJVknnYHZFEkpDcItuKV20WrBNaUFeYOLvS0epJphSSYaq+T3EwUWqjy/KTnvTz
Au+nxdzFTUYSNBgwnPuolacicWiYVU53ohxOLk5xrsM5ehibeCDUhFBFxagECTiYE5chqxPzGZao
qNb0LbCbkRbXeco9JOF4jRBcHkbL+uWpyXkohH+5h+hqG09KM6UD6HHCoIQh320Ux1uXEwWHpp5s
FD6/g6c+DT5LgyXZ1rtheL6DoKiNBA9+sDIhs90xE0jNYcJOyapvYvVgON1rg2pxrVtVbMmSIUGw
SbptH5n5/2HvTHrjRrZt/VcezpwF9s3gTDKZHbOTZDWWJ4Rs2ex7BoPkr38fWYXjuvWAd3HnFwUQ
mXLZSimTETv2XutbV1rIoazGi7TGwOUMEdRLSBfKuh2KX0Ita7s9O6l+16TbPXE+5+O5GGSL5Da4
ReBmnnnHl3uuBOnlgLKiB/r3/kCqyY4YEtXvHWSVkxI3l7apxTZvm7sGLvNN7NGUb2o1au8dQnQT
15ozzN3NEdaZiFLeefAQhCdX32TL/7haDy1SNPxRlPcMq5CvRagvG1wVm8ztXxthPA/YkLEZES8E
D9lJQzBhMIi2rPzfCyXGg5brzVXyPU+etF6VyvtGrbJpTDc/YKulzKWpcYA0i4GGRKimKzbrKZOY
gD8bpSRtGqfS0faEo5E9Z7F3qUvX0hvyW6PHFLwi/xIaPzVgXNjDm4myyjqqTaW/ueEHFMXv0Yhn
xnRkSNRkjj9S49g/6oa7w2ap+WHXR3ucbccId0w2kxhhDrBjYi++4hz8NAWFnENjYGNrjbUJexxB
CKZxq+nPmUFLTNOE/TkDSP2mzEZ0reKS046rPXu5veki+90gZeCuJ/mpVZ38nDbFU9Ry8DINE+5L
OD7KyVRQYCnZrs9sd9sltXtKev3ciWjaddKwPgYtsXbKZJ1soLF3zqIXPvKV3Y0n9AC6ryR4jNcK
rmJ11RKmFwmqY34kz89tIIzOUKIp6aPDrAI61+hH4crE6C2QBciJe7VDsRo7nF8rybLjdcbXjs/6
Jo6m/mTMw4izSil3cFZ3LBPJPunlWZ8YgQ5ac/sTBLkIyIA/wcUOMevRgIywUZiE3Vp03sOJz+Yg
0BmXFXaWjGZlkX7x7MVe2SEcRO17cBtT8dG/1VtDCSGoJ5DunTC94hojzS2cS9A7WIRmAMOODZxv
VlPY1MUYL17BZUHvPus0aY+wRLCeD/N35QCXB8ePd5O6kIEtdWLmjHjwV3wXVAHYSSOy/Ujv60Dq
NGtX0SSD4iywaV5uMgugixWNB9Np6cJyrHPLujuYkrLbyzlOsQXZA3reEmP5hmySnR5VZTD02Yfo
7eRKKd9sWhvovEvddIqr/lH2nnEyOoctZVLXpimdvOVrajtdNCLAfcMqh30kh3dJTMJegv7dZplN
79MhzM5zJQe9cbGo9BKhTdypx3XHFz0kiaoa9i2nrcbAF8ZnEhsqULsxL+RXu9NPiYnr2VFvmGhV
a6xP5cjIbAI4BHRlC9x0fEDi6Wyclkmp2u5GoRunkEVWuHZ3nlX1cXYz7SZbACGCAM+dLiX3DgdR
dzns5H34vZVQE9xW8GlugGy4VldtVE+mgQn6azu79iFfhokq3jyOURI5fdUcmJ8Ypxp70GaGmHEM
CbLbamEDgLrB/KKLXZ8k2qWTzU2XI4lVEwZweukP5ALdtxBbbLpFNd0pnC6nNFM7v9Nq19ft7kud
691T3qbmqTB7WolK8dDebGmZj1YWXVq3+qG6uburB7M5uIgTaFS4Yk/HV3tu2KpOJVOPqq0ecguW
m0xw84VsCBjMT0iap6ckB2+xhLtKpUiu6VMOBp50o1zzWT4eHHsCFyCbaEva17iZ48m+UIkO050e
sm+QsEPIb2o9olllSNfY08ayZcfdmE13A5cbxuE63+CDNB4Vl8XW1Dv3GAKZ2dYCRyNnZfJMsuWT
20CFweorDsBPAXRZZcQgvCPely0XH7aMd8WoOyRBCfY1Radd7SX2u5w+XYIqKJVCjpj6mN/UtvgI
vfKbsGiaTPlzV+j6iz7MuE3RP4L1qM+6NXxy5o99TFPEHqD+vbNb+aatl5cOUMnewLW9oa0NUyEy
n1rL2s0snF8qFqMpdgOLomkfj+b3upmSV/QGX12t3oH5bX9a9Duj7MUtXeMihBpfTRZkDU3ZRReM
D1zaLUernH/KpCKYuiW+BBW3+RqG75yIngs6Rk9VlBl+Emf3XuQqk4xkIkk2xmAqE5KBIvCsJe10
hdjhL22tcvv0k4XHuxGbMJQW7Gh6UrEddY94vF51SqCrUV8UPVEPWgkYN5jiTDANal4zS3R+k7XN
u7tYEUJZj3cCA9VHqZVf8dPVD1PV/SoFNDJdpvkhk4rzNk/ExbAuKbdqwvuRSfJ5dY5ex054KQWU
0t2i8UFAQaoOTh76hpMiCqbFtoVAwlplL6ACq2+yS4t6OghJGrHJ7QtmLDL4eZDJnlBy0ujycnUT
6+UXmY5vYaWM+xiE7oWs7bOxtEbsaRiotjnMFVU73dDRTTedpcxXxpGurpheyLMyH4aJf3hj8tKa
RlLt5j1DaNEMX2Ism0d7ULk5lqdTHYovqncy7VyF2R0fKqfSXqJY7hxdLd5bpiuHHEzFvq20/sVp
ihOFvz/YuN03O8KzUX2pEGpARSofGpHEEv7Ha0y8TeF67m4oiMbqs0sxIyPzCuvk9NCnOMW7NhGE
8ZJMyPfGAUKkHSPpFL8D+Dph7w5P/Pfz5wOZWRv87/zHfr1Da3mAF3K2bvqD+5y/2Z90g/V60xGq
YGDwh+TC2MjvqSASPyH/0Ld2HqswdIDpCN64vUj3nsgv6NhrWMWtj2r2YPq73W13e7/hLNt8uBsi
kzbjbtzpeytoTslD8jC8ul+NX2BvqHprG7Ag7ZwtHlGepk9NvxMWo49dVuzd7yPjqqN6ys/Tg3zQ
n7v3FtE6PhM8UQ7spy2N67DzcYIp/V5IMOtH3KsoQXCQqLd4KqatVcfPsaj3HUA03FIMKkXt1kdA
iMMhTIWJFR9GempMysmV5Q3bXXVzRfwuq2LkRrV3zK2N7xmFAFx+GqSYdZ1jVFaXPBvkR1UDAxAk
rF4nJHcPQqqvc1TuOznkbzxID/NQRdSYSf5GJ3lrtUgQMitu8Jab5psx2HTMUsrNtDwbGD5KXsSX
t3ZH6hsc1v1DL30cmcFDBrgq/PLgPOKrbGppk+FA9vF6aUwymBpwn38+deKUPmKN6yfV0zZwoLYF
YdO1wfp0fZR1fDREUVw0xmnEjWgXJb4UdG73BElVgVcTd7g++sfTlunIcbYGP3WNMiBPApJHHDVc
NeZl+zF3n9Y/mUPbItmsXULCijIIU+PiMCDcr38YVkO5hDZXwfIKpNSVv329Lh2acHhwSqmRmbhc
ojQsuLm5/P7a+giszbLss2fnuJa15Xt2Jft1OIfNvF1fupUQiGMy0yWssMaGI+og7CLC6PuceDO1
1sWhAu82W0tA4/LNuiVocX30j6+lDQAnrSUNgDnpy1w2xNc6OkamLk56nw0NItSSwsjJpww6bJ15
SRI9OkadpUePcQgxqNZzAgJ+X9avRU6b09KrzsryW18vzGPpnRI3z3W0R3A3ChIJQ2XVH6wEytZ/
4qIk4/0/tYP/S/b/78j+Jp6kv4lL/I/+4//8LOkwT7eP4ue//3Vvf1Ks/heu/59/5S+uv6bZf5jo
3VTDRvKGVwKdnvzZ9f/+l4Jy9A/EGuj6Vc22VUwgv7n+9h+6zZ95LEk6pb/Ha/jN9ffQmDsoaBYt
ja16/yOuv7dSu/+mfgZyj2TEsTA0oB1x/x/hYtaJGRGYlzyU4TcXGWNQ0msNbNK5t52cjlNOencl
XmOjCYPZc3s+aNQfY/IZqXG3dZFUYM/jfv59cZd7ebm9R9vS/Hw0HhKLvKr1wsD03MNtO6QOCtMl
J6UKxr52GFEr1zwSOqBTLtWSsjZDWYDfQj0/tM3J1rRq18ecchgG2wd7xH1fRBilOhbcXd0V2VGA
1qJT+CPNlfChEXm/72nulfjCCGbZNnboPIAPayM5PQj8r490aU9hb960EcGE3hVXS2TtibbU98SO
A5ooyjkykSk2CpSHBik7OYrLotAu9/T6SCwrg62Pr7UcItDj9t3AtHiwcouGkZqdlTgtt0PXfYZj
+EOFOMhUE5FLVVc4FwtbBqaLuZbOu71tQ5oOmrTO9XLxBlQy8FclqZvnhnGp3xIIuI34aRTc5MsK
ZiyXblky16frI60sn5nYZ7xlvAdlZCvH3gFtSgziGRFuT2AifbpyQN2/LGzrz4BS3z5OMymzmRsh
5Vh+OJXvhvBioZrKPtlFVf4sjZSOvcqWO+kCIYWrI3LJnIBNERykqt8Ts/UhElJBt2OgKcwd1UgH
6NnFsP0GFXWbRsval2x1AhBNkPT2KQpdOnQW+reN1pP+ithL34zSac/hjDTNId6KN5mOXRE5B9UZ
tJPh/f1X/4934ve7UyWZuVNa8ctgNqLWU0iRzNhTc8d615KKHKyXcTQhklN2q4RpAUeRXYBgvj0w
BmkDe7kZ1ke/L6MSd6zVVXgwJwuWiNIE62X9gf7xlOSmJmjn0KSpqS0BUnTNFyIoGcLrw3nUHyT2
adT6+rvpESE8Lxvv+uj303UzZqKCxARk1fpOV8t2vD76fVk/DOvTeRobX7M6itTltlxvRmcuaSAx
bvnrNl0/HTIFclIkxm7d3tZf3e/L768ZMXl2aADkNNP9X27kfF5gXVBE/9rY1j8hCYNgLljPNMN0
cgv/cxk7QuzW+7xAW7QwNvAnWw751/pAVF9rpAVvvsMk/m/P82xvT/2j2XVy3rnLNh+bYpx3bf4R
ZaoIIJiYfqIwpigy9GcMz9CkLZf16XrRvZTOBS6CTWG9pxqnJC081EOZHaO6N3x3rCg0dXdmN52y
PnBbIqkJ6J7KQzkyfJPhm1uR+VMBd3ESoQSuYTxPGHVoNugkSKwvylxO3XmgLjfb+gVt+ZWvF+M/
j9anXldpB6/ljOTwJkzLXyCWSwckk1zZIPy8KbUT2hBaJQWgaoCi5JYa1czPzUVV0OZ7jUz2szl+
TYrWCxL4WYE54xYIM2weZj6gIuMycCgguLdh1Y6tr6C0IwaJ5jNBxNTNyy9yjYmOC7w0o60DuF8W
tPUPhiQtmq+O6jWnSWLUvmkyfaZ7P3NH0y/I5sfOa2CuSAYPYuhu6Tx+70E80ojCGqkOF0LG282y
020JaftMPC0/zQ1I46bofRCVjDrU5EgU+yuzrCM9GpL1Su+jqDWL4WPx6O2F1+ZBUqgXSWG8Lxv+
jybpjxHZ876QSIm6Kb/WrgMabRzfRzn72pi9R2blnYwxJSYK0DY8+tnPySKHTzbeDWZnW02o7+Gk
hbtKK7C+C3FLdKrvKnWzAIcDQYdD0iFK8AAURbW5g+Ec+aU+kCpdXnIw7iwRQ3JBu4UMlE9TVFzx
2mxVvWasZyn+mJnJaer1q7Yk+cUdjAULRrAK6WEj4UjvJsH+ZuETh89yRgkl6GJzWiHXrDt72fSK
CwqGY6rg7YzLT9yTmDhd8UNhQBnMtebsDBowmxE1z7YZHkNknDvdG16SuckOdTrdldTt0ZtInD4j
fpcabfcWwefdMFLj7CAHOpU0oTcpLgQmiECACntnhdkBwi9YOt3sIZNRatKyArDZDIgUu+bQEemx
NUBv76xE6H4k7xXmHHrXTb81kIeNbRJu3RGnLOVn6QvkUNsczClrOP771qSfaRhwdt0iI0ZmRvXh
Tc8in2Ac2/I5N5GLzIay7ytjsSX0xl6dZlLb1MHHcwM6MQ3rPT15mJdd/tDPFjAIpxzPepkp5NQD
TTKiz3jK7ZubKzAUQzo7ZVi8jDWg6cxJtb1Wmd+qtI4YdCsB1GEm+nYfPUx5zQnfVfczgVmK0io3
WMYqUkMCCEQxQO+2MnQnadshh0L9GxWgy1yhXd3aqjGxAMYiq7T5ni/AhFnjdSWGyMnTlDojN+NN
uttYnCtPJaas1E8VnVRVTT4zmG0bWYTzJnaUq1hg8hOSl4H9/NiP3EBDGb93BRkM6iwJw6kb5sal
nFhnvR3aU+XKi/l0TDIeBl1TdhoYTHP+JB/hwQG7UUIWyXJ+p7Zafeu97t0FPBSOHryZIjDpJ8Bg
aFrcidFNoh0CAuMcKS61LfFAPSmYsbOxQnHBYm4B+AyV/VQB5bMi5WSX9csiVRCWEiA61Pa2CZGK
XsVeT9PGl7HcVsKMX1FX/Mj1lO1EjZgJqpZymzmzF1V6cCabexICK1Z8lcy1eNyqYhIP3qyTbEPq
FZWB/BExIttk0OqOc25BxTnFtvYmO1X3a8V8H+0ykI6nb+zxpU+IK8YN9CtrHeuxbJ/bKb7UHuk/
TgTEo83syacu1dH+DrzcFCUfBEn0vtkyXzrCSh4f9MxDAKA9JAmq3E6RzTVdEgan6NQV9s90Mr7O
daRDH1Ivhhq6OxPFB8TYms6ZeSOzFIeBjR+jL2jjItRRrkVIyoCbJ2dMwb/qii2iHdR4X+W2AvoR
ubABR3Eu9GbXts53MpjvqeI1+1FtriRIp7tqiDExZ4vFf7wZU5cwH84edSd7alWIPbCLnk3cTF0M
hTtpz8hDN61DGEhkVeOJmTINBA3flZ4lJDm5BKCy9GOVd4nbaeqWCmzs3mBoCL++JxV4KNsmaXQy
J+1od/nByIRydS3jw7K+GVMSntsQQoYVM/1Quev7BodakWUP0qGUUU08exqVd9l9H0SW751Z+QAf
uI8FmM2INqKYaQrlMQ0rx3uLXcILRdJxfjDJsoylOIpahUucOb5negTVKc1nOXtwMkKgN0p6rzHN
eaAoH2b6p4xhYlrA19xm8gnbb4/VxtkoGexGJoNQYfIIYsCSJGnU7kZnxz5PGmmOSShu7KXIPsVD
6zaCZkCi+DryR1ECMJK21m4KNamODlCkiezKXUaUbpgy1Y7JqeZwstQn6/P1UQRD/8+nEnoUofGU
ZMvxZb1Qm0JL/89TtsQSM3r5Opo15XdRpvToSmujyhT05VJErRe51Eb/eEr2lnWKCMjSqfcMdhO/
macvhtGq5NrXUEtkl5wd4bg+WgrSz5ZSoh6inFMSA6MOetIhNqOXscxfjEqd9ooH+wttOMWNhtlL
5PGPSCNtKFkuM+mqf17ScaQCRj7MbJh3qWiKLiAKKvX1LkHjHOs9a2jYB/ly0awhO8ABurRLl6mc
ho8sUqadoReLdGo4rF/G8bmNHB06pmpvjKqZAjuap4AzxhQkcHF8yyiWj5fXkhCgf0753O1QtQqq
waS2ToMaCE22f7v0S1WuR0ChOdZBm+X4s17qpR4uathOjMrIO4anGhhLPd0DllN363MvD6FtFc4d
m1VNlciJhsELD42l+5IuVfn6VFv7Sntzqexl1hPoqi8PWbtidatSGNJNzMdqvk0osEKcEV9gML2G
NP0YcjCiGEYV4e/QXGezMJ/NiPQOA0ltUfHhrjTlDmH0U0Ckh6pROecJgA6kWOI3wj4db+5yIdD9
5wxuipmaMwWKLNSdRsIFoxHhST8fYBHHMGnwLEMDs38kEQnIJlAfQKFkllnLRyROGBgBjrDvGg3Z
sKReKGP7Q+CTujTkqueEFd5K5D7boTAQjSpY2mzGKvuu1T9GjlwOfKWnC1tD/QU3EPnq7ZvWk8hl
u+g7+zqxfE7jxDdYpfUyhDaDQJr2mjn8mmi6XXut1yGaQCvOlvOiaugmOqSBW9rR2jsy3fYubYv6
U4XX3abWmU+ey7rKkmknGhOxopptIowtKJNKPF51b3oc8+5KK+zGG+Edq9xKH0ztJ2QidJvNKS3J
9pNxbcNcAmAt2eIJXLCLfYGtdN95U7NZGeAwqWmb2uF2YMpDqOg4PpIdqG70sbkOcACvFh+YjSWV
fls3OmJeZ9ypKqlWSlSAkYcmG5ZmeyNeqbvhh+j2dTKwn49Jeu3smHmhZEBDhgxKxvCANLiZ+2vf
GfNxnEgaTNzqbORYbEgBmndFx0u3EDObHktw5PFZpr5HpaXOZ1YFYg9clbRQ4EkWemECxbvPBoLG
PtWz6qhIjHckD+wY/iX+lAzc5RqtcM/5Sh7kQ0z61GkiHRZFmvWYgiLbu9n40XrRN6WcjAfic4Zb
adbb0imVq6Ua4cET5ifWh/xQ4ZZCsaSKR0Md2Q+t0S+oWg6UD7dBK/NzaQ3Uc7jh1L5CTAj4QhpM
BbSMlSrljtoKvFX3YhvZTnKnkXaxJmEyOlPOqsgI+RiLH71BAu3kMZyK3RSgnptHRMnm4yNGjfI4
sElLLpyap4sz6oFKRbEbyoWb3cIBb/Ovk4uARCOPZMPQkeG4QPMkFvJI3BGB1/MTMUvuHD5c9XCI
Y9cDZ8WrSajgS5YZ/F2IzNUs5Cdtwb5mHFh1mg742dO3yuYgO2ck0eDGy8JHM1KfGro0R/7ZkhBW
0bDLl3wyW3KbqwxVZiN3INcytAuw35IwvLjhaOwmxCpIfR8Rf0vALI4kj4NHHFHIBVFwDNh2W6IN
wtVfUqZy7om2OS5mPFTzVYnxiEz5E+m5MDxDNT0PHj0gpUqXDF1TC4D9780qEVfEfDGYM0fu02kX
phI2WOP1pCp7SKcaGxG+iJ8ItNm8NTjVvb76kbu5SlgTZxwlSu8CMkAv1auqDS/xGKpPavkueu4v
8vT2zVCot8GGoc/qmm3L9jsSv8Viwcy9xGweb/ViPskOK6o+CGoyqeV3jMfF3a3j7JZ336UaIQTr
jRYImRM913MUKEyAT03LP5Gn1afULvng2gvP1NkWbT/s86itbqppLfEiaGLbhhFW3384uWZcPCyg
RGC2pp8CS4EEHjIXtTpxtCrlU9QQFYUJi0At7dcMg8DRMtMvAk7NTYNWfhKmBtSTNRYy/BPqLpVs
D0vetLTgeD/BhVsccX3ZbtWqmAJTZbw4i3j2e1d7MBOJzBAdvQHL/CE2VNLP2/cu1NoAMuaj43ra
NUF0Gveh2AisIhurL+RuMulCtE6mbKZ8rPeO472w0OQnbdJPHIF/1FabE6jmjSjNnHEfgpQ/nGYP
+lzqMJ+vpB7oBB/tc5esbfRYDu9sQlpJ9TUzOey2Q39NOp34hgxFXJoNGN9xP26qQtH2CiAc34sl
MWt6ex9nrL5LN3U85iJ1fhBhcCDPbsc91R0Tu8mpppLlM1wdovK7KcmfY3B5hB6oBaP2nRJDHrNy
qo6qZaFFisvTbDP+K4E+70uglCO050PZVEcYyT9TynbwvtDPG06RsaLYV80K4rpojlM5faRODnTd
5layhwk5fteQuVfr4Ut2LTzrlCY2iPOssh4prwHFtqAuE9mHaC5HAjN07xeApmgD5RViKakrW8e2
4GYqEHzDigJbaCXShGgzzRNhhLHMONHqEPUKG9xWguaq0ylgZ5tq3l5qgAbzAlAy/baWYmoPLBpb
IEbGqnvtc5dhHFPZAC/tS8M6jR65hEkoGDSSKrJpRJT5bGWXAWTGxZLjOSNRLAgp1vuevrUVukTM
zNZ11i3YyaHiZwQC4fjIf4zt5PnFNDw5vf6a23p/NhTz7KWADWPEYBsiKzYOgdEn10rDZ6GKEcz6
hynnmNiBhvVp0gaWsaS4DzOUz8gzr14xUdTrLjVn3PoqGeGB451LtWqvWnerhwqOhk3UlOUO05fI
cA5Zh6qPVhRR3eCVd1VHQkaMY+uWW9Tejjlne4/ja5PAWNBiBcVdgSV6oZCAZfiwWpA7Wb0YIkkk
SmwUSe4YPs9TZtDWVJjIkjd99eDm7CxPhSpA0ASitPg0U/5sk8Tj1Kp/4SQFIE4dL6Q4cMyoyAqp
Kv2X1+u0TZDXIKzbEeXOADNDMx0vgFOjp9EhdMvY1WYyngVeLK9lCGxobvnSqup4F0Z4J7eoT1Px
ZgrkBdWct7j3uh9uhllvwyp5U/qYTlRpWWd0yntDNYfHplWn7UquB5QeHqyMOEJkbLQ/O+2pZKOL
msK7oAF8m3KPGrGxYBEqXJywas6FikhsjZBkn1GvHI7YD8e8QlCHzBkVokJuozpsUq9rj4Umj7Vm
0ulaPrBGixXbHHelXY9X0+sUxMX1V3UxD1Qyjc8Or56Yhmor7EL3B9pmx3wOP0j7rV+mZQ4/uCyy
SxyW0pAcXCvRlzQkC50IeuyDzD+0FHDh3LnVAc4Pg8Re+LKQ5gLtwwmvRmRRstHsIC+NjCww42Vy
MI7EQw3nuCXYlW2eZMbe0K9r6FZH53ZTEvjIakkx7xpIVQv8vKswyMAi4ttjJ7cuwxqODw0+EJwd
0Bx3Jd90i5tNR0xKhboO1qPbiLcYbkobIt3N81Of5Y+aksi9J3kDHBj1vowUjkCC4Bambc3WnRRx
SnRzG0dxfqUxcZCmpxyHRu/OhixhCXT4Rod4TBkFOdqpt6sfukVRpA0u4VOKFd5sj5ZE3mjRkapo
b8iI38jcJTvAzrSO9aHG8e1yXqvaFi3BPPiOVAzcPIvldPlFa3G2XYUhShOCkg/VM0FznF7OzsBO
NJewadIGI6pd4P9w2kcNGK2sa5ZbadHq+qaQ0LQt3epZzYnBsiJDCVLIp6RqrTjJ9yEnJ2S2I1oX
a+oY+U/6nlqZBmmXfTWbcT5YxWxgryqgPkzF9x6x+EadPOcIFDynH1kyOTHKS2JTXIS0V31zbFMg
bYQ54J2m9c3E8pQ5tXqyVIZOVXpnT47OgGsxMxZ4f5SsuvVqvzeWCL16TDgYWtFTSG/zWqr8puRX
QjHlxUVitbFDcGim29sBKRsc0irlifhl57xe3HZI+efadKsaZnG36jqDjVmwnEeUkEsmFfANx7nq
iV1e+bFdkSh3M7XfLUt4J8BYyr130veRz8OZQ/1AA5+1QBr2W+EoiKeFWt1SQ3+qo7E9pwnZdtiz
+52TjdBuJ/lULhdUWLu8FE/ewEm1HNP23pivteOJs2mRZ8nhQb8oDnkZc1NZ9KJSHCgJQrbKIzqW
1IMHPVbGLyoqNYSJc+on42wcNBPleM4bt4272jkpInUxWJr72mJgOSxpUYlL7YqV2tw2CN0xXMz3
EUvEsarG7+bQJEedN/VWRmD4iym54oMCUxxrGv+q+CFHy3xM+RiSGKB+GcKaEFD1pkQg8TjznpCq
cqhD+WgOM8V5jrHK6u4ewT77tnYgHXfiToOQMJkomehvk8hkl5SN1pqI5okrAptGMdgMOJpuoPj6
ZWa1p7pgES6we189yDkpHacHt+dDZIDoosy8EPDRXB1ah9CQdD+vjWdp6YvB1D0oaZScIjcsNnrT
MzxBu3zPJjKGnGgIctqBXeYh1PMQIhZFSZ9mmDbSxFabMl/t8LJvGGB6UMgFTeZicaLoabLT0PTt
oGgPrB8e9/Vg/0rS9qea2s3BK93v8eQEEmDGrepzELEp3IAmxO5rkQ7UGhWCaM+AIU9zelMzHz5M
49gfzJytPuXYtJdLAimOIzyjSo3I1lk4tZF4Laz2IhSE1YbDvBlsSH2YChDq+KjjM5qrJxXFPDqx
ntc6UqbXrngm8tG90MB9jjT2EgLemPUmBI/YwjmRXFl1TX2yJ8LyOHPz4RCc3iZLHAqL3i58W4w2
OnyvHrR9P9KeklYWbxQFPA8wKaoeQUep0bqfRjRW57JxdpFqVccEEzdiEBi+onsrbZJBpwq08ETS
pqCydcd0t/4cwm2sA4EHb7i3+QAn0G+lJl5iQKi7GFcLYzfSoF5tmPT7QWlmlkDCYMCjdYzBijao
epPQqzMstfErNMvEl0im9mj4/5zxrdO+dfj3e+73+2tRKJ4Jciz3dHNp9hZLL6leprECnrMIacJU
sYkCFg8jwyfcYJ7IWQkIOVKGjL5QqYKacRYNwvo87TpSoovoRPNQDSZP0mS1+9CH+ET5bpojeAty
0hIT94SrRo+R8CJ8TSih1rn9Ks2hhpJHrcVTLhKkCWrxAUhW0JZVjl57x06bHyJGx4FcOmVqDh+a
3BBv22EACyK9LHwAvChT014G6yXO08UNmWBPIaSzm8xhZy7kioIp1jnMUA1T0jxysxCHZTev1ix1
ziwJQjnOMtU5xay8Zehf+LhgaGPYWl2fJ+4QJ86mU24I7NbGXG1/q7i8mZ2XpKAZLJz3osHEILuv
6Daewfa3CruSOMJwkKFTXH+S9eItArB8afL9/ppi6BjIp+rlH3Po0KBKyjiNWGMog/UnXx/heh7/
9nT9AwcDp98aTJI4HlIFt5kM1kfufx6tT+PlF1bp+vPcN7e4KRZi8wiYPxry3WTFYSCXiweGe5Mb
QM0HsxXBerHYvU5zi6PJYdw5Q7bFm7k8rHMmn+tlfTrrFKP4RT1YH+NlgDp+7qKZLHebX8by2ual
p0k/f5FhZKtIIWN1pqvO0JhpBQVvamBsStz40NXqV20ylF28NE1JluqCbO2XUoN0gedYr4hT0X4x
WQ4KfeyD9VG2PMLJbu27Pr2vX2KQOJ5i5xX0O26dJP3r0tdD7KMNJPVm6QivSpnIdoOimkq6b3hn
Zrv5DkuJgDo7GqBhoGj9fRkMiMu61h6GOEM1AnyJc9XSEWY4qO08I82OymDTRqSTmYzmg4lC/U+k
0P8KxP47gdjC3Pn/CcQ4fiPpxoxSJ/9FJfbn3/tLJea6f2iqqWlwDh16NbSp/6MS87Q/bJNGoKZD
4C2rto///S/D+gPjicGpyeK7Q/EECPSXPMxQ/2Ck4mgAuoAZo+ty/yfyMF3X/sGKAhNled7yymzD
8EAM/AOUljhJY2U1JPJ8qJKjJ/tvwrRvXtHDyCjHMHA13fcwuB6KERZZmpTMLog5tPpYPba6buAB
SgmPnx5Y+nq4YvPdC2lv2kr9QR8dhowmfo5FCMuMBZLSaDloRPLXUC1a+am+504KpS7KZqZNKUkd
ZNJF02FyWrYrZbgZ6Vc2un1GcKkPFtf11dZZyCTsLr3x6/+yd2bLbWvZlv0i3AKw0UZU1AMJsBFJ
9ZZkvSBky97oe2w0X38H6My0z6msyqj3ejg8pERSMAgCe60155gtWszdZBPONhaEEt/jFILBXnfv
RUPlPg2Nu5sxgCI/2MTDdxkzAew968kpJ7VtEwygQsZZwFBqN+rRcijID5mGOtvjW483eO20g7Ni
Iei7TLDrua6l4Ex9LcpvM83O7ic6U1trwYSYYEDfEHA0M0mQ37XWWLtzvXjue5Ec+ib6Gos0ufWZ
Ad66kUyC3sDZ707RfE7dhVmWUjpJK8URDCKxl2VXm2GbalrY+QD7gNHopId3MDESl41rYMTYIj54
JHZskjnvLyZE5NlnEWpn6sI8HQ8lJs0iSsb7PF6ePIdliZlm2ZOnf5tUdQSbqX60QAeWLsJhM2DJ
9tEDakaEfQL3cNCMQYPjcjdWRLljqSyCzDFfysizArq2z0ZdzjBiWt6ooveuzS4oABXRH1Ynbxyn
+8XlA61FPO+rKeN0ziTcXrT87BsNUDveWHiagDXafggWJddnz318a1eLf5qSxyLKT15kNShjNY+h
GngN6hIcNqS1jnCSoWGn1UbUmn+Y2+wm8s12D3dYA9hs3KAZoJr2JMKAPvmuYjs99euNHo//uEG9
C9XtXw+vv70+7/qzf/fw+ovISnWyJazz9ZHmID0uFA2rNh1WbtBf/8b1/errb653lwIpdCOdx99/
97oZFtqOarMMr43oCtQ9f9nQ63vaHNXMj2Bu/d837/ra6ytgIhkhYpx4c33F719cH8pUYpu73v1j
+349U1tebIdpkZTZzDLjX0/84+71idc/s5DsBSe1xkNInUfbRj9fbzrDJCpgYRnnjDO1LFHbOJYx
4alViGX7doZBBuB5ccZlmf1xo81WRj4onApnHUvJHMWhv/4MgoKxY4rhNuPX62uuPx08uMKCFMVQ
IaSxx+6VSXoVNqaJil6kTXeY1TnWmL9PVYnpiEPJ0AvtHAFgP1/vibjwwiUijrnnWn4C1XIz+uNy
bFPgkD0M1zKrio3OCH0twwFOirO23vh2Yp4xvElG0gG671d6zaCv1l+ZvUlYXafOkavNp1Kz2dWO
yVq7Hq2zlI5F5cA9DG0RcqeZUnWDz5APWOPAWoisOctSU9sImh7w93/+zCUQUAws6ab1GXMbfW/9
GKdhJug1jM6pLkrnREQja+g4w3i/7vdliomPSWsaTLEg+DZl9k37pe5sAAJrk+H6rOuNDkPn10Ow
D+m+HrM3iHQVJ08UqlFT7EWBvjDyZ7SZLtodz7dPncl/s94caP5sekNib7TK7wC+kQ42abErdaMm
DCd7IQucIO5mLHYdOGGSagqTbBd8l6xzaQnSFj/PoCL2flE9F+U8nav1ZkpNcIkGljrUzdPZbO9H
tYhTwZl+XTvexvfJaDkE4xAMpqvKPlJKkcdbgp1YbxR6sRukiMx0IV6wxAy8ThBa7vKGKmnXSWRW
XUT5DpozPy/RXh/piLWYGXcjuKSzhqTprEekY3RpkR0XgidIjv3Hz8lzaxBJeIRCr09L1yP/eu9b
Ay/f96rznB9HjZyZRCKNEGuPr/THocfIZt5hl1bHmmb1VicG1UgohpRq83PksyVy0dKDMtf+9BPL
4U3GeeM8TzRM5mI8WOSEI6L1MxGW4BBIwIRMVwv75XpgtQKXk7OqceEq5JfGqorL0qHLhXPV7q4P
La3rdjPYXgS7c3FhclIFo1sNaIFhhXSR3JBH9sCA575FXh1WLilVVabUJpME8BLRmB8Z8nUMA6Bq
DJU07lwbUChYrdcEw8yBDOk78mcN9EeoRyeAgMhSVznEtKpLrfWHM0OsrWwRsy2YocOmFyDrro35
32qJXz/8/fj6wlSvUJRfn/m3p18fmnw8O19A2ln/imv27obEBWKT/qrG+OOtf90tcXZ0kYmS5/eW
XP/e9c8vBfkxaDKimoFnQjTd74344/ltiSjQhHW3lbrR5xutwXlzvfHWOuz3QzweqCH++rPrbwdl
xXvLwqPm7YkfMJGLkxBTSvdWDA2e53wKwU/whXO+kTT4DXpPE+hErjuL+46EWF0GqtMgIwEc99eb
TU7LxH495hNIb9tiRrMmgwRTau3BdyoC4dDm1JPDK0yaAr2Vh9OS4JbK8/lI6/lV89ujY+J8J6GE
KHh0NzGFq+3Wj8opD3E5P/YGiSHAffk3I0XUmNMNmUWgl0iIHzfI+VK4KknVCB1ZGFtYkoyAjCU9
FjlgviTqDzlaYZrqgcHoJe1AY41ec8QZG9Cmd1A38fYV1BXHBXNiS/NtLFPceXHq7mDLFmiyLq7Z
gFHru2fgwiTBvMZqYCbuOP2BGF64nnRQidnybmnw7rIMIVtcaO9FXSjUSpAR5OQdmjgz4WQZRUAS
KWxN+LnnAbSizolwo+sMUY2KIUzKKLHFdl2qzsdfqGj3ESqztasIUS+oLn20kzBqqP0SRv5mEhO7
hR8BlE5qspAUNO6p8S3mFqHRdPSIFuZxXtfT6YFGEyTdSFwaK7BoNdlmwn3Q+BzapEsPxMauyixJ
tWp3wE7imJ0w5h+16o7ZbO8HCRssE5/JSt8q9CfHYGAO+OYya4IkmaJ7w8oJKyyiUZHMGX1N6LRR
jt6hbkElJJrmb2m2PNemO21Re9a7fnHe5aIksRtoJEcOT9Zizj0tLEJOs/a9fHGH3AmWvN6PWkUX
UScg4xr5OrnfRhfPtEmud9bTGK2daSN8sm2x2I2BOWosKiaSK3XG6gw83009jQP/4nrjfe3WUUgL
+zo63S5jdgBGUqM4Babg9a8gy38gkDm4dNcCN2IokQzOkd7IgT0mLm3JBFw/GaT1XnoOxz7xdfhA
PkVDjrexkhVKArT3ld5+idGx+QWNouqna7Ww46JBPwEdHMfyoyKFI+j06tDaJLvNRX/2U+es10NM
Oxyae8seJMJrC60S5j0JawoUxkkkCtYDYIzGEO/TMs8PjmAqHGftJRk5lkBeHFwf2beN9m+DHuiu
1dRTMdwAPjNgWjosnxebPMQIxp5jredk/4sfa0PYWJNNHGZEEq3I9wmKCiF4om571SZmrB2UnHSC
TE7nbHQF4Zw+kwv+75MQbcovRuO+WGnLVyqSB9Xq4jCMjGUGJyHAD7p66V7kXDYB3bUW0BAC6uoO
r+SENO7QlTQjyRe2doVMB7w3tNHIHBMRq+zc8gKhHxQe4hff7r9g7v+YnHXeAO8sKBxT7EnFa4Tl
bLSe04qdQOksMVojiiA2G86nG+qa/2XqBLxdbCuKvk4o21XvvMmclH27MKZnFba3SwHuqaAGxMlp
ndLszjEgyjSoPujCl8u2LrXtBMGS4oiWti/fImzPaBamt7GpGsCX/W0Mf+VM5OFXry/vbFJvwj7v
cW+j9D84k699THHLlA7sGEJNk4kt253WkATtpkjCwh+3zMP1nS2zFzt3tdCMq2Rr1kxLYfNYu2Ge
w1mkGvidlqx1Pabp5EkzLKPusi5x8PhvHTvP90QX9BtCkQlegUpQyVU6gSo6gMF9wceeRJz2M03t
sMrAMx2ZwwBah22iyP12OR41sBhqtpGWGG4FEBDhGSv5cnJpTn94skTlpXn+weYcoqVmwkKKWG5D
Zylfmjg+o9Y/evpPM3KjQ+IWOE2lhJSbNeuEMkVL1ucU4exa09iXXV7s6IbTo+XTSO2R0UBSf0r7
nPbfPIG6zgJbG5TJ9E7FSh6hMohkYSS28WLYFiztosNS+5iHI6T0qVCX1k1hAADm0SyHd+10cTGG
YmP4jjr2JGRvxmx8jBf3K4wmfKSWh/1rPeNdfU99k76hHOvDPML0zPppkQ16FWnFK8gbBQJaSrry
TBBacjmBUXzKYZVrRk+YQ/ONvC+cMjpFs/Q2s7R+xrQwNibAlAOAAyBSzg1nqjHe+F/FClHPY8p0
jUROxlk3dNgokGNOzc3XtuSiZPX9z3pVFRfsaPBhClHIWo7G5niJNeTgS548t25PZVEU90Ktlhm9
+B4ZXAF91GhGWw6bxiZYfSQlt/I8YCL2gyRiUmDct8hOAWEwBNWa5DrMmMKKDgAUvfFbjoKz8Io7
PfEYVWcXlEtyHC46cAvEvGiKsA/3zIg4nejWV8xZLxgVDotjpBuf0V6aS/rRytmXzqj2qnysqTwb
O0pYbdZVQDQxQTxEbYATgygfpeFcOu9WMfTb1S6bGt2K2vhuplUVDNbYQ9FNTpHblFu988kLr7YN
qoBxcO67Douuhhy6TRG0IEGud/c4IqBGIlgqPf0hK/n6YXAZyUfuPvNSHsB3AQyd7O8OQsxHS/vh
FeowkBfxOK0T+IVqyJkYbDTGobbVW5uysPBQxJmSlX8hP8qBwwvNsGIWTXuXEqdiYmnWkPcqpgOz
2RbBUic/xsb66vT0TTiJTLDdooxEb54eRae8oq+VS5MPUWPA6tFP58JYBo7itFuv/GOGVduKpOBt
lcZf3QRYMTi5jZhobJmifI4ZdqXyS10sn/FSZ2FmzcNucLy3BY7yoYo1Uo2Wu6ric40lnh7KBvzS
03sPCoCE7RkoLn7ieHpMsGAYsvzulEvQpkyrat5VO8x6+d7DMAzsnqzDSNFITls4SGkCpQfGVZFZ
7qax5uVWRS0jrKx6JywTfkf2OI9QeXCDHJIe0r+a230/tzadOPnFS3HLX5dcJn7JjdVygTZSqtN8
rX0XGw174ns3biP3cMKxaNsXwfR5nzdk5fi22jWO0+x8mez8LOL8obdbH5Rm2HbLa1UuNWMQSqAJ
llfe1/7d7M1oR21xUi40CjCpoHj9aNO0/rKfVOQHXRvd+/l0N48/bdG3u6nQSqIUM2vnLUA+iyJ+
HSAzBFZrPZWD/jLHrdh7MSV8Olxgn4mTFDe2gAD5nmULZASnZTe3EPJIczGnkSQB0yYE2WrefJeL
amG7P7S++iFNTpvkO/qbOk7wTXQVWonCrHZ5dFv51ng3F7Q6ND+CFmpRfcZecrS8o1V73sGTYGAj
guuhTY/9uX1Iu0Vn+JZij/Wq5R65/G3f4B9wG28OKrK2T00dfzkIzBy1E8olF0dtTO8TS5LtW/gT
Srm1ZMcWX9HqgJ+2ciI7Rl8ZX2jTteTdKGCw12rbFa3zlAzWT5Msjc2USJsTG+k0nIoV4bd6h8SS
CF3jW8yiaQD3HNZua+/SxvU2OUXpbpNY03IZpADdm3k3MFPoO/BPn9NpPw7uaxb5rK7NQgUD3Ngw
E2eDOLrCs+2bamnRsxRjcvQMccHS9qWsGqhHi9duWj+PA9cpvmr2/NSrLuFK24Aj8duvNMOdI5kN
KRqOzPw+0JkJbHNJjmhPXsa5ObVgPAKjFd7WBqbB/H1DshBX3WHVTnFR1OQFI9et6hTYLkJQECpX
Vijq5mx69mFIo2ojodvOkyMRvc0EXwED3ajmXpnxo+5bReAxX9viA3zW5dkxSnVjdZCyu1W3axrs
fVOzAXUO+uoOoniZ1iA+uN+0Sl+7qAuNHg1pZlPhwOC5dTs6gWOd3jmF7tIFJotF2ve25Z/sor8Y
MZvDourCfrJQEd2ZMQkaTu+9zlMHbh8NWu2Pj1ltvTSCWXPe+yootewxNwa0APVsh3loJCSpxO8M
pRUwuVwFWdrsceREtDYYdY/kokXeodbii85s+7QMqRNsaiD4N50HltqE8d6VYODMcYeCatg4rX1s
DJXeDkOJjBPU3Xq2qGvSyaWIxKGjyx/vRmW+wVpOt9EIjbUW5u1U4iu8TqGsSnroPczPGsTliSKI
pGSa/3XLKnmx0ZTXx3bi7dy4PmkZo4MigvkBkO5F0bt+deK+vpmEt8By2CC4KT9F/oSYELuHlN6+
97LHxKyTcG5dL8QtaAW1/FHUw3hGoUscyrAd0noKdLewQ6/2KL6A4IWAZ0o+xbLYESdymAouik7K
sExbW1j9waNPHlL1ONuMNTECfnvTOD4mpqk6REwINw6nDtILs62KTcXS5U661iVLPbXjSLaPkFyf
TSiWrdd5jN6Jsct97dn1ZRdgy6KY7o4VLCF/GVgd9ccxLQ5ISU5eFfcbRZA0l1bzjPYfd0tnDRjf
WvAeo2mzzKdFCmrT3VNWHq1e/ox0lR8SuKCcyeHlrC5GhCAsPhb/phnQDcJ+1/eKa2HoD9m0Re1G
zlfVPzMzN2+6mKIHd71xKlQLppiECkvXqAtdDYQwwI85fTYcgbO/6R8nlygwqbCodYNDLw4M8GZN
doFZGHS4hJDJ36ihK3duMrMIXkOscw4oQ9QHAqQa4rtteGiJVYQkEHAJrFMgkZC2ISRjxeFqid5L
3xDU8cPVzQSMp/yKIcdbNSB9bKWYiux3eIqcPwjNNjIcdInrfsyyzhGXIbIc3fEwgOjx6TdvJYDT
7VyhMrKIHWCPUdoIByXoeFCT89xihgiMAYlw3euQZzj11+B3JOS7U1R6LzJqB/ZxSbfG15qtGCie
dYxk2VBDQOvih9pYQGRB9px0vUEm9C5oWRvdS5vD5yW/tLosiTbzEb1lMyoh2WrfWpoUhj6Jc2c0
QOeXrYsn0UOQ/qjhc+PbYqM5nmragHNEG8L64S/yZe76IihiQhb4Dq3WppUp0xUrjPtlaW7JiZMX
XKPVPUTvZrewNg/L9qUUdA2qhUaOq+W73oLonhMYKVdXKOI8DyuRHu2xOjwLpBjh1LMsNfXytRP0
gBcCt5Zs+aQUXGxTD0uGRvWcP8R8YvS4U67z9yj9Q7vHGMD4m7Rz33mwmvQnfNM7VahncH1u6DqM
PIweFy7fypSCS4XioyN/a681WOEcEnuDRTjt1pqT55zK7EhWzSPKtpvSnZBKmZdWj9I98z8MVQj5
0wSQFOZlhpMvdEVh5lv9I/JAZ0s/MpipFwEdWTcjYamn0d1k3xYFRnIeLZR448yYTkT+LgFnmA4a
Ep/Y2k/acvCEOWx6DZme33Nk+oxU9zoi+jG1XkYHLeRsI1504uXnMkI67DWLLz7IteZ7JNVexOOT
Rx79IKdPexmmfTxrN3jMYDnLIYQyhhZMoFLqIv8nGUPTrm7s90XkxoHLJiatvJu3DE/uOCz6sJjh
UWHNJzwBngXUV66OiBvvdQazGx+jabdS2OpnoXSQghFs9qE2aEVnD7puPY/5xOHVdQU9e/e1MTOG
kFY5bwojdHVJDbx8MywEs1ODZ7D1wQralIqytcxNhJ8ht5z0DKMIvv1EpTNWdzWHCN9rn9iBUcZ0
j/O3Vog6jGssp1xswTiYdG3psWgkN/r+oRhga+uErEh3PorWZWmtB6m0Pm3NfW7z4S7XiJuuMKCU
HuYkY/aa0BFbN+27C+1JXAhdftCKJ9V9w8swkmgt3gHlwmxn9mokA6kvOECOzvTJGjN9ch2mjfag
gI+j6FctXcDapygfQxWnYYZc8CCSgeUzXbAN0OFunYr+WDDquMTv3pouK/Km6+i8lPdkFgBmIFIC
hTfiIQTL29pTHlEKlXGwU/75uS6w7g7lDsrPZ08M6QEpK6GroPWCeYgYXLG83LicPBHnEk2Zc0IL
tF6jLylLIhirghBledGduT1WsME1Y/T2tSf3fIE2xmoF9/MkORIQgTufeI8sBxKaNvOXuSebhXk9
YTytd+yTBjygSgO/QNU0Vl6zjwe2uLIXDMulgTtdu3REPbK8LpBNdue5pHmI8QBKGq3jG6HovnTi
tQLhFk7wzI+jQxIcy1ebmAVrwMbfayN5NIZ74BtD16DPHnBbcM0c2xaYK2rhrtB2TWqsSE6/31eG
f9/n+lcHPfPWIP9Dqco/C+dLngDsyru1PEpR75X6EHB+2hd6+UFldUGCYy6adzc2Pj5ugPf+pL33
Nb0wRadgP3togQRuLw0w9HbC3oIeyFG7KsZdZ5e3qvxMAMPh0jqaHdfNTmDPVmTEKt/6njhDEcTV
k8jvx2GGJhxBC60j2Ye1RvqdhrNx29hoajS6DJr26KFv7oj9aY0OuyduCZpA9M31e49u6b7U/JID
amRRn4tLYjnPrtsinu5xrc05rgq1uAAK4BuSBUcFfXYi2p3wO6tA1MZD6c1IXwEY1oBFj0mOkY18
1aC2aD3aSQVbFCGfBmWum5JQJOXDkpkfzKbMjXs0q3naFS0sNCNL6EKPAOgT/Vsb+/KRc/NPN0Z0
Ruc0DtPUxDJDoRS2xjFBE3WfFDDCkaRCkyDlZZA3XaQVR2OBI20Kdc/kv2OKgxUqTQ1WDWDx0BTT
qFZNxnex9C/6pF7jhp229Bk7OBsAzPWTQyc9fmElIgKTg9qEbBc3eXJcOlqqs/YekZGKjUC94fbe
a7oa75OOpBXL6TGT69W8nTBIbCOQ2vvKi4mL1lClMR4Y9lzFaX9204fLkcBA4tDrseL46NA7WFjD
HPNsi9HYSKRpwzonugr3rhI+uxgZPP5+fL2HzOnP51xf4kkNe+H1NdfHvwWAv3+WMMWGm4vn8/o2
ECDAahVLmu80z3z6421+/dV/+5ZeLqC2zp0Z/HrS9d25GjKE/v2Hfr1yhbuRvpWySgMUHkfRQV0B
PH/bvl/vU/bGWQfiR7jl+i++vlfbDidqJqBtK4Xoj+27Pv71xOu/pPPsjxgqZ3h9TkzriXdYd+Sv
F66v/r3jrj+LizLeuiURDteHv/eobhvlPhHGKWm1LxGoBKaN9CqTtH4nTYeoC92pAsQ12E0GFW9U
rlG54AgWk2lSSWZcdE1CGQpFUcya+eGWYDMdLbfpH1OR7h2dIFjZ0wmD8f4l5wyX9mZgGfI7JT+c
+CptwI8OY5g6M6d5yDGjz/ie0DEtGtJgwja/ccryiz9gNBLoWWyAo+qbyoGU2kvRb+0hu9X1dWQy
ozaeNReshDwDrjypJv2+jjDaWVvXCvWlFstH1uEDB/9zHk1r76Ml2bDEIA9XK7VbUQCCRKHP9SmV
Y4BBHxQG15OxiO51jDzb1EUhIOw1wnQkBWapXbhwLAD9OwcWBrOiNReO6JrUvyGYpwgTYfXbxNkP
zOLxKcaXKVkUPn3EnGQln8a++La07N6KEZeoV90vcHlfdF/6EjWpzBjXuBy0ECOmIxe2g1Z7expp
eOic+UPQy5tH7Q2djraVJopIhDVQEah7PX0FC7X7OuvGMI7FzoaOiyyHyqHfAWiSCLzSnTV1EXr/
lpG5Vb8UufNZjWIKVDN/jgjBKRAtTtyiwtwiuQaSKVGgfgcHYD5XWN+Y1Wc0ARUC8+p1gPJBVmaM
vDU0TT3ZtlpiH0b0l2FpwHnxWgboabJgava9faMDAiV0JooSIwDOggERez6gfM6mKqfcwN6BvwP7
xwY/+1szmjAZrex5jFhXOHW6ZdjzdcnJwSkLPIY6YPVADvm3mYsa0UwFzjCyEIzEGQESmpAj7KeG
FmcztRJUPFP5YilvOY2FPpFrzGg0bZsWGPwIciRtOXogSNRmRgZtcuqcl1FUJAyVDqlKebPr5x2/
ZczktwvU0OquX/yXbqlvyOD6KKbkfpmZWlox6ZHTgEnKyC20PK67u2qenNrtfpH8/o+x33+PL2aO
62CLEpZnCZZK6Pr+GhYYR9acJwPNKcK9xaZQmn/jZkwWEiO/z3XUHYkVPdsAdUOtKE3mM3G0I9PY
2RdDZWw1ccQkvmeGQmaPlMPJKDT/wZrmzRS7xR0wkbByuydOBfI/bPjfg1CvG+7oHA6kxAuHvv9f
N3xJytaZ6dHiHfOyo+bYyDVo520mopkIW+5pDaYeM/08vrPTOLmZhV/9p21Y1Y5/wPLWbaD/wX+r
FNJjlffXbUiaJHWmuEiOiDXmO8jJx8xIYzwfytj6ZERiTR89iPVPHll3l2TQb8gajcv6P6QNC7Sf
/9t2WK7lYy3RPcNx/hY3n1XzDIbPlUBL4RrEXmsdBzC6nc5JEDrFm1rgWYIeeTY82VyQ+04H0CZb
VVvHOuq0i/L75syCfnNNsZQIZrhe5VzRDYi0FowmJnvCuESuPEWWfeP1I/Z7rTO3tcs8nBBuzDJY
/cMqMT4cT6nDBHEg8yv3fL1J1nt9vrz9oZy9/7Wf/4ys/zfHLsFnhBqTkeThdXXXj+ePoMtB7724
V7EEBmiSaktWSZgCUAoN6WK3IbLWWkCQNyO1JUBm26yPxVQy388Xlu3TuSzkSqMYrYNhF+pI4CMR
BDImIKGO1B40knkYzPFpiMi6uG75/5dH/2d59BoD/T/+1//8dYIK/s7PXOXR1dD+XRu9vuif2mj/
v3Tfhni5EjFXEfQ/8Jm+/V+4pYkW42v4L2W0pf8X5AmD04RLBY+ak/f5pzLaQTRtmbrLE3QPlZX1
/6aMNv8WzEx4rGtic7FtTqKuYCz814OxNZy0GRoZ35AisvUsSW+o7PdX70u+WgvmLCcaPov210fX
G5RPIebU9KDPWX1UxudvgJ8HaB9q+go10an2t3q/3OLsDThIaXj1uXNARvbe61FMS6VszwYD4VgU
P5wOISSnxotOGGSiaNjP63yAjDqCF4v0TEcikBOGUWcw7kiRSohnlM1ZB/5TtiMICIq8EDgaRLth
ecJxz4h9WU7DQPXsZA7WO02nDeoVI0qXAGlxA2MGYhv9e3RkBEPdZVnojO7NOqF51SfwodDH0GmQ
Gs2Ly+hbVztOIKvovABwozTfORjANs7SoKlh7r81vbkMkJEDiRmm8ca0I6amUa3CScNh2ktfHOKj
ao1oMzbotQBb7Uwt8ekKZFugQmuYVMYqhgACg8TZScYfBtq9zdCC3pxq/Ycwn4Grz/ARSjPstDkL
gXUQm2OTErZ4jPoqq5FhvjZja/WFdiAi8MiGC2lCE6hOtUDwjd/5p5O6jxniUbypEretRQ6FcNFP
y3uvno+9kdJudsgTxNC6tRDFQDFTe28JOw/+u6T7nGB9hhCAVuEETgnv+TxGlzFiPYPVLAoZudy7
mou5v+9pEmcdKhBG6AmpXhvS7LCCL+yPLMoIG0qHTWKM6oaSBZMIwbDD8tGZu6kZf0w+EVZFpFM6
Ytwa5zYPulxnSFDlT/boB7XX6Nuq7Mgt7+mt+DLWN5y0pxDsF+7tNo12Rd9i5tZG5EpaDpXygczs
+JDXqBMyWIJ+0QKP7slwU96laGsYYbg8XWKjT9IWP9QC1mdAdxmMBh+vZmv3iWIzqRyY0+xJBeLA
yenlum1HGuLg0trOFEomi0xuWTMIhJA9HxnMJGHWGg/LYjCwTs34GfpMCKCx25qNQBmV6yzN+l67
g8QXOFkmMbGqr9NgMyTQkULka/fBcMqQMGsTb2DAkgjpspZXe8J84puyo5eQP8xx7rMFOtHizG9Q
UcC0Ybge0Hi/0dOx2FZCl4GiYa+ZxhZ2SfvoyFTwoTVkpPI985D/HRn2z4+1028Hz/rMI6N4j7tj
19jEtAFgm5mpGGiZLWOhvPee5VJ+NbB9B1GSgBqHe7WDuCOJZd5VVnfwRUnyiwaU3HQw5ot5z4Km
2NnYe/aFGwCO4NPDirrpdYxDfgyrDd7qzmACppJo3iR5fVuRcEwKEgFDM15yoj8UXNNF3ovJ2Zm2
s3OsgeqW3hDL4nXQYcb6nnjyQ+2ajAsqVhW1TruaKBUADHJX5wWtDaJ+TQFJPo+zi2mAi5i4BFsY
+cV4W8xf+k5b9ja0sa0GYq7Agi54+iX1Uoou76urvGM3EvVnaO65Kqz7qeBAxrysTrVpf9OZ8yVL
Ve8dwGLbc1Irlu7cB9QEvV4mX5IRicGQtfFOFt1DBMOnB6kqV4o+gpIe7AcBLvmg5fsIBCjykHuW
Acsd/N03aDmvqZWhqbaqOVy6pjq2kbdDiBgwuv+GXoAePdAlhM/EkyxzKEsH1auvf0gaXowCogJD
mEUhF9KZ/xnjNxv8+jPK5gh+DWPkkZEQLSTKgnZynW09L3Fg6kjKI9RC24ZcvA0xHwqL6dayGLX0
6K7xMo7I0ZIDZlx3Z+XGaVkgCCdRzeyursNs6L5ZBWP0yvd/JI31Bp+GeMYS4T7DrzscabAapqXB
qqrXezFiirOsFHSlLYACOceYlvdunucPMG80XOvlECm3O+gFLlrU/xchxYkOjOBKhKo6oYnWlGMP
K6i4MVsUXnli3rc4TUR0SMnZ2tdMVRGlUxURRHJLhdYvL+5E0Rp1OoaCxfscZxQrkCs6nCLneGzu
G1c2h7QiJlIl31NQzKdI0W2uNOJb4vnV7TMP3qaHxMKbuEOInGUvH23S8n1paVN0BpK1mnbSpjYz
ewNAFgqJPv6cwbdC3bEuI3gngnYgqKZTs1XlooXlBHaDS8uDbj01VWV/uuOLk+RvvYvDZUxAhPlE
rqwRvxB39PFH7xfqoUzVI8Naj0hFiplS+KduoVK2DFBbLXkG2QXNA6TXKZiopNupQJYVGTeGI4mA
xaiZR9IPXAP9jl+zl3qlvhf2qyykfNLjkpCxjrNKcTv7aN/0ZTZobeovonsYyDgJHcCsEBmGOpxw
KG38bwZsF8PHNiM9pDhzIp5A0mS3ZhxzYm6yQ09Pcecaq8qKEMckAfInq+ZdI18tFLnpbAntjHY6
1Tb+Y4Q1MdREhhlviVXXxIdRTo/IBDk+3uE4i7DS+689xSJMFEkGueGO2z5PCZKqdq6YSr78Trex
DZKxjZjcqTlB7I386E24ZnqyHe2Tpih6FlvvwjYVKII9ZgwoQ0g9YgqKjCRKLiNOXHtURw/f031l
jMVRlnysbrPy+NZueupmgYOxyck6dWNbIBFdxbAkq21qTxYbebMOQTsGWFxr72yijL26JbUUxfWN
buYUYWIMJunXZxQMAC7s7tC0klwg1Kg7t9Jf6Dq8iYTB1tzBEwH8tpky6PlVJr7H83+zdx7LjStb
l34idMCbKUnQinJVkkqaIFQO3ib80/9fps49qq64HR097wkC9CAJk7n3Wt8ad/S8bzXR0IsxiZNs
jIJARc7nhA+cvEF7ZJpzP7EbbR0yAjrBYZwK7UdAHq09aV8DPbuLLZIIgWzf6thb+rU/B2m6QIQi
xFAs67e84eCFKhEc4zijKlyJb1x1nH2FXWM3+1zMPAfXQ6ev2qZfqdBZAAo5bcaAV9ONaMhfIej2
rHU0fHR4NFVfTHtdA7s4urKZLt5IvaSUsnjpuXOMX2nPOINAqGOmtdnB8eI9OYAGXWUf2kNcrqFT
1gglyZraengT70E7oUx3iqeZDq+sPxhbz9SjWzoja9gHPr16ma1C2AXyDsYK2+SbZljf2MplKwJw
AgBf4mfhkFfhBQc79qzDgAXZ7eqKaaOehHnpZGcOL1nKBoOGmeukY3PZIsZBz13Sgp9868bGlkZk
cspVsInhzaQ5I1ISkx7qxqRqQsVLdwNQfsa+XAmC6gIXwRo9ekGirhgtg7mdQRhsal70OSp25Bj9
7PyghnIJ/dxhxDI4X9k/zZDojkwCZ/MdRoizNpb+tpwG48TFmz3D6nekDfch8SoVQ7Mj3bfkElhr
idgGmioM0V/k6IiwNNDA0WndzZ3YzVU+ndp43sUVINlsspd9g92Ga04CrzR2QguBY5jye5J8Q/dQ
njphZQBBFHdWY7/NJvtKaneXNSgJfc+dt8rHZrHgF/pKUVzfmQOXR3WzpesDEJKjER8SV5AguAc1
bJ4Wxzn1HBy7ISOoJSvqL7DcKyTx6XoDjIvzdxEQbW0DRiPIDPzcVD+2lkNZFo5nTnLmcxmL8+w2
Tui0/cLgmNhGKqbXrGfA7jgw/5d217YPmj5hk668ZO8QBrdJmaYIt82gS3j3BnOMbaR19DX4y8uM
M3fZpNB0vPp5bEv3ukbpnVWuL5BdBRdhqEfGtIvNXeuL+uhPuKs81yELNwNSHKECDTA34H7Kv8/Z
Gm2LBM2pO0/lrgjMi230LmGUzV2QjEhvAhK03WChd1/QUhtaQJGo6kR7E89uS9iwdaCswvzDQ0dr
uuIFATijauyhS4BDqNPrL/VsRaGRkIjcowbrjdq9AZw6hyLvDrbHm9O1N33zkdStV5EGJzPxXhdw
aaCYEjRUNQLr2oy3GcKE7WzgIwgIch9JG16tNGFLrwRbUoU2+CLwxLdODCfXFyJc4zfkPMu567dZ
xAyGicO3zrcBZphcVs1+PHBq/JF2pf0ATPfSlZSJGS+drH4ut11TuWfbaY7xOcE2cUji8Yfj+f4V
feOwlRGzGb6eL1o2/iwCkF2zQ0JJqj2OSEKfE8ct4Xn+FNqs70m7m29W4lfp2xJfB7R1bjf58BpQ
M6GYdaevQXrFaYfqk3g+xq4wSTuy1tr128i/9r5kSMXmvPodh3o2XvnPgc3qBrqKFv1P73FMQ4QF
GGea+wJXCbXRPRV9diVyi/QJJX5nxqfOTY/ANOKQP5wuVez/MF1aipNmUiCV6NZ2FE9xgwMCKnNs
cJAmVRfszIX9aA0evWS4qWLCk4jR5Trg+afaNpaD7YtHgLb1NpgD+73MnLDO6jDNtOonkJGtOxoc
2k0LtYtAOf4cjmTmwGE85fQqZ/x56V3Xm8VXcus4QTt8/8bQurM1k+WlmRH2FMsJO4mpYBxebU2O
7t1K+RrVl1Efcg/B2iLuGpciU4pUi+l+fNBBp0c5EaGi5LIKteMOsvmr1ZT3s24ONyMC4n1qgiND
57st6koOrARBhTYUMq7JtAHQVydieTBHCCfYEJ5Lr7P3LpP7GdfBvnMWxCG0IOexcfdUt+fDUMb4
blzzBftxDvFpmk5aYU4kBvwQPnmTjlf+ztCVJB14emMc70wm24wywdgN+O5OYzR+DXLDvXR2v+4S
cIacML1dzLjgpjInBmNlC7wWpdiJnKNr04hfyMDcEKFTiEIePSI/dmZpRZj7hKQvDRWAoGraa5sl
23nqnjsvTsOA88B+tl0CjPUR/jaiwZ6uI4mmNQYLVP2FB6HI1jepSF86t0vxYKOEJpj3S9LjvxCj
d6bDg3OI/J8k0xhiybjPmG3jbxt/idR4EnNsnzy4YV180SNS1PuGKQzQ2I3QEmirnEyaYMBGY+aP
9mJfTHtp91MqypAaBAbWCIWJMVf1Rc/h5S4DSgjYmRtYr8B8cjrNDSxU16mezDr9tZq8XWktTI9J
vi1mWhB+9m6aZFj3UX8T02SC7MfRhsTTQGnb2LcASwxOR0cX0uamYvDWekrqxVeoYtr0Tau/uNQH
koaQ6nFpsCR0d5r/NZ1yJ0Tzh4rMGO4r1zTPra6ZJA/UHhBMeXuF035Wa2rRIFYcQLH4LtERi/bQ
djVyAw36n1q0Tgt1Ui7UTU7eZJGZUwFNvjDPjVwkxWRzOeqSWxJFsoNpJ+hoi+Ae7090Up8m5Cao
RYMG4zx628+N0Hs9lqxTESoM4yhZjGrtv90UExmclSbg6bCBeumQMOu91zohCuqGunuWEb352P3S
O4O+O+oydJYrAye5sWrNGtM70ji1/TBHFrQ7+ahG05fdPj4B5DPPZTwgTJJrVlbZW8M0IC1BeDoj
ZRhl983LzkNy3wP02EDxg9Gj6T1yNEihMkanlgu1FlCf+1jr+JvUM3oGAGZodliK3Ak9DqPZ/kzN
pD9bIh5wYNbTjs4CUnCVGWDJ182zYALK34SaEsACoTOS2H9eEX5+LGZ0c3BU/r1z5IrCXkKLhLnu
vdbBY4kk/UStBfLm530Vo3Xoz9nWlaCXXiJu1KLQRgxyfvp1BvC3LzzjMZaMZap/NY50OvPNMKY7
cya95HNhSLAyg2zwigF5ZfB3BGJbNz0Z5CwEvZY3x4XL87mQ7GWPMTo7NLopuwNSUpXoNBl4IUuU
NzXIyjtaulJhR4UwU8QWjsST4b7ShJrOOmr4Ayjcm9mqpzM4lEnm109nv87RW+bpiKPOB4FX9wSr
bpdlGIG2MIVvJTIGxlmPDbB8NbIraaIDaBenEMdG0lk0z89QRU0kesWwXT4XhWS75C4qjXquHtT9
fH52JlU509eJfLx/8dpNpSdU8UAHLjgdDnHtgWjBupY1CR4R4YKM+XdRyQ+VacvAkeSd95YEzBiI
MT543a3cigFYOWNo+QGdtgzI37wOYUX9tXbY7zI7wFiJnSOGFdh7E+pQnWlSVUHh9kFG7ZP+OUCN
TFc055xu2G/j3ELKySfqIiu51i3VWS+Duphr1wgXod958KciqRnPe5jwWg48vW5RujjRq+/VD3EC
eUYfnf2QGV9aK3hZymoKkYiSYkrQYYtufQGQYRttf016G5iE6/7MtC8ATNqQtPhg6zr+8+LEN1YG
DXFgtI6RZAr25fKzJOpapn2E5UiVLjOL20KzkafHG13aY3AYMWk4ZjbsX3g5mlkC0reK59inNW5D
nM6xKfVDIMVLcHPsrvhSN76FbLv/zZBuOA0Oo1ItfyYuCBhpxvkS1WyxODvY1tXWleVyOpIb7Erj
PvC94S6reVtf86FSxBjEZ8wHZTvl+6yr3E0xjRu9dyGLWD9lHi9abeYTLoKNzNRebZ39ol5cj6OK
5DYioXbjhB7eDdx3rXgWpbfunM7VNkHBhMv0mw3JFNq+nryTCDK6cBl64Jz4jKtXdUTyjM9BNV7H
rl7Obc30DKuBhfCqHe7FgI5QA1eKdaMeGCyXk/ZSY0HRhno90M1jllmNBwM6A+QFXG3kadevI1SX
DdSZfXEuq+4ldQp4Sq5LbUMzT7TYXweLq6rnml5YV7N5iqfnrJ+6r1SyNq450f9DIx8Uk5x2Fg9z
THw6zJa943F9awODdAZj+DY6PsO9lgJU777TsCm+u+PwivQT45OXfO9XKHTNqsF/m/gztHhAIzVV
3/nBX8wiC/3CQ7FJFqVnwakdzZ/oTr+A5kVIhag/ju7XyFtI4abuGRjOoQ8ogFCWIOtmTg8d2j8o
fMD1aG8wkqkDsmrdu2o6RjpeZ2eM9INVeyBUCC/ednGH/m+Of2FCcTYWA3J6C7K6Nj6sLRJSw8wR
AA/M7PTG2xh1cQPstyWhIXhihjBvFizZJMJTbhFv1Arepjmzd7GDOhZXEpMli0sJpPZ7lHopVQ4y
ii2fbsiSPI0djXeBDQNRWVOTX5hcSuO+e1xNvnjuT1eG4K+r5fd7F3wZE9KRQmiLAaqerpYFLNcx
0ZZ0Vw4t9i4H+vZSDmjrnVcbiMwRAGJd4kadrflZN0p7H4/9W6QNxU5zdAK7PHYzkSVULjIGPrW2
T5LqNeaPYR7u7Oo4sfcZ6umtTH4QfnYCBYhGfyG6AYEzTahSAmDZ0ggX6t7wwP8YTnLl4NrIVkaB
oiK0/aXYjqV3ggzQIF9D4uKVQ/Zo3zeI+XcWwB9Z2kqoxVhnvfXfpRnqRsZWMT137hqzwSybRdjI
KPUtGD5Q0bwttq+do8Zp0JhuujhFlpQUxgP47G9YRt8obMPZjzEtTc2p8Y34wrkVsS4wUOJkkq53
Q21mapfgxtolaPMGrr0HB+mltId9TWisMDX5iSEaHmcCkmOckXly9cIQbLl7Ymh+OHaJzHTUf3cT
UcvrbDzX6bTuE1NyaezyqzthIgRQQqUgyofQswN3X0azTuI09WfE9pyzpCWJQveGWPLmbtYw4Szn
JnGfprw37/WjaENRs+dFSIpPdS1iYOLueyXqp4q46Nzrcfm3yKVjvz22DuF84BzHXbpUZHJwYjeL
OAtxhoZWzOUU1wjZvMm49/vlxrScW05YJISmTG5M8nw2BaVJJpe3SfHsjOSKuF37bK5ZdNYsfF1B
jDrQSNfnaQRx3Ec4WpfVOXWmS3avRYnWBPHTLUdYajd2GjznTUoyq2+bBwPhJvWQ8rAs6XXMY+TM
DD/togm9ZPkea2I9kPieb4rR/crA84XkPI0y1nzwAq7/ddIhSOwRX5XxNU07EerByxAt5Kj2BX7p
eXpO4IJTCDvrk8VkpIGN7S3eFygx4broB9tc0JXTj2HC5zRMlev3uhhfWjoHko+Cxmt8T+uJiObO
eMT0U1EdIUasjbptWcfTzagPd6IsflEMtEcXHzhSutGWLIuIOq6oo/SUyfvUA2qRSkliKcETWVw8
U9fE1rAySlGLtmVwOnDS9cuEstiC3TF17VuIw2RQd49lKUiwJdSlnc7FiD/Bhch4VgvINMPH2hIB
70W+kWKxiwzQDXgpg03amLRWBm28LJEdH1DcbQlJOw0pQP2UmiRtOrI+aH+2m4iWH0la4KJtMR+L
CBJ3wYUnCJq7ZOYyHmSGb2yriWy/poAZq+sLI/x0PkNkRZNH4XZX1IxfuUiSmrcwiIXCB1RK1Cd1
f4sA61BOHZN6/6GlfB+uA+3JNH+cot7Ff1QGZws789kd4cU76bkxAScjvWJWSivr5PkMhFzRYi7p
nYlE3LraoEFtwkUvyou1+sVlxS98sWPwgMw8t/GSgruZ3D7AuIbHOHClZMsUGfoWhp2uXKg1tSB/
mimVWkUyW5+RMyfkN1ZIDC+zxCUVmfGrGezmvPgc24XNAG5BnB5SLSMJE2pHr7lk7daAPdRNpnrQ
G7X+2C2E0at/y4vSf/4tb1ynA8b7m3b22p2P14RogyzfIXmRwNAU1weTv20qP8qeK2rncbVZ+TkQ
Gj7oZaodLNstj1nk4B5gGPi5sCqGisJMKeWqVfXIggEzMpkvALkoL0lPyuNYpbdV0rzmCrmiz2Tj
5ml3JXGKCPTP+3pXXEeoHByozPzctY/3sznSUGXvVqG2ao1+dH8aqucpcy0g77N1LseYIyHfaFLP
oMIM1QISCSmHqw3Lk3zsXWCV1GbkLOKvcGEnm03cGwRCiom0G3PUDllFnRo/q7WxqOedNWIjCe09
p0FHLc+aPfz2rf8PCZKoYPKqvY59TA711YIMv2BvwkuBPmCe+9T/RXxEsuOyfvJozQ9WwjCcIVyV
su8oMqMXC49py0zZQIYZ0rBLARgI+IxD43lbw13cjVnhUvlcBEgpj0bMFLaC1LJZeHGIH+i3LZOE
NJkspBawIv9Zs9rA2Voe+yjAPH8/p8NtrlJ2pIDEhexCcnZz3C343nXA7bp57F17O8o5IlkJHG14
JQHiUcdVf0QsWTYf8Yyi81xsjNTZFWpznRmSNzWmHb+r0Jyi4O1pAVGgLGftsDqEAMYZIV0c78cP
gXDc1ONhWGxc1uiDyyZ6jIKAUCP51xNhEHNsKXyPEJG9j6zpofdX2jnewFgdZZjl2D0bO9q46jCW
yGlMo4F1AOv/TVn2kZ4idUkdmYCCZ+SvFGh108bRf8BrcCLJimkdHpldZOmQAFZS7zeWnAsGSZty
5SD0aBRQmvqExpM/UhS2hu+uuTxmxGjvTTkLBZXYnMFPgCZQt+d4pObZpfwWYz2AV2/TU0NZQUlw
5mpOcATITazl/tnhkMIVNaLy5eSQtN/wHXUnlVeN4o8JkQWy2xP8hSMIH9ooKiy72NGcDfYxH0IS
E5AX96jeciGf+p93V7dB+H98Nq2qFq8ZC1PMbOjn7XG0xLay1wdtyN+S2Dq4E0gsMS7sZqbcu9hD
DPLVVkzkJD0c1B7X2S7Z5nQhduob296Amln9Dpkmvq3YtXfEPoHr4OdJbirEOGevGNxzD1e3nmCH
qWNTbeK4tLhCl5Y+nZyWd6X/PUKOr8J6RbvEB3K379StaEl/jnM5hp5Mw4poH8KyjgRJYCOHitxU
dbyom2qxygemIRl2Y0DNXW35vGjt3rLMm0A4t7FdoC7h3808lRm8JNvG2ueQqDbjNJzGsiSAyOKQ
LzETUkH/xhWMzDW3LJA0d6By9kXbfLEG3B5BPtwalcH0IY6AfaFEn6m1bOBcXcdUv2cEQTGSM5dZ
9MWuG9EMpy10PeSow6E1iICatLNZ86uazfijoa65qYPy0W/Mb1nvvrpQvNvGCHbMKJGLN/i6PMe5
Ae6+HqBgcjnX+zMohYvwmldnIOC2dfRHIG5iU6IVh1iOxkCUb3Fg4nsdzTIsyCevkoiOK5XF0fLJ
jUrtp2G5kMZ8rRFs1qYz7VJzuM2m4q0WBSdb+zpMOFux/vygHC8eidIxxwIz0Jwsj0WkH3vGY8hC
0Zov1clrtX7n+Xi+usIlBWa497MIR9OD4UWg023gILOb3s3SqpjCaoaqgJXaZGLMIJWBSj8BCqp/
cESuMOoYlJkpMRymjk1NZGa39QXyB7oF1WVpHRdge3WCKDN8r/V7x4vsH8QNLLQmZIunZow6lvHO
n/Tn2NbuAgoXYWbk+QnT/G8jYFzfJuPD3EJeEbUW7NXBSNF5OGYZ4v+KeNXJ9Q9ymnAOOpOoGLWa
z7F5apcTMgQUBUtv3BnFSl5EUgXnuSQF5v9rPVXi+f9N62npUqf8f9Z63v4a33++/28U3I+X/KP0
hBvyv3Sin1Boom12Mdr/K/ZE5vyp8TQRcqJbB53j+Lru+Z/h6AqMi0iDx20TL7/h/r9oPA3HBqT7
p85ad5EaU9BAdGwF1DX+1ntTrZrHqmusK+20TTZ2Tuh1iPCI62K0nAxkN1OcwA2gY+B5Hwaa4H2e
ODcM1TH6m90TmSAVgaIx3D0tok1tdiEdCpIN6z2V1XVLQAz0KbMTG82Y3w1mYjRjRDjQzd5O9rpZ
dcbPI8WGYjAqSo3eU1dGSxhkDPYDo7qPRO0cDP/cwd+7jnJAUlN1WbtmAbaTZvZGX8/CIu+zy3rO
gHN70zmEAVuxccDG2ONq1OOtPo1eiI3spPeafjbQQ+2NYSb6Ju6+OtaAt1mvXyyUpVY13wZ+JE7B
MEHQHCdyPLWMBES7vUs8k9MUaUaw2IwfnhbEYYT6k7OEZ1wi0z4X+lDeaz5VdjTmu8Ac/Mvg0knX
s+JBszFx5RCHKlN/GahAZcZ6CZziWANbf2WWe5/qy3VtEknJbg2GXdR2E5P2ZycHW/r6kE+vgGog
ORiuCNuV+fO0Go+YjyeUWbzCjXssOC7hIaZfgdZ1hmAnUYhbT1Aew91WUPTHixfl9w6gu0Nf06in
8QSg36BdsK9bmx+7+T0MxrmrdWSCPYFMCG/3q1VF+8D+CdE43Qpfdqct9zLlQXSLyc9F0wW2/27S
scNU+Z2N6FKmTM87O5h+e2J6nR1CkbQIi32WIu2Dg5YOs7fLsjQB7lIg9aoKcSJGnD673mKBhPjj
gc9FPwHyiZYRk5EhwHML0NAmlkvkodn7I5b8Ei8H8quNhXRgl60WF1jNuG86yEDW0lFL60hRLBZ9
o3kAI6HHO4Amz9F9nGnplUTDDkMF6tg1075CFmnI36IOijSEKifHgb8M1LKrvNlBZC3uaURdMLr0
N94X9DPxMRZ1uXWH3043RlfaD98r3F8HQdmR3NiAUqmf0Ilo9JfYBhWJzMnm54kuqx7UDMOWGjag
TcrDaN1ajEYg4ncXy2p3NXbsF1j0kDO9Y9o5+WUGGYyGwrrgHyu3VWSTCi0N0HYaPwWAjGAYWOy2
vd7sItLMzGQWh0RwbY2MGeoU/+LE1OCQpFysRi2fd25rFUfkQVx1HH0Tic6/Z6uPvou1Kp4KJ1xG
qlNFXr0wTRA3PtetrbC+WgUmnnaovhRx9aTr2rirx8I5Buks8Dpd5nGKL52hNSeANORNcJVkAjmt
KNNSBp2AAt41i2brBOmw0MkpaQzOIX4E8kDTTnir9NsuHaZDtGoeuobyxfTK+lqaVF4YqMuBN8W6
grrUrV/6N4ltlgDdnBC5YWl1YQw39FUvjGuv+8OvdmjqG09HkQ2Pfp9nhbNJjCi5ENrVbRfoZTsd
4s2VfHWdrMn61XSa6BK36RxOMwUnqFsEofo9tcXFtXerNhd3EXrlI4l/0Slt7OJqFTkF1gpVQNwh
vMUzNYYO5Ildwlg7bN3EBFxR4cgd8dDpKHYO3QjbLivhiHlR9Ew/LftKdvC2bsmGG83U3uYlBf5a
1w4iFisBbLf9YvFLmLS30tFcN3VW3iSF434siiy7Vk50Ep7N4cZfrrkGznXqsQwrZlq/lfMlj1N7
V2Z9iO52vAzVTD+9p12lu2+L1tgHP0Zk0WDnor3Q4dxGnmpUJCaohSXXwEMgk/+8rdYqCyIUtB9m
PB+PLwv5Eeq2evzz5scz1Z1eF/BO6qE/VtVDs+NiIpuNe/UW6inq/r/ecWAqe7Zy88l/N33CTwdD
zqvXlZlGImcjH6tazaq6rdbUk9Ti8zW5xx5BrixP9IWcqHw+9Pmaz/vUq9UDXiHNa3RUtgvTiHWr
7vzvW6Cp7VJP+Pg49S5/rH68TH3Kx6oVZBcO9+LwufF/vPXnhv3X7/rxzL++p3rN3EXY9byuY+LA
F/58H/XRohu/0Jeq9n9/1McX/Pzqf73130//+9upj/ljSz9f/vHKP95ebQeliJ7J3b9b2DRA5RxR
IEQ1NX5p9Xq1YMYn9FC9/x8boR76/G5NYJ+awukOnAJfY2c0P17w8awZuGEO2ACZJnpMOn6kDJqR
c81qqCgwCcFtJpg42rl5IGSwppHONA/wL+4VvFbsLurez4f6ziwObqSd/7pf3XTki9U7fD768S6C
WTPlls93jHCeZA3FLgJqSTPSw0xW3Ug9o8qnVrV2Id5C3V5SKrlJlfq7P+6sonw85fXLx1PUA+p1
UbIY5L1Md1GeBpwHZB0PrBPMDMrZnPqhUBR+cGlzZsmw89uzWutsGR48MCu3kcpiiT/npAKnQTRT
K+N4V4doo04FjXlr9hSdBqO+YJLhcpXznzEGrk6+IEpGjL888YszOeqPankrNKhzNMMsCdNmscjp
jFq4sjL5325+Pk+9jH+DPhFaeOpUA5KB5jIL4YEiI6ten79XSdDtu44KNigiFGu2Nb1Gpfulpoa8
Q3DfobXm3KGylXtZ71A325nYHbevjssE/8Ryz9j23TOafZdeOmTNaB6ALslCjVpA4/xP/72kGgia
OuaH+U/jXZdr6mbTr8aB/sFJm8Hyq8WEc4jyLVfzejQ0dHCdX11EASaOoZsPAZEyulpgiNmYU+Qd
R1mUmv9dEBb2uzGoEjd1U9NLjqz04M7uPV2Z9LJYYIcWHIyYg/ydW0TasaDVoDlrBW5AlqKAslu0
Xut8N64MHXsr69CCGhRHPGGdtVgjoXgiwDVhGnzOOpyI+oQgzR3bV6Nxr0TRtVzO+N2y+bE0kCkk
DXGOoZVjs3BbYiwBSkYnHZKO1JsoOY1hXzx7oixh+Az9FJFa1hzV2uTitsJYffwAZZvY6gtDr7Fm
sE8pfYpS9qg1vPgMsmrnOjbWiFyB/4A9u+2PVLuJRS2MBTAxwgdSJUeQOb5xaovHzwBzT8UqRYV1
RK0y4XpiGyARkcuhKi+TXFW3i7ViaMAwb5CNDUXUdtrIL49EJa3SDoIqXpYNg3Iu/1jES+KjzCxp
bmiVsfccm9a4SjB3Fh/djY7Q8ZghCLBl5e1zB1Rrf9239DQs4VgBD5Znw8CrkX7Fe8EokNq3qjPJ
wtIft10vSUPmZzQrqftRK5YFqo+vI78oaEd+cbkIGpicdB6QZct9Sn09tcOV68Kh+Qks96OTnVBA
wCRYUjXjC6u1z4W6r881M0Ta/A1XEE0hmTDO/BElNz1+bHf/3klxfNyMPQBjddSpXUitfS7Ub6Bu
cq1kuJrZKH+52Ku4cyXKUYvPm0hFXvE5INNa9Pue3MF1q3LOP1YteyZu0AehrKQ4phTbEKL3z+Kv
m7UA9Qs36tCTfMvJbPpzsWgJwx15Xwzl5MBucfYni45FPpm/en3pQpUerxZJQjDEHPF/ibaNjrZd
HWIxwEzNbfx57E/q9wMJ+M+auu/zJtEIdDignUSO7R4GrExQONmNVuppy+R1F3dwzc3cZM0um0y6
OrFjiMPCNU99IZtD2qkNsZt00PeVCn4yYKHuTCxUHFk0uEyNDjfZEqNu3vmRR6YJwtZzuqDRorE9
7FSs+WxlN3GafZ1IEQlj0QDh6xCBqY0dFMgjkid0n7gH9X0+DgVN343ViKQCn8BuauP4Ah6KZjXC
K7V39FaZ76k9f82pdp8//mm59rkzeK0FCuhLNaNP6SJCocGbdhe7eJ8N9HyBrO57cgH3dq+15NKp
npTqTsXBlJ4hRVYxjG+XofUx1RMaXcPz0AQadeoi3rWFBW1zTDqKoIZzkxLLfSA2nYwUuxoOnmge
2lwD3oXZneO80DaOY9c7qsPDrtMBSYBZIZ3PI1AD/0x+TNCmG404WRm8raGagq3qLvU2g1U70mmZ
qtsGFGDEOlxqA3eIzoiVwOsZfosIjGG0Lsfas7yqeqbFTHXQnonLkUqM26KEW+6JgKolcA6/675O
7sFi2gudT767XXN3kUf+Tn3OtNbWttVvSsh5sXSJlDNRc33PSAewRknQ+KaT13n0hZTEDbQPKeCV
xiAFfqvuU4+uWYLDVvRfk4FzzbrGT1FURIgiYkq79vfV1hYK+DF0PZKPUt5O+gLOaTs+OXjoEaBC
TyU+AapavopQbRjOKHEYcvOmDuq7jrpAqK/0T7XfieBNk3b8Zoh4kbTqMEInuh99N9nMKOlieaZU
i0rTaMoI/ZctOBb9biS9R//iR+RLdudM9mZVI1atqQZtFBg0mezBPXnjneeTEJglSNIqTijA5DB7
fjyBo/eUu+8ered9n5FcOlIsHumgHfVIcH2R3y1p0HISb+4DTJQnXbkYS3pjI0WWXTFwmlnAvS7d
c6z1K5Nt1KM0LPh53Py5T1xC33L00hYIQYwGFfRwYCk+6p2P3aNc5HnXTtHHrlod4NMwyjOTzfKs
1nyf3COuyf+5Ewcshg6xXEpNT2g6c78pz7Jq7XOhnuZ+vlbdVu+apxXkM4M/UL72j+epVd1089Bx
3d8fr1X3ldl0SiHpbivnR66XQ1gXCEOmuo93yIY1IgSyL2B812uwGuB2O9Kksukx6wKNYjpqn86T
JTRt2aOZRqIMRdNZgu/xVD6vzQKXD6wEcCpUIs2KmHFdWxcfd/MCmexQ+kZIycIOuwQzM6R7c0NL
K9rF3Xwh9qr7Ec0Q9qcmeKtLSvP1Qk0pGluP2G1UUBRSu1DTc6hi46ohMUp+GBl5kZb9Jixfx389
RXdeEnfXyNAQABBu/e51KekxtfsE1RhyfdwOe2N0xrdcu6jHJ6tAXm5MxRnQcARMZXhy53V+txOB
JqeMvFt0jOKWaNJKlVzeE7N+rMxIv4mLOiaBJsXDsgIqk/WYd4EybB7yd4GYbz/ASj5lsVc9dcl6
q96VX41dPXXsKwaO6c6hLow5hI/rfe01yezyy9R0WIdsWM7lgo1Kh310X+v0M+ZgfW0NrHRVBTau
xcX0PDXJSX2JhRSgbS1S66YRrXHP7IcDgvH6ve92nOYXGELIL6IHch6My0BvheoaW7tSU1gDN/9W
at168ObeOBjFkHyD3Y9Ai60aloQY78wF6OMV/oODrvZjc+0YVUzap9b9GC/GTWUtuI7lWy6eDbzS
MZ8X+uzHeqmxPxF/8VomKAzkWya1n4W9sEi0cbz8yzDOb+p+vUgx3sTRfGcupXVd3X5CTsALwLXd
+oXePlEZrE9i7sq9obnxO6wz9d3tlt0JYY17Gid9+Jrm66N6w6lxcDZg9rtNlgaVDyCvjz/QIXXb
1ElOwPhRhGIY8rNBE//jD9TFJQB+/kZefA84DDW7Cav0aTWLG/Wua+JhNZO72BC50Z3a7dQXt1v9
B9Vo89HWl/SS+HmwU5tfETXSm3iJ0trdGqU+75cWskni1cFDFlNgDRar+lEN9pn0cfNlBgy9Z6Ic
0+Lu5od4xjitnjHE1Qn3YvZNS+GMEoLTnhtOSA9Cc6CNYZP9QVriIXLS5duQklydWO3K+I3qKJ4g
TNrsaOp9Sjjes10kr4y2zDCLLf9sBJG4X3qf0qZ8H3hvYTZp42vhUAnTPKe8zFaV3BNZnpIJwzPi
st7F+hi9isDD+duU0wVpu3FHmZhIOfl9cPjR9lr6t3gx+bsj8pU8MKJ3ICG6j/dwSbMte8d/W1sv
2M2Nkd1UNXVoMt5APspPQdG2wRIt3n2BRzgr7P6GxGH91sHB+/EpM+eAIPPfi9qfdxUIhhtoCQ0M
Y6D76i2CESudVdyoJ+jNQC4sUR7XvvcCtKgDwhv5QR7OmGzxvo+klXNN98Q19/uVXdAAUDOK4kfx
zwbVBgJKe7Ku2CjrK9FsRIN0k/Gduub/sHcmy20sWbb9lbKaR1r0zaAm6EkQIAhBIMVJGEmJ0fd9
fP1b7sxXVDKVN6vmdc0uFADRRut+zt5ry18N4MwFFq+ER/xk/l0UASIkOCJ9zZS9/CRtLg0k0EVL
un1NxLyPTY7EPv2lNx/lE5ppnJa1WoHY1qbyzmwwYbRBqx4LlMaUmClTK2X9kyE5pcihVc9OEJZc
2/ANAX7qz7OLzafX7Oon1rlFanfmCwI7ZZniOqbda4kQXhVEXhwpV6UNzh/v5oXfSrewrr6SKmu6
Wcne0RTzyM4ErzB0/ReXjSWfmhjY7GhdV2co1T3JfGCrDGzLZ8Ty9NzFd8MUgrFHr19MZ4hXZVLV
R9Akwz6xGoPmbolCLq1O8qkcPZcOwfeV0kqyaTkkbqvZDe8HGOWMfPLm1cALZop3NZjULuzWVh60
adJ3DJ5QgthG/A3zTb3IGeX/zNgrVa9XnmMFu1GwSpUmOIZ4vvctEut1lHF4mcDL5eqxdffaq3V0
NZsWg1kwarc6ZBKyrhV1qZulGBk9ymfO6M4WMJO0h9HHDztMuIfbvt6PXdV9GyBJfKzviQzTwvSm
ZyUum1XftdYBC2N4N3YYjTvfCZ/mLjnI3+KV3pPad8Z3h1RIotdd1Pmqqt5rjjLQ52aH0/qDXEEV
Mznw33P90DdDcoMNa9pC9LC+RQRof6xu3wbQS7vq2Vc5VyPPGg6OrhR3vglm3Iqa9knLtL18Nyp1
L1EIraHN0D07BOegqh7Jt8w998Ges4niq2G+dVm91r1a+ZHg/FkNbdHc5ZZGoGEMFI1BZPuauQ9T
l1lvo4LzrPcc5d7IVIw1lRlu6GJ3j/UwHeR7wZx4J2M7vtBfcLbN2I1IO7l0OwEpg3xr662PvN04
+doTKd/9erbDcR/PeXCfNSQKfLyH+FLybkewxNFV2Zk0cWqSLxOvl08zgtv/643/z3rjtk43+y96
4yLZ9T9WL0nRfumQyxf+vUPu2X8DQOZZAjxkMLH6LSdWU2mem7brqTpgMv4BTZZ/xMWaEJRUTNH8
WdVVi475f0ORTOtvnqGphsPLXAlM+l81zB3jHxvmpus5Jlg5Q+cbWq6pGV8IXabnlo09OvodlTkh
K5I3KYMaet3GvI1UR9/qomIhFVIfYqnP+/JBfGDZoldyPOGiiDbVBsxsKg59Zmo3BIAyq0tr319i
WCFLAEfQLNg2VFIcMcavk2hkAq3cS9mavBkGV83Ikug9ErGWhigf0pWq8l0kCm3yvqX7e2OsQuKy
iBOvyKfHmnPOe2y8c5hdudY9h5NxVgNgr3l/5NI6U++N1vakgX3v7xOF7lEez1QBq/I7OdMXMGPd
3QDlQBn0tZcg7LFhPhEQ62orJ3DzZWC6D0MU701f0Jdno8ADgHPCm8h1BGlFgcREqUPwWDABFCoy
UkrCvHoT/oQFwb8nastPlZuckcQ+TGr7mFqVs9KtquQXxuveBdbgZBQ+lCgSDkT/riI2dknw1bs9
rrKaietoYYRlHgdxqGwPcKBWUJ4OZmspa2W2HjGP3OO3f9CM6NkqbaZxQ/aQlw7zbq5Qs3q2VdAk
bvfceyRBGaYu6AsDM+p4Bp/QHtqweRyt8NZETT4hiFxYKJmpB4HXILdl2mRR6W1h1hOLVfTmYsjP
hYI7yy+opYrI99i4C9v8uQxYq6MTZMuEYu3CQBkQRvUPZMQXf6q+aVV9chuHOCzt2rgOE+Ih3nlY
zD3NZ73HeP6qB4J6QOpDxDKZKVAOH4Y6XoVB9bNqAQlhjPnpmouxqHPqMkQm2Dk0yeFtGJo31/Dp
aMDBDJJtGOeQY9Jbv7GocUebUSk3BubblefjK3FszOMmqiehIO/pPXLpqt513WbqqyIACxn4L4IH
z9Hv01b7ZeEM1tPykvX0/docG0cYWu/IKpdWbO8pJVRgLUE4Y+MlZYUfrcTWyks11qXTsePV4XM0
VOTCY69mcNsaGyKfoopsn2HwXkvipFb1UN/n+dOAthooCdp7rloN/O/im/aY6KwqT8sYAJmor3v/
zhi9jdifStLNCtV9CDT056nKjE2fgQqnN/mg3CezucITiy/Ovtf7qVkaiCKZmAvA0ATmIpl+ztp4
TG0u4QGh5x1SHa6u5Cp3Fq/UsgdCHxBAqMkVoNejkXvHtrNxhKsQdyLsFEMmDD+l/tNs1ZNCAlqr
5eQGIZUpXazeBs4HkwQpdght45bld2uwf3aIrldJBquy9zGk4/HiejYjl4gJgBvvDRfRCaHx1Uo3
olulH5ZVRcRC15in3PFLOFL+0UqrXRYkjwSQAi9LdrWB1xrJJkix6FC77YXwKZxEXrY2c/ZkWydN
IbdTgPSBuyDizlZq5O8EV7Zk6NTfMESwkR0EGYGKWNo6WDOs0i7B2zVYwUM7GnvCoPcUWyxWKgED
6tJNcMyk5fTOB/zIIvOkhNhByKF4Jb7+RkXEhxLhm2/HryyDAxnsnYsVZTHGfN+bMuoJzYWRgFzx
HFKe6bZDX9AUF7+nsWDEGLpLoqpJFIRuZtXSYvifTUwgkzy+bzS3XwXVe9wqu8A75l59aWsV9Qz4
GJJbGf3GxomIu5RsbdhSzYNtRNfB7DcKnPgFipabQRkw6RfDSSf50em2KVcJdq/4Gc0ipfTGfm8g
xCwASiOaUca9narfcBRwJrMQdTjt8Eu1juTH7sbAvYc79IvOJLbSdDi3BlYu8qAuVDeJzZh0SoRz
jl+nsSEOcUkJO/9bH/ZvjVGc1bJ/Hku+pAGxFZdHD8nZ2/LLUdabp9DLydwY8rXTZS/KWH/Hk7nq
dfN7QVOvMWd3mRBWreWMPlMVtfOAlWd61/ScGm+1NaP4fQzyfTzOG0UvIY6QgbxEqIA+gQCXCPpP
CitWMzD7kUipF0cFXB0/EMB3hyKEt9ddJ16rvkZV3FB3aWavawK1kd57b7AE3/UuPMWu9TZP5rge
Q5c3iaKD56bT2so5/80MayHDmEfgc/sgzXdJbD76kfrL8fXbojCVdTibxKKbzp0PFBwfzN6B7IfP
aj5FfrcfkVOaZo941YIvmI3oKtKXEIaMGpxVP0mXxBkaxs2YZCcgLAXrjIlPBwik7rzbqDBBUGjb
NM0f0j79BQGN2VxTb7yebDnym4A4FyekVstIHF0InzeG4PdpYfhrtohgHixCjFs/JHywBkuHyUt5
tgWxNWm8XQUQgkoTuTUJ6mLGK0c399+gOSGt0Up3kc+vrR5cxzE6B3SQij7GaN5VpBvbMiZUfcr9
1t1YBiUUxZ1uRlA3qKT6G72q70YlOU0hw4kB1gy1cfJk/FVoD1vVms9a1k2LKmbe5VfL2kbtT5TU
Qc2J9InbZIulYVcO2qaynMdxBH4s9nZPL7UtUi98pPG0ga74IxgiknEa4xWxzQNKH8qyMYHFT3mo
7pxp/OWR86BkziEdjO90JqnekyvpjN2PGJDOdnaH22YGHdLZIP2V5ozmOBSnBoLvdlpDkWUciwdD
FELmcO96hOnAqaBPk2y82j5pWMiXOk9y84uH3rwpkxdzwOxmR/G1nNkRVZAcpZ3tmYh1aN9KzndA
hJTCISQoLyidzoCHcov9phcEIb/FWDeDZ3bT6skaMoAEFo+XKnsuTHAxC9exABMVqLOHGGa9Dcj2
tUvzFn43JV++cBnN370R/cxglmzxH5HWY4qa7Z9hom+JbE3pzSivnunAorEEr9e7QXB+aFOATE2V
PmNOULdFSbgZwJY+GVxw+Ym6IVg5hd+S6/uIuNqu0yEgRPnFLjnE7ax6MZAN5UAVcG5Vv4ypSTZu
9d1IVG8dl1jv8jS9K1vGQ36hcDgY34uewzUs3atTrKzS/R5Rr6YK7T8miR2urbD+obvp/WTjRAmK
+Gxn/q8cmfGaRAAuQRgm6unRbt1bH2gycZPgI5QBD202vhol+TR6QCif8TqTeGgO6QUJM8rqH9mx
Nwm/CzQKDnXKGTEzmwtBmsQFZeqjomDuNkjRpbwYbPqGl6iF+4gRFECm5izUnuA6zpi3pjm2eBSx
HBd2hsqr/6a55ZvlnQxPfR4s92cTCmVaM9wljasvPDM+TGG20oviu++F2BtD9YQQneDYmc6JEYLE
bO2BEoi5oupIBw3ylB7uOpNMZ5VoqjEJfqRG8hpXwUuVzMfQiM+tHh/xVx6cyfYgQah7o6Fh3mQi
+YIdUafCz+yTwqUnKNrVt9k1nnPF3heW5S20lEin1CasgN/Y0BBETbuhkH4aiuDRKsYJRWC4tyqD
8y4gME5/KxIcLooOsVKxqXcTCywSJp8sAQXK2vLkM7Dmp4C1nOya/lrMRSiEn2XBNiGAxtN3Vpr8
zDVKucGMyAOmhupObzF2bDVwFKrwOdAgfHFINveMyBUzcwGJFRtxnFeDf4kap6UvoWJuDaOD6oFp
mEMLtl7/UBhIY+KGExxAyTPR7Hx2G/ABFgqapPdfAjO82O7MMCUnag2bH5ezpnhMtCLY2NUbRM4z
pC5akGn4MrrDkxP2P6eu/aXPNnq84jXycmrjKusq9OMziR3oALrstvbIajTbeAdy76zpeCqt4U6r
/T0wXZRYQf3cBY3LuKPeRCBoimXZxPEOrekTaZt7v6reQ5AdkDnT50F3V5bm7shZDJAvJw8kjBGi
VLtvIZRCgpCGg6Ym957WA8EP7VeotEs/dzpig8QFj9jb4VfRUa8LhhofsJ3duLaibye14vLffTML
99WIfbiIhFhzwoWhR4/Rgb6kmoz/u8ZZTO74xgnnbISUVv2HodTJSqMo3cZrvwgTeNO45Jykehji
3FsC+K53ITZqK/4+mvmFvFIu/6AarXTpZXPAZIN0tlBV2F9ic8+AYFN3FqxLayQqYzbxxusQjZz7
wVfvddwc9DGbm7YamQQ1NvY7Uq4g8FTF8E2vhxDGe0GpRccU5r2ZwXSmDGrt6q46TYN2VUv3h1/G
dwqlfQ5dDjC3R1+SQ6hrbHZeyrjAi276iGOqTeyfU6M9JIq7rceO8cAc3YU5Z6jKu+qaH2wKjNWE
goC7UR3zvgb0mLTaNXHCte1a28rviVkbcAA6FJL9C6Qxeh4iOKwzOzyPMRdAMqosKtVdAy4zMsZu
aRTjzpg4R3leC5byhz9ouPYIOtYCkinDi4IafpVjIKa54fq3dnZnDJlD1Jfz3TDDK1JUTEHOsWS9
BmW3bIv0V6erW63qYf48Arb7FYX+z2AeyE20XrvQxsTBeBtLJ/Pvk1k671VSPvgudWUHhfUYlv6y
YYQUergzNest1vMbDRBljdtE43oJ3mbrFh42X3+rGbRndAYLY5bmiw598Dqyc4T4RXlpqvK2jYnY
SwC7QIeralqL6UtWMYmcwxFr5Rj+COt7M2koYZdc5pHc3LU4T/UZgJs3hb9il5Te4GJx3dPt9Vsn
un6jGTk75MT45+gmyptElhnkYiwshratRWt5N8sI5CnZ10dKfjjsy2EZ+NP8IY+R0gUvuA+jarhp
875ae2X5U74OvIDgvlTBCqgBJQz5YCE+Pvc9fPwQ2n57bMQTu8UGHU6gWOlPiy8m5SM9OikCViZS
4EWVWCoJ5M3AkQaMBglubpP1BakCBzDdgRSvkdusFdEoDTzRPQ3V4LkfSnVNqAy9VtuMAWckzTcp
rbIT8npoK23mj2IMtt0ba0A3Lwo0qTOJWFJwYp9CjVz8LssiOkJqHz6lMSUCp4RzInoZKYiwQt3f
Gey0UhHjfQqC5P2CPJpVomC9UgTsXxjt5M8iXcicEXBT7/lYlM92pIYoEnKJj8U57dd2DkhMfh4a
OAI8GzGse5xH/WPNfaylSCkXhZUSAyVWqVwrSSvcp61G1UU8JreJXNdyST72sTvI+/LGSL2UsX64
q0yPWLruLDd8JONWPmQhQtwiH5Q39YjiqwL2sZKrQn5JvSeziaFwoTPaptwxWdVrC/PHbYjLlG9i
5riHSTU2NpnnW+x1lEDy9iYwwk0+F/OqxfX4m2Iptp3tHMybIKjYrCpzoF0wN50NqzanxSL0Wb99
8NdFR8TZaDpybfnMj60XhSpj6B65jZRHSTlUVysCsWisxnOaJtHHyh0p99HB/zxqXNK3pqVceV/X
oFGFxyLausrcbIwwh2sWu+Gz0mUqFA2OB3nDIXIL+T3nGvf/d6BC7U9ZPfQb+V16v7pP7VndlKrV
I9nIONAH+E7y28u3kK+US//yMTisM1EziFHkntATAEShEKSe2BH00XZ24GY+dFty9xFPsIU/MTQZ
FoPG3UlJGyDqYTflFowrOMo0bna+1Br8y8+1i/TGD81y6eUGQBNxbMqPlN92jg8uQzeGhoVd30jZ
nTw05Z4k734+VsBFE2ckQlOdNQnMwyYkF8qREUifu9/n0frbLvqxKJ+EdXXYeaIOIla2fKhpQ2ur
XFvCHj+2al4FzVYP6pvPI1z+PPkS+Zi8G4i9UO37TdPCww+daCP/ZsqdXT7j8/Vfd0F5X241ufTx
Gnn/Y/HL3+XdL4997LZlZYOvkX/CxULpGIwBMoSOtMod9BZCjnvbXsjfqXsWvBS9WehQtWMMoq7V
MBsS55tB4G9s5z6f2wfwlJQr3Ts9ZRgIcL0dElK/yBQjmMkSCkRqjQ95ti9o0oD3IKM6LRK13hmo
wMpK6XbKBEVK3iD7aW9rrbbVpbyPNECHUqcSLOQUTstozNeWbt6HVEEr/iKf/+fF3PXLzUBiVZKW
M/ShC1iacD+IGz8auArI+74Ok2ApFzu9rvHSYJ40xiEgs9kO9vIPQcCFwnYh9mecob8IZz7vfopk
IMqwiqUg5mNR/uk3ec7Xp379+4eWRhzv0egUOxMT53hnjfW8kc/8+vSPd5aSnd8+5OOjf3vg81M/
3+VPj31+uvzraMNf9WvC+ozGWn/54+frPz7uTwKjGTHOpoza7x9v97ly5P3Pm9++6ufbtJTAFoPO
XOrzo3DF7+Cq/QhzQauQ7vDfFqEHYBzPJm/XwXWSrm7ZfpHUBXkjH5NL8g/ybjMmmw6t3FaVrvQv
JIYPq3qQGJQcxyBYUzTnMhKKa6y06P92P8lKe0mhikGoPO/nchgjbjx53gvE6ROuRb0pDO1Bdmas
TISZtVLzyQUOi5AI45NXSSgzjMUchNhCB+oO5B+OHz2dSg4h2kSIyqGHM1+mI4SOM1TXsqEjIQgq
9Joiyu2ddKGnpo+lRUZzyPuqwDbIu4gKnzN6B2tNiIWlPV0uoUbeDuFcU6mMAlTzc7QJmNqk6KtU
Ex8C4L1csP1cgfUr/3vpy2N1rTrMQoEwkAQAIkToY+XNEBT17cdjsTpuE5xO6mxC3uYJPRbubVgx
lhTbMxJyXLmkCXXu52OR1LZahMVPZIqSyiT0/ISVoDaEHvx3yIG8b9f61S8Kfy3ba7LbBvuNFVIJ
mf9n920q6wSKaUjFWIzrJN1ALskt/eUxTKXAvrvq7cNV/dGB+1iWG7rPqamhfyHai0GP3MSfHTn7
SxqfPTP0ylsoy6I5F0H05jonFicJmuilBD2qfvURVHy5BU2pVP/covLBOC+ozTJW7RSVNTCHdbO1
OctL6IbkCvg9yWFMBkMsHhMQnipLv5N2BoWwb4thXxaATCb7hw93B2G++vvNnx6jArNTokbbhhrG
lElALuRNm1MGaBxCGT8fmwTELw6oLnuARle1IPnN0asBsPyGGqS1Hpr+CZ4rwnS5nQK5ieRixynE
14NwQ84r+/rnlpAb5nPrhLXGJNWZpqXcBJ83jrhyfd6VR6bX2sU6mZJfcrPIDfSnTSVzAodCByxM
uUtulBL+tllmNlAi+qcfm0geeW7cWwjNUYE2oVPd9qKiPjnTDmknqIJYF34dzhw3FrxYg1EozYSk
fPPpJKwlICTAPXCbusI+J+9/LHoBTA81ZP4sV6Eq1uPH+hZL8q5mAgbTIhpg4miJYt0F1uw+yhOk
PGK8CanfUi5+HEsCRGkX1M9g5s1LO3PHpcHWX0o2RahoOmYJaHGhioZZoFM+gC7yr5JX4SONWttz
eZX7UmWW1W0hbj7vyiX5mKUoNB4YQMg9DdtyTf+Ms83/SSv+R9IKx7b/UlpxDoufv/7jpklf8p//
AB/4eOHfpRWO9jcgA7pmAxZAqCT1E39PmuJPLrAB1dOcL2lTkAh0qAWuTQabqcp0Klrzbfhf/2ny
dqalagLAo1v/G1GF7XwJmjJd/jNU0+A78L2Mr6lnVR10sL5B2Cvw/xecB56n29BWL5Pb6lvVL051
owKJN1B893kL3s4j4qXIAfN5mrbpUudIjzDITm7VX0gH30e69eQG6McNOCBYvJeoHZskecmAfpGT
sBkUMhDiQ5ghDS2OhhU9VLlzHGIPuvAwbnv6857Xt7TtXXcLpvccjVhztfKBCEag/MybZugxC8pY
uyAD2EnFetW6HGy6geGe0jFgzI44hvnggDdfRci5lpVi3iYGg3Albmg30LHuNesdtP0+V56LhGpa
GqocbPbRy+m9VjNE0xYCfoy4oOgTKCl6/B5PI4LmhhpV2tNaxDKbpOmuNZ2f/eSQFJARntEM+tJu
TNSb2QG+/zKB2Wsow7aqu0tr8tnUlD0n+zVM01mp6vUcBr/AgToG6FPfwn+PZtqJlG+OTVaJr/eH
xC/2ARpJ2jnKKs/7h0FNDwR2HYocdlJe8JISxJqKEGQ6RbVzVCJ1z4BiX3jqyfPVK4FDOyOfTj6E
HZT9daZda6Vhylmvm2ba0uE61G30roE89JTo0W+mc+R2Fz20nrokWGe3jd+sncI9Osa4zcbkYCfx
i2bN+4mgOy+BHqb151D1b6Cqe0m7MXFvmnpyECpoM572MZ0wQMC3gxfd1rGCPjQ+RESdM7Q4lNrS
TJMNAcukycOLL5ydng5AEdH3Zt5xoHFdOOhQpmaDDPukzjZZwIgR6Sh4ZvhuZOwHgV3s0YHcQG2n
3GyCbQ3WmPuY4ZpkXhiutuv45KLx50U6aquoLVdaazwlffoSWClU7LXngi0IrV3ZhrdxLgLIg1u1
JoGILaz5w7XDVJHMyStcsXcrCN+rdjyL1Vgq8xVJw8Ex54vw5CXq26TSHCDaI2XUNYH7qpHjpHly
UyXdMjCGswdeYVEzFEBn7jMF5DJuQInRhtM427tuim4zY5Fo1rGYLVgCrMFy3GuhSabHtAc3+e4G
FFDJ8lxGo7FRTVAL1nwV++RcWTtkWksTtp1vjW9uqR9cdz0m48UGzDOU5lNoJECcNa5EyaGu4hf5
GROi/nEyTg0cymAgm5bMuXe/cUEo5OM2GNMXR6WhbjZrk60SkqGV9JCi2P/a6dQDoaUt9WR18Xud
NJwk2k0Gslqd0gPQjVu68wcEwDsfs2NRT9dxhhdA2RoNzymak0NCHFAVs68q9TcCYft43NZVfzbT
7lIr2QECCN7N1zGcr7BfzyCOi2A862yS2k5fmv4HaqbbFsgB+Kar2ILoPPZKimYzzF7EihH7IwKD
sxOBui7mazMBqYDe2QNfFD/JB1oxWvXCQAJv6WwapZpPQ6OeWniz9E30kRgZo+b96pXH70k8SCa0
/4bBemoom3mztYtM95U2wBxyTvDN7lsH2F3s20kywkCbryn4UyAh7SXSxmU869s4Ju0i4lTQhfPe
togvp2+96LJukzXp+2gijY+eEDGvtWi86BpEbHYmr0L8HjHQxvGhZ9eWNWX0ztNIkCr9jfmqmjeN
4n2j4ACQP2acIKZBHafp+eTU4ym0RiRj1krk3mcjypfp6sTDFtYWZ5kieiEy+rH3goe7ZrSOZq2+
hXW5jHwcAjoKcgJUjoYzvnmW/z23ICZa8Tuaor3eaUu6F3sFmn473RaBfSQoqFRO/lDcGQWZN7S2
J73dVXMiBl5H0+ovc6WeSMGpRrFoobmZ98YrANUHtYhv21pQwdID1XVwNBweuBloYTRrmxFejWWk
vgeDs/fK9tI0M3FazgKS5x7k30H8jxgNlAr4UHYvCmkbWDH7yureGn88Ebmyqc3uUukcYrFZbv1w
XteOtRMnK0S3FEG0DhRnkN4yRbuIE7Y51qIve+9xZWvj+arF2UtbVd91/9pl48XwCWeOzPFND3+J
oA4SQI7ikBTnBOIdj5DxNuIganSOMU0jqLkP3KeuKyuYDlxpPPOp6qwd10SSrNX2bJsc85yoaOed
wjZ+afmMFPb/6HWHkNQv6FY2h1r2EnsDx0d4BwpffFamO0d5xCGNolkvolHMZ2KEQZH52VpVwvs+
qumUwvBaIDPEGWFF9Fh0prwKlA1opViUA59CXPvoxtXL5LX9zoq1tziwhVrRoh/sl3e40VH3DPYt
GpfgLgmndB1Nk7q2R+jFGBi53H1Po3naxQBosxCCd9rhUxnHk1ck034qsn2rNc8GQLKFAd9jnSBr
XPj5MBHDHbUK3iZ8XKYOQTRVL+MAcl6Lh+4WWGn3sSQfm+Zo2g4ZvSXHfojCWN/MMVxIYn3MW7kk
bxSz/vtd0xBfm+4iJj9p95NOP88JHnsTTk5vtHdOF5K95fkQaZXUX2JGjgwQmcI9LW4GAafMYgyP
kKwfsQ1i08RF6Lv5BoreI2iXZh20Pn50IoVuMrivXdpXpNJHVw0a0c2UDWsi6TmFdOqugkaqucoa
6T/+72Sdo6sZOgjS5MAVypPbvNu1vUlGLGvUdmPkmkQRQvFECb6eWv1OKYmjAyWZL+DJNvtyKtqP
mw5k/J4vN+9mpzk6YT1uGBQR0ocbMCT4L1XCU16YBXMh8+oCAbdeZgshNleBdRW6L3Wuueuq693b
KO+eo9HFqA6lWfM85JJQszsbkHCRmlf0t+2qLAFTZYqdcLrBQNVatLxJ2FjMsf6WKsktCsWja5bt
IuzVZVK7uwJwXleiS5g5zOOakweHQD5158ybzwEZTxxs68lnoGNa7o9Uzdp7NSajA5lXQX+C09+o
VzQsEufJUewjpZ2LXk+XxCyQA2Ip9V0wk9ELcYfKgF/VTj7mP/8y2Fr752Gypzuea5tYah3Lgf31
D+HAUcxuGA8JLVonodV4M2jphbL7xXfHI8KdWZn2FeOo0anWvym1/xBLrAEc+50SxgDd0z1mD4Zl
kk/v2uKb/RZL7JkDCWaTk+/8QDtNBpiFKbVvUhQpnF8Y6IAJIqyEjEbPPoqh0r/5eGY7Xz/eMBB9
8w1U3XPULx8/OM5IW70sdnrLIJ5zTR4K62+59dRzog1n24hewIi140OE76g2OasxsA3jaftvvohI
vP09HZv1YBj0cGwGbZ749x/XQ4Cck6qQn+/ExrfG/mwxMkmVveuo91PJwCBtz46DQqOyQJZgCU+7
cz7RHNG4+qQMWD1zF+XmunQe//qbOXDo/vmbQfhVSY62NMf8ktVbIiKYY8iVO69jCqXmewgWD0oT
ZaTNCMGOZa/NpHuVuzck9n2UTm+MxC5Bcyqs+EX1xjcj5AQgh4euNZ+CrW4rj2U6X1suXUYM4ndi
GMLYzs6mrVONWzEEsT2o+LG1g/ewEKN0teVISaFChAShZeppNtAPsC2GwKU1QJxo2J/jrl5r5lPq
qpuKix+Un23eTdvaRRY2DTvox8vE9BnDRhy6/ia36w3RGusKyhNO8KsSTG/JrD7aI+ExIvXRQB+t
dWe/zN4rr+Pt45daUOkYJeqmAziKvQadr8+YmPlfVowEGw39JSS2bfHXW+FPu4ep4U/QbE21dIH0
+/0w0dPIywrdzHeh3mxMAJCkBAPFfpUj6/GqtfUHifFfnxL+KSdd7JG4EERGtItjwv2y3b1Bc5mb
cmQG9gRCJP5GV9uOjWtcDOeGC9/GNZOXCfIIvmIf80x/Ybp7WxHZajCuT3vrRpu/hU1+kxeHOevP
ntcRCJHfG47YGVQGpGk/nYzBZyKh3zfI0lqSG+18YiVy6Rjyu5nzYcdQTLzv4CIYxzHf2zuTAaiY
FRBlBsM2u9X0ce8NIECd+dozq8oIIAYTvJwyRJLaUoH8xfweZnR6yKN+EzWv8NMYpiSdcNeVq1FL
VrpTkvKOgAEftnUT4+dZmaWygIsa6OW6q9OOvcg/+K5PM8dP3jSckiojKR25atYF93kyXgcHkROB
YT1TMEbgxpNOZZQJ0Tq1jB8109EijV7EoLUt4YNYKamvzWPdTW8IZS5mHjFlD89VfRNFzJSDm551
HFjxAUv0IXTNJ72wdkN/m5kTqsz4HR3tTg+slRt0m6lMX7TUx+K/IiByLEl9nqzdxFm7b90nu9dO
YrrHiGU/rYmSMi3nY56EE1PvZk674W2VP4zA58XvQI989OzgOKAD1RxEj1q/R4by5rvm0dEoE/z1
ru394fyCVtFzNNV1MOB82bWBIQAIVIx8J6ZvYko3stm1K/LyR/GTcyDO+b852/7prG+pDDldqOCe
JexFvx9NtT5FTmrC9bcSJmQNE9Pi319S/3DIQuPUTVPcejqZ6f/wIVFYJW1K+t/OdEk7GqyGIk46
X+oREG2AkZFS0ANUwjN2uvVEQ2DU1H0TJu9ilA3qCB+DvY4Mb+1Zmqi07DxFPyZMe1BdPzmcCNHb
3cYhrynqJbK0V2q/jJv65OAyojOR9ooTcZKN1y7Qr33MqboGdbnQ53U5ZYcGb8XodGeD7d/5yYvu
Tfu2bfcFoisxL3OM+Rp65jEpzd1oMCRv8oPlnOdh3FlMdMSXtBiH0Bc+ToZ9QQjLLrOGIPW9pMKA
OXSOxlNixAdv6C6aYz0F2bh3bchyNURQPVgLxoCYNqF+IZPDWSVWfcfusZ8DuCGUPhrqBXrNLInq
3mLsi0etw3bhI7fqRoZeqh69W1wuyCQ/VFFy6EfkDToeU7akC4RH1BXEx6k1J5o+tp7IJL5kTb1O
KudJzYlCY1JCniZNG0HbHC7iDG4yX/vrnVtT/zDAYRfzTIRtDlo864urK0fuPhak+tB85PKZZyjB
SCLGrC6AA6BcF0qi7otUaZewPVFgk7UyNOUN4qtvurdMV+bcH2umeT1Tw860j53p3jZYVIuZ1EBr
J6ZufX9qsvEcKsEdatW7yo1/eAhdS7pC4L2OsRE9Tm7yEuu8v6OzSoe8uzGJOygo/OHeX3Q657z/
x96ZLTeOZVn2V8rqHdm4mGFWlQ8EOIuaJZf7C0ySuzDPM76+1oUiShne2dnV7x3mQeMkSiSBO5yz
99o1JYCBM5/VqFxU9M10Ty/0Wo6q9TK8lwGgVezocTC+24z8OYOZrZcXo+I3zc6JaCEWHwTJU1yg
ehco073rDPcCuElvTru8/CE3qfDxCF6a9ubS7SqKI63e73OT1Q71F6uanmuEtWzwptHAijXu5WoM
9JiP75w1uHldYCYSBHg17T3mn/e5n/ZyEWS2smShv7gJph9cSVZgE75CcrHJO8ZrcMGKdFdRouuc
t9RU7lm7d/6//qL/ySjGwk3+J9AIa+K3rxlxtZ1141AcRqfwW5R3iPaoa47jXh7kxEzeGhbMzvD/
cnzh6fjfh0+H5TMztBDgGX4fPmtDn3XN6IsD+pLnvMkucp5zWnwY/XZU+TKy/BKMnS/rZ+QeQYE3
sOg0DAIUXqhwapwo9Og3UpxZYNaSi+yUsmajAhZgLSasN7AyEgazkeslh0KpPd3K6kaROi+D2+5k
f1kOGSOKSQXG5GDtSeWxR/ZDmcsqLJ/fw8C6jjTdNyjuJTMBlFV2MXP1WY67CQddgnMhLIhWys0t
ip82yS8zwVNErN2HLHpYT5AG967Jyajg20yMK2vEF9Gll0JnP54s91MGssRm3JDncKinr/I964v6
vAj1OVnUC3hRv03fFDu7zAbbPn42jbttZOMuhns7NdlJLnTsST13HPYtO1cMW6C/rrvGd8zghXog
Z+zgvMgKRThgWwap2+kGqk5CzSmHOMN0U7Ay/1nW7n7Ip4voSl+MHw1x0N2YXyyDVce8LO/osvSA
kShVPNTTSjxdLx1npVzWLWbxuqj0FMb5JoxkeqcxFpuoFqRgIgpnu5uk2Wmmjx456qUCMET283U/
pbAx7GtZtRbU62S1iYbfToE3Lotw7L3e5Zt2dVYsqbitlfik2lTTkv5ezvAx58Y4QIsP5lt5u9Lm
s0xipFzU9PGloJw8TNYlasl3iZaJ1iOQe9h/JF0bBzn6yspayX7R6IYbQQCt3MTO/aMzj++iTB4W
ijOiVx+Ukxx1QT1f1CC5YIDYk4/xijvoIoqezWb0apBp2ygmIzTV13yYvTlIzF0ank3TfJGVtpzM
5oazt1DNF6bwc5IxfbC6rKKHpLau5IJJZPOzkRkvSRhtS5J1RLq8A2q611lNDIWMK05OkUsdEZSf
Zi1eaNNaDXey1tZ1GeXFmkDwA6vbU1XN5/WAp+khl5FAdA7TyOfJ6GVQFcBvtpW78ayyr92MUA5U
41o+HuXkUxgdO0jzepAC0vBdJbeWNL2OcDIWf0yq1cTeoa1pkxN0YZeUF1p7eM4QO2+ihZm0ZvBf
kKfXVJ0ZjmWdcKmCX/961BK/mY5Nuf9mt4llQMUdDQn3t1V+NutJrRlmfmjtGR09H+QyHvXgiToX
BY8eTYncjDp9fkUZkx7NiHSGwFFqz/LAaiNwxE7HHqBzKRGXY3afpeY6bK8vYGtvdcICt4k/Shez
gIMW1ZyumbwfXIgkquWQSTOmzRX1oHHbIuoGFKzil5li0i6NgTmnaBRjq0JUcqd+Puh1lXt6398C
/ScPkHg51axYMjvLpSjjFyGrSNbCaTJZebMTWv1aNW6E1wivhk1RoymphXaAM+iTVePmupDiNQsX
8aSVGJYiKuH9Q9LNz+ChomH4UBu98kpOcDm+RIt+LBNCDSvVk6O6ZXTnrcbgJMech1BRrxFQb8om
elURWzrD+Kyr0z3RZWTOI/wRp6FstnIOB3/BOEx6s0VS9shST867fXZxOSLl+dfa7oPQHwb6Glmi
3spXk8ukUJNb4/iU3igNOXL0BORRkdrGtXwRl3p/Q3lZVgYU2gmpNp3kTsNoh0eREp9Rzu8zLIWe
un0uETyu2B2ailVQ2d+ruB9t1RcAKgeUwlZRbcO6/ci6/lG3plt5Qnf2n0v///WXXWb79//g9js1
sCYGw/Pbzb8/ljn//kP+zH8/568/8fdL/N6UbfnR/ctn7X+V16/5r/b3J/3llfntf/x1/mv3+pcb
27Vjftf/aub7Xy0MsfWvCH+V8pn/0wf/7df/qO9uaC7z+P8ZaXCT4h4s87/iDD5/6E+cgfE3Qxcs
nDVdUDligfkF/Fd1oAWWLOTJrrwhdx5/4Ax0Wz5iC5uuu+OwM6HM9EfXXdf/ZglGUcfSjLUI6Py/
dN41of62IuIO0Aga6yGJXND5dX/d/zRD6hSTJehYxPY5KwEEjjNRMjbnPazt5xHYZTUtildhmPJ7
5YE4Y90rewHhKSVmN+/G84zUgEqtkaHPJ7anpkGvJoZxpJqtnFQDyZBhnArCBvVtrx2jsYjPvb5H
v5x6ULwMb2y6NyA4GHLakukESqbuLEDFxMGN3HQHI8I5LTI9q3XCwU8ighS1kozJyjKfwTWlXgM4
a9OocFqHdrJP67WvC8WgoEGMF8Vw37Rd5bA+pIWChf56tR4JLE2JudqV5GS62QyUZA7/uIB7qJ1g
fOVsfWx9s95M85xa0tJqZEH++eT1gfUilj+xXltfZb02F21Lz6rYCoxesAmA3pG4SlYA9AWZ7rVe
EE1C8ZIwcDofGuAFTTu5LQPs5zVWKTnuGG9eqGuFwu6OAYxdgleys5O7aHNdV7nr69jelcGV4SzC
H1rUviQhFMyOf14kuBQ9VMKg2dMAi2kQDyapNJhKNVOrzrEVX2G9WbYtKVKwsupWS/YFHIhN0uS3
2ui8W5WkH5I/sLXU7CVbchClcfXDcYYEVJR9F4ywZNXIcspNIqG2pWxBh8RMgSrrnQhJxpDthlpJ
PeFOywFj3xWUqXiDothm4Vlrl7DTxGUaZ2PepB1Tixta6i5pkoMazelRIQHUBj04Eckroitl/tAL
UVwGNwNivOQXgsMpjxvnJtH7q2Dut0mnQZkDD0U7LtkUFJgvZFsOnmhgAetmqV+qxlxw1iPqijNo
2LgiptSdIXf17rYxW+pLCumO+BY4Orsl243Eyx9GgzjzqsivDVjDmyindKWP4WBQsKKcRO4UUey1
sp+IO/QcNWJHn49XuPGNK93qmIKn9oyd2LyCYGbtbWd5Xh+Dy8qnp6gETDHFrk+wEss5wvWEuuPo
l9mZ9YuQf3XXRs+DIg1fMbI5+dgiL6w4v5k1IjIidXmywIHtkTW0NC2K5aoZeVujFfN5mBleQeXd
Xsg7W2RzaZQZaKwGL1bfcM63El+ZJPDnW6v9y31j872J0utYZqxlMm1Nkblrs8IqTSazNVLm3fLL
EZLKq+udXxdFBBIf9xpBQVbnrWRXYfCbmczP6y1tahCuqsQbTIuNu0wjnAijwLZu7hYzfJpizFkc
G9oZuOokNabmxMlS69ZtFgpfh3x3IhVPYTE6XOupO516c6nwKTYwTulewz8qgKw4VD0irTtViaNR
Dsl/rDaEUcJ5S9fyPq1Knx6K1bVUgUhtBJ0XNaAi7r1nDnThNapZkxldY/ZqmHxz1GpR7dAF+ww8
bpAFtWk2Hda7XAQP9GCRAjY6rQGGBHxekioQVwOpHxZ+abUM820jK1IbNvjNiaQt5IJW8p5OwwCc
DenfCq9dWbbrtfW+yRn2bDjMfSuIgG8Dx/QXYR3yDmNQNbjL1gDwt7ED91VvXBJNQ4SZ65+05OGr
iBux/fwk+9EgRRo/GeLY5oTCwsdWh8PDpfmnmQupJMKgaFuAvpg4sL06i1ARYpPzdGnn+WQrU2+F
1ivlx51aW0crQI5DnB25GComNj0/6DGGfJNgpaLeZ70b7ejhzbsh6Z70ZbZONfa5nVZieZZc2piV
Nbx1UgKhCow4B1SwqyV+QqvTXcIVLTy9s06djmw02n9X7VBHOzNWfhYShkOgJw1186CYiH6kytpa
5djr1dVM8mVaGmsHpU4MjLuUSM1/ZmFpy/K+U/tqt3piVheWZcZMV6s3K6CUsckzqAJuQBBWbnez
Hye4mNf0caPAX6BnzeSHnT4jw9bYJ9vq1oQTttOX9g5cdXCqx1Y/9D3m3O9m+yuUkts6D2eEvlJ4
SwKgTKcvXMDIkwBrHjnWR+wkhF/IZ2algTmpIlp6fTYsmdkPgrLdBEm/tfOkOjijFqN2QIQwH0lo
cY5xDqFxw3BI5tWs+Ar0Mi27HxFGHH+zEq03CRCz2R4t4WVuCYJbP4Y2ocsCSu4T7rve9Ym7nqyr
TJvfxkL0pLvTHjdQJm9Nev4ErrgqMv4Y5UQdIVTi6EjlAZqapb/Miw2O3+23Qb0kG1hn7mm5nqhh
HSxFYK8hGd4pmqvRLNN9pimR7Apn295NhA+/k8RX2avHVGjHCHQTCTtWMUtNNCdmkkpO6hA9qB0D
RJ9XIQ0I8vAqKqwY6AZ/jbFfLxYMGTJjnh28bSLbdz0rQcUMSe3TEUgtgy1+HByIvm4PVVOxGf8T
KL+ivNeL9b526e/UsOl26/C2Xqzw6q+bqhzyiLzEkBPajR+VIXNrXx3Wsz9UBaPBenW9cKhiegBG
TcBQ3RWQNAcPjYCEIAPtP1PtRY9jqQ0+x6B8YUiP4CkUUG83rTbcILgmfNtQf6y/dx1v17/lt5uL
dEwUFt0kqbi3XU/AnzgGaYX/ZahnOLVO9q0lf3czdKN6Wi9aJTP8lsjLqlRD40rYdb3XOvMjZ/0F
70OJzhqk2KWopgPMESWwUhVPPUdmZITbUhs4l9Zz89OhaVhNjhU97pCF4M8ag1o5ViYhVZHYaSNW
/TrdJvxg7OD/asnoodaqp2dgOen+C2v+STT/8guuj3w9LNhT971+XOnnX3ev15LAqCAH/9Al5wt7
G50dmojrrRUxnsgcw6+bn9cAIR51qkF9bYViu95XrpmM6+dYmVY5nJO63ONyNPc677jQigmMZ6Ze
JYO9XJm9exwqbNOhnc8gSotfcT6Ik1B0caor5P/UN+9m6RdYce7rtZXp/ol8/yLafz3nn91nt9Po
4T5NvfV5XxeAo5sDlmf/667ffn594AstT+aW4imKbnyeelWVx+PNehbWjUWihjOx/9dIuPUmBvR+
Knd1QIjopJMO/DWFft1crw2LDMBcH15vr9Ps180cpk4+LPOpmxpg90KdtuuUo8nJp1kzI9fbozyP
KK+AdGql9EjK79cLUk/hgTpd7xyGevRGveqv1osJ3BQJidjQMmLN/UoQkx3gyGRGZoj+THQIFsrs
B4BEwX6mMd3XB0OmfFhVOC3eenWizpIh5SE95PeH/uFZMWoOlZ42c+X6LJomalkdF5vRh9YqvqJW
TlpfNiO8ou0fj1SphXdnfYhdS40jWz5/jTkVkVXmZHlyzsyrI+vrVbTWhFxiT0N2DqX9s6QzhDBs
dSl+vvg/3vP1koG0aq6vuN43tZqD+Mlb7/7tWdGagLA+8nl1/e2ff8j61PU2dQwoN+vtz9/49VJq
QqST5lpdcbbtmQHiv9/Yb3/F55/99fDXq/8P7kMKlti12gw7NkKEj80AMVIvhnChWT617UpfDuo4
P06FMcFeHrECi/raSFT8xyPSp2EpnpMYqlTpVuR+6wOL2cXcgU4x9iKwb9t0ql7YCtMBnl87O6rR
WWuJXy8KKXcaTxelEXq5Bm44bqOnySxUv09SqATusjFAqdHAhmDVtta8RVbQ7bqye9TLmJnGwdG5
MKOQx4GAcQQM09fIIUrS9MDpQeqwz2GRANeNmw3IAYD08m0aE7sAZF6osJj4UCZ245xua9anpFEn
xFh2Hc7xtoB33FTkihbdL6RQMacvUKFIHb5r3QSVzXpxEnLY7CrB+oNtxWia3TwJNHVZvRl2Qzn1
LLSd2FssRT/avYUsbikPaYtyV+Fzy1rjXJZdz9AXf4+crriOop/j/Ja5pJ8C26YLCN40LKJv3YAJ
29ajo1GzIQUQewp1fa931Y2okLXHYa2A2et/WkHmV6pr7rWAigSkEzD/7Nz6pvsGxO0nGoHGkgWM
fGZu5UfRLcz36RTs9HRnNuSwtRWsWyOztlGmv8GmvaMKmz4P+RtqiW3Pkutm7qEtNKx16yb1YVbc
1ph+cN/pgMhnu/GysWDHYfSVF1o/FjKSfaNw22OZZtRJMyM8JjpoY3bZ+6mBaAdMDeghztMmM9y9
63Sv6tICCW7C53YiBSpVUnAtRo/Gje0j4qFhj5TZ2kz0XabGyHZxFRWe0J3XhCP9RFQif78xLDs1
ih+XSTwFRBWyIlFWIPYpxxpVmJbYT11wGlUYK1E14eENxYMzNsZez8pjlNfGPTriB8KGrmGKsHsP
U4yLIsSSmOwhhoz+oilbl3KGD8M6Q7Xv7pURYUWY9yTrJsFPZWiv+B/IVJrmMkyg9KKYAa41RIs4
mWEyxkaIqcJPSgiKppGdzEW9cTHmHtOwa2h2JFfqMM837qykx1zJroHDbqaW41WQn+AZlUWlvfbx
MqMFH2cOzn7RUeWBrOld0GyJ4RmhAeqs695W15+j2tNxrL4phsOwOpRepleNnxiOZ+ahDCMCuOss
JUiagfAlDUPaGcyHvq8H+x5YfzKrOyUT5Fqa6Uutm2+0MO/pIasvFVybiiHKm4dURe6FwWOclmav
LeNwUVXUvMbs2RPAC0Oj8z8PuPUyfRMEzXRdFr5h9Z03puLOKnso2sUH9suHcm6tMyMr4vqIse/R
vqpVN71vqvJYh5NBAUv5uQjxXNATzqLo4FYuoL7Egc4XWt0+BULKPr/FKTK0PwOS4vzAcB9Mu24P
9blPWmNvGIQF1VYNuqafgMMo2YgEJuB0M08LVS2WeQ7izAqgHbzENgM+NQb9Lxa50CrRF/gBg1OZ
IwwnEWof9zYyntY95U407VCRXdeB6LZWmOJnUWcvcCdaD1kDl4WRz65ZhHbUfbSqaHZpFHzLgyEB
SCbtOdkhGtWHylaCU9almPlNd9vVxjlVYVsqE9qCRIy4NNL259i57T5gjIJeSAoBOPlDZUzsorv2
ugCtFA66testcI3O49inVKUg1Pg0Z3/GlnY2acOiII5faXZJzqLqSdshSEuB0MwdLoHWPOsNAvNZ
nYvdPPBBI8sYMrJb2njjuI19IBi1MBUO3+qVMgXvaVD5dET6nWSsw2KVjyJCAdiWKdhGUjrKJcr2
iSRZRYaeP5Dxt6M97TuCIOLMvmp1bIZtmd0Ps4A/bUB9GsMu23ZVXO6Qt/mkvND/hAG+jUHrh+OP
SYaGLOOTlIlTv5KJ7dmDGw9PyszuLNfS7dRGZ/KfbgrNehuKXZcx1MR4ItzB0rc1STI0AXFAqB9j
VKk+5pkPR8DakzpZ4doDlA0Ov7iy8RJVC3puPqDCidJdBrY2mgBdOejztgr+GMiMVeFXegE+g/WR
P/XxW4XUGKnfNumH/Zj2tPZrWEkhW0+HqSrbZ2jJM1pcW90NY+BmRu2phfg5FyEctfjFMABJwgnH
3dwObz2AEk91K86LFKV7RKoN5lBf+zHYteYFVWoD+/DIh/RasOXXYRtvAzXEazzPDhxRz+oQo7u5
laKOjb4bJhq3ALgthJ5oBMZhBP13A09KyW5414zmubcsHARFdGlU1IGhCwKS9BI08XxtSQ6tNAxd
OJeUhzfxXN3VmTgwC8O76QjUsWNY5QkpIFEC9kQqgwZLK/yIGLANsMpqE4NPsGKCYFpq7Ho0vRqa
ofoJ30jbZs/kPWACU7RfWomkjDKUUc4QZ42ZofDZSrVz+1pFyZOxKK+dG+OUDnqIp8uQHtmuXs8B
IRtLGN3og8AtIoq9Wd3khbh1FkBhhZvUu0GZtovblR5RseI4GwzGUVDv+kF/QtRW4gZhXqaAcI/Q
68kOGCDTuFLvqpBcnKZIdMo8qDJKyCV5L7nyVej1XU4iOVR3MJ3TRotcdb907W3acMOO5QGxXMVq
fjuV5MvQw/Ry2z7OIQbegOYvnnT7rBRhdCzLChtEk+2CxHODLL1h5dfR87WfCDgnuTK6teO6PZeD
8WaAJxVVgxsVO0PckR0yBdQCo8TZWn2OA0ag5oq74F1E02NPUgWOu7pG+9nAr6gn7PcuyAG3ZgU7
aPfC1E9mmFwvwOo1Re+2agTuq2qT0Bc0GrHdvmWgVXdm3YxwXWA1ue2AnNZ5DZIhpojKElB32xt1
Jk8ITZ836PY+cYZtaJbhL/YcVPGNsHe/NUpxjzh/2AgjnikJV7cq7fyCfmZhZyctwfw0qGD8iI/Y
Vf14zy6XiZqzrhEKI5wJ4Azs2mYCuOppYn4k3+uh1Nr0aozFdkQrm0NoZjR3SXJmG7Lk92ZYZn6q
Dr5wiGVBtX0nYlWcZYR5VSjnNukg1DWArkBWQy5d6urOHRpqzcStLFjFvCWsSAGqyzMl8QgqAqtb
mzgx5UWxqcC17L0Q6s6gm1NnR7WpuA1j175B6D91pfuD4YhkXhbzu6oTLplGk7gemvRMiNLJdZnB
YxFOzLTFtO2zmA4MioTZpHerzfcVvohbW1eld0Q0PjXw2OvJXaUZABDNsDC2ix5hJaWvIi/PYBA/
bFKN4TLQRVD74r1MjJ8xCYgE5/bkPrG02oyYmG7Gadym42PBknCvlZWFq6c/VqMaecSfLAedoYEB
0VXvxm66itIaehpKU4uoLCcbycfI2euaQ9p47GGRsLbXKcYs9l40XYnyGz2iLYDqqW28Jz/IT2Kj
QaXfJHvdajJ0GFWMLMe3Mt3wOi3Gw0rnhrnjjQyJCisRozJODhB1bXCVlITYWEH0EbeXhCi5nPmV
ZWSA9Ly6160HG+vrY9AIfwzHduc6Nljs1Dfr+ns7UDjvO+0ZWxGYOFu/y0PzG8GSPgW8O9T9Ofu+
okPKuIT+1JJKq5bLfakpgzflqHdVPvE5klI3wrcgQfR4c85Dn5I9basUk1GcWQh5lXLMfXs6YV1J
PCPXbjsanV6nwrcrHLJinDHGfsNdSiCVxw0mQVvuC9B6jDqNbbDgtH2UFnofnTlRLZ1vVypLGPpi
ACzBJEdY7Zltxi57pCU+eXac/9QLW/g5XEP2Y07rixj0XVlrp7r+pUW4EWozmPwuxbMDJaRsZLKg
TXcwjcoKfiARgYkNYSEDPcYuB85Fn5BvnRPLwW/OShM0UQs4e9RvVBwxrLrSLaDPxE9jxAhJ3P/o
GfuRNgDPiFLre9MlPQOeA7vPsDmZ+ldr6h7T3r0jhG071Qs1BoE1I8Dn1QKy0GfCbgpAzrnmfhvy
BOSgrW6WqrZQdlVs16KZoJp+3FJIO9sgKzlTc0r6FIByB7h7o8h3ScCWmdwE1d4eQNq0+XAqz0Mc
v5kxDq2h0e0NUTpAOT6ahVnJnMydFQ6/jHm5zjHqoYWpjnxnbNuMwsvyZt6Nbvnk1Mwfc+5+S4mr
rOzhF/6yJy0Kj2Vo7FnWvwb4rY7kwmubwrXuVZSmkTI9pkkAl0/BBGki4y/N2S8kmFrNN6bDCVkC
mfMHfbqUBDWWAWi6yX7VliDfVGPoopXRMI+ENJrDFZ0eluKqV7WKFmWNzse4pjUU+taSoq5a8ic1
xaW4SFKmnuv+nM037F2oBJnKGd9BxyjsUq5Ru/55KfTyml2KJoNe24WPrJoDCLCNsZuj7p2+7UfU
L/IhCo+hxqFtGU+MEj9rmme7Ktf3YghrToxIQzTDqB2Yjs/8HF4NZEgsbgg8l876JoQlT2N32LpK
/WyF6rDzEyV07jl7RrNK2aUEDcxHGnpZ/FNdomVj5+b3cvbaGTpjkbYEosdvdmNS9OOYbG2Seyba
1SQ+29RHlthXBMXEtik/oqVO8U/Mhyie30TRaV49JMcgkH+AiqRRRE0PvAXEs/LSh5LHZNvXrBG+
6Z3+0GjDrV4od46Ib9yEbylPQkqp+fiuu8u+7pif2MjX0l8Xx9FTaAfAqQGc6mHqnKIZE5elROyQ
o/DW1UpwIHnEui8qWAFkvdgObk7yamdQYWZUm4FLTIVDpdSdsTKzeu+ngg8kYIrEEe2Ppdl5U0jv
JprBgapziYqNrIWrlApDbMr4A3t81ev2u9MrXr5g74sr6BLZmDzPgiwt8T3ME3xlrVltoHGUWLe9
eBDttXA2dqbQKEEHp+m2ea5iZmUDZSRyCmJ+0WG3+OlnmHSHrFXr6yGbPKPvn+LZDC7NKC2izMOa
9lb2RB2mPbZwhW0818b7ubJ3olPV7ZCmH25Df1qp1VNgg0Bq9QhykJ2x1tTHmXcEgyXvBJVEbPmZ
Upa73ryfSuWpHz/ciKq3JZ5Gs+4RKDk/FPPJti1mOZ2kHgMDOhkrZDp2NLp7RgA75PejTow9ml8k
rdrXZqXW3lKGRGjN2Ft6Vqp1YrBygBIwlVXsCdL1FLWzvdxpbyOFpmCdGgwPya1L+lDYq28iDJr9
zJ/gEf3HMEyKi+6U25qeuWA52rjqRe5RNwFtNRGImhOStzSp07ceEN7GUsUuUTTNC0PyNisC5TeV
c0tcULxVxszvAatvxeI+pW3z0eXlh9SUmHl8MxSl2LBTCSTkpY6fo9F1fC2GohJnrM6VFz2OUH22
5nyx43cjy2/NfDGP9dIYm5x157Do80ar9YvaKk/tjI96sorCHwIMgM95gHWFrQCDMSBd0UXvykCI
QZ0eJnb3XpdXj0yaF71a7uyQwzPf6vJ7EmnieuOg8x7h+nlDrTWsozlaVEnhtWNtG0KRH1T3Xh/F
9zJB4ekif9GtY5VYiRfp9kNEAZqcuUtqIjHIAgA/YXRLPQ5A6Zje2ibtU2QWBM4+WnPySAzPPZzv
uzCej7AArrs23zXNtZlq30veQjCQa1G/VxAhcMPftubC4aVcTTExCcVi7+TGdCEIhxOXBW0obvQ0
fNUC/WnBDA0Xvt/3oNYTJLPEFsCoySU2XHlyYM9XpnoZeldsmhgyc0kctGfW1g/E63ca35YeGFuk
v2pkPDjL8lgbE8zd7+B69IwFIrtSz04GoJk5R0xjFCVBq43fLe42Vpsfi23/AFBNCUFcVJF/9K37
AwngW1G8jW1gA7cklFINnmgj3dUKJnyr+ND4Y7Ol+gij9CEzy0eQiwuAGjfHnWy/uRzP+zbtvxcs
sHEqMCQlNb4jvStfs6Q5No39UGBwc4yMQsF0xCriZ1r1YJoEqbfqN1u0RC3lu2iiVVw6wZ0jzf/o
OD5SJ71zw+fR6G+0ViGEIwEAnb1XKl2lxlZw9PU7JCMEPoaRsWuGOvfM1q18TdTflPi2WuLvadf+
ysNrvW2QMlUVaWqdcyk1sjb66CYgmaNW9Is9mB+myFuiUGSxStOvh0ErPXpoVJFYaUfVtrOBJXTf
dKM9ROFLM4XKMe/mOyVgK4ipMM3i+yX+NNb8f0Hf41z9+s9/f/2Zx4Uft4SyvXf/yMPRBd7VfyXo
e5Bom3+SUfTHD/4p6rP+BqdG0K9zddM0LKmZ+wOks2YU4c/VDaR+tmaZKPf+zCgy/+aC2HEooYF8
tm0dvR9KhRWlo/3NcEzkfCQfCYZOfupPVePtp/v0U46JyvGP2/9W9PktdLeu/c9/Ry0szVj/YFNV
XV4Dq6wQFsxFFTvoX0V9LouzjrWWcibJj0JwFBB36jiEl6Oh96Y2Pbao1smLaV+QzIOFnAOSvNuX
JVduszmw2ahTvpOtcWOgUaANgPLFgW7BnBmc9CFFtt7P7HihwFghjnMkHBJjNDFGPjLAbFfK2VAk
zn5yyURA48FaIr+nQvOC1GEfqgyMTU/lfyr2de3ckihBrhcu8KPeEI+DkcHLhPtd5fwGCvSExu16
hHHgVJSuM6OndT+fjWI+ORTcMEdcmanA7xfZF2RbOhHb6X3ZxW96QkDQAqlYsYhjae/R77HFRyC3
rfqI/ZdZek2SbTNtMq+A4FZtHMt4IFo7SvERZdleNaYzRbiiYsHX9rf9BOpBy1osf07jB0xqSBmR
jMXVpjMMZnbDp974rNihvmHEQpLNqJeO7R0zNdFH9IM9N9TeF2HgosdjwObyvs5QIFvmAx10EAaV
dAL11AYb5UdnDo9VXbx2/jB0ud/OyVEkTeMRLimBs/Bxp+ZJqEiT1ZExmL2F2VNOtWLSXULrotg2
SR3Ts5oMl6GEu6NgbTBz3m7Kp9AqOLhFMdyilAKXrhFMW8XRIVWPVlLdd8V0gOLuoJ1Jrxb2D55D
33ujaPFrPUfDRpnjhe5/+rPMbomVuzHD/sHoQbzzGrtUsiXgLJKAoank0VBLDoeQxBBgEIHsC8Tm
9Nbk6ZVCO4hkmize4b5nlKusd5VV20gkyqnjQ5ircronVemQUGLfum9OGp/J9FO9qg+wXi+3cCQ8
LYD4PsbD0VTpVjhTbR+FkeImTdnfCdZeURY99froHKKmu6QVEke2No+lA3klyvqDWMx0N9gUzs22
3bV8meiE2GTMifiWZ5POmgxhSuikVxZ+sJ1oPGrNdy1IygO81GtKbRXklsDyoqF4yZ3qhYDnGZHh
s2Gn36qUgIR0oDam2ZDNi+J9pjfgYuYhAdtJaSnXBrB8YdkofiaqJOVDOVr3S+4cy4il9FyNCFlU
v7Vy2OZhcGtRb9CKaxvYCRtf836xIdLX5cFc2OGaetNvVchRepmeu0lCdjodOM9/X7QWwa1lIStF
TuhKHlbBCT3OL66DOFWILUCMX32KMQtJsHSy1Kw46/ypqviKtMHadmFIudH4XusYp7poQPVvy10A
vHIm7rusG4AEqQoIKlX/WQ8EULE89d0GMJLZFbtGKsB0qQXDgrt8Xvu6T6kFnQWiAWAirhe9VCCu
11YtohyMt5PhvPzxYMIKsgY9kAGE/7quLJXp58DE/njsH14uT6Xbi91HpSEQmsZOHDgwP2/9F3vn
sVy3knXpJ0IFPBLT4x156I0mCImi4L3H0/eXyarL2/evjo6e9wQBgEbUgcnMvdf6VtrwMQG7SeaN
ZUqM1xS4XB1qlZT6O58cYUggoo8/PN2deH3QBzwQgbYzSRo+5LRMAbTCsUhK4kN87AIniqjdKVwQ
Aqo9lAV385wau+9T6nzSmLfxhGT3+/tj+UPq22bGks1CpBgxJi4US0GmHF3pfb6QMNfEJnhLdU6X
X1DfojZFGDjHUN9/n/n+LjDo/FRczgUvN+OkfvLrNxEZwlfUiSFOHkIKgTvRcHc7Q/nY9k6wS4vY
fhrJJJ3nfTUC4CK0xsvMlteNsN5HIjcWpp9+HYt9TezKndEGNaUbgjTzYdj3dZecqYE/QR0jBdeM
zINrFLdKRdJ3NaHkVUF8SkvvyqSMHC4/p2h4iIlCMpeULoEMIsulK6WmVJujop3m4QnNVLktBmJD
Am/RNqR4iVPjmTWFwfK5JdQUNoAOrqTqt11SefTRSZWNunO/vE2GD6VhRiUVLG+NxQrV0d4XS1CM
kanG05R0t2XaHlNTL08VcbJ1a3gHDR/bIZ/LXzTD4lXn1NEhagdCVXzSOVwvPXQxxm3EO4TiifC9
nvvPIurbB1cy7EzmkxaFYU/DrrEUfXxaygJX78RyioIpPAOZ3hw95EkUkDvlYv6LXFkS0N+GLlr2
aVgL8E8MuK3Rb6LffUXV34zuG+6u3QjDhOBrUK1GMSebuejrTRCS+g42hccYE80gc/9smQDoEgWo
5E6JpFuCECUoUB2LYZ1I2eQ0yjhBpcRSG6be12Hwxp0idn8xz1EL4O0Tds/Kb8BQZStwp+cNxjFL
EKKRTrFOJUR36WN3A1aHNayUyKlNUHFDJwr/+X08V7q5rwBBRFNpsgyYUMWpDZ5SgayHO7Q5uRJl
Sn+LcgTIyUoCKcMU1mnz1546933oSYKlRFnqf+lS54LRfTXDvIwl/NKQGMxYAjGVZMiWkMzYpBCS
dzLU0SVRrirm+JhJtZfaOLTeET/LY6UDE5bz6rqD2CpdrsOswFS4TknvXOQmlvpM469DLMT5OpDQ
z1xIFOgk1Z1fu0qcpI61EaVwAj3UVhxRF6Ko5KByR0pNsOKNZqgQDiMM0k7CSGkWwdRJAJSq67oo
sKxC1zsSZVpLpql8u0ZQTvmEq8M3XV1d5X8IYtW5DHqqM+vl9lsPq5Sg6kZQe9+bpe6xGlZUbdV1
VypQtVFKWXWuyj1mL0FD+mzu1s/q2tsKCKt2DeYNFD609i0o4FGjj62OevxL6ZUDiZRNJVxWfaJK
4qo2nYTQ9hJH+31Ofd5h0hp7B35tIDG33xtNom+/D9WeOre477XE44pubEgslJ+put3UXpo37iol
22Ot7rfvzfc9+H0jgi046jxY+0FhesNMXMkiWHZiQSamNkq7RxwtpR11PErubwYAeJTKvq9r9/WM
KlSw2mU5wKstpbQ+L/9OWfgn8f77Glq9zwweYau6QF/K3a8n92vfSaoPLwEbpS7M9yVSV+wf5zw6
44i9C5w28hFWT68SuLrq2qlj9RXkuCx8wViC8P7Pw9tIarM6bhNP8g4GLz8y7VvFCvGtHhn1KCkp
u9r7PmeExt5rTXuvBOptgF+uL4g4aye07pCkbYC+J/W1r2+Q58oQA9Lg0AgiKaU9AR9DOv3X3j/O
aTKZBNOovcKDieQ3ZuWw8yQRG+Rfc/ap8ytNoSVh92oPAhDtMaDa6hIaUuj+fUVzheFWx6R2uYcW
2qR6BNUjWSqEdxgazF0cwN69JHw3hswL+XrP3vrSpa32LRe3EUgfEmQkXtpt8XgakiCuLvHfdOyV
ZdwXCTZKdaELJehTT6vafAUyNDUe5ZR0xi+puv+PEJKvY4CL4FQy2YEpJjqNX1c4rhj/5FUnMI6T
+dBp+7RLdv9QC6vDb0mzem+rcwHd7qCo/cP36zILlorbXsqKv3b5/e+FH9JGSlt7942hJ08WIeMX
O35SSsavr9H3owUtZYGTwfzo8I2PV6D878PQ1KmiwzH6NVRVFP0KujTfh/K/NBj8l9Te9+a/nSs0
jSnm9/fAx+BT+G+/YmKtsoUN+0f9mkz9HP0zLNFWvP/bj/23n/3HuTQiEGtpLW5H+beqrwJr/umN
2G/VUTl1a7elLYuL6bcxyuGowEYrO83/3pBAX5++z42J5OmburbTG9PbT2N2zokeoS8pr4X6sXDG
OIOWll+jflid/MevUYd/+xkcX1uHGNtC/uejxno1IsjU6ru+ft3X9w4VlLqV4NMwrCHdq6+rjSv/
3q+vovhd6Tk3imZXMvFwZPinNo1soItIFWrdat4OlLqbw2DgMnRBBZ/iCFScWRR7tF2VZCaChleD
e2UlvHVwEIMbffwHtjpEHsslDPI3tJoOxeIBCnvUBaStjheFhA8qMwdyEAfFZdbo3/CSKU6KH/4N
EQdXibhLHSd+bkj9QbxRjPCvjXptq92qs7iFxNzdoxyDv2D1v3O7gmcgXx2K06/Q7urwC/qeFM/C
AxCMFaJEgcCbZ9DDgo8tQPTAjEedUvRttQkTA11cnu0735mqgyKTKwZ3LIdGiIARWF2GQAUf1xgY
WOrJMVBPMjiBU0FeDWEAUh3NLEXh3NVe2+XRqedGlC9Qh0wGB9TCtpeYf8X1V3sGtgk7bnuCnHn1
TvJb1V7j2mvyb8mHklYihJI1/X2TW1Ax/tXxaCOemekP251DIm8sp1NArrBCmI69DcPgrRsW6ZKU
k0UULixy1B7eIaSk5Ohai7FN5GwINF9zUnt05f1dguUhqcld2po3QWjyAEnZt9q4fdRvigCYSiVN
UHkhfWoKsF6ylgfSHGnLSvS4PZOWZdwYabuICuCe1jw5t458GmctvKvJ7pOZ9cWJgOECFWPBAlzt
Bp0pNX9kUfvhclSKaZ161rxWuwpETxbuvC/65CsKYJRjuYLOc40YF9SuOolTRdv0DaaxVP4nvje5
SEg8aj08bv8578iJRRfSjutahAnIRRrCm7V79dtUuIDa+94osH1ntK99Hoqt+kV/i5AgJJQP3kaZ
B5LLgS/NYuxMX6I/RAjvHTkHV5tazpEiJ9pYCS43PdW4wOoLWmmxOOjqn4G8NOpuE36OaEQdO5ih
uN06q+fiWj8xQ50LZXP6zhIAH43EIC/CPxT76i3kJpIpHMhBS1HHx7rCMuGHo/T22Ih+v4/zsB4P
KSKOACoJBkb8V6UYsBIYdUQrUJ2N8WxthVN8FEU9nMjkHU4gNYaTOvwf55BGaz7+M+ybg1mU13rI
x9s+oCHVAq3IdApFAy59FHG7JUfy0LnaI9nkCSEPgbeLTJc8Mr8s9l6RB1sgJJLKucTbRhfLnZE/
0NMjbYneQlbVj1W7COJ3y6fFDoJDGxNS2FnuO3Kf6DJilWrKBaZcb5SXLDxUgbhhup2AudatM+r0
lZHABkattx0hLCCvsdeZsO5QfukvIrbTYzog1kMd8pCgTKAKQ4dx0L3TmFKonJIhODTBcp8G0JLr
1uvO1ThcEFMGh7FOqUGMzi4O9WmDsPum94Dhzm1SH1wvCteADHTIDy02mja7LfBhkR/aFnsbHe/K
rd3+2PX9Ablfvg5rB4IJPhfEFBql4Pl1tHxrPXoj7W5oNCtDwyFiAp4/wuC4UtmqpZe3Pqu9Pq0/
UUwOyLFacLCRmuTm1jolMg5OLg3VpTLmdd1Dii+UWS70HAQouMydzI5vs4w+tcFqnBTO9YL6GsCE
XR6SLAoPBT04ej5XXmfjEwoPsZtNaO4g85F3FjB6QuLhr+m8rCPsuJRBwnbjJHRiG2/azVbYX0wh
iVVVjyLMNhNUiXG50YS4sUBu77yaRNuI2oxKQRXVvVNpTxmG0b3w4q3RUUjNrf7Dicuz5ZvjllLr
vsdkvrJ7NkFHsCkB5ls7GH7TQy3KGWfNMlabOrCenAKOTVDFycF25udJN6NtnYAIm3rhnKpoEYgx
+x+lPZE7X8AGl52zOdF/uS1F3GL4XYX01qpFp8LvHxY8tmvL7W/I64TnYUliu6VTCc6Sh9o1mj1B
ZvCeWoveuzPp963NYDkW2WYh5pvI7bbeCUYKdAgkOHYIJcEL0bgtw/VUz87e0cytrZkwghwEn6U+
WzvCYZZLOIf9ymXqv7Og1R6rxZzX+QQUYIx/DzDucVVbTGEvi5Z86gQ6rnrmeWusbx5ZHBVYlry8
sSwtodTEP1w5CJmy2YhuybCfmct6DsXoUmy6nmYGjrHPzpHzTQvne8oCcyUYanva1VQpQkbzDvWh
SaBqbHXdISyMfeAg2rXKzNwE6O3QJvibiRt0XbTiGuj52QdEC9OrO+hZlR/TtP5VTTRLSsP6N8Pq
/3fv/m/dO7pwUE//zziOp8/pZ/u/9fu+fuI/bTvrX44uhCDkExyHjfrjb20791+uZZqeLoAACmHS
0fsPi4Nmn49qUhg6nWvVm/tP2850/kVlB/eYrVOKFVAu/l/ado7t/ANCBxnMsQnm8EwYomB+TMnq
+BtlVweYPdRlqfOKaIaD2w6P9UA0WxfmPCiee+P6FkKWoHrIUW+s/GW+FDRKYujJw8y3mBmvRMw2
OJHo+IvmwXLyn00bwpTXPSyZyw4bz5OPVB3tQHRfOeKRKvilKdHIRYuD8ADCTrHYz6nm0qTWzfZC
U+FnQaK2ZpMbP9ebKTavruGtrBhHYkLyQ18xaohs5/Xt61KkDtal4sL4mzDSO/e11d46DRznssBE
1PtTjGTGAnEJyqtoyZ8SWHCmDoo7TPlwWYhS+kh8n1ZSanogITy6epSD4QKjGUKflxn5dvGOEA/g
BMVGtUXYuu+N/kUqEhYjJarbL/aaFj+1PjHXoydDdxMqQzWEuTGeCBMJZxpI+U4E7Y9akB3S2Jce
yx9koejoenwea2v0wH5TR0CBdYqzmnQ7Ym1pZ9H+qIbQvMnzWT97Cbne8oiSqnmj9ozGteCG6zfC
s43bZeZzhnbk77F/YhQy7fZCq3Y6t5rlbuYJQIfp+tq1QCd8F1hLeFfCiyjKcbks4J62TdZNoKpA
1YcL6fIi73GWy8OeHPc7/LepHqPPMucIyRSleW9ozVPpQaBw8iGi6Re8hkGhIYkLK6Jf42HtaSK4
qk0jZu1ameXjQJ67P6E4WryOwEeCJW9zUsCYjlGKtXPO6U291QKuchJr2GusvCLqN21Lhc4Ax2Ua
0bkqPDC83N6Eg6figqDZuzSzg3l7qogJnLyLP5YNOqig2oDYiO6mxotvYxwYOc4qQamt79eNDjcJ
I9Wd7+rajZvO/SNwyWg/h9gwe8/pHovGse8N/ZYKdWQbzTOR0Wz0H6G1BI/qwGTaa4/lgOSGagnJ
9s8D8dZJocVvrJ+zs6UTmZm6bfK2VHq1mXWoyElrvU1lOz8FVvcyMKn/lYx0GqbFtu8HNzBOaGWn
bRTo45oYl/48c0/TgdM+a1fjBp6q26E2bEB+yKd0lmknv+idJ9O1oLPSRHD1Md4Ujfk4aeX8W9Sk
OYxVH+ItR1iludF7OfKIZz7ZHTYgbWC+DxHdlR+IrljjGKVgoHYwWeletGtHcKBEJEKnT7rwUHOd
75egAG2SCueHWMJjhSf112B28Penqz9143PrlcshiiZtJ1qrfUsXQLeBa16RycLGHVGvTJoTbPx5
DF/SVNhoH0t7KybkMXlqsZZ3Qh0fCl/1R3Nv0JVbJ7YnmGP386vXGq9zqpV3rU2e59SgLBCBEyKW
aYff+U/NqIKHlELGGs/KOcsH/7adcsD/Bt6xbIrFJTLMeG0XbfUUuf3eSfins5bZI4kcw5MImvbk
Duazb9oALLPwZ66hkm9Ce7krDX2+idKIUTqfCPPhYTvXleWdJuwOvCj86bHUxumxMM1D75BaCxdm
2KHdmh6h+uN/j2djq77Daxv/0EiOGsuENcXJ+T5lRnePvX6ERByfvk9xLVOmrDGYHFcnLbCoXvXK
yveLKLWtOpxnFEDoLfir8vDcjEP26hjplfCR9t5Z+vR5LpmMpOMPt4aFxpS+eGqL7DYu2vCqjqZw
xN0SMb1PeSaoKYkn3kBYLPI5vMxxqr/meohAwHGe5mns7xCOvjBX3tCYzB5Kw8zuO9YaxUioqe0S
ucYaP7+xm4kwFLBB5HEkOxGaeH5xAMbnwHyyTYslUizABnmB81hhuoftHtSfkc9MKmEFUMMrdjVi
0pcMEGXBgu7K9YOKMwzR3sN2ctD9kiRsrX3UCiMHf6rrG7IQqp1H6/hQudYVXWz8WwjjKjJd+5h2
vQE83gtnfHk4z4BkQ2qTh5tyiACt9LV5bFrbe8u4q7LISF9tLFNnb3EGcNG5eBv9BSAItxeOmsra
em5YvvVbhvzmjXVjcKaQXq+NqvuD48V9MF3jWo358IIjlfpXbOTHZggcbFgtM/tQC+4LiDorv4Wk
HHQerKKhtu+auS3WWLu627oAZtSjcN0MfRMcXDuqXrySiwLjIz5PcXEblJV/HZc+X0ehF574k5Nn
uBHVKsrmNzOQvDg7jB9zvezvxZCvYluPHuvR5l0dAE52SL29mEl3SWsx3NlppfGYJ/1r42i7JC6p
/mp9/Dy1OFBsr2iPVR3HzyacGBpY/I/UVxHUe6nGjCBfjmGoo3h1vWa5c9z+3giX/vx1Th4WQ1IS
waK/BEjub4TcqL2x4O+BLxltuykdzpNnDugI2INgE65TFlZEagTT1goZfaeC15PetO5GoBdexaZZ
bRIchKvcz+u7zBgPePX+UL4z9j5J3uvMtkpakCXDoJsR70AAvCEo0S18CNw/4mCFuMm48S1ayO+W
a4zHNA4PUab3x7yMd7OWMLAjqV6ZjRdcKvQoSKCTWyhdaXOXa11+r/GWlRhZY6e5n8bChMhmUNjn
+gJIymzr8yD1GG6sP45BnKyNJDAOixW4G080/q5Mq6Nl1e+hn++NcMBUNKTjAajPL17CC4phzb+G
s92ucGy+1vTRbwYb/xb8R2y/PYEdjA8U2L11NT/GQwYNCbQZUsWOfxYzlGfb3cnyPjz0nwtWLH9O
16MWgRBtpnuirEJ26j8sLdboa/VN7eqE1HfGndYFKD3N4bc1zUfwMRIsYxAurBHUVdqsv6kFsba1
EW+hmtST3mEgzcyd5041qFcSnqIo2VR+9RHi9F7xtL5oHbgrnhqC3YhxADjkx/6LVZsfRq7ddJ5+
q+nBtO7td1FFe/Dy931JWSfJxk+vB5Zb16hR4th9Dvv2JfWADrkB3cUeUXM1f6ZVS/B2pmEMm16d
oPqgOz9gVwzPTDU8BLQbfdY3OIdAlEb34YLy29npo45odwh+lL6GqOQ3HWNu5q4nAKVCLtYHpCM2
xr4zEe9jgmIp77TrIQ4/zJRQGT137isfa1f2ESfN22JDP8oGiMPI4cc4R9CcAdZBPLs4xmvZ6Y+B
h0Cs9316kDxPuCCJtRnnl2C2tpWZbqoQGq6pncKhuwaLdmqQEXE3YYlCTjbcTa1YiyanrRBpD4Ol
/ZQSLz3UjyhV0f67h9nD7s6beCXM6QnNJxZQrWppvyDTRgxA63pZEyJFPEH2INM7zHjJN4swZBWt
3vD0TysyQD7cETWVMHkkm+RYm06Ll0onzCHnybbcS51auEXrZxmd3PmM9Rbcq/pah8iNmqi9MH9K
97zVvChAJE0sj1mMIP3ssd1QG6EOYeIaCOp9hGMLaevKaizqL0VwNmv25LQ71nnB5OEbiKLiNvOH
dy+vzyirP4pOr/atNj/pPI+brhmx/3jWITeXy1gRkIJVTv5yg9Y5CPvCh1Y7jzp/Pq72Dmr4ivC6
fRP1j3Oan3MdIX8hdDzSMlYEQ9OOW53VvXCjzRLqL3pp3aa6V6wm34q3tZO8LzXGixbWaAcQcO0j
6lh8c2IiN7y0ufVOYYIaj+G8h012a/XBuAarTVMr+iS1Pl9ZWv0xVPG4ajG2r91nL/d/eML4lYjf
jAB3QdPwp1axs6qxi7Tij8jnX7ZrXsyuBURT5A2m9v4ubaVHOHM3sTb/HCyBL8H+HNzxc47ri119
tq1N+bLML7gVj07LJQcj9BGRNEiENgZcp/ppoOq5eNHM8DVXK52xaACkhwDPRxoo9sKZDmUU3TBh
fjPG4TXEQdBiThWVfw9Y6a4sZYcgn9510d+UNDpt9J5MjUyJNv1NBb9WNyBBBAHGpnY39Am69sq9
NqmLAmbGoIiIQt/CIUAc3d4FRcpD2RTcJAv1ccviSBvvNCO5A4T7w9FjTKnD2tWwX5bTUu6Gtr+E
IHfrwYq2iCfXerKRlMBhwJnULx72QdT1TZ5fQ7fnlRUhcsfDq/VRuKnHCI7FDztFFlIvy2cvxnbV
UOpr3VstT7bg2AiDGmKBLdFND9YYX9vM7PauMdwJ3LRl1vwI/P5Yal6yswf8CRn6vWKKb/p6mLYd
HIy9G2PhtGvYdLWzbbWSUAcKkbY3UT3TNeeW9f7ODsEBND3wMtuVaB3BZ+AvUwSeGxEgGKI7rwme
4hLJ+NwiEkKfToV+F6AP/ggfkkfRW4+uX8RPaWm9BgFDO3wEQFqwmAYHWT+zrPbo+NxShd/jDidY
w647umR2dhnx5MBfnNMdzkdivmqWcsQHjDdtnegPWvYU09ZbmU5lbzILwWo/XFn52Ztw5m0SDtO8
qf0YcEzk7wxXBNINRHT9JCLe3e5L1MXl1hHF1UvnZDeQCrOhHn1OuWpnjf9p25EKZQ3httKzq6bB
N6kdcR1H0aLhkxEiPnJHu/FBa3TLRvDqX1va9MNtvP7IOvHoRLT6FyHyQ+Ok73FSmqcmZxVftPpv
ck6gamUaVkofTV9lUfIktXuXGV391tKq7hq0Miz8H9M8HlYQL3+aFn7TsOTd94MCob0Wkb0cOsG6
2eXir2pLR94Ue/fRDK0gwLxRN+KBLjiLicZ60U2Yim2TmSsNlQZK/GvrFPdzwAueQvVN2+PZKpJA
UKU7jwyvADO7k2hsFujVjJGE/gycsZgATYIEMwTMEABuxkL/g8aUOMIuBm4OIHRr1DYL6xDEd09T
rnHpN1I6lt3Kv47VSct3X1Nz8bbq/CgBPyhJ/uf3qS8n+IBZjZHeKH9fk3F3xxQj/vEr1Rd1zF6A
XPSL+pXq1AipCdmrFOQy0AYS9EnPu8XahYzJHvet5RwhcdwmM4WkYvyMciaz3ay/UfC4iUns01t8
z92xbLurTT6NoOyDkwvGQe++OfHwK62WTy+ZP2sLUUw/B2DzLQBX4+eSorkpy0hGUJ3zaF373YTJ
RraAcLWvFtv8xObNmjLaNJVxU85xuR5+L0vp7bKMUWBwjEtdubQPi2Jd9pa+9jo/WreCSM4cAPQp
lZthptmr9pYsEMQm1ri7enQt/agjhOGLahN1Xb5bRue5TtF6DUiV8yhzT5DeDsNo1yxXPbI3+wkU
LK7npCTVS8dJvTFkJlsNXYrhWqDCUscVa/wTtlc4jPelY+h7SPdkOLXlCEuPQEA/ik7g9Yqt5TA7
W8z8NbOXaLd4yN3qBRhbESU/FkFpebBC86wPlvG1Mf/ac6n/MZUKeYinPD2LwUyP80hF3UwesxzA
Ymvdap7z23SpwemPnRm+0II8t2m+6WLjxneaj6gNnr14wg7IBz7Ba92MaQ7ESt+aWnGyjX4/JMuN
ZYwlrnDzEmr1FofVyux1Uk6HfTzVrGc2WcSih3uDRYqUp5+DkiYiBNttbrPU9+L7obLAXqGgdL1t
52s/aiNkZPAKhKv+byIljjFxgXKK4DhMZ5tg4/nZfW84Z69oTl19P4X9TVXUhMKGUtpB9wVxezBu
qP0xxScVAp5G3Uc/DOj/Vg3rDkvmIEXeVFOajmKDficKv95ED0VqBgerH299AorIVmUile0WeELD
Tri4pVOtuth6ss8n9L99bTDum1czSK5pOOE7TXpItMW4H1hQgxRN+W963MFFnT2VPYXLEhwNqyiB
2Xi2WRiawauhDftAS1hf0G40r7bXgK7Mul+BoK/VJIEDkz8DO3O09M5Y2Vb1J61moMDaSZAVcza7
/uS4VAQEsrVh8svbihf/amLW4ojyCPcNf3o1VMfWybeTqLYoQy91HjxjTNc3dDavSe3RQ6ius12I
fWO/z0HwqGXAfxiaTmVy1zsReZFt5a3pwjrMGw30lt0+LyBJpG2yG8v8NejJYDUsZ53FERVWEEGV
ve9zD5FUzSqACQe3Pkipqnkk20cAOcFa2ri4GGDYPNP+5j0yNKik6veIsoNYtgErplXetB+YFU+d
ncL6iJOPpMzhtZKBs0rBVpjjDWG1PySj4mS13JwFZn17rA5g6KN1XhHwRTbB73m2+tsYlm5OO2lK
GcYy4b8mxMysgr5/SkiC8lw4x3YxvtVZvE667HN021fDnkGeLh+dX+MX1FIADabHmyEYj/nymJkN
QBId86g9zWtHx/0mgdZ2hNx17k3MJ85Zj/eo0B5yTFYhptuim++HsNKORgeCpD1o3WuPNcvCojX2
9RGK00NSwDrQPeN2RKi4Rh7frgUGrwajl4bhC4PAtYQ4wAz9JkOji0l5tqih3LbZ8FljGQuTOwsD
GZzOalNUec5s0rV2o8sbzXG63TBGF38Iwve+Kj8MSRHEmjZhUQtCnPPxvaWMa9gUK6xswJP9TchU
BHnqY43Zzcb05kzFY2hiFslGxuj0vGB3b2n15ZjlbExzqXTP6dJHV0pHHS7598j2o3212L+CxM1X
nqC7mWPEgzvxmGPMi3hRmEv9p8KwpwfdPSlqeFWNyyQdfWXxi/igXwEvBQPDn8D41/XVacYIOCfV
jx5jIO+pTSudgpg5sFYYZb4bDV4rZBmjbVqZ7430GPqYDVthPGb12saCyNP1XOrjvfTGVtKj2Eq3
4ih9i4CSb8SE62d+7qWvMZzLUyGnqkFV/Om0bq8rDyRmyIYhoMccaUuXpI5d0sA2WWKfROUEJQyG
KUPfjmrbfWZMK835MBnCKuyX3MHvlnHbM3tz54IU5JFcwfA+wbTp2kzKFirFqGIEpk4Xc6ddjgQQ
x9p16sD1ORa8Ifsmln7Q2PIea+kQhbbqwE6i4iuoThvvo+4/RLQsQzAHW4+5oS7dpqP0nXrSgVpm
2BR16Uo1pT81g6jEhGcpp3v5EcMtffIzkspd3gipG+1MaXSVjtdZel8L/gvRewKsF1BJsemkR7ZN
/GdzMm5GlwMwF9tG+mld6ax1sNiK+GOQjls7xnvrONpbhhnXwpTL0goz0pK+NCHmgPEZWonBj8VX
9SB1Gbd+9YfJxzMo13JLUPMmkQ5gHF21dASPs0+1XbqEPezC1M40qErTqyedxKb0FGuYi6lIMUzC
JzEN1kX0UGmP8bvgrFjcMYzoODalVznCtBxgXjbS6C4ejV+ZJ3jJ+/VdaOBzNjE8A+7mqZQe6AYz
tJDL7RJ7NExl4+JKx7SR+rdc/eNQFJgxpatam8i9DW3KRtIXEQrS2Bg71hj1MHg5z9IbOzmICjzj
OYgocAzjH+a4L332iNmq3MUzOpPRJT5GXqfAwkVN24lxJRYod6YoZB4544/DKc6i748zuvq2HgXR
qvNDKDnqWY+/vOpxmo9YzlGAEy+CakV60R1M6SPm9Fy61BfpV++kc53kRjin5Ii7LLR98DJ5PzuU
XJmXthSfdEEeBj54TNlLXJe7CD8sz2mYUKEz3hfjZy4t9LRgVnmKw9SXb0hs9to0/HQthEtijLYu
uNGLyJiHZgJuArdKs5qkY9/BPDMFjK2DdPObJr7+ZcHf17XeuvaQI3j2zu1xohH/jItOcgEocOMZ
SkS+qbrI2MfgAzzJEYglUcCWbIEOkPCYeVh74+i5kfyBFhBBA5BgQSZljd1HXwsgcPYy88yFVy/z
76HY3tlADbp6Amvi3w6SdpCBPaBi6+gFMSFRWRxyjRIlBEPGWQa0GGhCDDwhlhQFlnl/FgJIVs3A
mpU+33qWzIVO0hdGMAzU1/1jEP+ibO/xCCFmgHZdWOZ7K6spDBu/J5AOdu5x4aI0BWMBMtvwHlZu
2w1ofsqXyO63ZccfMES6B5ODqvIC09jIy/CigZLAIQ8JSNIlTMmZqAFO1Pbg7DrD/2B68xyS78tM
SNuEklIhwFVMYCty8BVd7DF39SGkBIbLAjLYkcJT3hJ1+GJI+kXfXomq4fKevZB60lyOV62MrE0/
0Ahu4TZlTfrsKaLGhskS0CxPsjYGSd3IQvgbkSRxJJLJoUs6Ry05HXTYcgrkP+3Frdfh0J+8YLgp
JNuDpAE+uGiivNbueD3PG2dknU4P6iRaH1/F9KSn1Y0X8s6T7BBNUkQ8v/ppm7STwIt0YEZoW36K
SocpyLrJSMwV2t7naUznXVzrVOGBlThASwpJLymN+XYu289Cqx1sMtbOps5vVC9GR18anQfFvDj+
VZ0nyUURAFK0ah+BS3Hz1GRmIj77VlD/p68nySoasO9VmNu0oAEDSfpKXucNbKscwXQh6Tcwygpg
Le7EJ96Ew0+iSmPkOFtfcl06C/AfHftt23r3LGifomD8aabCW81AYaxCdPtOJ1Yy9+Z90PXhepiI
EM+obxnAXzeR5MsYPe672bg6NAqdQK9QY/Lms7T0RsN5N0wR6APuyZRuytaUBBum7Kg8JdWmauDb
xJk44FBiju5MQHG1due6v0dbZwXjgUXo4f4EuuFuEteQmRDJb+LHp/VYJE9exrLZpBKwbgqNNztF
QP5lk47AZpBMngk4jyMpPZPk9eiAe3xJ8DFA+YQaTJ+8R705Ss6PK4k/Peif3uOUAwxIQJiBHXoK
6bxsKIxxdnqAEbNsvQiZQQSxRpGzsS0FroA1JKFDkj4EtlLCUZeHWZKJZskowgfbbU0Bt2gEYISo
gMmk8xp41r09hRkUWqqEwhAb3yveS8Li/f6lT8g/ikgzOsBVN85Ws0coVO9ss2du++RVpkf0tT6f
8gW9WmfuYtr6LsAYnmQ6T9Yh8TRnpYW2vguswdr1E4NM5TYz44/xGbP4W0eQEiLf2TUlHONE+mv/
F1/ntds4sG3bLyLAHF4lKlnBOb4QbrubmSymYvj6M0p9cb3R2Oe8GLasYMlkcdVac45ZHPJ5PiVj
N+7LYsFqa7uHMeASl1XtgVr6vh4Y9mRjctYspg1pMR3SHG2UXuiHuIA+BWrqy3Rte+3hf5qCLtpp
A0inzEq3VUeJYKtAbTTQXGD6dp2BlOKk095qqFypwnMJEXbQunSF7dIVwMtSKC97zswbqUJOoxy2
uqwJg5v7+RdC1eVcgAdjelaEevmQKm5Yo3nnaMhhTwA8Ymi0qessP1VR+hgNI4UHSnPas8q6CpGM
Ue0+BVGWMZ1c9e3wwD52OyiKmXHlmSmyGciP3ZLedGZ151QMFgT77JXmg5mXcfAaIbKFEiQciP3u
sFl6d1dIc20ompoNVi1SfDVNkdZ4vc9EClZNObBSl4zjsWptLQBtOqC2WhHbFsVug5Tdg6bl4wLr
5lQmHHT9QXjuQSLBDJ1+SLiawMHMXOrNyLUx73oDzTbvC/0PYaOKITcqmpyhqDc1Ks/ajBg60PEZ
mUfGnvGr0uLuOAjttgFOl3jes69odZHi1mnZ2gFjJxTPLq4h27EtOWKKt5kf0A5BGnHA+L1GcgQP
DzDeDCDPUqQ8hjsrve/uyjZn1IEL18BuwtUBF66HjI7hEjum1ls2S548Wn5lrZsYLh/2c/3eV6w+
R7OeG+B9UlH8BsXzk4D9UgB/iyL92QwdD/iVcb0HI4b2QGz1riThiqjbQrvYWo9G1aRhkGsXRAUo
P5S9UNEFZ8UZHBRx0AE92IAg9N9o6EPJgKAxHyxFKRxjx12bAZce/bc1yomioMDyjM+FXhATh+FT
Z/NFeAyqECCIUtEQg5z/5GJNVK5+Sd6tS/gC0+hXaRLKMVXWdgaMhbhlwQIu7qViLiaKvpgrDqNV
Q2TE3nsh/lRuO0VrNME2Eq3oXbQcAnLmIIIC7eiAeEwV63EWUB918I+Oc8YU9E53kJ2I4kO6JtGt
gw+xx68AGicbJh/2pZDDeoSZgC9m75Ul6EKGy9q6cWUX9opGyeX2iLbaWAtAla4iVjqKXWnJN9Z2
wXzS+DY6YJ2ZB+ertCBelqAvy50fyXBsE3xpVceel/oXztAuUMzMhjIWhGakWJqNomoys4QKajIb
VQpjQvJYsR3E062k8e24AdfnKJovVgWbIIvL4yQMiJVDA3cMJrjtdX9iI6PNlf8hGtIPBf8RX0IB
dZv0ZlBc0BFlamL/mmG2B452YxrZJlIcUR+gaF9nj5nKqE3GDJ/s+DzzbkzZf8zpZ+/0GNbQoWwS
3QwT16u25OwVm5rUw80iR/Vvyh56C+dhif5H0U4jFJQV/zW2++VjroioQrFRpaKk9uBSTcVN1QGo
RnAdkE28D4zf8amzEAVN97lkCZx1gGmLty9iNNdeXf9hUPWyyC1LOa9P13YVxcOLZ0znbvajbTTT
rhtlCUS8LgEIFp/uDP81AwSLoPw7UmTYSTFiJ2CxBGImyJ23NRDZeW4uQdC7KxRIsBBi0iho4q7H
2ux2PhBaQudzNp9UwIUOoXYAVYvCNNiUwGubK8XWMB9RjkqmKgwK9YyLdvTKYKrd0qzgfwML11ZU
3LwTLS7QObTpaBBRRBi27/WbWl2WfKi6FXjdTHF2B4C7QpF3Na6YjmLxChfYUF12vxnF1ew+EF6B
/V5J+nRg88jJNCzlw8UXxrCLjqa9Jnq4I3yjYGVQNOD26Co2sAYkWFO04BpsMNIuNlGKJGy6c7+b
LatDzUNyoGNquxrwMNCRlwUQcQsb76YDTdwqRrF/8p8MRS3uYjiVdebS74wfXeu3W2QEzGfLfYwD
fF2nYTQl02VaABCrHVcHSdEaHYhc7gKHpDlHZJCf675rd75Ffh+Jj/qqUZzlBuAysar6mwuCuQXF
XINkjkvYzLaiNLOqSe/BocG6sxTFGWlUwySHgpOoZOfsKtpzDvaZNhMBS4oEHTv+YRKvebdMh6uD
UXeaXyBnm5sSiucQDXe9sHoWBkrMeqDhI1qt3bQ9/KzY2SU9EslZkakbENUVqOpIMasNRa82wFgX
MTzrKIVs7YK4pnFADxvmdQv7WjGwdUXD7m242GkKIbtXrGyADMjjR/jZfDnViqidgNamdyk2mQts
W1G3I8Xf1gFxD4rITXNkNznRBbMZ1yyLw8CX2WWe3UejjqwHG7B3MEL4nkB9p8yi9pOif89gwGvF
A6/wrkgG+zeGH0AMgRmuAw836BA6iiaeK654XkEYNxVqXDHHZ0Ufn8GQ4x9xVzVg8saGUG4oVnle
imqNvis/Bnr6YiiiOUSJz04xzkGjrStFPZ9bOmRRAq1aEdENxUZnIyxXjuKlowPRWUo+YLwI/BYw
1Zm9g9zALrTiu5lrmH7XNWXOrttYL0DZpdMYtwaY9rH8FSlqewG+PQXj7oBz7wVc96CQNV1pAqWD
7ZCMDwWHAopa0mK16+5XCyMg8b2CxTdQ41Pw8ZGHX6SoTWfXcF3WRfvtxiWFaeB17APF7dibXCnl
zVgLiGRNDEcWUn0Csn5U7PpcUexLcPaT2nF+p4pxD6r2XSjqfUm7Ov3LwScllYN6b/n2ja5Y+Zai
5o+Kn99uPAuh2xwvHxab4QmjuKt4+3qtmMz9G5DqdBPk/XtnthEgXaYmVMi/xxZuf64I/gHufLiC
NO2aigJ5UKR/zyNoieN1GckAcBCSFDqpALlJPkCckhSQEBngEx0gWGw8lSUgG/1Vp7oPPWIGVILN
qlFtYrsmg2AgjKC8phJ05BNgqLJCJxnmlcfiJFWKwazyDDKCDSqThANTZR0Ik9SDVuUf6CoJAS0J
Ca7W/NkSktCrtAST2IRa5ScQgeBsC+YOa4QrL7lKWRiJWxhU7oJNFDrsofoi9YYer7lApxHjky7l
socEaUCFtLiliTriHBhRHZIA+ivxB8nxaojVHWIxrt/RT0GsWU7lzf99G8Awroc/d5zVM/w8RFAK
rV0sEdXRUMkV1zte7yN+vLj08Ym7+HnFvzE615/TOeFX1wf8x7c/z//3Nw6Ljekf/te/4u8f+fcV
ud6REvKft8TYkkOvwXV1dFuL40O96+ur//1Drq9mXmNDfl5YXGNFrndtrmEj12//Pvn1259nuX4H
ah9bruQgPQTyI1YxTH7Z1Qe8KeahV35bQ5FKrt9Fimjyz20g53D//9wnQ2RFV+3/3/P6XawsgD+3
deTxQH+GO6Nu//sM19/+ffDPa/087p+ncTQl68FnvjZc+uibdDAM6ob49ucPaUyNCcT1uf7jW6JQ
Wx33KK97fXI8PvEWltRz/jdjDAL+1h/0W85CeIDqS6asfon68s9tPz9ev6t67+TlVbD95/br46+3
XZ/k58eFKpS9D4af629/fvHzYj+3Xe9S0MiiA6/+qn+e63rbP09z/THoGxxmKj+GDsju5/n+vt3r
z9enqgYS49f/PM3fO/23p70+Jl8Coi4HsXMVPKcjliE0sMKy++JHL0oZo6kv//yoTz0W6X9+PZIV
ucBqD1THRW//34Ouj7x++ec2vZbRyppsZ/3zCv+8zM9j/3mp/3Y/I4j4m36eC30hcJKb5Xrz9QG2
wPj69539PMF//P6fF7n++O+vtaAU+5lYt//6Efw87c/f8V+f5nrHf+5zvS1BQbYZPes3PG17jc4X
GeEVU1CNPaMPo7Ta/i7ux3T7d7kYrRfN6TDznxNTPF9Xg1rZ8yEi1QfbIraUKzjdh3JjEqdOS5Et
m2tp6iIGu8MwPntcBzumv+1xRoZ0dNR3dOtamy22KzY4vh0i+cQF+gWZ0H75pEetTjxstiMZ8akZ
UlqOhKasPDzVq6lD/TfAGBGRvO2M+ow/F2XZQM3clfPdLOQ39sqQCAoi/7KevQdzWHqAZEkX8xzq
PpZbTLrRrjT076CYngxBDG3SIIoopxpxUeusZiNKNyYRVNs4P5d1A1U+JYO1WkRCBHdbnmM1h6mt
jilIeSkNtAAMsZ2QMAoEAZTCTNHFxibg9F40w2HSZzJ1xkXHI+6ae0J9VpbLdnXyXilN2Nr0QM3G
jkLH9Lt4SyQalRgzcFmy1eczDWv2Kuz0bm3TcNfMfLRNpPXMcunHYGpB6L88W3ZxqIQ4o9IVZA7B
8RqBxtRzAXBaphuHazsVyimJmUhlhJuT4lrXYVcd5mQ40ZVgj5HRBtT0uiOp28A5yRQg6u10OzZ8
dk5v7cmGT55iZoiLwBqnRQC6BRvzzp9vczn96Tw+GF8G78zUGY/KANNfDmyn4HmqTL8xhJh2zM5O
ptQTRE8Z+5Y2eW3knyyigNR1KoJpcfxdBEZZE/2+Nxl/a62/S22XT9qmnS660d5QG79QS07brtHJ
fOm7by+9K2OG9ugCeaxLK3lnafP8YCq8wzBqVObEx0Gn+ehkkBCHiLAJcGCOECGBhLUYJHT3xdZH
o7Exbd54jK5xn/v3Uxq0e7/jj54WNJ8xVgBM/fyjAVYlpOYxg7QgH/g6YwPOpd5kZ59of/qoXMJ2
OqsjyMzc/lwky29G2JTJHeOBxv7oNS+61Obw1ZTmtDY5/dbIAMlZmJHKJQm4d1vPbPZT3okxxUjI
UbACwjSFBfIty8613ZLr6J37maFIyWwR5ctrlOaI+WGboVmTqAfBlvq8louSLKx6UnGHSc437eCg
o9O2RCJH97PRr5bG/wXmzV7Fevw5S23b+5q2Hg3qMsM6009IjkmFlStIvuEoEZw4JfS1p+UtaGYd
9cne0H57QYX4JLXSg2Xo5TrI9Pulj4BEz0UYJfJpNnz8acGJkOCSDE46r7lsyabMv/LGGLZLQ2FM
41FsNf8lURW0k2GobotqUCEN9EK0+rRwSq/HfqQpbhi3MRCvTcn0ddA/ncam7CGwajO0j13ePCOm
h41Pp9INxLvRywszNFCyhGPCsXup9cgCaZXRGcfcSZNGst8wJkzOcR0hn2LckXnJ3rGhz8vGeHAz
+wVAU2NjWysK9khd2ehhlZHy4RvxhmTnvWEhuCyK+RW22mcUNy1T4/o7W94WMwdUhjpUT/H4diYk
9uRZ4j44VmlvbMcjCfC6K4PPHjtvSLtqmhHjZbUKAIvMP1WBnlp337PRuaDLfJVFcLJN7lYa49nS
0d/1i51tJJKWXnQnKG2AIat5lycJoTlLleznX67cyah4yqvhg7zUJNT7+Q6qHjxLPIMunURMEqzd
NoMw8hoQSQ00WNsxjDkmMKUPqOOyT8mHBMYNIQw2iwOJmwmJN0x5e/aIiU7N7uH36XA3i21bOtE9
apR+M0YBuYCMkEEOhFYF/bjS6DgUxdsYD0VoBIVSxtOO6LryVQDeWjvkqhZTnoZxPi6h2+o0ZEhf
0FHZb8iffHEz815Oqjn9Kl2mvk2aY6VEEJGa3yTlfZep+dU1Fl0OEgUGHYv94JU4ZgbKtTIiAs5A
SOMXTLWSOX4zUClMJbrOca4f9ay5NB225Go+AQH8bXU0rEwiDHCEb4kFAWDSm+1m0lwFRBW3zK0A
Crl2aHkx+9Z4OtQGFwUwzrkrtuhFaI/2brzOjAO0kVuv8zAPFTWUfhpblndoGvezS8UGiP5d4hdl
aJObmJCqCb2k78MBKufW9cebnsl6TK5x2HDV3QxWhq59lHkIsp0+jtYDKneqKYws7ctvGPBFciJ+
zWIyMKJR8twdU+8nOFw7ry/tXW2bO2cZz3lSPVeTvrWNAiF6gjxkbor3FPt+rdVvgV5DKlrHib9y
RPOABviJWOeXeemL0G67p6RdvurJfTVrdDW0huF9kUIwnRc/9HIarkaHlNVw3XMtkNHUGK9prnmh
a8Pci1CokIo9phruEpRq70ztP4K4eHLFcJpcuPX6iMC12Hd28Z5PHBNZ323NgdrAkqdkQUQ043PT
W5paMD/vUq0NrZbzM0dOWwA3QMgnC2Z96egisa9n6JrOx9xPH3HHTBCC/HPn17QJUia+Zf41eumz
1UzvxJ7/zhjSytjaLTI9DHb5xHyViZxePwhcpUOqMR3PMfrzeTwS1NPv6iWVm9ywhrDE8GoH8Wfn
d4d4wJZDdxMsb4n0o/d+d3ZHsiBX2NXQI2GobMZPOnILzR5XTaVXAGfxCPXVfR5DwjAQRmwwRe0m
Nzi8l12mGmRgQyfG9JjUIDLMdr1KUq7NmnlsioH9coSg3fbMvdJRNyKqVsIDFOp86SXGI30kM2AY
Drp4TUXeQLAvXgIoB6x8j2kbidUweHz08cUQlAmOueuzcT/V0bbbd7SQSQF2WCSQSqRYrlYjY8KP
ZGYwOHjikvpKvUBAg97NxHYEp7yuH4vBQs1gVphUOHtHP/pdFNNNnY/OupraV1QhJzPo7wYf6Pgw
3os+/nDAgTCHoA2VjcW7FwToDzB7rruFppZl0xteODZyWydMg2ZM0xqEsvTTxlcQSOyF9jAvB2AO
UV1e8AagtsEMhGeG02V4dXvacgAkJzIF69sCHPIKlw+fpo2e0yrjp9otfgtlXCn7YkR6TWYAjfh9
mzBVQdDj4VrAY4DuvIrlEelWQkB99IENJmTJNbcu4A+vk2erDc59LXK4DWjpixTPF6N1S0NXgIW6
zFGn+rGnwXF3aPJbfMgeH6Pn4SAoUVmFg+nBbsXDTp+FyWr5iJ4aOn2OmAkN9crp2vShl5s+cvsn
LnBUkvfBtz4NwwkmyBq4nLP3o/5Js2d2c8HwgeZ3RfZzil12+Gi7YBtLn6lGSnBDgGSuoEnTMhUp
anI2kM1z8lCENWgCm5jxGbM+BKllvi8X6R8AqL3CsgA4hDRHCnTg1MbzyOlZSy6G6cnGjyXj8ZaQ
Qw6XJn0wWH7CbuBci6KcMWFzitP6j9eltMcNxuW59Rx1/gXByS9jQpWykCQ2G5iEIvAcjHvPQ9wc
XYrFmCabDOILJcgqa52zmeYv1NovvmuJtRMb6KPN6YuuFMMWX04XP+BS485h7g+fsUi5mrv3GsTA
Ve02SLcbzo5x7bb0bh1ZMm0iGkAR4ggUK4hUidM/chvY/dGpDZAaDghPYxqfnXrcGKYzUVjBnCZx
DXrkcIcNlWGvlt9Z9MaZuf6iJVbtGLPdEjXNFHNJJFCMlQXmNzT86hkF0S92ys3ayck6TAwm/h4H
jfbHjMzPtM4Pkct0ME0AtNiXUuj2OkgQExclhejixAjucn8dYMrJFufcDsEToK/fjHaswD6lU7RB
8h7OOKVXWI02vYzvMmnbiEia96nNboZqeVgsmjNSfDS2hlo1QDQGzepZ2EhGJxE9+yMC2kaPqTsx
5aOVxQDuo+XQQQggTmG8suylOwP4cz6zoUxWEraLHbvm1rbmJ1PHvJRxBiZ8wrmdxkpy9ttBUBIW
BIuyR0zAWaXu9LFMN8x9ngGN66uyHJtNafA52SMxb1N5nrEyq00S+Sxzd+5y51WDMQAehS9Svpnd
kbhwV58YAzjao13bW2mzHWORqjEG+vhA5xdfeXdHsDx5zsKmWUcr6d5lYv0CGTdvI1M+gkaH1m1k
6zkuCNFrqQghv2dYuuZgQ2ESc4bkFFQWFwskfXVu/bEYV0B0HX4z1L6um6u0ccw1pKv7FHX9Kmm8
MA+Y3WswQ1aeY346vk/Ic8U0Ma8PljlC5jRJbTWNh8YJkE4ZAaJiC+tcDkyPB2zS1OlDBFh7AiYZ
jENKMRBFeob0qQMysTYCJDyIO94yozm0UX/UECg2NaK/rhDPWUF0j+7eyLYJQdAO4dgTDY55uCHJ
R1n+spDsveVCK+BN2N8zkiRRkoHEwAqfWDfce9X47nXjV1r2+4WhtmsaH+g7HYIAx5zQmmYVTS22
vmVkIMDBI+xHmXv3A8NQyNrlWeJY0phRruoseM8c9Cfon56i/mGwdQahbN0J6vEBc3lRyFDpXDj2
yTaYfJISunHh04St7t0Kdh0SsESYMBUI7PHZlNqzHgzkvybzAw432NOTd19GKqouiw5std784AHK
IchaswTtzBx53cMlDgwKTAUyCjOTyJbRuUE2tpLtsCO4F/0QrufiucEBCjIt2nNMrluRWJspAw2L
3I67mmm10UyXzvMNMBlE7h0+vxjMVDDgPa28zdjob1pR3PjtYO6iad7VBNDWssD00ngDkqr+K2m6
cCb/jPoCTzgFxkiOkwqbg15xq+cHKmnnoCnliUxJY6+ly8sQMVgEGr6P4K1qLDR4fvY9e8kbie8b
YgdLfC2Dtc4CE9HV/FrbabGJzF0BhmRVyYpkKVwtbsZozx7e8ooJe8S0M4wy/muB26KFCUbcjgYW
Tm/P3TIlvnLz52ni6u3UCFrFSMkh3X4NRRxadDJUiISCG7v+FpEXk7slLn2cbK3cgSI+T0eRm78A
QeyjJBvYtKFHbvqvdJyfc1RsW60OAtDd6iKieewNA06lcewu1bwNwIzPcxqj9exhG+cEb2t1FBPE
trELKVYA2xgMgJgP0/S7joqT7qFpYgvmsK13BPkhJGxMwL196uxVW5vfo4Wpo3iGv17tEL59eKhZ
vGWifxJA8LHEd80MaOvVxTd0s08q6nHbmMllUcG4DV/WnZrf68ttmwR7727iasqpeMGp/JmaEQwr
+QckyyUCnk5YZHc2vHZTSu8lMKbj3GooORp28bXV3srWRlfG9M9jepUH5k5TrfBEzKfC0Xu4sNWw
TREwugybV0KML5yjqEHITFPLobtp43nH41blMsRhniUHuGTPeFC1MGX690IOXIS+OLrvk+9gem18
6xX9zJNXDlSbUFccdBbrLorSFaIOFEloKT12CxS8nJtodutm17Tu1nrXXRP/h/UylYPGB9o+1Hx4
q2q07rUCLm1vW28S7ocRjzKE24REsgjiExaCp3hxAS1ToNtx0lEKAypGMOKzh8Uli79rsEr6cLge
pXkXJPG9+M3CG8WI+RrrBH3uvrDZqbktibTZ2CAh0N/g6xJYZtYXpxifJnQKJHuld5knTwDFtJXP
TNZmDBuyCTyN2Lyn2Xo0PpFSf3o4lzudAzN3XrzEfTRdEnnj9JwQhZX3WFCK+aZrOVtirNP+tO8s
/W3onV+ahySE93XAVLXFjatCL7n+e0tqrXRTHprhkjfuuWMBCGxYZ21vvEdq8+pr8WkhgrCB3Jab
7kLjrvsSzaS0Ai/F0KBlSJBrjQB1dN1BLBJxtFDFDFUNj0vHTeUwQa6j/ldly3tBchl8AIc9zfAI
aviIyKJbM6SgplKhPEws+cM0YK5l9psCgHgu3exXdlZ/Edu1z5z8psVbrOfOd+K39KnaVgB+NeLt
lO7MWVxyN1e5j8VByAk/iS42Te185kYHvZtJbOCkgKnx32a99SuJqvs2dTb8CUeSbzxoCN0ynioN
+k3uIt1IwV+M1kPUa7gzoj9LpT2ZyrOGY+dJyz8kGgdnMddarAtqLhNtZylCqze+vKE/mAGxyCNg
k7rKv/tIfdhJ8TEb8jWvsKpUFk7jruY9p+NlzsdznaWPWCg+KSE+dSVz9mpYcWL+GEQ8rnydC7lW
BsSoLbW9XkwPefNw7VROu4klM7RmWrN6at6gWqebkHwEWILUTPVUFvERFfRD6Y/2ytOBxcfjSW+C
myQg0IElHCjKrq9rJAajiaoG/t6YvqVFa6//NI74cqziVyRERAFf35das0LCxuLi4o4hHWHrArgD
SB5he3Xp6BW5IY5WUT4ihlxVHhqSCvXLPGJhSozoNctQxToD5Jdl9I7pYluMqRHTa3W8c5tqXJPD
uEzZyvPSfLvE3rGoq0/Xbj6Qjt/KMvI3KccpZ8grbgdvow1hUNXndPDjndlma28c4o2nqQDs5aIR
Z1UVkpA4x9pAVba4/kBocQryjDi7UFHKvSNRmCs99eRjsVNvSljBw0QemsI0sSunouMors5W8QJB
hlSO+q5N+rdEon1Vh+AyN8QKUh5tY5cDhV7+Bbvfjo74W+T1Fzq3txFgS3YJ5sjqZACdFcfCLh/7
xHwvJ9dmo5dQ1o5i5wfLJrFV9m6VPqJe4Dqs05SheSz27MYe+7l8E332xe73aST0/uDhByG5Jgoh
CLw54tSK6J3yYDgkCSVKRKP+pPk2cSLY7xHbQ1QtzX2r2bT1MvKZM7OJT+WsnWpPaBf2mq9TSW93
GbxtCwM6RGkxsqdHiIOhhs64XeSgBs9VrTEg4AlgWGlf7HtX8yCf7DTy99OiXQS78kNc5jQx/fhG
piObRq3dWqSvrkWG6F6A0pu70rjRCrTMDVB0JhEeGzUyrXdlZOzmOWgODlGaSCcCf40DrHzQ5g5N
DWSO3fXHv7dF5T7jvGR8EwK+hvFdCZNrVe+wjS/rXZH4YVxNb76dnhn8DFvXw1PVBPOh9socx4GK
/TJItXWBDViDtuf9bBeDQnUAidmWRrlma/OyFG23k1To7cg1TLY0INP+ES7w59CDgEpdrj6LNh5s
QwY7L/rjeTOwl4LRUEPfeOkasglwbCJ9Ld61Ye6xMFHau6PxGzcwJw0VdhlFv6zMBptDdFMIVckO
sMgnuuKWuyxLfnODc0Q1zzVEm/7ei7yvJDAxv5ADOrMIR0N0sJb0pNt0rPrAfA3yy4AUAY/wuVEv
l6oJjOWC2hyTjzHwX3wbIoZPfAL+m7Wcs9Oiuw+luBUZGAaUNY9VjMMdI9OhFTYtTe8WD+Oq9fzv
dnI8LoaQvJziPlOjg0AraRtO7dHW4xEXhKWCNqt5M+j9zSDRPTYxYMN6RrKG0I3T2jpU0v4d6A67
N/gp6MSbPKET6kYq+1F0HFkWiUUzxjsQUrdtJt+msqMcgvW5i6zyz5gu3bnP+11Me1t32Clb5Hvy
WQBhwVW1CRL9LZ29cxD/QQWVHclwxYvAhlOkfsXymD2W40tkYUuRPnu0JEYeW2P9Js0ClTDZNH5A
KDQgvnEFQ2aXpbrxmges1jkZ1E5OiwUalLMz0uOVcelK+8Ie+8nVy9eu9IuN1qrwUAMERazBCvPN
v5HzGYpM/okxm3Z9b9M5pEmFTpO2J8bfpWBWgqVZAIZfNPcyOXm+Qxm0zjrzaDEL2+q++7lgSCxH
WpWRZLgiYx7VKcZbP7GH0ywIS1VBKKHrgkpe5JNR1BSqVoOzGNLPyqJh5YjvPGvu2qAa98Ws3EUF
nhHTPvRlT5xPzGCqW2g+eV7+OdDk42pTa5hN6ZgVdXKIM6kKaPPdcfG/0q2MiZGd2ju9RLM0msjb
1Ogp+mjosGBc0qhd+xPGAUyDGCrjApoexch9BOYFyBzNzkHXgp28SE0haMpBbILKaan5GXu4cvQP
Q0PHL12GkXkZB0xAsCcMjjZEPAf8rs2H+6ZkCNQ5Hf+asT7Slz/HDlyFgb7NVCBHHmlrUkuJQyax
0LCb2iWNDXZgSPVzz9gdRymLmGd6eGzSc2Xrt4GwrZ2tDySPz/VhaTIMGoQOJSYs+yXm4hDHdncc
6bfnPpaGLJ9e3AofqN4/MzXj/18twOboyEZpl90UNW119q0lxlf32Frk1OtWux6bKj31HvPTpqVp
L6xJO7YcxTDAgAX2yD3ZQLwFQbWpHFV/1r1zXAiMyllJi7R+qdzF2uM5y1jC6vnG7tRMqNW11WCU
+La8nIhDu3BWRLnJjZ1wWJDMYR6ZN5Y9JxrbLNd5KQtsY55RRYQRrisTSoQzCnyznKKd8NUpeVtM
vEQ+cwpbReusbdu2UNE1J/y1r73LZxsZvQtlL0dDw2kfltNL6/KOG4eXNHMMZiSmsqwxknF9+eoE
DjEEGL59mpLHuL7XaaFwRDHo5r+ySfIOyiNIhA0Z0reGmLdWwxJqqCrLY9azcX2U4Fks9zYb95Wu
ldrGHOxqx7DYSpxqGyDDTBLJ6zWfumv3D6UZbWQ2v4JjOAnpSagJWY2eEmtFNTMiWgAIQI7lTtof
uwSj7TjxLwFHNvT84SZmhkrjMDCDFoAFbXNXfJt9wUc0Z3dSOXX9yH8pEunv8SmRnt4IYtXQoIZm
0+yH6thWHMlOhGuKEwkyizjbc89yM1XmwTNxdlJWOBxztjC+p9j51M0/clq+h6q5D0S2cZzmbulc
/aZLMZZ30SfaPR5tmy6G7qcIslQ4CZbMgorH1UZ5GZkxu/inskRuukR7D1qbwAaj1desd0gKbI08
ocX/SnKbmQ5jL1C0VDrsc+zVTMXKvnZn1qyV5TTnIZftQ2ZF842LFWeVsvWxq4FiNoYjrgltRzD4
Y68V+rb170xbozDU5xc5AajqdLrCRL31komIO+K7iysy/MYAvM5ULPz18Tnp+vfCZURm/TFleuez
22cTzFVRyunVNtkODPjVVkmgUbPv29pJbuMaV0JtMTagVhk79Ly1fAcegaY7OoPZJStr+B59Gvoi
owUvY+2ppylQm0Wwis3KpflhPUuoxFzl+nKDFuRTY+veJt4MOSy1D+Tz3kPyB0LjQLchhade1QH9
a0Oy54MaR/NfVL91a/zVS52KxR33BmvPjpwUWJ/FLxzlEY/FXKL57IxNr33gHWUcVfiKWuEUu8QC
47k0Ya5l+1KHLdRG1h1c3uymRpe8BlQe8yGTohYcOY6qtdHgtUn6cbwIrFl2i5BlAp2VDJ/zXN9y
hc2ogq0VppIUJmqFDkRs56zuTjjL6PoHmbjTF/GddWhB+iR7NHVSn5KG1mtSOxD6GhonGOiG28pd
p6X2Ra99/NDiPdNXZOyafZEdY7Zlqr48Dz6oZ7M1artLo5w5maEvuxiq3W2qvjh030ot8G6uN+FT
+ZIOnQeRu7zbzn8CXDCRO+bDPEACQYOIPDmNrGW3lXMoGtbhSBhP2ZBmHAf6ayeSMTRM01vH1t53
8YzZS/AapwlQmZaedt2V46aN2MiAfacWWrVT3RyaqXuSnlh2JgakjQSmNOV2zOyY6RwskGbHyYOL
2Mei1Pt4fw0mcZRwrLEuKnt2Xnm9sdpuuEjhPxSk9OrVgl9VGO2lD3qxylOQlP/D3pktt61k2/aH
DirQJJCJV7HvRFKNZfsFIdky+r7H198BelfI27uOK+77CUfQpCRKJAhks9acY/J8BPBaQ3uj7KNz
5Y0U+Skz4ih861sDJqmkLR+1xifLKSXqjq9FmXlERGGwzkGXVfKc0hFbYmFHToxy3iu0dUeL1Ui0
epkDLYswbXlOhzUchn7VDus0LYGHefdAyU6+w16FbRk62AJerBZTjzHQQ7tFwSJneGfIBcYm54jK
6lq2MWUYBxLHSP9TMC/5ScNOAG+m110iD9d4aFvdsgFmv9YS8G+loX5Iu8N72HwaGpRmgpichRxR
2NZY8S1r+i4Gta0s6KzRD+lwgk5p8q0cIGnosmHtB8+a8Cn/0FvFcxUjpmg4ucz6aYjrg1uh8MGn
uUJn/mzEcA2kK76JrsInbxmg5VzTWnimPJrwrRP6L6vOd3Yukp99EQ3PxoSFzy80uu05B0CK73AD
Nm2gLXCKJOvBU9GS2JAnCBH0TSVOfmTkaPDGc2fRPbCF9yW4oEBhVFl4ZIG1ZrPUuuoEeCzZIMvY
jZ13JrabmDhqEbExINWR/E5sUC9pZr9X03AS4A1YpS4DLzhgSCaSzXE0BEH1Ohb4tOJ5dUYf5exE
AZbuuMaw2Vnb0m52BsSkNh0etXEyTi1aILOwmQbCLVwKm8W79W7GFjhjWBFaTipiO8VMBhw3k+jh
EtFTpYJDQy+NmturKZrmiP6T0V6Na61p3GUNR9kVAWdLeE1yuHw+Y31ebWph7JwuYSoHkLxKjOJr
4oRY6wbsSqb27tvtayzitwaiMme/uelLPhdBKic+qHjtTDW4WoqQUZSuNC2ig2bh5zNzkCACFxsV
Bjq2Noe5Q7OM8IkRdh810TOf/4N8qwqATOT78fcURf/aJaC6Z1tl++9DPTzUpnwvkuaFXLtHuhBQ
SMmi56A39J1xl0GKZ8thzOod+qganmtHgDfSA1fdtelUsuXX6TpLzzoUpfFmeD2YpQyd2NzNyhof
4UuigIVlBRGozqGr9qM1biRXUIZ6L2Xg9hztM+T8H5WJExuW9bDJATX3Hu756j2T9Ytb+FSj5xQF
sTY8Zk7GdHJa3G0qutMAUALvbE/zZNWqEEmdLoq1z0K1LGSysmebC4PPd2m+09BUq2ByTwOStGVm
iG9EQV4xCwd7GEL7wZ5uhvJTASCMhXt6dAAFxlmZbprRJsA9pVbWUPhpM2dj9IN/rJuiXPt1+YAP
bKXbOZd/LPYVm1K/KTWM8qAHUrdsGOExkkXvAcQ1TAvNzso03jc4ReFQxWF5yybM8Vfa2GOBCNwD
lQ0Sd7N5HoQbP8jsKSiqi9VaywGoAy8jXPb4aJeKavmioubnAMy9K2mXL8IRhp604mPklFfCxeZc
yoKO1UATY0gjilXJpmw0ACXFuZl0A2pzt8Y1AV4tZlFW1NucHE+8K/4yzCDvNGT0qGA6hfCrF15Q
Ziu9IGtSRTtyilC4ozgyADCu4Ne8hGwWkwG/S1ezBGh8OHAs+gFAfPdp6JVksiKF0sKlNpqvTlOe
hd5sUzcZV43BejdpcIewrtYWWZLD2u4vjW+9FeLgW4yaQ9hL2mE/XDQOubAhVnbuuxybV4pfolSf
6KBshsynVxIfLDalgc8yYvDNs4yGc9Ajqe5b1B7GrvCTdG1QHnBS5zKYmOEoT1WbotT3cGVAm1Xm
Sz3AuykpmNopmJWGiFw3c+6zyXr0rOhBMKaslWw3MaGPbmHsPWZyoaJFm9Mgc0AmRRHVSCxwERYJ
syQRFhklj+YEVZpAzGDwjPUm3YU5qOrOWMumYVVCsdElL+uu0JKjGKrvXtR9j2t6FdFEEslDUrYt
F82IFSb/jO7+ezjY722XrzxI5xYJAhtdG+iXjYAMS3btTvBGSZaGPQYyimfa2cqnp8CWnyI5bHXT
2mHKLJdaYx7DXpvxsmh0WiZEu8Zre/yBlnpV6gUTRl0tOles7ZIZVu/fkKxfkvhNWDPgIN5R1L1i
CSOxoclfJs9dVqAPsDoZz25eoUZyvxC4QehRGBw1MAl3CO1ahLPD0U7VI14rCtypetar7th6+fmG
8v+/1IP/lnpgK0FOwP+eevDyWgdh5jd59rfog59P+yv6wDCcf7mGZbO0U7fMcgLB/51Ybop/SYvw
A5IPCET4d1i5+y9dN4WShoKOzC2BCP8OK7f/ZQuEdjScTai1Bq/u/yesnED0X6LKhbJdRxmugSjH
oHtkCP7Qr5kHU05spFa3zjWm8QEoPR53dQMVwoen67cpkWoWm2VKzcwSRswOKD9kup7jakRfzt4a
lC787ihp9RM9qB+/HMn/EKVuWv98da5ruBLLunA4QObfX51vDyKRQSOujpEDqszFiW4rtXul2fj3
jWsuvAfbIIA2yyPkqTllKglmYdv6NS7+VIVEK1GN8ib8VcqOZvWli7aKoiFctuDceiELDDg1E+w+
K/fe/svLnw/eRw787eCigtKJp1AO4fL2fPC/vT5wusy58f9T+U2Ms9AQ18kdii/VlEf3JfThRSzn
9e0kzCUuf/cS6HeI47+Mvt5cGsM8pPTCCdcRIStH2Lm4ou/pgi6Anq0aNY8GRcV4B96RSCNEdGZZ
7bqufqCdUh880lNyb56dCl0eUy25/pf3NB/yv78naaJi15WreG/G7+/JtEKk11FiXTnRs01V63LR
VdIHIowRz2TDJwPDRmLWG+siVmrrEauwt41ghKXl9RuiX57VMJYHmVpropEMSo4geMOWxVIsHpyk
Qu3KtAkAv1n9+aXPF80/XzrXjuCK4qqyfjubsgI4k1+45pU5coHnL3oYjU2flgDrCZtbSL8LDqgn
6JmN8alrk+Er2shG9WsUMh2lIcNdofrF8ulPw5p1I6rUuA83AO0XJW/hoEXmSesAYIwS9IpZZcFZ
adaKfah+APRVLyXbjgUlJhcLlUzWnBtE7ogApimcYk7JGnRqarqrMpzIxoHQvC4dnPNaX+RbaZ1t
PwfULnL2tN5EgAgmitJjJ9dqrrErR/8+DBz3dLuJ8Zt1TrqxnYBoh1g/jQO5XXaoNWuD7q/wdMDG
fj5+dbH4gB0KXzotb08RpIQVQ8WwqVFg0+Q0wLvqTXe+3evj7hJHDUZIS6sfLJPer156iGrdjZrN
gP1McnbiJ2cSSBeG2FhphmiQnFTlbqj1atlrxfcRT/QuDevPZsYsPQ1KXAMDBntaV9s/f97mfzpV
HcrbtmPahm4J/e+Xn+qV1Q4yMK+a2R47CWEgUVW18erkLm6JiFXSvO8tgW5zrJ8D9o6rOAX5msON
oFzsGSdAL5sWeYfB8uQIT+naAwSaceKWO9JiQhVGf9J9+S8ve35Zv19hbDVdRyqGZP7/+8sGCsxC
y66M62SDh9Kd4MGPnbMlYU+aTqrWJZBKPnhWQEqq7CTI/EPe9li7r7qrUxnVwx/Kz6ttr6h/1qlL
7SNIV1aZTQj423Dz55dr/IejbBnKUtLRAXSo38fojtJuDPXTQOmjyos+Iice46+kixyDNm9RxGTs
6zK1V5k4GmTUHA0/eiYxo9n9+YVY4p/HzTJcXRLjyKuxb5f/L6Mt2ISGqYlPicbsYxkb4li9JEHk
4OW2KFxr7ae0+xLnmXgMp/jkm4O7aOB+nW+HcqwbeGJ9cl9ljVhOI5qghaZH5o56R3FX1Qaehkg7
8uH0WHWzbTekcmeG3UMXi/w+K8d97xmoNz085ZUsUbxq2bjXouRzFLOl//NbNf/DKWJZSF8t25C2
9Y+RjBJl7pa6p19ZXn8TbU+2+yxtmypLLpPIht0T/3ByddW0MloV3pB8jRzrZIyds8ICMq2LCC/0
iJxzF0gTDXqKlmLShs2ESWRZauh5//yCnX9O5FKyuGDO4B8Sufmz++WzMQoou5rVmdeqbtTSBDu8
YZDeTLL9VoyNPCsblgOAScDjMrZXEBfyQwpHDqmHSS6YfTEC0iZFPnyzVaeOBtSvJQzPr0JHG8UE
TPKQsuIdxmZyIFCfmE5n7ZRAVuyrrR5YFf5/9IEZf2Hb1haqAWwBKdWRdUVfCTKiTI8kHaZH6vMW
JpODNIcHKgzq2MSdu1JRZWy1AQFmTNtjUt09SRF0dzt1jgZwTSSvXcgQsX9oUbvIwsK4aq3cW1Hr
0ywxHg3Xt57TQauAyuRiT52VjvccGYcJb58GgDnnN2XOPZU/H3cxjxW/jSUQnySHQdgWdKjfhsAo
wQenRte4um4xG6ym7mFEfHGYZFVtHc0ZHjS366nx5MlxHCf6Kf24o8bk0kZIK+q69JDbWuzh429E
pt23LUwGW8BzjXS/20Ul0l+Vj4fCf267Gh2cctds94qlQx0CTBdrw2wUj35G+nkXgYLVMudJKVo/
+PAmqzVPdJ5ATIxefzJjAUI43hYqTx7R+lv46MU6RdK2HpgH7/pIFqvUjmnz5WQL/PlIGSy2/3Gk
EKkTJiY4Xrb+25HSBrMlbkgY16HIXkQJdgyE1ucYa8GhLg2xRLfIdrGvYBaFaXqwaYEHLZVeQCrF
YfQS8gGK8ZRZclz++ZU5vy9bHFpH9F1ZSBo2HK3fXxnEQzPS4Z9f+8LKD1Ef1xfXtjP4Pc9eqalj
JeGUkuRyB6+swtORZBuvRL6uHIqLt9O3sGJEIiO+ycbUrFOlMCeEbacfR889zY3Rhe85CQVlirds
RMM1VA6qyi1w/Mza+shCH3rrpXeYF7We0g4Ye7GNZfOqZaBODe8uQzC3SRO7XOUCk8DADnosJxet
7ZxujOjBrueT33IyqPLgPVIYBoMXAJIK3WBtyLzCcRHblBpm315KymUP0oAi6ngfx68RYQrHsF1R
WxNL1h40F3LzU4wef90pC1pcUaRr1++JBnBniYJvsvUGobCywtxfyixM/tv464o5C+7XC4vtks4F
ZTGqmUI66rcBbVKxK8tw9K9a3OMY0oDgoNamxJEFFPS1Iw2v76E3NGs5wWhuonDvWlnw1ExatQO4
gopUvin6vvf2iPON+u40LUUBTJel905KqqMY6cZmbdOiRdH9ltQ+extCQomI7PX7vA7XGFXii258
aZrSeKB6S4/K0U9tfonc+Kx31KE4YPomiKpvYQsGCK3kQBnMDkB/mc5j2mj7mNjMOzMy4ZYKElfC
Ya24pIE7hcRPjrylTlCTyaPZ90GVnxknOrQRpK8heQCaReZkwCqpc9ytQ00zQkq0LwI4lo4as41e
FQQRDcJEqCn7o0UJ5fjzntleh1TgLB/owYaedzRC3CnxEJ9tCExpjgHG0iq5kUlGHEgLlROs5Aop
oLH1Y/MBVwW+yAW9zWPm9LNwKHoxelltI/J4B5rPNGap/lfTyJlGhOcmQGmLpjI8Y5dC3xoV3UZG
tdzway0gOBFAqd5jM9bio43tIVrqOfaMgUUv7aHPY2UYuzajIkg3ELnuAM6tJOqHelW6qupV7bIe
qLx+uHqqmHGbLQwYRbd58FxnZQ3pN5KnRkRHAe/TFveDaI+azatBU9H61dkKg5k3W0MHtHrrbgDQ
epfqTQ41GjWb3b1HZp8cdGS4aZfoG7IGhmXVIvuetPaK/pRGVsvVW6TyuxFpHrIC9DJTj4HB07v7
qHOtS9dEX2tres1UFqwpMznXMcNhwl5p1ynnIirvM9L66RLm/VoQrbSsDE6ISGh0R2GkUFJN1nZe
fxeJae4GOdGi6pT+VDU54Hp9wjCOSUZTOSaH0dhaNqErSR3fQ5+cVhGhu9gDEwRjo3OBCTNth8Jt
TsWS/Y+3cbPgqPL2XZG1Ri2hjk6JMZK74Fj1OvDqGrBPWN8nFN6ntK12cAbTg+mOK8oZqCM85lsQ
1FiP6j4lR6k+taHEVCTUcJU1ze/C1BYg8Po1XYKR/CtE9qkKCuS8ATxiCs3Ux1PMbyNM4c5jF0Zs
NLjc+L5PfuQJF9iQSHdrAIGFR3XyWHLlfj2cRsvzl60tCCAxqenclazAGZBBfJEueGicrt30lQvh
Na6qM2bu+iySCSOvZXJYAz05VAksmByo3TIQDqeaPnwSPOuo6UgLi0lTL0TG4RSctkXtoryfhH5J
mka/jNPYX6IdkbOYGxsOUh2Rt9KmyJVSFwJQHIT+fdF5+4ba7jENnNcWTNHKltM2bAbnbCRduSGQ
BKGCrdm0VUAuOtLCVl2530ZakklngQ1XGvj6Gk780IA7k5z5q2GIpz1BiYy1QfMum2i4d+cbWYDf
KRVFIfZ28uCBtth0Q/J9TH3/MjV9s9NM75LTD9fKSTzlWX2qKs8/hY5l3LVu1W2NoPqUlrH56EDA
D2gp3Yf6RlJ7wMdnkn3MafsWTtP30dMkjj4AgUbjdkcisXD8M1ICr0TZbj8HBXuheAqQxwh48O4k
L7e1jB+RXzJo4b0nK4wvXgCvJPU2s2CP/rnF+q4rxYKBwFkFdZfve1DmpQMOp82Hr+Cv9gktwUcR
w8a2ic4kheSzHYwlrFIaWEZb4ibrZP7UC4RnEhMKUCTGqWAJimNbmwinZVB7axkTTOzAHW8cvOIG
KNJt0Gnv1HetHcFmF4swB5qGrXg2DPNZC6YBKD0BB2MI0fDuFuT+y1127zSANoMJRIrdbIlIsf0r
wP320KyH/LbPLfcqcs+MytNauABg7ExN+gqhW7H/+VjHiIzCB9PSDHEpTUgxtxtCC1HWknN+i5Vv
S4LnP24qzBhhYe/kLUscJUS9ksr8fosaFxbrIkd6MKnsOcNzvpEQden0yjvNMbttaYSY2ArCy/sO
wrmZ7iJfG1fp2L3+/HIQHgPHjDdFk7V7CAztPrVgVbYhRGRH2NGSEIF6nwo0k2zpt+EwjKRraSRI
3G4CgwQJTeemwdhNTkm1dsgVIWWhHlfIQkb6NMmzL/znymkrVO/0jdwsTVaRIkMiGRMmoCAgcBh3
CUEKXCxT1enw8sZHM2CgTs00YSm0z9rB3nUoDXiT8V83vz2c+ihbTsBy6Q7X0aoXMIIxmHwytRn9
N+fG324m2RU/790eVqMmth0BSW4UlGwjuWEuLva3h7d7fg90EBk/3yGxfF3hyltYMjtXg/EYzVwv
+BM+vnZJSiaD/dIMRuQhprts6XBtwOY8GbN4klD5GsrheNEJ7yItuzlUJWmK0njXC+fU96RDWTp6
mUqiUYwVWtoGsSt2shJvkACo3ZQ95vIem0of5eRUPcHnCNc+KAccOclr79YbJPs2/WoHOHKHhMLr
iSZ0PA2DBTK6wAaQPuazNSrEbFKmHCjqFfu+0n/g0Hp1iQQLNULWiL0DSdIkuypCLUH+5lDHpPF0
PUTbqDqqeMx2NtI+VTL3Jzjft2H2SvTould4rLCX4raxfSLv8+5oDsltr54gG9QeHTtEE+0B4Kz8
wgZiBfALYN+B0tAWHSInxA0pFM7oIPLHsz3T1871EdTevhTNGJ/bz93u3b728bM/n/u/fvvjN9gB
xcGm0wD8/PY30xst6OPP0GALN7OZ55ffHd9+BmV/MpN298U4S3w+fjmNa7pbQfle1YU5wf/mXeQ3
UlDcwSDtJ/Z6P5lE83c+nnd7KbeHsV+YrPnJdPJHbWlXEcjvbFhHEVdIrmyLq48Nksqb71EEOHeY
E+knCAHmT/TOjR8030ymCc000m+ucQb80VibYwfe2wBuidnRXCiMl4vIlvpBd2KFVw+uAbVyimGF
+S2IQmcX6oG9z7rS3uNXxrKd2a6ObCB47JXiSr59+3bTsg/aK1DNC7MsMGpmVigWt+8wC9r7MYoI
t4cLePu525duN7eHqZ2JrWbby3r+JbevIwX8616R6FQNdPj8H09gJY9Hit0y8Rqj2toekAqlNTtM
xdPerpg8PU2vzUUCxRRFqr2NPvu992inNmlM8xji+XYzARrjbpZq9UQOjMKHdPvC7aZ39EJfRT7L
XPRz0V1bWu7SM5gBbjduDhzi42EQeele2oKW4ccXgQf9+jMfz7v99MfD273Br5OVWyvGmF6fBMw4
4PcLcz49Y0E61rxmf7pxiEx6AH9B2m74odtN9gFguz2+odQ+vv3bw9s3PhBtt4f+Dc7256ewHOju
pBHj1W2pdfyEq6Up7OmfdyHcYnP7+GN1iOLaZsqxBTFrAZk2nkKT/5Mw9/FjH39UCzmOHw9v9377
uVs37ONrv7zx23d+e0rvomSerJNrFQiYXQqOP//4QPvcKH6y6AoPQefjDe/kpSCDtrcjU8SYBnEk
kb+XSnt7+8w+PtHbQ9Jj2IClecLtz/u3L3/86O3e7eMlhsifKLLMT+gwlcx45HTaWFG4xbHEur+f
3GJVE3xdshFv52Guwp0J224+A4bJjOrPwzxeuLehA9XuHNHVs/GpZ3FGhouvZvGUmcNfN1WtENp/
PPYQli+0GgFyYYCZImCWHcb8q+dfGswzqm0aPnUJImU1Gv02FoxQV/3idlRvn0vFwndtlvlTwa7u
J0gU73mDmvs5CRukJP/GDX58Orev/fIRFbfT9Pb9X+7+JPOFbftVtf43iYN3b9thfhjzacC1pOAn
lzK7toN3GNCvzql9w0Mex7EPqdK64HBWSAXXYVTIjeNBoxrmHqaI+xkF2QarAonJhlw4srdYSt5F
5lSdaEGciDMvX+wLtFHrqLKrZ9j+LsbtAfqHSL/cR2QRGG+TUYv7Mtef7B4Qhtnck/9ZQVgU11JV
5pZCy1u4DkkVuRcyTlbojBCvJHSJ6rKCp106uI2Cp6nSJEsE8YSnL8K5pN5yBqu7Nol0kn27YKUR
17AAsfS1rDIDTQPCkUFY3k4ftUPiFZTGHP2rGyhn3ZnRHBhnfLFjf1qBnrhrTaT0uQ+wM57KddVi
i/JINl2DeilpSYyv4TR8zbQuP4QRFShdZ/NEh2nOTnWdNVnW7PBjHGKDlQ87PJvfJhrA6x5d5kxh
9S96vQqAF2Siukb++Akhv9yNmfyeeUTd6XXrbj277/GKuQ9QOMMHWU/lpuii5y4VzYrmMJLJsfCR
8eRqFaW9/Wp2FMwsiPeb2g93xKgTnZhTrQqDBDFYmJ+AJr3Yo8AykXkuItMBt6de4Y5VgDeq7JsG
KOTUFTi/kPttqYPCz6DVSWpDsCPU5R7URbdLnPgqXD19IhECYIQQb4M56p+qZKtbdn5AMSXXLuyR
JRKzTet0irVLh0ZI+at+jJkKI1xvtUXNgM/jG6FngBcK+xDiL4DvHq/pDv1Ic+qUsU7+nl5nxsIG
FnG3T+kDHdNWQWWI2YtZTyQaq9fED6HXmK25NXI/2UjyjQAdHWOHQcE26vJi1kRh2LWxIRncPZY5
EIWGPK5R8yZ8id25G2HpSmMYH8Kg2totmjhpt1ezQTAzWATWIUqJD35DXJNMIjZ6THSakveT8Pwd
qYAe3SHwj5Co2+batFG8bDuhjniKP/mdNHYAT3clkvl1O1JD1O0CCJMHqldhdT0Mvfa13SaxuI5D
7B6TAA+PngbdITTeNGIVUcHRThhrH3jt1LgwJ0p7ZznQ7C6di5RdgdwOi3uXIjYsSVV/T10/vI9c
4xP9G1aw7NDXhtEjNbfz+6HkxBp7DFVphVarko9BYZnH9HWi5fypcd/MYnwYCVe+GqH4apViuPiD
Z+/zcTzRwkvv7ZlEzlql21X5oC+I0fhUYSZ6NMv4RGZWdKyJcMB6jyqyDZzTqKU9lCH6SC7RL4RX
tk94Ble9Hg2rLI2rLZF4n3pLFTv2pztEESR4WMOxEyP9i7CD7Guz/82qQ2eQBWWaEa+OAwyOV2iY
ZqbnqEiqJ7IGIs8cLrGF+c+vr4pk7Sp39lpoJ5SK6YoaiWSJlADunsZhU2H+3dC0GRYsNv27AOfo
ETxRvoHghl1iVsu6obPIbCgZJvNqFTdYZZGeHBpUz0NnIsmqcT13JiRZFN36ctSnZGl5wjqw8BoW
WWpGW6O0Fn0hFx6wK/hp0WfMl2ABJwXlvWo+aznufLNDLK/J7H1sss9BIdf8SLa2sLnSumuLQwl2
5QHpwaNZmdQTeAgLZpYKsiqjF//mJpNxnxXqvg3iejdK7QvMfWzJBZbhMTAXuCfCfZxMyBdT9c3U
8ycXTXbjjwRfFXKb29MpSovPGAPvHbsaNjqoA80lERZa4DJHSrOKXAL55vajYb3r0a433OrVALSb
TSct0FZVtStkazyF49dQWtYu78TX3mydbRt1hHVEP+w4qrZDQt/EzqnmpsGyYy/7BCIH4o4cq106
PihklysEoXganGx67HFxkRfCB2A59Uaya00ADDwbpr6VSJGTyHwKLLUcaAccbZIXCZ9z5SIFYX03
EtdyGIlSzmHudfb4MhFOtCr8urm3uywiiqJ0oQs86r2ojj6K1AUw8SVuNrUhcZWcX036m4h6FApS
EBIhNmQ90U42hLimLR7NWlHSsopz0ELOUaEB1nB6y/uxuirKdRiBH1nKOaue7sGQ9ONnq45PlpUc
8b4Fj67vBEBOonJf1lVBTHUfPGuW110l6v6QcJ/lODktMQXfQlNUb1qNnLgg9o2YNU5aqpEZ2+ge
jbbEPllBwaEGFBfXsWFOU0ldEPBAo48Lotq207VrwOfevkKkZ3UgJOGdQLCE8Pl2kY45dtohOyph
azhEWEOZUxgsa48LpsijTVjwd0TUFSc/Gtp1b/dcFy1mTSOKo+cRVGTl5wHxiGl0xsNUcVqndDzQ
CC/7ISPDwU5wiCczhtpa1I55aGsmBukU4Byb8btjN7i0EZj75ABoeiV3PtkquM6oRY8ZnLmKRSVL
L1LVk2agdD8iemhBhbCGukin2ezB0tm7QWGh0bvZcK0L7TFBMqqE+JGNbf+psKN9rDshQhEy+mps
FXd16CPhj6ZL4MavVjDmp7ojoKemT71vrpqkCeigKo4Y6De0XdjKC7kpx8yn3k0wYUNV1HR2Xe70
z5RWOH01VOGVbQFg8MUe3fm8VupfKc7rmyRiC6/K3iUH2EU8RKiyO8TDfdVf/eILf3La9RyFNek0
nwMHrMqoB8UixtVP594aZyQ3Em2OzKLIJDEKMcsLDQF9WnnyjpyzF4wDHh09Yl6C3qzXlTNSmtPp
7RYexkG9DhYTK1WCCJPnrhesYCmxuh7yY3IaMAAEw1NMsgniMhGv+94/DxXVz8jhRUSaJVFVJ1tw
8AqAuUZxxc8hjL/SvDMIPW43HEhkuP0XK6uNlYN23Ed3PHuhxHWAZITKOThK9zL4nbM0s+Qx9zmV
u5nCTd5LsmIJw1kxTmdjsqK9y165b2R9xvJbryC8fQrZNVNBnsInz2lPPnL1RWmP02YaXUxeYmtF
7vewHJKN3nG5NgiIVpGsCe2AyQ6jgRxvIV908YNVXbJ1zV4uMzvjdGmLd5o5D3ZLcgPsWArJpOwy
exWrmIR2Q6CrKhL5HEzp9Br4DqGkEY702iJecehidRCxQyqxWWobV+LU0uze3dX+nilU/6SX2Zsk
X8kNyV/zQnBRo5g0ymxee5z8wD0WTnqGdcG6HvXIKkzacFvH7DQq1tJgACgjA7jR6nnl5SVb0gPi
TWyo61Rm1baZyyX6FNJlI36F0JKyWPeDswx83A814t67IO0RQERwRbw4cr6AuvuqiOG6g2IPu2LG
bKJRP0BlxBIR9/q2iUt30fsWyaiputiEmuKSp2zThwdagltK2QTvielL6ab5oWQwAMlQLo2WMlwO
fRPpNhEAZWs9gNBUi8R2mm2p4YfMnTjZ0azi2QMNu4TFfkAO30J3zSOiBOrFhA/fRc8FERcIiJtk
1UgdIZKrLsXgjvvY1L8MaVIsE4MJBXR/lg3dkaUC6cxMfNtCDt9L2zgPI9wYh7E6ld6hjN0LKtCz
aVBsMcpsR0pRTJBwvQxTW17KKP9SGPEhbPHJ6YZZ32kTTseI7tum7nk5LKsiNBFNtwuM9CEatW7n
zqakQVM/WPBYB60iobZyxbQbjH7nMLedTbB5VdmzquhURgl3eHVqGjBCa8NnW4/Pqaj3w+CxbHLq
aR1WZbyKgVOpHPAHSe8wgxNE5DjQAHp9hS8h3zM8hSL/Elr6AA1UP8O3+4LhzT1Lt3jJ3NjYN6aA
oVnUI+vN3qMLaNtbzWgPeP+LVRAi9QsyIz05JTtgJhbkll16jxZrH8y/M7UbnM0Lp3SNpy4pthDj
UjptkyJBz6b1pasH3GSrZCTaNMkb4qFGtHOIC9ONXnRErWE0WqG2/UFt/CEIMg5WTqCvJHbeKZxx
O/nGl7z3TiyP6r2ynE0V+dO9HqI2qIZLFx+ln34pRW9czMAl3KYsi6Wd59MZI6BzV1hELChsIh6e
m9xorI03Nhcy0NpdbJM2IR6dMhEno2nsBS6i/GTOSJeIjLXcCU+ul4y4nbOOhPACz5sRLKRSweYm
z/TDxFwJAkrWjK8L6iU1TQ67ohsE1CcPumJZzYvxWBvu325xy23k393kJSnRxkrX5X0/1t8MlaNx
75xjp/qtrupp1zqAQzgKIy1g3PtWEC5v5zgy2WXsp8WO3JQfyBA3INh4Lj5PFCQJ/VGTdjWCfQZs
cSjb5L30SUhHhkMeNa3jvYN61PFS4wE36KdAaUe6NDnIsq9agVBTATq4IIjGB1Uy399uYsSupzId
X/qYYGtWfulxSu1tqkr2Z1mQYg1CiZSQkhaIMd2yvXmCT/n/2DuT5biVtbu+il8AN9AnMK2+ZbEn
xQmClCj0QKLLBPD0XuA99v3/iR2ee8KgKB0dsYjK/Jq916aweO9aF6lkaMHP82W0c9GNbDV+Evji
SGhqW50yHTnXLGpe/xkNFCRNxLlxrvnimF/4c2o3ITedPRleKvqRVUbjvMm5bA55GPxh43/gMBjO
TZc/NHlukazkuzsIUefJIWyP1A3j6oZ6XkeN7W+s0Xh09fRNf02yzOR92WNFLKgBZlYnC87SoHH3
vHcWfPAC8yREkGv+qWdYcAI0zM50ve48DHhdeN8cpKpzNmIG0D9jIJ3Exv4K4IFgPZe5UM0M3m2L
ENhpkxN3WjZHRsD2sen5ZSJHFx3BZJ4MsdDNXNyIXQUtMmPxsacjxtLJmwt7qyzOVQ2Kcyrne78o
DbCpsBhbdjcVEZqrJWl3iz4B9dW2U8OBRYTz5tV/zJn6CPrnpacbO1KHv/HMdOfOeQTHKh5ywkYN
yZSmB5FI8og53k9YNfs+8dc8pviKYtd98AikZ75A0nJWXYve2VVx6Rx8E6MrLSGR4pII1SRaDLBM
Xk/4uYa1KjrqeWRduxiCGfG66VvHTPHqtdjPvbiHNA5SaVskgtyVycS1E5ADbwjqTInq98xfNrkE
mompmQ5+56N2a4FSGMuAZEFly1RF11HG93asbkkahVgXMcAWFQ4j7l28axLfJig8CFuOfaoANaJy
cMtDiFBw64gCnZw3bNn6NndlATuqzx2wO5PE8eZk46bGp4pV5RHn93et2bHGXTXu88gbLmGZhwfg
v1Cwe+uv0ZnOVXS4+Ie2uWls/Bs/TU8zT+l6bIPhUPmsz/NluZ1EhXVnlIe8q5OLZOWFEBJuM/uh
8VSLUN8nc3bymc8Yib7pzn+R0rj6zpTuXGFB0g3NI+KO6dpnobsCRj8QWFncjAa7t780JHHjZXfQ
td7mIdkJlQMPU2JVliHANHewXzRHYtj76TPuZha/SsAJtpuPEEMWiTm/bbxJ9OP2U+MZ6SGPUFHY
obOEgg3lw+BTkcBh3EWGJEUa/y+VuQwZVlT3yC+dIwgpmLQy2VKMkczZ+9lWMHtYo9bJNmgpl5ZB
D/iTfNGBF9RCXe2ReNiqtrcC+/8Boo3LLIvFuW6rmSdyoltfipLMsjLSK+gRWF+yaZftYUlsBe2F
2BGY37PjTXyHrPlZGBD/OGZ4Mfr8RIgTvN0o2JCnGO1x5y6Bc1gYOmjw7O/Mz5AKymtaXuNcviuY
/6fBs7NHEqkCNHSB207rH0tCENC8mC7m9UTG1UbF8Zfr5Yo142PMcXEH6PtvOdlrz6ElD/IRKU8C
1mFSCC67oeLcnwsTYg3+SvYoOH+L9BTj0F6DKMwuYOexI1f0jVNEEiyA46B7Ac8WbvMgBVFdRg5q
plms+miJK63Z2XelK055P1GmYajd9XVqsXByd7yjK4SSvFFbdnmRcbOrcZ2r1t3GmTmczRwMcoK6
qSAWYUyOcjlm9USUIwRBua9V85STWIwI/AruyT+g8yZPtXJ3/56vmd1jFlJRtzKcbtNMu9AaRbab
q+htkuQExHYAzaaQ3c3R99xG6cXoxPvPCKYQejGx29Yh/+XUhcUOF0FQve55u83uyBJRmZsuzoe9
0X6nLdimMdXufaXUH6/0z2ER6W2XmSj1C9C7YvSevK4i5Y7A36PRTEsCYvigYIAec9nSszpjxJRU
/uXbfnCa9AUmr73pGJmuMQXTSUpwgL1iiqIXCUcSmR/QM7NNEOcmstseYi3BTzu4/f7NHkw2fe5u
nNsUlzMLFBBS885IouZgYx9fsYJjD+7I4tG2ipdApY/hGLvHOE7HrasoQHxTlTszhO1Zl97d2Inh
LFkimHduDWvBk873gMTiYpXQHays34Qh6onUbHncQh9QaQmrOM654VIqlc2cwt9uBvLJ8epQYCg0
jp30rkmuyjOhRjddmZgFQaFpebXnJLg4JXOkMsN94mXzn9xYqOvmwPPUzs1xSNOImrv+/hHDR2Pw
VUncyCtmVdkq8YJob/JNboHOdTdfk5trv3jjqP9CX11PdEyI41x1UNYXBVeKwdNm7teOxdUJ6nvl
pwwb68LZZTXy1Jx385pp87rUQ3utdXABeVs9MrcFtJ36YkM19dJnTbpn3Yx6IPWCC4KjX66U7bmJ
8UgMwk2B6Uc2HMWC+MymQ/EQjKw+Wv/iRzARzRJNUgYYRg0mm+2Q3X4YJ88TKwmkuuhDCAdfZw1w
AVTFw6EzrctcSPcaIYsGl6/d6WkqEnn0kjbeMVbC9rmMHrO4AYfX39v5yJTemPKd22fvDc0wtlfj
lfDWeB+g+TzHubx16SJeDI2N7bA9JZksPunwUYpMEFvFh8Jweea68rHAxIxy0/1O6FERDqOeW2mj
+pyyO6rk+gKAfXzLU4AI2OcrK8HeUOXhs3TDp4I3wjnugMB04fKuzhnGjQUjLgy4N5Rw3c2WwT6M
zIIzfmsGjF0NTDYiLP42oTK3EBO4yDpJkGZpnlmy9MdpbilI6qQ/eWj+oflcIHIXL+mY5Q/tl901
+wqu7wu3s3WBpQKxC7iCYWdPJsp6qLdLehfxgNfQApVAQt9+7EBmqQ7P6s9swYKN0TbGwdQyBaKM
wjBh/2EGbXow/4yJkZwbxWmfO8ZT1fMre/A2U2+F16nMj0adCiT3bXPCAPeRNvifrSVnul5iUHTA
lDcdCWSmqBVuBWS2JxoUT4sDn7aBduOmhykrYQbBpTugEEEuNJXMlsogWCsf6gPNiL8xoubJ7Jxx
r61k1yeOeKwE6d49Wr06sO7KKv/o50VBo2T3WOULU1KDp6FXO8uaoL6sYlBopXV/boxkX4+2eUuq
+pWXgBCVmRJ8cqx7J+Hbr9hQrhG3l7smWMDelQC/T0W8R6Pbkge9k0BAkez59mUqjC9QL/6+CuQM
57OtdjJ97TG0HohxJte88hWD1fRKiGOyjuF0XIoAlEI0DuVdm3+FQELSwC4/M05TkmTaDY6f+Crz
Xm9hAJHPaWWcRn5ab7wRE4dBWMa7B5+YUcdbXhfRqeiMZ0f28g7L87SGChLtoZYTCx3OD+2oqvto
/EvUcb9VCd0FI5/p3k+i7DYSWWmK6r01ZUeO9dwgzTOR0aSzQiNb9YAjpb1VHv0DoFdLK++K6Qhv
eZj/LmPAjnUwGTeW/U/kK1hrxnXt3bjwESO4TG37xJ0TQvsvxZn026gj7he0u3FQ4SNz7/zJMP4W
U1/v2RkqiMu0Olrml5HJyLUwQdoGBMrt8wybsJ87t4yw3VtoifKu6F7+/Qtb8VwgyV4bKYI9362A
0TgIVo2K8JbUdXmRac6eU1vzkFgxRM8e5oEaIMnodhaHH8OFramggMF6a1ZF9T4wkTdmfnBpFCsr
OyYORE/Z2wCuEe6jeV+zsOqSwd8WY2OsBRgSJlFE7QiqJ74FVL8Z+Neu5+ebcd4HXo/A1hd7O52H
tVg40EnK8G7MxnsvpuOMo4c2scYb/wIqdLARhbaLbR7V4xbN777mh7WmprFAxYNQ8+fmcy4ztQNc
4J2a2PJ3bpv/ipfzRIgIDk9vPMQd9nRTTeMBHSP4TiXEQU3Nlqb6oagcDbGxN/aNxlgOl6F9kB3X
vl5w8C78W5L+bigVhwOSmGwlBy4Hhl0BWctTCL4BfrkifcM0fIZP3MON1aHJEtU2i7pz45F92Elk
c0rhN+N7QpPYq30wMJCLR+tV1bRljf7NADM/TO6U7CJdBmtLtiAlUuT8jt07F6mtszTn7EafLGkF
Um8dJB67iErWmEVjBq69Zz0z0FdMupmxHjyhp2c3c7OHmCNrccQrU0xPuvP4EyaQd7TPayWX8gx8
QjTb0HhQms4ZxPqpnoJN1MKOklhoJiuxn4XDd4qEt3Rt7DUOY14dyG/fyd2jQV18V2m5ZhAHRSf1
Pxw8isKHxzI4PQfTEJyt5fAshTkcTH5uBjnNrZx8ij8r37QQAA52LZjflWeFmg8XbeKhkV7skykj
QpZYpzpuwFkxz1j7I6Pers/6k0RuwU7TBzvUpxsgVN6l9e23yP8YY79/5Yf1khKzyL6i1SvPGVAX
+CN9p5m4u8S1X5RTf7l2o++iYG+XYUf/TAMko5D6wy8f5wRD8gjvwRvkL1sYW12mT6WtAVIPfn8/
1+XRbQCWewkYp2UzB4pPo3fQwaG3oKa5Ngj2trGtOxuSu5ieBxcB+lQTIzMRV3OrkxGBlq9/eYHD
N0kmu107B4NO6VK4XwZy3H0MYYKlRMO1OQgwGSTqTYUPXqUmqgIQbPRaJj3oCdwjlQXRuYJ7v01b
oDdBjIK5mN14002OJJCUEWyvz8Ok9P1zjFjp7MGKK7NXSqdmg5gZAFRO7N4AYj6IHFYlhu8c7ap8
QSo9nkN31OeJTdHYec5p0HlzbRGs7MNg/hLQrc6m7ZTnn89qT1ZnnVuvcQN/NAKocIqhOJ5+Phtn
SEajMeE1KLqrgInh+xhtew+dQGtF09q2kY0FKXzicagfNfYhNsn8mCui0lhIwWWpBQGYZj5bz1Mb
t+tGYGNv48BdjVUyXoEtrX/sZRXr1ac5+40QCyZK5P/q6FeS0PolRzE8OqR7n4VuML9r6Li+Ic5O
vpgKUoaBXT1fCWPWD072gSzRe+pdYPBTqBCYDea6PNeyGzZWbZNu3f+t0/I9ofLfs35gqot6nUt5
Fjtq2xMrM+qvMj2l8fjumqDRrYTwsTBwaCLL7PNHHzHGEIsinTbX2dWgmGMbdbkm6rQJAqirJDgl
YWZfjISTkjHU58A/JEOrt0JN8dfqPRLCPN7GrekvepX+rFz3tbTGR+R5MG1gE2fpXO6tyFjCCSyi
xr2rGwUEkPW4d0N32GTpRGMYqDNYGOMcRiUZPHG+0QvZ162pup1+wK4RkgPpOS8xvvcTZZK/6dly
Mz3ldugJhf/RyarWvkvl5OzSRbhcGYFkHUgKWTGUHWnesbdF3x3sOrBi61SDMZmqhF2yfB6KgNDS
gFOiMiOM52ynwNkQrJEPxMp2IwPzNrQYK2roO6rNs21XDqRq5bX3kKZ+gT7VO2YQou3oxelAjnqc
9oTBo0hJRcFstJqIoyibg+mdYsPwr4yyKPvJ+007k2SoQnyXDboo7s19yealHLoG1XuQ4rpkpjt7
ZONUU31AWKUPGglClTB4btTB0aZ5MMovjC5EcNTpLWEgS7qaRX4LEPnO1/t8yMRvfSDWcqtnPTzW
dnsLEt1uWs8oiIJi/unhRIJapgA25aFFpW1bt0b118zFtlzW78ArQQm4LqAuC36fLUW/0xFdnkA0
MYVVsz2EhDzsOxiyuzEORxR9ZXEdq+H3SAhSnEf50ZnES2OxIiF+xViNLpkcbg+frJcESrG3wCJY
k2EWhNaVBuWhBQp9kl77K3bMOxuS2X0PB8pJdXztAut+GpKZQS1sWw7C6ZTEGOrNymQfxv6J/m/R
POo7wxXmsZ27xx8/AbnMzwg86yMcqPbOdQlBh453mCv/tXdJaOulmHCpGH88zU1RJnkD7icMsdto
bHpsnQgJsZxL1fefcdv051RNi4DU+7fx+f8TUf5vRBTfNrEo/h+IKN9d/z9e0zaGavT536Ao//4v
/4GiCPEvYXsO2dYQX38IJP8bihLY//I9x7Ww3bm+zR/A1vq/yCjmv3yHelGg2vUdsBrY0f8hozji
X1YY+GwU/NB07dAP/1/IKBxqUFn+i8fPc1mzgF5xPazLrC+BZPP7/8W0HE+uRscVJ0eQYNkusOvv
UhE+YWvcJKJvzxpxwraQMLbgCX32YGYZcF5ySpk7hvr4eo56UIhWYri5AB2qKo9gZJbGqtOEY/qC
gz26DSPWNiqOiOCjmNQRoqHYfyPW13F0TX0GKrOPQoYMcPa3bUx1ONhtvkWy/aZhirN+nQfiAgYu
5EESFh3LA8tMKidsKOTWMTvvnc3ckEMSjISBuoSAq8mAZVXpTxEn5cUFcJH5uDataDyruJgvesZP
JUgfipPmBmiWdB3u1gLge5InK13Y1jFMumRfRdXVqK1mg9bB31r205BgHXPyQbFHUPQiznwPZ97A
1+G72wZnzVKR4QOd8pCKTIbb0QnbNQqdcu8GwPfr2DBJW8gH9sTjUz54wQ4oTasouKeqSdf28NlO
hUvFi5eLW55j10aRLjPg3aPe+pO8tnoEQZJSvvsNfaxlsBJm2w+MsmkUPyfsAOmQ7ZJEZhtbxrsE
SdOzowLA8h1XOontZHgBWvC6K8LalXUopf0se6UvZmI8W7a1nfru1U/0gwfkQhFg1vjsm9qJyJQG
qc/bbKerFH9aYxpnLcObT5mghvDFFPLT5bpWEjld7rQ7dCkYLvrguPyuU6CY6BMB+6T70BkDRK+i
jOvLUK1My73rl+LU9IlZI6AOOcoIus2qgAknDB57/6RjYhMmR53i2ivOgckIWgGPrrv8Mk82/dho
1WhvAOU0bLpT24gYDMgef5pr7TM1A9kK0OlEFvKQzO2IRkkQEXds2moe8FUPnmNtNsI7D2nRvGPN
xpMDvk+0PHAx+mC6v420iFNqGJPVkx3vAcKl62D8zTT/2bRLubOW0a0mrtVuE0LATOdRWvaFvcMD
UNNbnSdkiegPNy7Ewnp/b2TS3trCBFc26wML2WCVU2R4KXvUYZG6GIRlpa1FCWjkyYWGZVXi7sfY
Y+0x7s+8ks2pUz8RHeHemYYJLJufEHnO/mmIo205DG82zcQxxuC6JWZ0w0nA22yUiEVEt5JtdIla
40HZXrMRDTY+OsCoa/dWp/Smdh00G2W9LUrBxCZNnvLORdI3U3b1nbUCmXfXu2VzRYi3U32vX5Jn
/NUMih7h1y+BLxXYXzn/yXoARKwK/nhBcxdFBK1UJu9FtyuR3LV4fhWJb0yw9LYO+uRde/cRyUKH
cFykJXMHXiYS+MhgKefvWfYIrhjprZYbJex0C7/nTrQZgR0xUZrTW2WN3yzoxT5R3l3jj8fBahHc
khLJlGfazblVM/1Q9xNJn4TMe0DVA6Ir6PE2mSZDswgbxMzxQ9snu9CMHjp1i2zCztsw4W8o7kRV
s5fNfWdtSyiiwkWXpBBGb+KagJGQLpdQPPNgdp+M27211X2ODHM2whQb1jyfJkLZbRzPOPpsdyei
YS8UOrw26+KDERC3QLzWb/QnxaYsXXdftPOxsdFGFFpNK9OJHscmjF6SEmhS8VQmDWHBeICoQVx0
F0lMsjWwm7ZOviU2CivUDig7OPWFI25OHKnTmOhXEToEJ7uvEfRhdGwF6VnBMc2T4EEhaMylKpGz
zGw+wjZeFtYQexP6UC37Sxl43372NzX8V8yerJemsN94uf2tCXrRJTuTyafDNjzzWZQlCc/d7zh1
9B2y33xdFyZZpmWNftG3NiHu8IpoynIKkk3ILCthB+RgsN4EeFyDpp73I0UmUm03foChKJg79wZ4
cpmiN0/atNxH3rTx+7ZbKWxUKxckSS7ocnPnPEpECgy1123ivpBghsUrkc2my5iUssCJSBkGwWBv
kWghB7CMVUko8C6BAWY6YmBTHr805gGe/00rvYfbDJOb8cdGcUtGbWQ/lKGJ/gXNVMNI49TBydhY
HgxovDQGKzuoottYMyWCQU+2CXPalW+BA56qJ2IBp3URxhnpueGHHwp1KP9Ss75ngctWqWgeukmO
R4uQBvTOeL5uBduGwkcpNS6bITngp10Q/z0aRzYNhFjF7d7xZbmOQmAVKTEiDb7o+4KBS+ah3i3S
V+4CqA65me+FEVt3KnGOquVaQ71x7+RdcA/CC4UkqWIuQ78RfPrZX7r+WZBB2VfIbTBCX1JfXrsD
qkvj5kLGzhKml8IduCFRVbpm+JR2hnOqFUl0xmDyodDl0cj8QwIp0ssEPc/wNIvmBcfOcx7xoMT5
W1JXAe5g/QZerjxZY7PTcliiHxrkt76zJ1QZfrQTHptUkvrWHTlX6UgMkEBIegLQVA9IryQkUXRY
7V2o2SfWM2vxQPDn2jncTSp8gJgyPURD057cCWY3NItVOjbBjrfaB1unx6GfDLRaPP8hEPNS8mBS
c+hDyt5ujeLulNgrux6Yk5b1zYPlXde53AxVmGxqTSPiym+E1MOuGevvZph8ZDSMjqy0xEbuYunw
gIWxNTmh+a9Oqkt+laPz3A5BvqNLfYwpQNIiU4i8wmGbkNQYDuS8mKV5ROVy6VostQ7XUQoKeKNo
GbkU1FWo99RODxGEqQ3A2ZVfxgdvLMsbPgNGiXb80QjR7VLLyA+oIBNeluRF1ajlptL+SCK4XnPI
BY8FM+zGN78lrc9uymcrF28eGGP+4rV/Au0VHRxpJduGwfzBD3uikuMF/WlZDBvTT8+YNXPi+Hed
WPgLyYtzbOfsN5rGL+AVMw1M0I4dvihMiiIN/Ivtu6TZxtra+CLkGvNs8PbUXcRGf2Y9U1aA3yvR
AG7wmtpfG4Z6LKeeGCM1bwhCj8kixxXLAmyKw/4Sj9heMZe+NEQOMLfj5OrgLF/rDPGUgAt+Jd22
WyEDtuWXGTXOHURVNn8+MRcsSE7zhIEtTR5SC49BLr1PqdJ2a7XzQ0q6XurFYAjidyDfnIjNh98a
zxDCGPknEbRljGpM6wlPgLh37dyc7I9ifigI7lw1TubBS7D+liVTQqzvtKwzMR2UT0tESXaUXbIt
gkWvEL2B3wp3rZ3tBD/nI9VKcQmskRKJsy7VUbsrSffd9h1CriD26jUt8rRrJtZebUsSPKi1WXxl
udSrcREXayJBiEEzjFGhQkf6YtjmF9SQD9eu/WOHtpElVHq2ypAh5ixxq9wqkyO60rOk1aweo6a5
WQKKjzdkjxDrmzp5iNy83CJBoKQsGAdXYZCurbktV7IunwUTm7pzoS609oYECRaMpoPHxXysWTPc
9dQ+IqFEDwPuMS2TlWcvh3vmNnuIWYQWPXqmtsj0aB8YZF2CEhQBSIBVrUbcDwbACB2xLnKNruOW
nYHbjso4cCIN27mb21+l27xR8lLbIaFZO4pVIXzaewSJbAYtAwkPxlnpOs1z3gO1rlQ2XAEFKOSb
RsC7m9dbYBaG0H/P1IC1pBpeRmGRnFG1+C0DwvTmvpzYRGbpxnWcVT46QCTnUZNlZw+nwmCtamTU
5EP54amjaMCKOMNra3Y7IxMUqa59p+KA0G++55UGZgpstQVhDc97DNkLd14Lj55zVVghtZkxMx6a
AmIfDZHfssicKayH5qORo0cslRwWRB73mhEnW6JfXUZF+tVNBcSp6joJXM01Q433SGa/VUA1SvbF
rUvU9+B0AJJdH4Zv6d2TwutevIETBZL7WJIf6kQ+c5Llt3j+6sjtjgwmvzpHnc2AZxSJqwEg1v5K
iouBgRQLR53uEt28Td70jc3jkV2/XCpWjKKjfemuhA3sq4aEQwvhdt117sbL2FZ2LA6EmXwhHPjJ
QfgAj3cM0AmO8z2T8FM3yE+6qAdfTa8aV5xJVsfGBh1ZNCTXayJlKouZ1hw+lireexHgeDRdyZJY
T/IHuVWPvgwfvTH+RALCKwxp2ENjhMeBhPPPyBiOYYtviJlTTHsj3IXOVCBFsYiqApCAu/BkFuKY
lmxLbVZ4jIk3aJkOfpR8hdbLOJOuR/emwF5KXOyWH764gqA56MZj+BxN4W+qz19CcYbAIlwbjM6t
a0iGROtD9+VqCcyC3qCCH8HxJ6L7GTJElcjX1GAxYQAODLp70pwVTGzxyPafHFC4zaZVsdvP4MeM
2Tro6TdjdVr+qqwoH6RLXJbvnKySrDzkNOXKNsab56NY0u19NtvvVVsfMowMnsKwGHFCG9G2QHpv
omKvPSIlrRF+COfCyKvJ40imNlzkh9q0Xp2mPWA6L7i0vS9AD1FdX6F44KNr8ufQRQMo2xsWk3ub
8I/O/zXIemvk9SUGiyE6YyORssxSppf3Nq2yneWYz0llYgThVLaOUW2TxJK5CM3dj6aWz4zmr1jw
sf1tbejugRSsiZDChh71XuN9DWV4of5l9JyMbCBdBnyNv0ONhtArWUur2OTNyFVAIYAtv6G08zMo
o/awxQb+O/TGhyIamQhktH22uPeY4zpSPaepTWIFQ4PlR1OlhKCF5a5sD2FC8872yrCbp6xmKmzp
fCVG6Bg2bk1plKextk9Q4Q/4PzB422/BzKIl42zX3EjLa27o4Lmt3f0iaojkVWn5KfAzVTbULeX7
q9oTGyTs99hE8IWBT+3UNozwmhAtwRjkhbLilelFQRlF94yI5T731Q7yR8XizfWeHqWftGdy8Ybt
2OdAM8v8PocJcnQgntVMXK5GbpqX1OuwOczdsVccGoQSKD3TR9VwJwJ+TIXpH2OcY5nfSRplo1k7
gdpz9xOx4vTXNDZv48AEgIsrQ7yCnFgbT2lto6phfWVEKH/6DiOCzYNf485AOx+dq3i8zLng3EVb
1dbNdw2nntoGuS3voZkct1vXiDfUbOpQ00Ukvp5ZfHTLwpWA09mY73BMrHJiPe0BsqxpJp8wvR9S
RRBFQUyDabGrgurN5IoyLnbuCPEYduLOD65tQ1mQJTbNfHKldvxCXslW/ti1lHGZ5rbw0XeveXru
YHoPq5EWDT1GeiBR5AupYnAsXanWDPj02ir1Lgm7exk3ybo36jffz0gjAUgedeZXa7BqNNNbE0Qx
ZgqSEqPee3bj4MrVd6+cDI64CfNpMp59ZdwGR7/aHSOYumNaZcpwZ6QgyD0sZ0M9f+D3XrRJ7Oj6
gICJejjwXO7s1lyMMJDIdZVfsQoHd2lsEW1gJ7sABR8JRcnJyIudwt67rkFXbAueO3yOwz6R9gcI
FopoSYgD+4ORiJKsLvALmmKb2Y65JlLjs45AmmlA9LO4EBUKAjVO++cqJRc6zLZJ0vbngonnxoOF
H897UxPAkCoyJ0WHCdfPCSlxJHu4KNwjpqJvt/SfMsN/BKmDtDRADLj+zZXFqHNb5mCztFq49VAa
PVqOenzKSAWi3IrWZdV/wI+GA05howvwqq4xHT08Dms0C+cpYcDWD9E7O74VWsB0rXNzV4UdJpnW
sQ5Wq++Q16X0owwn0xnmfuP/LRVv0EE0dJKeevf7nH5BPxVYh9YoE4ZVSsQjC2+6El0IB6T57O/A
xj1gD6w2/GkEVYtZBufAfnT6/GDbEd3d7B24U8WqCBCtKPbgN0px4CVctlqA9Mg97zCN/qlNiIVH
97B13Qh2HYk6i/xGPY7Dn9rR2KPYjnBza6ZVzrUZ3OBIopLehG6H2HqgLgCG3ksGlWj1UEu192Ks
9xaj2JUe1bhtjF1uNb+9iFFg5md/5pG0LlSN7ppK9Dcxtd+lsKqdLoCTDIHIzkqaT23YHUwwWBt3
iO97M35wUoNdMFnPUSjQhmPelnQ51ILjsLZAuhKTnN3Lwv2dEoazCTJ1wQ91na1ol9vt8hZ1yk0r
lp0w8QhrxODHyn6O5mo7o1uN8KKtUYPeFeYiw8l60i+c58GoGQ5MBn5p29mwIT/1il07MhqEMaaB
yIvKxIBqZQLF8lPqNtPJ916pSDrZE0D9Wncx89jY38qQ5As3RzdiOx1WSyajKAhPA2ZqgFV/DLZc
/sxEys9iKEoeKWMMVA+RKg9YXIj/SItpJdqxOi0+L8nekIKsJMdXUPyirVgnKoSde2yiSwF4m93h
b6IaEbHwKC8t00NYTPZJLB9itnCnJCu8nW919w4i50OaWYhzMmqL2hcnnXT/fMYGd0ZXjzI2jAzj
xBuFjpBeZ+MFzD5/PpRJ4Z8m1/ZP9tTwAP58sQ9TdsUOb/WOM/M0xOmwcxhYkQVlN6d4sAhTnrxd
3cASkhUx9oxm4Aulsj65ywcnjtHeoA2uTxNxAsWKfD6y6oOWZiOzDu6UTnvGyc1JzuqgyxK1TFXJ
k7OQen4+0z1FTTAdC8kFxkr+OBA+ajUpe8m8PUc6pBX5+b8nOENPEpyRT+RssWEmHyDj5P/784/5
+YyR+BIL/9++RhXKulvaB8g2UOnYTa50SGo3Kh1CywicWjGGRiPu2/98SCraVjYrb87CARkXOkLy
g8r4+VT8gDCaLq2QewC9SHvun8r2Lk1q4uTtXI/E7zTb886TJ2II4DdBGkMYNrhrq+JF/Pkw8K7Z
atv8/M+XbC84UeXKPYZTRmr/+Q2WwP/8Vz9fy6bSQhrH0f6f39A1CwynoZirJcfbgt2hlaxP//kQ
tg7+9p9fpzAfGlKKidzmXRAs6LTSHoy9GIwTgNZ+A0wz3wRl8ySKqLzWMfWwIixt1AywmzI6l+gG
AMemq8JU89YaLGLfVelsWiw9rKcDNq8Ar0GvsPpdwxKG3BAaBgdPjjsqTh/Kiosfmpz5WEQtS25q
pIy7FNfKbHOfEt4mMPaQFM2QF8AVqiblf8+20R9kpY70BN5lmNI90ULlVjKVMsYnO8ajWVLdMoVE
rQ8vnf0z8AIcA7DB/id7Z7IcN5JF2V/pH0CZAw7H0MsIxBycSZHiBkaJEubRMX99H7Cq27JUZpXW
ve5FKjVkKgYA7s/fu/fc4mVONY6KGdQBN+UlteXqgB22k6IDkc3psxnm9dWoMxr0brxjjT7P0bRu
ArgglDVauyrs70mK1hexxDuzmtt9XZb7BZAS+41Mjwx92VXd6LxIH0kfkovtMhCr4/di2haZOJZi
7olHHr43RvEiJkRrKf0gYGIYfR84J5JZq2r3lIc9xyVcmSySknnQAVouP1QUcVb0g7Nvfl8bZrJ3
wjXlLEc8aI9BW9afjVXdaXEb2daxkRxViL3JXfqehfqWmd2wyVr5i5Ccp5ZDNe6+C7qZnEF2ReuT
hEQ7T7ERWy+Y9mZEEJsi8074eFuGJ3CpomF61rN7TrPnwUKdH8nxLuztR7/FgeSnWLDWSK/qG814
zvslcoEhLF9mcMUSO9d26If3uPDv15etPQgfGOc2WHVFECfpZ1kRTk8Hn0Hc/BYiYkXyjvVRFE+M
8l9t9Hb8MYm6sXgre1bWamk/x1a+dXxCldIYWeF7UHL193imh11ZT213rfrE2dCoRDs069f1021t
2g03meMQorJ0H+4Q3fvEB6sKLBOtXeA9APOG2zTyOLnZwCXVcx1S/yw8Hnm98mJr8dJ004H8Tk6J
Sf+px47yinMuHXD2SjDYq+hDd89WOoU7JQoCYHPvZCFpTkj3ZW1kl29WkGJS/MrwzTIxGdCczZs0
Ae4aRy27pZo2c9gi1zLn59ryfzqRWi66pgdlIsPZgrjtMAyAGPPHhrqvA1drxC0dh4PqadPjV1bY
KLwBk0Ti3KMa5VCwsiWZZRCwTFRF20FfXvgIJZO99atjUCQ/Goz4gzTeb4uKUyqWUn/j9urNcMYg
6pwns08PTCntG5L9NulA/HFo0fMOTRq+IQImB5njej3aKin3RHbi8a80LG3vdWjFB2ulDMpKfh9I
7eIsy2du2mGT40PPWvSSGHYjq8VnO+bIZML22bEzGgizQ2Ej7wj8w4s6Nu2efg28rlSBSKfn7biV
OOdd+mMmpAjP5UPi6N9uRiN0WWAZFWSWRgq6BWl16OAYRAiuYiCnaIMp8n1B6UbaH+lRtn9d/OYx
7OXnWAzYJ2AXU1CXG7h6K5iXT8gfJQmRwFmmPy2NcMqzvzkJD2mYDDyO1bfWNe98BGF7jCGA11B4
5803Dlk4Dpjdo8u1IQ+MbXryQ9i7GUfKolDPTNRtblKavz40xWCBye26zU7igN8keqB0TpKg+S76
pQlUQc5TmnBJvPai3OoVs/atnRTgZcGHxsurHpqTZY93HRnpSbd6HSxyPrOkR1WozOPgxM9prJq9
57RrmcrwzjPsQxRhn+iMhoWT6Ogq47TlW4Q2OzRG8M1svCPd7Dcjllh/PDbzS4b+u22d94YSTCuy
CEc/I1vKe2x854fnMrnhtill/8uqloe6uXetajfbtAFx09Hx4w/IdmcQ3IRv6w2/RpD1ib8jqvok
beM8aSS2cW/jTXMDY04/9BAdfYcsFQBhQe/QiwPtez+HdGIoFqxAzdMLEQR4STPjschycj9/GFHY
bryhQ2skTnOT2lunjUhNNBkewhGTxEUtivhwRPL5BjxlEErjmDnzLX2qB8d17mXePZQ9UbilQz6f
vPt63bkjUU1kyKydjmg2t3qMNbm0FqoEc6HktkXC3QnScUOBREWUzfseb7yLUpqpa0Teb4nn0O8O
lWfF7DzrGVHRZFMWCU79o3Z5lhCW4gdtyxu/DB8dFJ1yHttDYX+QoYDeWKmfNevWODO1bZuXFCCR
buOLAjou/eGcxKyKk3/v0U2SKO14dHHbM4X9IJX3bMzue+d5v738h6gA3zE7ewY5jrMGlm/pmvhc
mbq34sjiOtIUpsM6ieMytu+0cVeRasoxsjuULLRG2XykUfGImOKu9dUWDwVgI5RmuEvx9lCDXGMR
nQmseVbCfq0BOTgFH4Da8pTMbh4gN36fI9QMyDdXYuSmZgyzMWifUpPvmL6eUwXkomDc2dMy7vP6
JR0m8J2PQnU/RUSNY+G/Jlcu5zlhoz3kBHAINgMzZmRjz6ca+TjXhb6kB4J422DRyFv4HenMTKxO
rUOLORK6DHD1JNnNwn5rFrFOr8JLBZSzRJ3Qu3POKZFZisB11NTf03541VkntgSZ3Mm4xTiZJg9j
V37C5mD0bvdvXt7sdKd/NLP9XjTltzKnLMCw3TjDdyhTMMRKEMh5Xe45P7psAMm0zcfsI8ZX6TOd
wKrHoKFsfyiuZ+jhaogZ6E+VufNyMzt681OUGt1DWolrPQWWaJotsz55l4cm1uuGLHfObcuW6Ndz
JYPE5YrW/QQKZ0y4E1QL2TfB7WbVa9waObFNx1zSzEgwRxEQslEwFpN7p2tuRMG82OaLQU6QwsAc
md9a0XeNNlvMzaXsqHxsj50SCcmFzuu9MkSM6+KUTvbHOGRkdM7P3mx+0DQDITkOB8NH0yCL8uf6
fIfIkPHiOVtabPW2sID6TbbzDHf+NMQDq4/DFG6U81W5TNq81iHY2XJnltL+GLmdutN9xgHUIpe+
4W9RxrdyNRzoBl8xDGQAOPYr0oCjXTrtmtYyn2Jaxl/lvtt9Wg79qS6CleQb5ro135VDSKHSsGSC
VTOz7qeBe4sWs/lD45gi9R2CAPLJtNw5CHm2Vqt8ZB3mCWfWcjTOwFpfMuBD+6jK4Hh69wJvwaVn
UiLJoquWhYlMxYC0Cp/9xHkTMXOBKISRjPC4E8PF0V62MxuyifoY/2RZ/5qbkiXDWh5K2ItukkHm
LLJLxXGIrgKjkM5riNBMUTW5H1InyyZzVUBsukkjKd3BET+WOAZsJvxboFUOLnLP2jA9GA+VoV6B
voyAzgg+SU3mk27y2ljLXU8ReSC2EfqClT1QAqFRmN03hDfHliSXLeVWC6AMxEMlmXH3K2EawWTe
3840V4ee4OhJoBmnXYGPn3WFi2vvSyN+bAiG35lhFZJQsIeRj2Rbv1lLau7GSS6BgTBJ+6sTBNyG
KcH0Mz05g4DozkxvsAEvnwyDLrXmVFFpdWuGg3uQ3vTCrYChDwCXGkccjRWQlfRlFDAmke9E26Rk
IyP/Z5dOYxUgD8O/B+KNqplPzhJ1KtEOhTN9H61zHhWeFTwlGUWeayCYcnzINGnZHOvotEBoJUiu
PIsGcf+Anpp60R7pEzj3/owwpMKFk9O3OjBzFofBzB4x9/2oowwTsjr52W3LIfuhN5fLFEfyxMis
E0Bboq6gsmHDwnmBnRDW9MmuF9TvQm2WOkUrRTev7gvqyFhs4GW/dLSFRgvrHMbuBko9Wur2W6er
IpDqza9/OhATAoMQ6Y2wksciWR5LSZuuZWYJ5Gt8DLMHr4ouCz0R16AtBuH74vT5uAe6+btdCDxZ
CS4syxjBsOeflOp/Wz5p9Hk4HwgKfrGNd0g4v4S9kLZolRdZopyRQ3IFPLLs/MgioVPIXTKWt2Td
f1vt8mHp10ww0BMsOgArV+4NJ3b2fR0dR93dDuYkAnu2aA6STRjGZrKjH+1trAzn3SIFa+JcBrFk
D+GqUdukJw3dnaYoNi6C5pfKPzgTKNqqdA/e9I32DD1CtOh7HCI/SouxTFGHT+PkvpkW+Je+eelL
rO5oYdqDUTi3yHvpRc+fZktHNofMEbZMbSJyU7dFHzYsE6elFmQweqTTm2OkwN+zkRi5vgc1AB0F
Z1YAvHrfgYFpfHr1kZd+YC7cWH3xNubIn8L+HWPwvuxa5vJ12FBQjTcMxImdYnIgmsh5YDbryvKX
Uw7eNguZevQ9PoeR42e0FEe9kAGTgJwrFjjDYPzMo7NYd6QfUGjR6lRyH+vkMIzgwOvJ/AHSGNF3
jpcyIlHbiKJDZb70hAJvGRMjPskLQGBGjCG4uE9VHFOdDQ9+aT0N7qdOC5yoYMOp1n/UXf/mpNuw
boubXKXUNvyzIFna+G6eH8JwuUrRc8y1YFqWln1m3H3MEmfX+Qu9dC2IKzFJiPLAVqU37bRzquIl
SVBJF6TQ13YrA18sU9DF27AvfzclHAS/j0wE784Pe54w0Bdgx4fEfIxt0Z2mkaxSPTtv/Q+vsuJj
1jBNosXYu3Bj1OoSTzuOXGUNHJ4jbTa+eKq5iS0nOXies+kWGDOqeUlCXI1+sTw5lpGdE55fCr48
3XVWDcZ1tY+3eW/tUMkcrK5jslYeTdmNW+ZbT0uEDVVFd6qls26GyYfjWclpsIY7bRDP2U79EORT
kW7jZJqDVVjtl4P7aCgiCRxxhYA0QmbkztVVSZBnCxtxgrpr5keGOTjs55EwEuNo1UP/kEW8Mysd
UOgNzHAjXEti+vxSH/9/ofbfCrW/Ykn+i1A70T+h7Sf/nlwJaYswk3+JtD3nHzRj0EYrWnTuP5XY
/0qu9K1/eJ7pWD7TSw/jgfqLSNv9h/CIMvBM/sRy3TWq618ibdv6B1JqoJsKGQtcFV7r/ya+8s9c
Kd9XrpJEZUr+OtORf0i0CUuJkQnHGOlXPBLI+Qnx1aMywT6pZpr3HkLWW8VQGHWJPJVRDV5QzLvE
ZRvrmWp/3Wk/p/8Z/aru/xn/8j/KvrjnqN+tEY5/5nKtb8e1HIr/NarHMf9Ihcn4UtA9FuoiFaLb
uSZoIrV+DrNb34nyw1+bLgrxBina9d3a/D3/99f/M5Tm6+Vth2+XaEaPWubfBet+ytzQt1z70k7h
98ob+ic1hUdUw1itBHPn0UHaPKBURC37tzlw61f910QcXpxbhXuFvD3hCvuPz97GYxz1mWlfsgKW
KgAA0kJniQiy94K0TaxnI2VjJkGrchdQfOmng04zq1K8/druDtR57QbGe4yJXi9/EwX4H+lO65sz
1/RVzxPkif4p5QdQM8zCaG2otboFcdZ8VysGrGlCE/EQBNRec8AiEIARQEmIB/rJvI+Ykg/WU14x
VqNgbcbJ2//3C/YVr/rHl8bTYPqWckzP8dYn768Wg6nKATlPiX2Jh5CORUO0CxZYEcCX/c15PHqx
RYpiLEd/i+0r0PkAgBxpyrlagyizo07piUo9EG/QQASaO3dvCGDDoxuld8I8+/4Q2FPfPsmKXOGZ
oDCcY4l5GZ3pk3m489BX351Gu0eE4MeEsGzallH1zswXUIdlPxpZfc9DluF9LwNBf/nBEek+j6z6
3PvzAzrq33q1woaVQaSU9uQpTt3vZDy8Cqv0r//92zIJ3v3jFnMEj5UjPNN1XNtak7L+YshITVA8
JJrZl6SqBIgZ1DKOgh+DmVuTH0AXaZmYqyWVQ7ewbH9WEO/RL/y/vRFzjd7DorLG8P7xoEUplqZ4
nu0LYybmSiK+KcjLfFz66VBb3RMIkYOqZ32xQxsXU7GyWafn//5l/JkKBisD4T/uFCgcPHh/xi4m
wGIMh5TpyxDGvw3riDSVYybaUNv37+0EAo9V/93y9p+rLa/pWObXa7Ml/HG3iiG13c7K7QuREMep
RettaAs+IQrZsDD2ODKWSwGpx+oQwoCRuwEts2kbU35rW/U3j471n+uNI6TlmpYjbS7En3GP2E9N
rCmmBOBGTzwb5VWS0OMBqBdp7j8Kb/6pwHYHRekmqOPHYb8M5Y05VdRtC6n1NMbNm75jPK9npc4j
44ed7+SPUlDmVjP5Bk2bhSdURFfsBvM+Y0DOSAWtKRq6v0mfs/5z5XaEzT4Ge5yfWH/e2XScodY6
mX0ZV4twudThXbv29dSEN2ZKcRitfuPawLOPwh8YmQbxFM6YqKu6eQSnuxlrwcGqz0riz1204mOb
BVUdM1Ma5WVQloH9P9qFglQTpyC4iubTjJgxwlCNIXfTOXQuVU2Nnfr675JY/91IRewj96ptSx87
F7er+2eCXQYpcioy8udlpprjZKDGFoK3O5Y9fMThrY+m6m/Cfv8jlnR9TQeHGLYuyhDrz+djqr22
YsouL4nywffRDL4nHu/erIGT+Qo2qk8O1AG8onf5+sGz4Od+Zk1Z/M2m/Mfew0Zvo+4Wrm9ToZDA
+Oc7qeOuysH1GecuzAwEx+KJYRukbYcJe4zIFllOKvb1Wr4j55Y3nDTYCXUrj56FLsXPoyCK2uip
NIf2b8Jb1b+vqOt7cz2qMUni0HoDrjXcX1fUGhGp5ZiufwZVuXUIsNuZqiN7eCCGxYl89NR9ihTE
826Ea+kLEvUAbJN3t+4rEU4wJNHEbUWMVy6j4lTuTMlRDZHc4xhDdqN8xibcxmWp3OM0ejufqmyT
rHiXyeJ/TGcFlRMJ1GT26jo1eQRjnUxoDkfNEXyhT8ZM+CAib1NHnr8rtTp3LbMdnXriMMU4Jr7g
Phm+M/y4075pUTtRHmXAgBPmrWm1M43BP0K0EPfo1c2quvz3ZZhLiOPwL7sSgzp02F8pw76QjDyc
PzaD0ptSeyqkfY4iGpVaOS/MUZd9lTjG3imLO5BNI5t2L+DwdRrNlsc0AmnUlgotLjZhm43nNGUf
aYAK7xIPn62oCJQt5JydUqCOeYdcIunoLlF2vRd2cVrSbOTegfsAZ0+SY4Ks0XedB8bYyQErPuBe
bAeBOXFIziz3XNI2P4zOeNtEZPkVEf5AGggan0s0gx8J0+2y2BmD+YlUqLQo52Vrr1lRX7+eoEkE
2icrS7SSTaYGDomWo93KpY5PBjJh3C+wBWjRI3xLSIYap2PYjzO4h2UfMjW/WGNUbjvL6faUB9xC
Y3bpmkniHWDwIn0mE52ErAGadpOUrzkxF6clLh/JlQFtIuLjWha1+fA+Q56CYqSfYqupNwOJQDuy
NKZt7TghjGzc0aKw7zvW0LvR6KqAFNF4R2gK/TPoY00a62uhPTTZKnJ3mVy1LLP2r11Ev7vyybDT
yprO8IrCbbPkRMhPNWUP1o+z1CtdyXpzRb7ewH1OU2j60GzCiKPe0zJ9k+oITzxBM9Ax/SRL8apt
IDrLKF5x6kRYrdRHz1ByhyAWgobBeLqia3jQgOaCyRUGo+NBnvdVCTbGrhP7pIbbpJfODTKiw4Ld
51K2ept3vvs0Rou/qZwQyE7XMfMN0b4s80u6MrcBgh4t1Gcn8P+/ygnkDq0ZGpmrXp1gR5B7TDwD
N+6i+2FAoyNg6cpcx+9ZOd/ZXnlkGjc8uuiM9Cgp5Lv+0ckAkIZ5ifpAheWuSXOXMh5DW9a4pHeH
LSAJCo+iaFELOd0p8ZqcJnz+Wzs6ejSG8HcorHA3KuYdQ5yjfMMQF2iVLzdl9C2r0b4Q1xIkfRnf
dmExb6zF897Gul2b0jdNOq6pcjbdRwhjNI/cESQ9JnhwJS0pCv2OWf2hN0K0mHrGXhcfyIGabg1i
qySsLXS1AlYZt/XJBGGx7VyDkUN9azVorkSuliP3mgTYDpbJMLk20qcRFVulx6OUjwFWi/qfd3hb
kndVhNypmPRoaYe//aTVl2qpPv2IPdj3l+p+9NakgNwK6njxDxETT9JPBQz/Hl+X1j8MHo2XUH5P
y/HRzxLruoxUFpKT9KGOQYCM5XBj9KTDN3PzpGV0iOwxvO8wZKSzZgCcIpHxnV9J6XU7VbTtXmMC
3frZUJ0gvFw0RDrg42m8d5Y0epjT5sMG+XZsNUBPHeUftNCJZHf8W7w1zT0fsMJo0Lqn0IKg64fz
pSuq3/SoxxsEUgJppaSnx1Xd4N9MnrHrX6cSAbqZzN/s8Km1ECNEfe9+dle1DDHYAobINZFBW9uV
7Z0us2Ah9O6ci1Li+/nt4zeg06aZ23XNne1i2+yXH5Eo1zS1We9UJqtDlrRviTiBanZfkfy9J2YY
aBAquGlBnUUhsp3Z87ObMBq34+jKM+Jsgkoq9Hig2IBwrdxnYvBue7udD4jjxU4UPq1OEQtCboz0
WjXGt5bj8EGNeBRbJr4sBNXPgpJik2n6kKZZ39dZpE+Dl12LKglh5pIjZC3lk5jicO/4uMSM5T1W
KzO7geRiGm5+agZ7HVO9tzEg10LTGtMukWObNgLcSee0N51r4pnHWYc3KXECD5K2KWMJ5lJobW1y
tXjsKr1rNTnZRmWZz6V7jDo3eu5NOWxUXry0djpdv7AujW3/isRE7NYyZxyjeSfYiORDXqO5LZzR
/wYXu7olOQ8GrJsPQRnTeWezLo+JCwqlzZeNGTavExUaIvGoPbZ0Za/F4D/HM9KORg8HOZn2nRE7
u2nFuDeTnjayVPNzdJ3EQHVt08B2I3GbVH72PjD4Gs00wuzLmbogHE/rxjgNnXnfhA3/O9Gnodbe
jbFAhsF4/nU4KzkZ72lD8pW1bQzc2EuqA4Ex7nakx069+LRonETTZEMiYXV6yKBfV+W0M3FcXuZs
QVSNIbi1IBgXBfYkkepn2lzuJSrI9QBw/R4WTvVYEG++TTvi4xxopiumVb4ONiqpmkANPBnFTkJ3
u9Lq/bUwTQjKUQ6nMgyZ3pqm2oyq6XdldRg5MwRxbM/Y9rOJm8R6iAyy2xzFWcK3QjzIDaEjWKjs
XV3mz64x5Vepr/PQGke/avoAZXg0X/ql5rRYT/faw7BoEx1LSqS61pbxgvnC3oTGMDHIi9Rh6muO
8VnLnk/YMzMp1hSHVvtkrMp64co7a8Q0n+Fns5rRf2v0/AaKsz0youoPlt98N3C/vwE0ABNsFs5O
QNBCqIJ3LVtg3X7BjDx71J9zauE6dxNxyWCCb0g3yneNDQRUyzjwDCWvTew+dEh97jyNSsbv6mlf
9JA1h659oA5feDk/Qpmv9nnN/D7XNt57Rg9nQ+1rF+EoKGkbcRYiooVpbBUbJEJJGtKeRDUYZ0AT
5onTpewC2zeGAyhUsZ+QcBqwSDakyhBwAmsUAWbach17QqOnitO/vQ7IG6+9NmS6AHKs4X5Y+bZd
hvHMOixKjsS+O7ucx7FvOxUKbtN37tqKMfOwippTOwYV6JjiQq7Ird+3yM4kwRzRWoAxU19TdSdt
MxRL+1sdOglu+czfIbS/TRtJow9F/GEqZYdNiZaXBdWCzR/TWjeVbYC4aa2TM+8YVsW0GiXHnact
CAC+DfRRFuG+kEl6g+PItDZNY6jd1ysSxww7D+4uwcTfgcWNcK58saWTh3LRQi8ULwNO46K1rnZ+
lkUH8rSc1QnEuLcLeye7mdjBccBqACktwvI2J9SXbhSQGf8Xk9bfcTUg9/fs96F0Pus65bhri10Z
wus0ffEDV0HCkYTokdEY7oeiU6T0Ttz/FknvLWo8FF1XIWF7OWCoYFl+twz/1E0XYlzrQ2HWv2xl
vkvf4umyHIUfMD2YU8LeYf+s6jGGJFq89dj/j0OWsEyTbKJN53EqJjyWnnKCpozfHeeyNsOmWMYH
t5qYzarfU7kg8LMKlDn9q9IZsb3O3kkmP8BxF1HEKdLkV7bWop8mHtmdJgmcTJl37dXZoZhMYqoK
JtXN1J1wHIdIK8qgncEzM6O7sZsWglCqbwzLm46i3Je92e295wGC4qad5DePf88ml42Y7nc1Zc6e
WIgTwxj85KqbudbVhyjmj95Mj/1s/lS7Abg+I778aZhHoBUe2h27to9F+83o8dXAXiZTSiGJb9Wn
leO9RyNMIqnJmLDPs83ExahsTYntY0Kqagutx6Ru5wHM+tiQ4jDnJKjLGgFWmRpcloYRJsGaiO/K
h0E021UxsWPKA88OCKlHYIaYYV1ik8Mvjm7fba7NBHeKCATmhWPUBmXeUP2iE1oz4HJh62BMqtsq
JT+rG/auhdC+nbqnvkaUljeMU5mrAV0Vtm9utYmwBoAKQN4Bv8UyHc1V9rAAk9si/NvFquaw0+nj
bBG+g6aSprjKdjWiTI7BAPqXWtsbM0V328C8NTHq7jj0VV1CGpObx6vCt8NZcNdkt4bMvhOA9o4z
ydvbzuRsO6h0UpV3hkv0SSi67eCzoHNSC6gRyZnWSR94NvHDTfKLEy9SCghprR3CQG7tb2wMeCPj
TzDlFWsSO3fk1gF15xjYkIg9A76ipe29bBGdgX98zEuzhIqOXiCDGk6FvsFjdCqAHrCEssq5jAmN
5tesOGLIKjuwbL6SGE7uH60kJQvKysgw4Z9YTyJmtSgKRIqLW13sFPBGITNUit15wf4A35TJJ2/0
UEYSg3/lHP2+TgKsFKiBdeRvcphOhzD7hPz3a5yA0pJf4O71nB7myX1OwmbeZU3MRpDCwChiGThR
dBUmdnDZoY4YvGG10IQPRU2Atzc+1hTBrB+EFNqG/3N1eG6GljY9Y59ojxPO8YzVXBbIQT3J0V4w
sIYv6Kw+ZU36hexpnBfIotomGYLG2k8+8BrTMZlrV1SOFdsPUhlIK/0Pid0vh+I8+oYKMhxthrMd
l3KNEZZVUAyKeX71IzcAlXZlpI9gwJEkYimsBrXJUUK6BkKMudTXykPU1ZnfB0u1q6TtGlEIMhUe
jqXrk8KHGpmVdopfIbg2+tYL1bANR5i6ua0fLKCQOyNEI8YbORHjScydwGI7IHU3+OsWZNV23d4W
Ts5pHTD1EENGlwolqpmflfNdteus1q6mu3k44n/F4J0qXG5DbGxGl++YW9fj+89ucfni+DI5jts0
q1C0kITDaYKl4kfyXk04Xe1p+gBrwlaPmqNYYRxeL/2NgtCuqfMVY1jREmTpobhKyujRdhAI1RlO
rZAgg52OnGvasrsWpjqAwEb332LmOgxRax6tEgu4M3y06i23uk/DzyhPcD6yhVnT3AeRtuHpJ/mW
U44kd9u8Jm0PD190XWD02dke46NbRN9KUf82I5bnnnF2OvochxX2BS+/jdjlMFrG28x37o1urvcy
z7YL7emjyyB9awn/EfVWkOtyuNICHZ8iHz0YZwtCJn26RHIhr1B5ZcXuA83NFPlRmni/tisNKfTt
dzqe4tyGctgzLgiDeOjzoxl52HqGSex7o8SzRxTutmmAhrljYsHNaH4p3zNvHKe6DizDZzOh0Aa5
sRcDaGpLVA6I9Cm95e9Jb79+lk9lehtHxb2c4wXP0f/+fY1KhjwUYIS2UyWcqARmS4vn4uuXXz9w
KKkFXzM7bi0RL/Y2AoNJD91hyJv4tpYyE1Szw3xuwvHUrb/Xfv3e3MWfMdDzYzW10e1oGcdIaHF2
sfjffv2g/s/PHImHFkBgu5ki70WOzpudy+HYOxNNp1yP/imOjCszH37pjs0VHz+3EClB5GDsoyax
dnWS1+/5vqr7GmFYXhzL1Tw4pzOmRBfFRm8QGWgV4p1T8RS4kH72X2HzqMWEGe2Sov7UZbrGsaTd
VpPK5Y1HH0cIuzURSTUOCcJYqGFiQgxmMrjhH7pnPtJQ6n2PaBaPqL5pFf7BoSPcm+EhC2dhB64D
5k21+MORjmUR/TGc8djF+qc0je56hPMHrOt7/to7mjKIohZOc77p55sNU9qMSCnLBzIxP+tGfsyJ
dgKOJ797hEfIIRseoLXHGEuqf9xEBaa0bEtLlEZ667YnbS/xo2cOV23J+B4RTQbn52a0y8OU0BGV
2hmu60o54oxk5waNLss17yaC5O4hDTmhmEa1T/I06Ya+d4G70l093ZCZ05d3Gsr/bR3lFdkQhMeR
3LeibxPjUfVYi/BlBByirZMWE4kyxfI5yyp+Ynpx41oERHkewOm2RjQ+zSGUqZ4QZN0+YBrzjy2l
xWYhxvrJVGwmYUSCkRFnxUWr4k4rxWYd5eMxLQgzybLZZ8VG+++C69jM6NFl3KBvTcz0NFUERxhA
M3W3IJPUcXJoraG6F7TKNhNyXhce6jVMl51rja8FUYAB4w111WX55MBIQF2ZXavVzt64hInX4Jk8
9CgQ0SzvwL45kjl6XwrtQvXwzAcVP2Yr4HEMk+h10MUt8tb4R1WjzZ1oujmAsutGycCw4NfytHyv
jDw/FjlBYv+ECs95e6zcl9TtWN7HiZA9PipMo307sQ9EfdI+5ekpt+zqouLqZ9u0+s7OK8ysgwet
aGZ3tdT07g/uN2Kq8UW3ZnHho8eHugCFNU0RwA95plDNDq0HOnXl110mzDIuh9sMP/rNON9bCxFg
UzRGO0aS/gaKMQoYbYZbJoLEJqh2fqwp77uoby5VVL1aVSGQyOTq6Lqwyb2mfPLhsPtGtSra2f+7
Li+uVUH/JBo4+Ex+9EqkxIeBLOfsVN7jvObxIbh4MXNlXvCogwygR4crzXhB0FiR+yBPHLc9+CCQ
bL4On1bVRCfyeG7oFEX32CvAvJZYwzMZNYeC/uFNLQZxk9upeaNFXhFuYft7rQWC5q/f/PpvxlIN
N95TSdCXYTv6AQkTIdxjBleFGTANK0qA7Uik2ozTkBgDuzuxFeJ5mwgmATBlq2sVTpg8HQnVpbDL
YYMmUl2h8NIdAZznes9mbcClIVsev82M5YrAoIbjz3EcnecVXnps2mIOXFTqDm3RQz02PjATZuC8
deZa1ihOdcrxGbg+NiRMldzHj/FivonpjXSePoDyqre2zK5aiIFrEMNQryfg2MDpA1lSerJgCc6h
OwIWZMLTyLtlkSOmJ4I8gQAsOY4poWtFFX8mWMW5kwLLLleDPhLiRJX7wvaDvr3zOZDhRJ3zAmVx
/FOSibFbDGM+E2q+7WPHP+Ixt86kejgnEX1DIDWfv37gOXpc7PSnbXispN7UsOzSalk8evT9SM/+
62eQXOjhIwD/X+yd2W7cyLqlX6XQ9zQ4Dxd9gE7mrNRkyZLtG0KWZM7zzKfvL5hSyVLVrr1PScAp
NNowCA6pSDIyGPEP61+rXiHOSOy08eEuwOmHQcoDvmqZI3a5Qa8kNiHNYMr7fZcAXjOVPYLC4UnX
iaQcfn/fUM6aQzBmKwuj7yC48wdKQxCBxMEgfmJrBxOxrBOZqVn2pWHtBMoOvmdr0ThJQvE4Tog6
mldjb97XPmU7kTnPr8p1Xw7GplOKy76ivn1gul4NxnAeRj4xqW4ReGjiVRqsiVQ5ZbiTzF+1Bmu0
1EYIcdXYeFpDrWoLD6s+7Cy9PoFgh1wVpvrSTI1dHBONLv38p1GhssTsvyUKV1BDpY/b2N6EBS7f
aIIUztoq2aPz8qWAxukypLTBRoqv1UtIfUbueDCkaNU1zI64ZAs5qfxTxczA0aagPSMJGsMio/oV
1LO2xYv1EytclMyciyJE+yIoBx23Kjkl0BSv5AYxOZlQBDUWzo3WSepJn0hXg6hXM6mglSjMdSyC
+7aPptLQO+dyTIDKSarvHb7kDurrTa8AuLQ6Bjcwf7iQ9FU7GHBQ1XK8bpOU/gb3OEK5DKiFMNio
jnvcTlDu0XShKRTKDKKgINj4po5iA3XPxtRCnAqv79RS2NZQqNJGIOIhPwk2qUQewwAqGGGTIPYM
yN2aCGxK2rcQJdGNlEA3plfpLhmUJclbRLqKZENKgQJg6KFW6nBPaA6WO1wnyLaZCKm58gUV/FQ+
yASJ0gRdgLEUIZ8hbVYBZA+xGpwFw+VEpdt2iuULxYevBuRMTZqYMv5URx9Vhd65lVoqsPrWzfNK
UBtEq4ICqxXBkA4O73QJVT+SGGbLswnuNCtjvSnMx1JPoTxw4ksNPxvHJ3ITwVDAwrD2qcKzFR29
aO8b1GX9qlQc1ExhTqFWcBLSjFDPTQWiToOFRCJ+NY2RTEGBYWkU+WUXe95aKUDTQzhlOv02DxyP
+Otn6vuTZaN6D5UpPRo+bKEd9d0LDL/vIXieheRgXOsJqbTSwg8KAwsEdqGvmSC+BEp6JaM7s/JN
71ufmkicdXa2HhALcHs4iogowSZdIXSwbFJrC9nmysm0G8/3v1EPC+mGNhaIH8DuMo6I6ORIK64y
vNUgzFkTPZKpmrekOooq2WwA0o7fXteaemaN0U0DS8eqj6vPUdXeT0PDUPzZh1gLJWknNewLMM+F
xUyxtiOCIiEsQ/LXqQoJ4YfU7iYx5bgFsHHIEMOVlJtUE4Dvx4E3h/7eKUSIg4w0fAWxG1Uo5EkQ
fy6hcjYjeUNGmBUvGQBnKeNBIUSxBkaGNAs6Zn2d3BhmRYEHltWC6nSyKgUszmEKO3mcmJeTpH8f
5c5kPrBhgw+z1WjqAG5VDWx/XffL0dOZLDQxvKWfRjTKy6oqk5U5gmIlOE3IQzmBBxxiNW1kjh/L
ByBivB4oQ8teraLRBHl7EwXFUm0VyAQIAvX449Rcy9TEEshA9x1dwy9Sml86Ezolktxs66aX92XR
lasCxO8FdHCRMCQJfkF2EIbkSIlqk4iD3GXjK9HVgAt/AqZfAzu3HDG995oTYZMiH+GCrIEdvjfR
HERudW+EUETq5fTNop7gC5IPxrkZdOdt5/iXau1tHaOPrxPXJrFaeUjJ9AlzAkwB0UaVyCf3cpG5
qT52Jz22HVyq+Vqg8RWzOIAfzhzjS2bbdyZUoZTnWNsybqzzIm8XDnH69YQG2RqB30OfqrhPSp2c
I4BxkrbacJWSMkSyrLmefMk7CfTMPuhtgH2lC7Y6bzO1urMpLAylIq0jQk4afrCKdwTdKmOxXOW1
STp/hIqQvAHjr1W+IJU0rKjyXmZxsZc63b8ypvCxlTRCOfmUnab5cGa0dr8ZkadZyUV6n1HbvSWI
V2+hsboDskVJQqHJN6o/eW6DLLOaxfW2CEO3je2ShPtwkWFw7dE2OdF15zYXyQ4PqjhtyG8RXlYW
JNf8LVbpvZrzNDnVv66dpqSMpqneNBFyDnnTaKRmlQvZR8kWXgSI3AvMlbCQ1koHWWQcQsKhQ17o
UzOTITTmEGqi2jKXSQWTJZoVng0/e8it9l4voexpPOXUyJHW0MJuG4Mm2VU2NC+5lrhJkGsb1Jn6
lWawQpNDspd1gG52i6DXlvJ0GcZHGz231odqQ7ZrYlatsgEX84N8dOOSHryE1Vyn4CSJ3NEsYY+p
K/CHWRNBkTGiIAc7WAwZwKoiehkaBRmuQb/0lXRjaniiaJ0CXqiWRsjs1uoYP6OXYm3pJcB+h8L1
YlQ2VEF+bitDhu2b8mefmoAVwFS3LtPTzOj9DQKIe7A6/qqTLOpTs5a0JPlweIEpMvdZdL1gtCAV
V795Hb9cADgiUQfqmod4JzNzunZIUpSAboxK527qGO3eItCHiigkNjQRQcgt662HeM1eg9GW5Zx8
ZjSUwU3RiloVTJGczI0rg0tddVNMvMDqRpYa1A0g4lXWqgyMHbrVkGS7WZxQ7UW1aLPLuuprZaXZ
phO5QV2GtcHwop/wQsBg0Gs/BoPq+Nae9noy4qGXvr9s6nFDwVByqGJIuexBt6ArDnykE2Ppyis3
dmwsq9AiY6iDHTGh2HWzR+onXX8o9EPeDOYSiIq+yCTwn6ahbpG0zfiV0B7BVNUqFm/QM64eQDfU
WiHZM6rbgt5ZwQezgFGldAOzYIQG1JwSBqWuDO4Bb1DAmpW41zV6dVqObig1p8TTcIt8lZS4BE7J
JTaOg2AF4TpMcT59S19BRe3sbQLGF4CoYKWC2S8P1bMEKhrKU7DgIrX0NkqJ0PFXdaBoi/iMoJyO
aTH6hpdts7o6MrShxs/SzpQVPJ/AUMJtGqY+GZBQLBs1SGqn37OAnnVJs9FxS8+NGv5QSakPalXB
zGD6QGjb4tCZ1WlHUdRaQ49a73JEoiYF/3NSLCIHs2oufVeNQ7c0u4EqMx+awUkelaXXlV+skVfF
lpIvlMOIAoueeLlcn0x1oFJ8n7Had8Z01tJz4GmavW7x1UVNXTUKvNPSG32SapSBgovZ+mqz1ZxS
xcOVFJeAREXqAd8VcjfUBCluZmADuxKoeQjLyKAgU+FGCoTCY2SNF70hY3R6tb2y2/IAaqFZZfp0
AdNfvdLwwlxVLQA2oAblOrWOHFKhjJtuNItFpVpUm0QNLqhme/u4u4lcs5ahTsoh4Bs8GPcg5rqC
GdRatG2JSA2Kf6txIJNTdORM7LT77AMVvEJc8SSu6LdSiby9J0PZPbSrWupuQ7rPlSnep46qWka+
c9IPzhdYhH4obbDFLoQMIox+3cznutcX5nNSIsOzqmlI98mxtNILktF1k6OEoeb7yEI0BbANu/PJ
eVNaduSimdC7bZVVmxyIplfW1T5So2ovTQo82PPxy0lLkqt9ydqVYGmzO3+y9hhnAWSHy9Sy8L97
ZgvUnyu4pERraTadeDnLZCzn3MP8zcF8O/OunGbpjtoDFhD4Xl42ZSeKfl+OrRE7NDSjeymCLKXk
8fbUbX+uqHJe69AzbCRVsGBw7eUDculRx6NCqluTkjneLbVnNbx44hHnTSD2rLY7dHDJYNabzT5V
Bzai23te/wSOu601eYhxaPJVGWvp2hBHSKqdO6ZJKFQczad6W8vXta9f6SnUQDHiSnDYxTnFzA6Z
YFGdtclR6tx2HmlWuH/vzMl4mP88Fr9ModtQYmfXtY4IG7qXkys5QB5mlN3/L+G5HovH//2/7h5S
psKwbqrwvnmtmEC5xtxVxxqU5V1z99tj1sBvf3aX8pe3Y86f+n/yN08FPIqsf6KWVcgYoBJOTgbM
9lMBj6IoXLIcWwPQpINgfBFZMD6R8NHBhM7AXUd9EVnQ5U8Ul1BsJjNwZKC16n+nfuc1iN2QQcMC
YtccAz5vDCqNW/gVfqpMKjlOB20lrfwaUKoriGGldTaQPblAP/aXnvmT6py5GOil2OKP3/YG7Fr6
mlwMvVByOh1/Dt3CvMmhl2W+uERpEh5T4zaPT/xTUh3XIbyUX4tV+Ih2w04H4QBtuItze+hvlAMB
8B289CKyBY5v1WAI/htUqUIw+jWqlBIHG50ckgWa7hj8eG9QpaNSE80DDHBq1TJBhXKqYVBiA2v5
AHWHQG92foD93CAxp2XXVj0NOykdO1hPSqPaN0pf7ec9JugGo6vSl4GKGBhwjonKTVbWedMpE6zd
uvwd1qxhT+x62GuCyD+N4JGbz2UeFbMkb4tlGTnOMg5rVMlFkGGyCTvgQmb7eWPXAdQL2NzRSgdM
tNASO9uH8/yJvwabljju5tldHBJfvMjssl/P0wg6f5ObKwX50Uoq9y+b1s+rPYyt5tqf8jMwXeV+
3qQoz2zAcQqY19OpSgnh5pssFnw6yQH+SmRMTmRiZFbBvNy2RUz41PKPa4ph9eo2w+KdJzNd6gie
mfN2PiGLqX3Su5DgvTK6vV15FCl261zM4lBK4oOIiXvec36fwusKG01Rdwa+Iw5FwLQ9T+PzBuxM
CaZWKpbgdKkwFasRCytTeabDVvNynIMQRyjPuy2TcguiTSVkFjO9VxSNs4CcymHjredTzSQh8mWr
mrny7PCbLZc11GzxT7uLSpCvHM2n5s3LoVJGX42eRJQkeLVe1gIihgP1E+LJ51/FrvyDVQOufnnK
ec/rNMEfIzpBtuNinU7R1csTqrGEuNF8bDW94GDX2ociQMZrXlvtoWCQvjzsvKfohPJ5HSDIaOu9
JEMLNu8hAd5tOn1CH7ok3WwZN/O1JPT8XY0d25GH51ejLmKg8hnPLeGrHbXx13ab3xwPNVvL9uNG
FSPBMGwWbLE3jw4C3eq2J+Iwn59P8YuTvHQY874T00Wl4F0rgTFPrhI0EqRinQjvSxZ8pqVBCraJ
ya6UWHQaIiR74Ijs+hm6gcja+8A2wmEfKtWw73WykqhFbi1xD/Ow7cQ9H/em9jI1MFx/Ga8FmL0n
THad5xAee9XpfDf5fEu/bwzBVYeTyW2Kc54gmgzzyUC8kEHj2UwVKW7pfj6cN4O48HL45iPwV8cL
Sl6QQMyxheSREUoAB/uJdJK1MR04FR2G7nx1EntvDjMPpAe06XBBRx2k/wnYBA1HGs4G0aAJx9Gq
SNqvL83Pew2lqts26Y6fImvNWzeMkVvp9Bexn3I/is28N58jTM/0nVUhZEAov+Ey8cFJaX18GSdZ
HS//8slGfpQ6KQVUz5wVj7BhzHsAy4rq67w7wpsM55C4Pm9K27gLWDJIpEs4LS8X5r8uX06+tDZ/
RrJTggWZHS3nno9/735TJ5ALT+7nNihhqWCdnVzeEXQWDDFFwaXobHtCg/38aBY5ouPzzg+tah3Y
EV9GWEY8uG7ChL4IRjHrHa8Hqr0iV3+bj7hyZqQdvBG/RzRy/Oz8qfk4V9SnlufD+cJ87tjcL3+T
SW26GfvkRMG12GiytKYggJfsz5p5Oaf2mj25atU8gDtHXcZBpVMMU7s3BHrbupuPInFKFuMV+maT
2kMOe0q09vPey+btuVSQMZqGFm4keiOVJAKO82eyKfg5iof/07+d/+zlSj7/3cvxvPf2q17fEjiS
QHbohlHt3EpWf5KMKVYwLld7jWSONRTJFrTxV90Ddw4bFE6M2MADwcs5QdGXSAQuNh0gEJBiDXEj
ikuRxIQyTG5G8FXCR5o3Nn6CFsGfcaSUnHklxUaGTu5ILvlygajrYx0WQMDE98gFadusjgY3EgZ6
1jcCX9SrLfSVRDhbMbjnjSoW5JfDX86JVa+CIZr5KhHDnvAm/iednPW1smxHlDlrcPNRX6Zr1dF3
dtLma5zU73RHt5MUWADMINnAGDWgbbM35LRjTu+u9HM9juPjd3a87XtrfoNKPY+XQ4zwoT04+So0
6J4KkavRKC2QCHA6qg2ZFU+sl11a95hsYncmzZw36NEYi8D0ccyRjh/60dsW3f3cQQZoZwT5soKy
PwITokfmXjKFAwRiFh2pKdr4dW2sqFv+2UZaKUSOFjBX3JV14K8ppaU6th7BMyxb6Gb2uv8liHh5
a2FhDcI8cawWF7IrvM9h3glOcM6J4UCJfLKthogbrqXJ2fXqoVdYQkiH10uMpUtTcW4abN1x9GFp
6E/ySokxkVII1ZEdKwWppyJpynEz6e05Wd54S1ZqCwOmjaIpgEJ1uoa4slvDnbnvehSGFAycXLGI
ycGTXnmZdRnpVeGqDbka6g/T/bwRk+3eSYenw+MFJB5BSWXUpUXQf86b4wiYd0MzxgiOexQuwcTh
bUhnVmCpRAwJA6Alc+jBULmWSui3mQRwvvfPm8EQKUQwLoOK3Wq21rk5JZTJynDLwhit/KwHOSVh
xBQ4b5R5lRbFR/MhvB3KZjKBC+T6A8wfFxnIln1sQ6M175VROhAoRL0pgAIKB1gYwDHMXvtfjh2Z
yQ74hjgdI112vGYzdXRGlWxeTs2fOLaBbiQmGZ41+r6Iarm1WFtKsUkSWxMpIHYB8xCcDLtmaekt
FpHcO9QnzB8tYmyM+UPz3iBWrnnv5cL8ueOfTEP4kIjE7XzOKktnYyMCbhYQi9tiI08ZAYv5mMGu
QP+VpUv892Y/n7MknctFdUDr0NjNp+aLgd+3ws1v9rkU+5BAcXtJS12NZcurqvfsXdYaF4Nn6mtG
Cku6GuwSkImbnupE2T2ea6pH3/arFTzPJVgrPmakirSUyUosGnH4cuHlsD8vsHBBcJL0GuAUWtnS
kgGgUHK1UezuLNn4QKO1E8VZwVvX32aPtpKeoheRszpuANRdJ2e4HZ9Bsjqw2cC+9nmEH3sgyg5u
d6F6J2RqyUmO1ee6P1QhPNykvolG7cfuplXvOtTmgngDO02sroL4Ro/OlWgj0JTSCfFDK9o0Ku/M
xlJO7K5ewJ3uZAdQXuVwoAQCUKznIBJw0kg72wHaf+nLwAGXfriL01085m4FPJnnWpv77GC7wB5J
Ujf3E8IRq/Qn1D1Vs2kBSUrfBW0oz3/VWDso8Vx5PAenlca3KmCCaOEvgy9Uq5c/ANPrEXIk122w
oipQh8hpAZWspsKkvhbBZW1jyWsz3ZG598M1UcRSP6eULfpSRRe1/CM5pYZ0cTD2xZ29iM6GRcEr
6obutKc6xo2+j4d6SWR6DWEesOlVvpRgNVvAAAneZTO4cHk+KJfZqt/FX+VlcVMu7eWwRX8mONe2
3RZKzUV4Ya1MSNovcDqrBSy5y/RU2RY/0HMOGsBy8JCvoEZLwrWHWlC/MA+IdxTtWsHCbpY5lJrL
H/VCO892ILOvTUoMV/GldOY/jg/E4X/mh/IAzAeZ3lX6FXE0gvbWlyZbGmfqdf1VXz422+lk1373
dtwVJT4b9FUueefgQrjYa8PW2hTjYtSpbVjlOUvWksythqTxyiy/NtE2DD6DyCFjS8UUxaXe2gG9
nKQAwSFKs1zzaoJ2uXHlBz2/DGBe+kYuTJJXJuKJ43IgXEsAt90OuLWw4VuLiODAsEePBIUEkCGF
Akd99b06OViXDo+V7UwXDNSwt1EpWIU7pUfu91abtrm/mQDgdgtEzqwviAV5h2DrXKpL4CLr4Xvj
uNBwHvwI8b1l7Gz9cAkX3niVxEvToZJgizB47+0QZc3Nz5R/ZneQycvT+hvEHpF6mcWkA876tXxf
SKtiWkHGLrNCoEIBBOeH9UANZ4e+NUo+ZB3kEw9TuHe1c8VZxDfl6J4Y1520kE6UdbHMb42HgHUQ
yCJCA87B++wDHvzWZe7oucl3lM0kTVzUyZRtqcy8doqDqm/lA7bXZfJdeQR0TWRC/kHNTbLv7kBG
RuUBbV6snw1FYYXr+MAHQIZQwOGCMwwVXMaFepttGmqLwTrcmD+6y/TC/lruBvgVSKgAuTjw+kvd
Dqhnf0WeN/UW7YPvVo9QXevKKjNdGFgHZZ3kawTiuEOaJznWoGVxqu21S0ThYQx0UgA7i/BRPu3v
pPvkQl/lLk7atfrVf4ivSSjDo92ifLBoXO8svi1vgdFcEh1A22fVnhiwVZ7lW3T2pq/JTj+7GT8b
V9JWu4ge4W6yfJgHF3Bo/STkZ+6HNQVI5JrGTfUFyOclRA0n8o4C3epGDZZgb1mtdvVyWOgr6asM
om5NVn7RLtvrEPEGZMhdvIIIWfZkWSqCRQryYga9dNl9T3fgkYA3RiaCmAv5gLLAxr/VlT0B3Kvc
W/Lo+SoFtrxQ8X77BRpda3ubXTrf4qVzA1PVctrG36mAW0mFG9rnGilowNQuk+bShy3bpUwGZvxF
fuB1I1d8pm2JDRu3jMMD6nbKgtDXHtEP3nyVAtWzKEDvcU210uW9t/UPeJ7bbDvxogL5tS+arbyj
1LCr1jrQdmZAzZUBEyzLK/p015ygrRcjbe5mjFR/C92oD8sUJdO81hdUNIFtGcDHuyQsCI9rjHyq
ZM4sMBsuKkD1xiO8s/FXJO420bf+NK++4HtF0OvTorM2bhUyfIw92BsO9tLflQfqbfbmjc49b8g0
bofYPad60DqBFabYaqwpLnIxlusTjoSrLFo9jufxwbnTL+Iv/qm/CX5k6OOcDUnauy/Ln52VBHzm
JVJj2khJV20JHu1lUkWbQPPOKG2DOV14OJ7gx4Y8Fp20vtfgThGZAtWGjIzAv5BL6ClEhbRvqREB
20MiRwBN7PnCIZn3egM1rO1xFy1UeRUl3UmsU+kdis8ks3fzr/9ag3/OLWsVp6QxomXemuiU5/WJ
bVESlFk4VIHT7tvfN1Elt3tJS+AvFXvzhbouviNNAB11CWWj01cUwU/TOqDofFcTubJ7kl/TpDNT
zrto3U4gIBEbtEydWqo6wODsQVhAKQcHKolroHFpFkDyqBGDiOZjz+KSpSXLEbDq1qwEab4s2OYd
m1DRvNcEwil4OUbjEe8jkE/MDirqAlHBhSoI72WxsQS1/bz3ck5xun6TVu2FJ3dLlFVr1xz5gXFP
8HTLTCmWY6RIG88/96Go2dsoGEDamSm7KKjqTSts6XnTxMZZOUrKuhfRhZeNP3uBv59TewgCgk4+
n6Nsc0pp3qvAEjIh/J7xAlMZkh6ugtWcUzLV1oWZUN/O4eBGhATnvbmWP4xVGTVsR8D5roADeWvb
ITRVDF0MjyrLhNcWJeLtCmB1jfm4vRnKsd/1YU892OBsXgJIsp217hib4mUM2xQJo2bapxORGK2p
mNUppAVKgeXZUgA6GK12PJT7EDQEppLTedckVmWkBYZeaJoo10Vll2QaGQjkAYa9owzaRgvtrT+J
X7zSjdt0LOxVlwBwdiMRr9Njyl0tiJUBd3R4KuKXe9m8nAOzOO5U75D1CgKJXYVOgd7m43LUS/LR
9ZmF16NZnrntRCBuDtEJqWk0nhARmvXn9VoEU47B45dgsqp23w0DUJ8s5SC1IMLfIzR/gu8bMLOW
P8YmBmXeQyCzzmvqSFE7x3NjI6dIPsukjusKzP+cYpt/4HnzcgivTMhD4hjK2OTzz6sI1x4qYwXH
qIR6uBh7ezGONuGdOXV43IgYslFUnIRvYpk61D1Cdeu5v+Q+5xzh8diWh/RIrfL/TDLu6UFErgyc
K6myy/YRTPVj3SZN/Uw2J67ONG7X+d/70F839JSk+zfpPQUYGnmdVwx9803Nd/xXbSR3PFj7QAZQ
sz4ZqkUkwSS5Bs09akPzeck2PkEpa0G8Y5Kx4x+ZP77pl975V8//14927Mi//syrW7/PW+qv+QH8
MH9FNcj7/p89/JsWfnl45xNACAMGLHJ5vz6845DBhG0PZqzjw0Nl9T/y8P8ytUtk93hPL5nd//ZP
r36ibkhXSR5Cl8Q/Gvy1E2zIG3U4aVSZmuv53z+uE8j8/mdD4E0//jIE9E/wS9kyUtbHZ3zzGkBT
SYJZMUjgHDuJHPM/aySQm1Pe3QvGJ0MTLETa03gHNfDrULCcT4pt6IqlPPUCGf1/Vi8oCmxu7xwL
qv3JcAzABBrZ9F8f32YQoGhMCSCgBfHvnzcdqLL8H86G//pVUD8JXLNtW0/v+5tBYGufsK406Aqf
BsE/rxccfqF3DgINhIot8CnGm+nQUZgpYIJXn9eE/6kF8c0P+DgbKbsH1nJFF5SyvJjvWBS0T/CQ
QRrBC/U81F+9CjK9wAgA/XOcL1k5/1kzgabJ6nGSfkcvGCx9vAUoPB57ganlVS+YnzQd80Aw883/
/nHzoWZAafzesYBtqEA0In7w+d+bN8KyP5mOZUFQyOwj/v031sb/wI783dgmtZs8zGZ2+Fj/mTX+
rz7w/CL88fqThSneGmFGvvqgsLqP3318tcTxf7166WYr+JeLz1bx/D1Pf/70gH/86lff9fxUzye3
4WN1V90H43xhfLrNI1jv/yR3P+7Su1/Bekcr8OVO/oAF/H0u+DcN1/GbdgUn7bvbrZD9zF43DIXn
RzQc32VQfD23JH5GZbYF33vLLmwIPxEkCF/dtYFt+Pxdf+qT/Ufd7OZJXt095M8tibu2Zs7xd981
8mSP90143zavGgec+Xz89297+Zjc9XfV43NL4rZtW1Oej9/R8hNk9bf85290Tpv+eN3tjqJ9wCgk
WF+FD69+zydj8b3dvnnMETl83fLRDntvy1t6PAyfe3ge3trMkP/ehncPd8GrAajolsK0/u52kyRE
jfD1G0l04gPG3y57CO/ezCI67PQfcNN5//rH0x0bm/e9fXHyx7nJVNQPeF9OuLP2Ph6fb3EeF8cY
0HvvWag+1n/o5qM5/d62T+/C7NXsgfb0Rywvp3fVmNxlD792hyrjqD2f+Psz0+ldXd8htlU/Ns2r
MQ3Dtv4Br8tpeA8R/t3rcBYWNcb0u3s7ZC2o8+bVyFbxDD7ghTkN61r8L4pXc5OKWsUHtZ631dum
P+TG86x5M4fAxGw77+/us8cf1d0b6wkX0fyQpru71+uWqhGt/Ih77n/b3qVFHYSvl3Xadz7g7Tl7
7H/bP1b14/h8r2KmUmFW+qDGTx+H8P7VMkbjIvzz3pdH3Pk3GGWeW3q6b/MDJu8zskLBb+5dlbNS
vn45jwG8d9/7/AXLO8DAb5tX8QTf2/w5lf3PrczdojNank/8/Zn2PE6wSF57NSqu9wdMsufgyt5m
DIyP+CkvHrOsHpPu7o2bgAqL+gH3/TnIHx5/29V/WNtEtP79PX5FTeifD8Sn+NF7R8rxC/44EEXz
H2APXtP7j3X9+MqkeAr6vPfWrx8hXX/uYjHKNW76A2bcL81d8KpZHaL/5xN//+W5eaxSVrbnhuYb
Zin+gInwJsSzeTO8n0JK7+3j2zvWncyHYfn1fdv6B8yyt49189uf3rypfoQzcvtXmmdzIPbv/5p/
UYz5ly3/WaTp90TtH+NPzwnYP/uz18E18Yn75PGu+q//CwAA//8=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A57E6BA-B70D-47B7-A4AC-58BD2890F717}">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BB65A0A-BE59-41A8-A3BE-9CE260FB02F6}">
          <cx:tx>
            <cx:txData>
              <cx:f>_xlchart.v5.9</cx:f>
              <cx:v>Sales</cx:v>
            </cx:txData>
          </cx:tx>
          <cx:dataId val="0"/>
          <cx:layoutPr>
            <cx:geography cultureLanguage="en-US" cultureRegion="US" attribution="Powered by Bing">
              <cx:geoCache provider="{E9337A44-BEBE-4D9F-B70C-5C5E7DAFC167}">
                <cx:binary>1Htpj9y2suhfMfz5yRElrgc3FzhSL9PbrF7zRRiPJ6REUQu169ffarbjHnd8kjwg9wIxkjJro9gq
sVgL/V9P47+e8udH+2o0edH862n8+bVq2+pfP/3UPKln89i8MemTLZvy1/bNU2l+Kn/9NX16/umL
fRzSQv4U+Aj/9KQebfs8vv7v/4LZ5HO5L58e27Qs7rpnO90/N13eNn/A+yHr1eMXkxaLtGlt+tSi
n1+vn0sr08fXr56LNm2nt1P1/PPr74Rev/rpcqrfPfZVDitruy+gGwZvKOYB5ywQ7g97/SovC/mV
7fHwDcY4ZNjnvvsT/vbs60cD+n9hQW45j1++2OemgR/k/n6h+N3qgf7v16+eyq5ojy9Nwvv7+fW7
Im2fv7x6aB/b5+b1q7Qp45NAXB5/wrsH95t/+v61//d/XRDgLVxQXljm8pX9Get3hvl3/vj50fy9
hmGU4oD64tuL/84w9A3HfhgG/lfDie8N8xcW9GPDfFO8MMy/9/9Mw1j9WDSP8N38bVsGv+FCcD9E
5LRl+PdbRgRvcCgQIeTrliG/Pfu0Zf79F1b0H0zzTfPSNvf/SNvswCTdk55+ez9/gztjb0jAwgDT
C6Nw8ibgjPkY05PR8G8PPRnlryzlx0Y5a14YZffpH2mUVV7a9Mvf6MkC/oYIQlAQgov6zoXBRuEs
xAEPv7m40yY92eQvrOTHJvmmeGGR1T/ThV2XtlWv4kdb5mnxNxomJG9IKEJGQv+HZz8TbxAnGDH0
1ZEF3++Zv76uH5vpUv/CWtfxP3L/7MsubdLHv9VQ/hvBke9zEn6/gwSCowjxIOBfLXjh1f7SWn5s
nBeqF3bZ/zMjtIey+9/ZReEb4YcCBwgsdPxzYSPug40gfEYInXYZ/X4X/fV1/dhQl/oX1nr4Z+6i
t89FAfnC8/NvL+tviA0IRMwQLPv87M6+O47omxCHAcG/RdwX7u4vLenHNnqhemGet9f/SCf3PoU0
tPhbE1GI3FAAxoG98qNtxPgbKhjjGAcn/kVU/VdW9GPjnDUvbPP+n+no1vax+PLqbdk+5n+2ef4X
E2L///DZT39YL3iZ930n+f9bKhFviB8S5hPw4C8dhxBvfMTBc/x2CsMJ8DKOvahf/Of1/Pj7vFD/
7if8HxVH/vN38q22tHhsH5euKPWidvLHXPdzoVJ2ofpHifrp3W2+/Pwa+Rg+sW+1ruMc3710KGM0
+luwfNZ4fmzan1974GreCBZwKiAD8SFdhHxxeD6yEIO0BPvIFwEJRCAoZC3FMQL/+TVDcEJAsoIZ
hlCMoOOH0BzDip9fE2ARXwA3PBbLghB/KwTelvkky+Lbu/iKvyo6c1umRdtAFY7Bb6lOcselHteD
AgSxN4XYG4KHEJ5UPT3eQ7URxNH/46yfjOl8/Dw37a92nORezSS97rs8XwiL5sc0o5FGbfalLrog
ogqFdzZrsg1irF+XtoxHNYx3UvXzsuvMuIQMrXywtm/uujSIEp5XDw7IriVxlxuyVnKqHmRd4UNH
+C1jKKvithdt1Gi/356EPT5tOzw20TzLPOZVXq3CtJeHuYqSJi8PZ8Cqvjxw1aoxmlJPxM1Qm8WZ
7UZOxo36nnn7pDlN4shFkLy3zHQrLL1h0agafcwZuia17Z6RHncT6rpPkx2LRT8Sep1LnW+1H5q1
JG36gP1+jmoW9Es2FzQq/NIeTJDUB9wm1VVSJu/OJEd34Eyreb5saiK2ju6ltNkP3Z0XljSJ87oa
d8URNFqOO4fCl5ZfCWt+R+eBrqOhrPIaXiNIO3DCy1EDz02U8mFj86G7Yk6enLSKYtwUJOwiZps+
gvJ0cycHKWM8eSo2OTY7r+9IGSndm52eJP39MEmN2eHKyzciDple2oIPB1qY8eBG81DqKeJNk+2O
XMdo61KuC9LylZ95KrLa1p/SOQkWSd/LLRaSf6x0LI2oPomkkuuxRDET3XitRjNFw8SqTwilIi4s
bnY86/B7FJQxG6r60xjQ4oqFVq6c2JD6d2WJw3uW0eGFei17HHuhVOuKdYQtCg+lW87r2xOapBpf
08SrI5PQfk0L3wsizG8oDRLYIFUPX0TtLWos+A1DpbghRyAo2qkO4d2Z3qki2bJA3jmSA908ixuc
636RmuHrHErIOSrlaFZNkQ377gh6n/T72fT50hvh+7pgOJEzrUnNHIWqKZcVy9iuCbFao6b+4LBu
xq2N3PASV14OLOgrsF2eGxYVHQ4XZ8nCmkAtSB+w3ZkITYNlUksd9dABuHfAz9u1ZR67NkXX3ncV
ane2SO9qI7IvPWquJ1+Zx7BKUZRXQr6bGhMu0pIFN0Gl5jUdkdkl2VDtWCrHNSlFt5N+5Q3vVNsl
dpkExrtWjV9EXj2hq7Gf0tsTyAu9L3K0fUE6Mj1ek5hoKZZnRtqL9PZLMI7qq+5R0GRNssyKHMdZ
UJqobmu+zJB428MPuncAB2Dnjiq8PNPSZN6LzAsPphvbe4vzbu9z76SUpJncsNQU0VQGeC+6udhr
s3ZIms1pf6Kfhmpq8H4SFV9KG37lDEe1LPBUH2GVjMspRCyyja+u+SSNH9X4kHXg97q8VtftkU4k
AnrCsYyKSeP1Sa6bk6980/hfQoO2U6/atddi/76x+XTPFm58AkNQrWUzsbiuNbp3tJmBd9SJ3ZdH
0ihNsW+Z/nhWapUl8cWkyWmCUvY3tUQhmFEVtzxvl7MfdIdkBuxE0l2zygbWxw7NUVPciikwZ9kz
nUxFszKe18ch7OmtmYs0mnGfHIYsELEaiXni5cLz8vmz39J64XVGH/iUgwD5eir8uQDJFmVFZPQi
HvjBIQvp+cUhK3wRBohy+J9A5nd5yJYNRWXbzOQZMo/uqoW3vx9Di/YBET1dsZzQdW3ad16A/C4y
uNLLNp3LdXV85x33FtMYkBvZgdFQT8qNPxU4skemoymJ2oiNhdrOQ0oOyGQbg63mmyLLPuczUbHn
23U1y0cdwBea9/V4V03FymEODP0mp515e0KqdO+rOb1t1eC9JS3JIygKdXvHrIwc4qKwduNQvy6i
hpYiYhkvbvKceNtwnrxllfvZhzmvb6Uy2Rfkpx+17tC7kqbhqkg1W02I743qaVwNmX+bZpitbR6m
26Tp0QGbuVrSxC/eoaKqItWMej3labfIukBvg6FoI9X3+N7rADCO+gi8VrKZxuyI9vm1meXeYU6M
N3m9yCt49NQwfH8S23Qo1ZEKQoideIPXI828tWhT9g4C8xtqZf85kRpF8HXNt3Nt510nZLLgZiw/
J9cDQ90SmYYt5ryC8KfVFPLvb0HkDz6aIIDw77vIDJJQaO4wTDihIVTfLiIzlgWjKRsrvwzMR4u8
t/q+l2i+C+VSZ0Gv47oXYzS39S3lk1lNSdMuw2w0b/3KtHtWdDIaZDbuwjqHL2DGyQ78ibeDWFRE
ifHQoi77ZHdmuJGjOTmHXtDOuheMHwmfaRBhBlE/sk2eBsWySjE5VFh7G0R4stY97m+NV/NYYQ9/
nFj3IMIB/2oHGVVNKJ86ZZAtIhmS/aB0uCWsCbeD9bmJHK4gRDARO1JPQ0elLWnWgUr3J/GjoqOL
YBgjnXb5fshodlUHfrOpElPdiCzMF0aH4iMv25sJlclz6hVr1NfVxghqYiQG/zoPunk5ZH0TN70B
tDVzELnhmNc3WUX11sk50pTQcklMBsecZgaOBvJ5rLXYtyHstbk0atmUfbhMMl/fSQ3Ar1ofaBAV
WFzqu7D39B3Hyqx1yurY0Zwc9mrvyvC+jRzqwMBrb9tl08czCY+9ObA53ITwyheBHYIreEo2RJUO
32lbxWakdOcADuthmeTIRsUxdDgz3MjRmrSzP2Z3VgfRGChvcaHXBrKxEW3Cxzkf7J4K+YzzEV2P
vCPvWS5iGcr0LZrl8KCmcmky4t1XvlfuKxHKGLUKfaYMXyWSBx/YbMhK9TLfDFL5D3C4PDmBQOfP
FSHNgyBpvcET9leVF3ofbMfXuBrQZ5HILA4DMdxQzas9nD7zwjHytSz0Ws6BiQsc0rhMZnnQU6EO
Ew3KZkFUsBmaQF5DaKwe6qS9TUvlH2pM1QMqPXGVsV7FjulA79nbySL/4LCzRB2moH7U+jaHkwiK
IjnN0WYSR0NggmWd1HMRcZ3w7WmYlYhvvZAD9cVwvJ2HyVuzLlTLmnTe+6RX8wLSOHIVKu69h35+
AaEqnAaOS+248Bj3HpQuvPvBdGtylOqLuV7/mdv63msxHw46go9ta4IEhbz2+3wyUXpMPZ0XzzoQ
/W0Z9FU0ZEnzudJq12s7qUhfo9RYFfWy32ctC97xrsTbNvP2KuezidNw9BdJlZcrd7pxnYfbZlL5
Nu2LUqyydphWM9N5RHUxLP94+SG6XD4JKSeIhAz5LIQS7ffL95D0WJmz8EmG3o5Co4xHVar7K214
FZ1wkSp129S4icasLa9ORF7z6jDOdsnaSfNIqVDdzv5MF9MEntaptBolsS1nHMNOzG5qbPpFYYNp
EXo0u3E0B2gu6LpJ/SpyDHLkMhvIdc/nZBr+JDg51h9eHjNgsBB+JxaUQGmJg92+/8VTbmox0zH5
4g3ZoRZF+X6cCkjUefixCatuUwySL2gY4o+ZDzl639eQQkGJ4G1dms2cVPhjyMP0Ki1DvnRo0pVf
8rCxtyH3vDtG5MNJuyrYCrdKrd3ctSjvGv+A025bDL+k49xspamanQ9vpIrc8IS3rNm5kSZ1ZVak
mppdW3bespyKflGWZdbfKNHFDVE0yjoCi8DdRnPS22jsNd+lOWMnkI3NYCOHDxmvF3MVoKg33hS7
8x4ncpm2Lf+IkWpWY1COG1FW9gG8xhcnYMGfRcz3+P0852yTlFavmlE0n3LCY5wK/dg0Sq/0CE6d
zG3wboYrN6uiqcKl39OXKJ6ojLLQezAMy0OGUnVwIwdUBQk257xbXTDSWZrtH3/wFBp3l+aHLD/0
4awNGRWO/6L+g0I5+WLM6Je+4ZZek7SLZE/tYTT+TZOm030oWgBM4IVKA7UiR9Qxcq9dZgGdTmKy
GZKNknkX0SGPBPI3eeS1Ab/LPJ3caavEzu/M+77kyR2eh+RuQpVeEylQ3Ocly2K/GMJY0yxdOw0n
OEv5AY4osnMajk4jcZzVEQqJuZvVYU7DzWqQCuLzLGqyYZyROl07uVSX21o2qzCsyRbpVuP4NDzi
buTAwBXZDhQynsgNu2xe+DYkV53WxeqPrYCC35sBSn0YiRBDBSeEguH3uzBIi1xXKQm+5FVj4zSp
9Y2x+b3gab5lldQ3DvQT0jdZGmZxWfFq5WhO1o1sy8LlgEQfXzDGemg3vZo+XtCn0errani4IOvj
0wOZ7dtyUrvz/E6s8bIwCvLQOz3d0U4g7PWy6Vrv9PQzo/GK+SpoDWydbz/EjYpG6oOEjO5MPz/M
Q9WaF8jbOaajp7g1W8VtvjZF3UOyowC0WuTRCb8cOoGEIhC4HL5QU2FZo/h3kx0nb73KW9DKE4vO
juxA/Zwf3IiZOMDdeCBZ95CO8iGUlu/rsqkjPnTliqh26qOgVHzvOBQKr3uHTlCRW7VDWkc64zoS
nhreNQH6MItG3kPNbbxmJfMj5s3+p9yIJka9RvtZ8uJtlQc7R4fyQbYaWl5dGZWiTwG9n4LefqRQ
l9tUyHoLJ/WDWVFRz4s//nCD43WnC/8hENwN5JQEcIaAP/v+w83KEumhD8wXKPOAhWkyzlHXBfyg
B7tqE6t3DiuzQPkLFZh8CTXmNnbEF5whuxqTvD44Ujv5qb+A6zwCgm48LM7C4yzFSaaptNlPWRK1
KunW/gB+K9DdOkVje43mgd8JyiHiYywWrBB3jlS0RbPFRGcRLji/C46gmqldmcwzC0dzcrrlXexT
2q0dbcjlzkAEsuG2ILsCDWTnRmfgaFSpYgUuWkaOwYI6t6fhj/ResIkepitPQPqeJvhy/v/4uPPT
6waOxIkufiQq2pZtc3hHu9kfvX3JCm/vRmnavO818dYX9PEodqaFFmJ+UeJjMAaV87P+hdyAZRXb
gZLFBaMs66SP3ISNLLoFh9XGL4huRgpFwSsBlUPVEbxL9IB3UJTLdrPYyUbbZuW1QHdMPurURiZM
yUnurAH1xrsk8af1mXRWc3MqvE6TB6hn+3sOa1n6Xju8bwPyKTwW+/VIFy1UVh5pn/UxlE3qdQK1
2ttR5ktLef0Ln/i8yCcLOVVXs71qGFl4OKGfBJSmXKGD5qqKPOXnD2Mw6CtWZ+1VkanFkNfJTZDM
VxVn1XuvaeRNlbefTFLW7zOpq31X9xNUmQHtUsU2RtsgPsmaLljbbs6W+sgd7MZje5OWdayKbrgN
x8xuJp/O64p46cNQQhG/YDn74otPGR8b6CEgaMJ46XzP65lv+ox3UGkPjyd6N99XmLGIZta7cjSS
NfPtlPKTgiNBe6NbFaruFlJm872bKZHhnahKdXAS/VjCD4Si3lIm9RBTkUFdfLLSLk4ebyRjH7EE
6l4TqqF4AZ7SAcc9e8YzQ8PZQgKoxJ9Jg5vk7FDPTzrTnDT6Nn1yhTbu3JbzDOd4K3QRuXP9hB8P
9wkR6OKg5HAmnY9/9INowMmdg4OL6c668Aryr0/DaFB/EiyEx1jgRcsO+sKQXNHjfwEn0Fk8uuQX
IVto88aKTDdP2MpNQNNqn1dJsOrq7Hm0YvZXpG6q/WkoxYe28tgWPKX/JL3kbQle/D1Sob9MRiJ2
jWDNAQJcvDC2DBZW12rHOkSjoKH9YR5D8ZaaYJUqn38sUFFc9QzT5ciU+Nji7rFKGnqblzK/k0J+
grL+3R+fL8ce6OVvhdvPmHEIjnxELyunSGgejIFfPNFsxLHNRnqf6CSataK3DoPLbMG6gMpFnHtT
XcSGlncSQTLmuGagdpsHxkaJYHil60zFOpmT3TjVyc6NqnC46f0ZClFHOnQ8qY3c0AEyNQs6T/52
kCSBpgRNtrXX212rW3/dl217o9IRjlyoQrzlqpZxJyocdbZQsWq4B88lqdxLCgAqqd7OjRxtxkG2
6ViyPpPOYk62071sIkf07HGuNO2v5ZTW7yAIIyvG02I1Z7X3vp2MH+c4abYOxSH64HmC3DjMDxb1
OLfvxeiHt10930E8ll39sZnQZRsZvkkBHySEBz7EtnBD7aJYmXjIHytLvM+pR6p1V3i/hHlf3DmQ
kDGHBk12C8sUUNZJjX9I/eKqm2hxl5KsuLOdNDeamFh4dSLjNpH0NuVxn/bpBF3lRzJ4yY2bCx1n
5biDVgK21+dnkBRsyiHgcvM5upfadxIVi1YH811XyQ7Mn4hdlxC0K7N2XuUJDe7zzKg4HfrhcWjR
lclL/CvPh3WRU/4YDFREkgj5MGVzu+pRkex8zdplby1fYFpen9tBeK5hqSHSL1tElt4LQcK9axFN
ougOOap/qJR2rZ/HKSiwo4Kb1+Njdzg+pVU5yuNq0i+fQLz6NiXDEFd12d4bU3cHm9rrVPvtvSPB
ppiWtQr10qGoF+UKyihyLBf1xOgeJ/a50FV5O4SpuBtD/jDArvpoaTOvuhFOvyLp6MdadYe+F9nD
aFR+YwdeRNWR3psxXeKJ55simaYo03m6gMpducNTvqLt4B3OQPn0K2rb8V2ie6ixP6igD3dQx/4K
ggSHu7wjoo4S2eBNTvKFozmRqTXhTjUKrbUPmbPNyu5D8GRZH37w23o6mNqHxvUR9bxqXNlwoitq
0/CDhQMyGvpCXn/VKWWN75FUdK0GVV/zsMZxDj/jqaGH2a/8X1JTRgP1+n1vu/KBTpDs+1nxSz2R
aUFSD2/Z0E7v4PLDlYGeyy8hdF+WXqjNBq7rph8zuIbg5I1CDHZnhSHAAnVBoqPypyIEHwqF3A5u
U/5RuwAh+LdgF74Sdh0jrmol4B9anbpQL84FIofKms6Wn3kDGU1YcXqDjqCe1Ri3xs9WjjZ0lYVm
oh9cWQ7nxFlO8WrYJXmyr4ew3XEohUQdG9FaTp340MthmfXB/JgJ0ywGn8s9LpNpG07FRnqBvS0I
hQOpoBum0ubWkVqciXVPGhSdaY5BZgobOO8PSQKatRVpZE2JVsQPIDUyIVy7gHbBsEOKY2g8wz0S
h0pZZTVU4aZhdxo6KqVNkMQvBNywqqDnk2XjxmHtcbaT9FFbWDtHWaLprsceFEq9pHrAo0qvGs2h
1jcV/r20tI2KmbUxydi0yppS7R1IQHA/VUUdQyOjWJxpbsSP3P9IC/Wgdwl9e5ZyotAjm2Lu92Kh
qsaHFmTHlp5X+1mMc1ZHHU2CDTkmK8kxlaFVu2oSBFdUjqSJ5eWNZ+ZFeMQcqemLfAuNiTxKgyS7
DdgAxz6kZWHZTJ9qm8srLMN61VV0+qRStQsgnHqb5BpD2y+sYycGhiFRwXV6PRRJeN9bfO/ocBtm
WNqJyY1DA8hwstl8IhmP4AJTJLJS7zLSNFE/KfW2PYIeQQNetA8nijJhJPOx2ipqyY0uTLVTpN0F
Y2fBBAA8DLbJ1ZBtZ0TtQ6Okv7UZaiLHVXMPtxv8qdp4HJHFlMn0Gq6p2G0z5uW6LXR3H8y+iCBh
TT4PdRunLU6eKa0/QE/bfhiagSz8o1KtvCamkmarXKZdEQVWQ6LkhqyAnOkEPOjDx24Y+kmyrjI7
RlDDrsMFXO/l0IUSVxK32l9Xsmgi7pkr19speug4ErjntHaNH98UwwYuwGw53Mr5AEFEHo+zyA+J
4vMDFDSvi2MiL5OCLHXrjQs882xLxpndKtyKPSLexmF1VbJbN+J+GQu/pNc8T6ErwceV9qdkjpzP
5enUX7VB+sn5XVIk4ivD4WYeF/NUBbsL/5yS8H7oRhKZLK3gjDLJUolyuGNlVi6kDdJ3uYBGb6uN
+oRL+oVpv3oay2nbc5PISAx3np77uNOA0LZPrh3gNTX7LKFLn/UkPDE8jyTXZYE+pnMIzWzH8DoR
XFd1vxaF8PfJNAPgBu0dytt87uBuA+C2oc1Vzarbk9yRdOI6HLaHf1JxcvCJ3bqpxia/SW1eLpDK
cDxnfv/gAILSPFz7uqcldKCSrM4XA9V27XiyVOWhQv07h3VJ0T/UNvtMcuXHKIQSYMVJcuOAqLNm
weEayvJM66j2boZErKRp6P5MZ5odc7j+GZ7k3QR+DRkY+HITTyNBK0d0wn7RZxubFdeale0GLoLk
H6dQXLXEQO8LSqy3XZd9duQsxXqtTdutHNrDhx5l4MxuaJHwt6L1Fo7eclZuoYuuFwHi+Uc9KhRP
Oh1WHElI+2iJfim9SkBlERxBMU7itioMXClDwj4mGtrwcH1H3sHdJ7i2EA4JrLcfVnjq08WYeO3O
AR3QsIrO+OjNRSyHWi76o4xxbJlV3U7ToN2hiuWbLg+8ZZ15xS0Tnokb66Vf2jlmYzs+QY93jHGS
djdl1lDorHZwhumcvR/NeOck08B/nw2CvyNomlZenuRbofyLuSTHGkrL1S0bZrQbcsTqlRviUYd1
5IYjTtdV1cmNjzna0f6pY2CZRtB+wySt39UGtQuaD+lVD22ed36StssBTpAVhK32XTlxeJGqQUvH
FWaAcz8h/sJxGbd609ACxw5tDLg0jEYvcqjq/WLf9RCnOLQAg7Ec03s51woKVb16FgJuZyVDIyM/
gdIF/BvrX7KkkHGKePEwN423JAlKYG/05dbjSl4NKA66GOWaXddTpZaDKIO3uGhR1LJqgour/q6z
ofeLDvAGGkTyLW0Uv53DaYmZnzVx6elPCW3MIfAy9bb0035JOizjssDFBlqw064kcMJMZu8Agn7f
aeTQDjGzH47gLOIldFwiUkApqJXTChXZ0ofrnTsHoA7c7rDKoPHTcgrtHcO9tWdxdxVC+nzjQClM
uumL9vFMcqPZs2iF0xJdeca0ixSH0y8mEDdwEUe/bVla7xxdHumZ7914enoYexvuBriys7BSJ7Ga
VHkN5dXy2o18ZsvrvJ++cqcj6miOK3K4CjMkdv6IG1XFweST65COzcFCAyj2qqb+3FsvnitqPk2y
s6smMP2GVHXwUIXyMZghAobroldKtPa6nDJ77UYBVL8WkGTTGCpHYCePA9txOM2guSWJBXcMtDPD
KU8NqaOQTcXaMRztNAMJ0gcGIdoaB81ewDEGN3TTG7hfBz3rmocndGrkcEITKFxH1Kv2gx2TbTnb
addWQw31EaZv56ofoB7rw9IhXY5oN3a3Tcuyxf/w9V1LcutKkF/ECHrzSra30+M0oxeEdCQRIOhg
aL9+k2hd9bnau/uCYBmgR90kWKjKLHGHBSiQFt5bHQcCGboqSOV/i5YMhw2ZkOSqvpG4wU0sKu/V
dhv22Xv+mFU1EMW+LsPNKLR/bEpbHZNuYtsyttsb4BpeNosQ6WBGmy2e3PLaJ/57zWp77y2SUQHO
XF7LqCuysCvkpg5QCsfXAnNFuVjHzvLFSnGO25A+O0M/b3UY2RtAmrtPWpWAk4Xdq8P66NTaZZO5
leg/dVRa6dix8czccH7Rrn9Oqrj7dOum2ozMBXhkmQ78Tmr1dXETVrE1hXskKOKDKdabIaJ1cheN
oTEV/oePXxK6qgOxdqzOf3H9YtOXvf5S4vk8VoBbZcSn+kvhDe1moFZ8t+KndFIlhuhkrHatstqr
4ldfC/JUC+D6isk+NzYpAMVqyBOKlMW5CVHNXSSjMkNdf05j6F19AAWfZitp97xMnmxes5Vwq2ZP
hFLvbhX4qa5kdDRi6Y7f9DQEFyPVxN3ZtiiejRRb6zwauxe7CllWCLHy2jA8qWkIT0vFqk/Fcmlk
M7BhJKmQqlw/HI3hL7GLGg/YsPZf6z0W+cv3f62pBSqC9tBRxCFlcO3cnO08yXTKkFjh6xJxc8b8
olrb/MsUduEP3eOx8j2Wp0imXQUrrU+VBDKbPS9/Hpa7tR/s6TiVLfLQzeBsnMnmOzIi6zs6dXUM
WhSnJXaRr3lQXGVuta9Gzyj7ra+d8hogTnp2+2+6YvRJjEi7te0ov+tAXKJizN8DohCs1ziDqSme
3iXyD8bBCstl9/fHK5sK5xTOXYvnI1ff64ClI7BpXysr9NeyiJuDQ8vhORyL4r52XBQ/crdqX8Zc
eXu/i8qNwj3+OTd9Ztb2pEWyUc8tSnN+dGk9gKrr5a8aSn9HGzakKPQVqVUAC24A4WYw+G8DFTdX
D8Nffn+JxlkwyrM4HPPVYylz9dd6j89wEdADmTe3KxbafBM007hTYtKfsdw0fce/qtADBLbEz1Q4
Mf+KJE/Wk2hCLtSbgWgQYm3cqkafEiRRXklYskPtWXbK9CSP4xDJI7O5Oj7EftHx2OoQ4CyXRr47
/pny0LXNOKQNl2T1v5wp2rDsZMAAKmualHEPd4GbOK+dKv6hbVCfQS90XuUUBxkfgnmnLeKlFsMr
i6aNrqLMJJTw9QSrIGTkXymneGRHwUJ6TzLFCTJvhWJf7hmkx4S7XFj5US3O9tzaKzzS9GD1doZ6
V0dxdpx/Xy06yy/EL99rM0ACkpMXRjiWLIMRH0OTA/iunZ8PzV9esz8G2azLATC3Lm1lo575go2b
gCUCnE93ByM62vIRXPJklQx1/RrKuAbuyvosBgByhDcnGWtK52w53F5ZTVJ/lkIeKCfhj2mM3r0w
H97rPAzWvlTusagi+9wxYa8UCDTp0FbWwY0qILSJw9LaC61r6Pe/h9H343TAqWUbOmX+ZAzaGvTV
7jZGmAqfRGk0yWGDpN1BJUVW61ymXm7zn44+tDQpf/WM/mR2jFqPxXEqoPN8pihNHeQ8VNs5Htpn
QBNpNuMF/b0cS3hgEmKkJ90m4Yet/GKV1MF07UIAyb3RXztMbihJ1Ipas/4u+o1BPDMRR9lYCXYJ
F1SfA1rO1MzNzbfKIXX92v2uZ+tKNSdvjmb+NrB9xK/ckW9+TJ5VHbZfxyh4m+2qeY54Xz/b4EVm
ON6WWyMagyXVrgIn42JUVlShlo2ymPa+4LQMFIDT/nC4+iIrArJLpPTGS/LxYM98vuJoOGYFG+t/
/OYYz1z8qHqBkm3i8FtJLLHHn662CcrHr1QXLDUuagq3nnaGT1A5wlUuInKaEzc+DXjdrbp+1p9B
X+3M5yIhjhsVMepzG8hwrWoyXMZw/j00ADsdq7wHneI/+iQeCySTCiD8BY5N2cP54TMNKBc0k0PS
jgc3RuxiW4yCviPUs1ftSKvdXYxVnJUU/wgjzk5RZwUp54MRA+7Zaa/s5IhkGn0PNKr9wuHybKxM
kw8kpKMLtlL2jmPwpR2j7um+EMrOeZXzZzPR8cKUDLq6ddOY3d/bFUBnA7ec1Ly0ja4bCtQQZXh+
qIweILlBIJusw3yPA1+hn33Z0S3gmt8c3QM+KqZS7Jty/gfA4XnX2aq6NgIPimg8lCInp0g5V8mP
CSVXd2oA4RCeunTIJH9ldVBn9iy6Z0KWg6AFqG1IhvqYIHmxbZ1a35BVtzMbgNNVOcdkFZIJyBYB
rHWbBMWzGZKu3NvABV3uElPI04bWPpxLfneIrWDeekXfZZFu0rxzD1bAx7MZiKvLKTWXU/LRz8Vm
Vjl5b0hEj4MCqcznc/LO3CnZuHVEN+4iJgOJMtxeyd5YpVf+aGs/vpipQdmnnY10GRIf7bNXBnen
MG7dU+vxOTVzmjwsd3VV52tb52viIzSZB1+ehmZKnM3URmI9YndKvULFDk6FTJ3sogErzZiapHFS
4++Zn6CaWmeVl5WbKQRCV6eL+0PhVTcjNUGur/+tt91hChD7wdcty8H4etRVdzdgVv+1htEb1cim
4YRU1VtjV2tzGEIVy133HSrKkVuxL+Nc3vWVPbrrsGnkPln0/+1v9L1smleZ48gReuTY9R1Q5MuV
WwFe7pbg6lgcyfJxsuZdI2ZsTH+CzsBHcWMexNGo4ihOnswtK8lBo8K3F62wJMorw5f/Z3hnDK4O
frbKoYiL/iuefISCHR8c5J67MlXhB5Imwycy4P2OBEWyjhaRsuGK/CgCobJwz7lCqcfoPZ7gxpYz
3m12WL/2iPMlzhu5671ZtGIguflgl1S29cld66skfXBD7xN+YYnEQWDRhzECORzNWyS0kn7tNn14
GOyEHHDrIdH9h7ehnKjMSj7pnQG6It6wnogrcJeD6GG4H21hy808uOPK6KoocNdz0am1I/o1oBnu
kxxl8FKUUbsKEim2+HqDFyTN7aMIPZ7mreW/GJc/E0aAG3FULgBYTOzqdXTVenYjdgNjHvwPiT2x
qYrXwhrmVKno0Icz0na1HsmliioCmlH1NAZuc0DV/1CXpT72eZgiftDnaQGnmcFdDl48iD7I0Ku9
URXLAY0uQ4ikVgb8I0eBBiU8ayZWOlv5lKzqpnMOHhnPd9HkD33enlkbugcjydnFhhrHAhwwskUQ
RF7MAIDjF28MBWgFCXmZuTOvEbxHa7mIHUHE4rfWV5/rSGZ5224QXU1PxrdhSZIVc2fdV/PYkneO
igBcUmG9eG7vvsz/jIMdysyaGjsNfdYfRj0Em0Qm4d4v3mugVX7ZBFyVJNAfOW3zVVSHP0Km/JVb
VDheM65RxPDDi+0U6iZrX94c2t1Vdd3jPL546FFHF2M0bosqJs4B3I52hxMgAGVL77xTFDZUrpjD
XmxpNzsENDOgZgvswZjvnsKZ59XoeSr710zjFOT5Dz50VjYirfYslXerfH/6mG0c9ZE+6jdGBF/g
a4nN60mx+e7laOTUYg3YOcNBcRkQ0+BmnHvAaP/o6ryme1RIBWiM2rdSu5zT3gbSdSwQlg6KHckY
0qMRzTA3eY2yUtmkomkRChulU1qUbswlByIlzMylmak3qG+2O61CsStpr55zQcG/9aP+B4BCuHD7
73ZpAwwgPXXVpBsOuYPXExlCAO166ytKE/0Pt3APhDu3qrTtQ5VXXb7t+gAldIZqf1xLekauDgFV
381P3mAPa1fW3lsPBkNVBvZTUNve2wiJL5KxDWDcGJu9eC62VnLnbvu/5xmbsyCC/8zzkxLYaspp
pnirMm+sUVGbSLcH5nrY4jXQvjReotJmAfeEVp76yAkWoV53FfO/D0AJpVNXuU/WLJvjwEWzdoBg
/yoQm7Wz973Ll5/cRi6j7xm/AHTpZsbgeDQLHZyY5ICHRirqHVigcYOKCK/CZe2yGK5jbrF36iBt
4g5Os3M0t06A9HAEvX5wKEQVHFTZ/74aw2ZHrIHuvAZNMO8uD6u5ekyjfmuDT0aKC8L1dBRe+JFH
7rRtOR+3Y1KSj7FyUlr71Te8pvTadSp+CLE9v+Jregqx8aU5JWUqirl/JZICqsU7e5NMVv9qFXxE
5lzVmbH2tgIfEekIr46IRg5MZUPn8ecA9NpX8OSRCLb9+fhYSUVAbzfLwvBPQU+TR0l4d6qSxMvy
vrCy1ogqwo+/DH0cejo1l3fHRcmt4t3BnbQ1+scg5vwG7Bmo9q18x7avfskl5wBmww+EvH3as6R8
bcMoB5y0a09qZPbRZ0WRtdZ44TIab31UTbexlAiJABQwKjMEo8hcqrqrkZDBHm93q5lAJSKE3tbZ
Yw2ZYPsuxXh4rMH8eDomVL4bVYWt5OK0A0BCCxUYcO3o2C90Yb0MD7Gy8i/M1mybG0axMQDlbuuN
v7CHjWwGxQkHWUlkZoG/V/2XXLD8Wbh+DEJ6UO0cQGpXTmTZ774LGEaonX5Lcu28944QgN6MwUHM
TrmfluR6juZ9a1qzZlPWtHqjUTJvyy50VjSsy7eiFu4+pFJl02CXb33A6SmsPZneRQqWkps0b0YS
FrCsiZA6mxMujrLwxNFcPQaLxSiRGLlALSu+e6q8E8dC6yJlbeesQ6t7JUlQpVWuhzemCnWQY8wz
IxZhUB5rtw5SYVfjW0PRioH4Pvigi3M0WvGpH8syLcNgeBtYHJzRUuKfepFqpDsuRTG9G5sWpXdN
WPtkJvKceE9TTo/GVvosuInI2hhb07bRM8nRaWBZJanxxtP1T2MafcrfHOxGecGmrOC7Oqr8V+NX
T11aSGREzWdHg79CmT1e0U6hR0MX1m9kmPY8QKkS2Pnmbab6i90k6mJscQFQrFuM/GSMeMyrrEpk
cTBWK2LNykdEvTNi0yNPUI+jvfELB3X/Nj7WpGXn9r+HaVr19uCcjHruZIsMtT//disc8KfQwmHV
5cxVK+ODfgPwmfU870pX3n6LZqKxm9lFV9gbQv0qRUYmObThYB8QDiDnhFc2ID1B6Z28Lh4zC8X0
lSZegp9qUQ5CEqAwjVPMgCu2ZyQXB3c+P4Z5zO2zW/jlAQi/vbNIxmj0fEL+GwzxRG6H2aepUdYO
WOzpwwn5c7ZWslsCGutX3wLdhpIvcKuDw1fNGJYnM9AcMOn+zlYyY9zp6m6qRP3Mpmjpx/HHx1xa
VlGdInzZTTSNVx5NfeayvD0Iv1DvTODtPiZBjnwMROmK55nbxZOR/K5czV4/vSB6wVGjOfFcoFWD
FM2KuCiQs9nylh3Lv1HBp83EqnxVJAUtMoQ69crrm2bDfdxzWRWh0p7bqJvdZUcmV1rF86nyXf9m
1olbvMBr72le1msKpi/BRADAxkcYFehH82Hi+pdR3fVziZ4l1FeZ+SOMro8b0Hr7vFvT3mk2TjL4
iJqwR/I5V9d8BlvUJ95ZLwcuuQxGb6EFBXVs72xcfTEMQYpv6q57uJlZf3yNvooncXJc3Pddy6av
hKChgdPYHyOL9G7sEr0pwO0z+pyE80csZ70LbNFtEl+wFIEKPfmiGDIthL/tqr5/nqJqeKbOjsba
vxkNIhR3hzynlUZzQsqsqG0bNaVA7a086p99gPieHJz/71YAgkDFYTTJzGRa8Z89gLWrsJv4ezeK
/VhX7s3rSg5iYQgaBzYKp2LxG/1mlIrF3YvsIxRfMKEeka5oQn00thDx/jWxpi/GliNde3ZdVaed
Zu5z3Afv+Sx/uKTpXwuRhy9tuFGWTnSG5d6shFhnf7GFpYqymDd6Z1z72Ju3aFaisFnAWs0kOf1Z
x52UWafgiFcHBuqwctyrt5yMxHJaamvvxSkG72yk3NbIBelxWFsNDksJI/Ky+Btjs/jbKvjbH/nb
YW2MxJvlJZr8a1RRgJZKUqRzPMaHsA142g6t/4yXlP+MdgVBWkxJs9eSBs+14+bXqWU7YzRu1Bn9
lcqRjn/MCoaXBtStm5njtl63nfkUZI9JoyOfY+IWZzOHWE18iJcP9pfP/OuDjZgXxYlL9haGvXOV
gVQrm1PyjnYpvxLpzT+p99pYXgnmNZjH6Ac5f2qWd0CreAAf4TWzETKYj7whSKxZOAQ1QEjeWDTp
bIji4J201S6ve7R/GKsXtQwyH8DAsICQqZuyekliBBIuC05GMh6RUFGaJL7em1lJXxUnOSXfIz8K
Gizb4MjMRQekVjTswQZuU5dTfunj0d1XUX8FImK0U2lGRpL87NifxuOuAhGRX4wsUGUCMs4+OovK
6MMZh5O6EOPKbrr+2ngKR5CSi89ZeXIlbGc6KOWRL4N8jSu3/ZwHm+yGXnfrgHGBHGQJigifFbZQ
y85E0rbPzTL4RNspnWm7NzrPcZDwxTGoi/Nn0OGaZ4IkLNAdTZ8am/Fq0egBNAVxDobeu3rLENRB
nw2BLjZGpxzuXdFMwrtGNLrh4OIeHirhdf6FOTdXIS5IzfQWUHE88FWGJxoEkx9zyIOTGaw4QarL
XDa9wGXj59OqwukoezipsfvtjnpvgAj0PyLNu/2IyuzeJ8U/2Dd+jmjWg7znPJ8cQhme4KZ/AeE3
QjnfJt/qMNqiaa/1K+iTjZXb4vsUhl5a6Sp4mShP1rMVhafCU86BoZ/SAqvOb2i5cCiCHDitYOWN
KvqkZRVvnCIYt84iWijeoUtS8CX2SLQveidfNxxF9oaiJUU5E28XlJb3JcnrNxDugid3rIvXGdVV
o1acFkeL1mNmxNwjyarqK///O8lreZ0FswR6C8np1qHfQxq4q1ZrD0/DlF/zOk8htB84V376NlA1
vR8Ez0KQk1FLB0ziSUq17lgpPmoejmk7DiEKzCN7RyXmPnt0XaQRo6p7KuPqMKIY84lUDDp4ACe0
Kdsp//Qm+kQGYPIsbKNXpPEFWupAj243zgoPxpLczOmnmDdDEbQftHZCBBpzsaLNSHB08Z018JYn
myCB0uPEeO4dl2XWUt2WA1JAU+8VZyBn+SteL0dT5paM9ps51sHWFMfB9soGVHneNVDvx6mV+cq4
eeDCgAUm66uPTh63aQo+zLKi4dUaLZAAZVo+pVvHHRGfqkQ/qijUxdpU1vuZfKKyPSD3qRR21Fmk
ZtG5tdgqADpgr6bvQW8XU+p400vBqbdrUZtsttSN6a4GA+g0B6gj8E4nW1tTH7QG3euL7kFhGIvh
iOSq4+DOM7qGnXVeoqAGKfD7foN4mO+tcLKOsm3QR2uoklcmJusaJOXJSNzz59el58liivuhOzZN
pZe0Bbg1IKydGok6PevA5iOOb+PuauhHFSf/tH1g/SBEZShWMJpqBDrxIKd/0GekRDuKIXhH7xi2
AIwEoLljvx7YKF9ma5zQSkug5cQi9uDpPiU2XU2Oo5He9oDWrEFYWFOPkEvrxv1LDmgVNvJnNg4Q
hkqsuIcmB8Zm0XY8U1+AsggjVRwe3PnBk4mfOCgFG3wuilrc01nb43wxi8q/tp3t3EFg7ih+1fZU
oX8AimoRAtyVAYc5/bipcej/4kjV7jw/AOZt9MJP2SDlqtQ3PMXjuqQgV2Nr/eUSOoHJLkq0cEG/
o5XyJuzAnCEIGqODGUDfACDTXMIRl80URgexDH/b/+X6mO/prv893yjN9LtZauQLRO3e4g55o7Hl
/bfIBiwkspulMUEs0FsCQG16ZYlFv7l57aai95NXKcB/BhLGviI97mwT8EfRgU2qo1Uomnp2WB5k
FZAbWk71W5pQRMyjJjejG8CGyHAve5u+tpEYLnvchyX679TtLLYdIM8fkwy/xeiw9CRBYXipK29L
sUHgtNrNGZ9DIJGx74XrbkSSCCiG7kRcNcTnqQWMIaHDKphQgKyB/XjWAEnsbOo2O+BurGc64Blq
ETe9edyJ8dSoCrU1Ir/M7Timbhjwc7CIVmKlIm7YG1r+AGLaR89Gresx2fO2oiuCWOEL3vEEoHyv
3xlrnAS/QFJNLsZoVEbUzXD0wX9/G8dh3iUDj9f+0DmfyIidu54EL27t5OeIqlc+xlHa2H2xgBzw
4a5TbLpmTNbuIgJjJ3eS1BzUTIggJlgHi6ASjgZX7M1jbX5xKPL6VvBZN/SLHUzBq1K1uwFWrFkr
fAGvHlmQtJGkWa+s4DVGceLit8VbOagkdfUwbizpnbog6l76BeFZo0ENAL4FP04LSBTdpPL9XNoc
6AFYjV+hWSYRAN6MNEwuuiNUgFzGIrkBJNwegLMLnyigALhv1fiP0wkcL+rqK/ELukZsj/AGbbYv
XRu4mfFo0VXOaop/NLJWmYpRjyczUB2RjNzVnKBtk+qidLDmSyjYiUhVf0SFQ4EW490h8Ej1Mfhx
NuA19NZFYX8ZWooaAr6Ij74MyBqRqLv15CRTmiM/gqZfeTo7gLg0PV2XArc5c9GYIvI961IA2XkY
W7xm8PwHr27u5Kkn2vbml7TYVZ5lnZPB+T3YpXgO0JNj/9BrIC9Lf9T7qR5cMBDG8dOam2sHjPMv
UvGVDO3yn5ohoxdKgJ3AQeSbvsM50R7t4RjO+GDbrcJn3bokddG45XvUupvCDaZfXk4OE7IxX5Xb
yMye8uQUBEWeWlx2qQ2y8Tvz6uKA1jxTZkRJw3ALzAqqdIvV5ehPQSsSbIBPk+8o3DaryIni3bRY
QxcJo9AXSO4sVgRDYPFq/BIWkhPvMzCvjWj5zazUduAgNGp4BUxnep28ZkG84QM8t96Rtgmv3Th+
A6Cr+0XivW9r9RPF4CodudO+haDTrNXk1+fKQXI/oFW9nZDnvdmAS2YTDZpvPJY7cPT0r0oE+wGJ
lq8FzWVWMznfuMtAcbYqfahbOp19mzdod9G5b95Sqo1B3fwZdhniP/0LW8CPKuT2uy7LCGCCpMEd
B4Z4CSrqdkQfg6cgAQLYLaJNoPA9AsbfH6z6FaBRh+1FpOUR3WoUclpTVKBE4nN5NIMxPcTQZQBV
xehb9q85dQlWhSMSa4fXR3ORy6CAOVk5cuhX6FTZXJBfAoTNmB0V839ZGM50iNjhY6xgtbwlOEno
cd/EeBffh6DJER0NeiOGEnjVxTAIAmBGrdxPNMwi+86IsihidCEEYHVxsYPZR3tM0qP44rAjKuKy
Sc3llDvL5VyrbUP6y90iesKOfU8E3ZjLf/nT+DohwXJLfLVhyI58mW2vPqOmCEjZIjKdqx3+Ux2k
K0mff7E711shaTLvjBVvapHOTTecjRVFdXTusuyXYBLiZVly1I71bpZk3axTI5olB1S/VkbMEd7c
lzQieiVsA19EOzyD9kFpZKty0LHQpMxm6UNnroaIzIdgkGN1txjlXz7/S4eAZacSfUaFxwe1/k23
FejRXh8/dXkUP8XgcpVhM58een8c3bQqgZkwHjjfxk/lgkrUyMSiQvWfqa7EV+OG/ZAav/HgeyjK
Yn/m24F28VkuV05c/L4yOhyVflv/8vtfVoAS4vt6TZmfCbq5cu5GBz2CT4hORGDIol+472fm0vdn
RB3m8u5gfFHMc1Ma9+o+1eikmW8u/zUJ5ZLo0DqBXk00qkAUsOSO9QDqVqXMn+Yqz8HZcBBWSsB0
RJ2g+PjHMPEov4BMnhm3hz7h6DGL/QJwe6Sq49SYte+egSoejg8/q3DZQbHpYwyCaK9JYm8iZY8H
lyfjoQ/8Gq3SFnmOy+nA7Ib464fdb2vYjatR3v3vsuvnLnCBAIGi61Na2Nc6rudveRPKtV3W+kAZ
G15cR38YPZFtGkzTqFwQ1RHmlW6e3yrlWE91jA5quNn1SqrQQthBPbVD6dFGt7oRTWdnocMjUJZ3
bzMFwWVy5e2rEVD7w6whsDYJSlxnozODVwJbDAgvdhWbkrSP1ZI8XViy6aBqH0kenuDJqq1DP3BQ
U/PpjXiVvrW2K25ly9/9tp0+0EEA3Qk3grb2m36TJOrfFOk9XLu8798M1vn3deih8WSVz1fQtOOs
CBt3M3iti/MV2iYBsvRTel10clk5vjIJhCa1cXpiBRlfEermuw4R+MpYLdWUZzUn342xFJ6DEOkI
XELZZWyWG8fLr97UA9Hoi+RshqpDkTsNyKS3vZUU6V1+2M1VJLqd7Zfuoeu43W21xciqrZFdTYq2
PwY9chUpIVZ3NHK0KM3VX7q4dNH8CplJBGIeGmq4PvA+scdOuo/yaxcPv4cgQrvgsZjF5i8DCAPo
+iRiO30YkN/Lr5VfF2fcL9lferMmoc3LhM4VeyONoTucJEEieeEGGbbP7AzNPvAbcLX+Q/sx+gCH
NFDRHkQi+Ow9+D1U96sY7KHHckZn1vzja1R/re7S/OiEQu38ceYW2MxoXRGQbpfwqmjBROgmlOmG
ptn3MV8uIZurGp1SU69kJ5e22H0i4l3Q0Mq/+O6co6POtHJ6q72EE0EjYofVzqqwihqg+8XqI34Y
+iRVM24UYJXxr5MT+zK5uI1qv6/WRqxJ0KzQykTsgRsuvnhO8dNdoE3GyINnPCXRG3zIEwqMT8Kx
2BdgGZND2KOdoXHKRyGxXQkX6Aasj8e6zICHVEfjPFJylihH3+IwRD0N94RRqyqQaEsbsvsf5fo4
y1lf79CHtv4UPORPBtKAGEXdoAGDp3x6IB2AQf9L0zifBe/5E8DC6o6X+H+vc/8cFXw81hhGkMVA
Vz509QRMARLN9ChtMoUZAPSAhi0DmI16Vc8l9om67UBXtLriVIGwejJX2ijnOcTh3NUUJ7fFydiZ
cvVv/7uXmcArVNTR+AvQ3L8WMeb7pCKi/NQdGpyIjjzp1LbvklckeK0j9cdAns0lG+ocDCsoJzyQ
2DRAagDaL+qBsQPREfcBI8iGFMQ6MmRH0qa+jMkPHZNitaQR29QUHU0l8n8XJY0JgABxNJ6WRzd6
kPXBT0a0CwFBVbgLmlTifH5vSnaX/5iVPVjD5Y84MvSpTk2nMgfdgNSq5GM2iIAfR6fQ+fbR10x7
0/0DigBVlssf8b4C+vmMaB5TDSB1zsPN+QyDwLuZQYZudy58Crg9xe7VU2XtWSQr/Hadd6tV6d+4
yMEYsYidPXQJ9uCV4hEKr8tSxtBEkqSTiwrjQ2fb4UfCZ300Kxk99tWVAn4cNCLM9JymeLIief88
o5KxX6M82z2bOUUEwm2v3T3DGQvk/Xb8P5yd1a7lOrSmnyhSGG4nMyysVTdRYZjj0NP3F8/atfbZ
3Wq1+saKIZmY2B7jh5PR8rzqfK9jhVrFixzBDsEL9zGlWlsku+YBox+slDIeDsF8YikHyUM/IPGo
xW6z/lyI1fPK7rP6/7Bg+78PaZKmXQDoEpuhY+MzgW8IRFBffeDMqA3Phd3fgtEaDoJp3gKYRltV
OG9EYM29rDlJXV9zQ6uujlf9HKwKVPXfJjli1I0UJMlU7kYLKeKkK5UzKqvRwg+78T2doFMOwm+f
hj6z12mp+Gev7bSdqTXpQUfA+dS4U7A1ira+KabVr+Isyl6nqWLT3FnuWyqG7qgIFXwUCRIXmCZF
kA3ZqayOWh55J90P6EQq+E+nHKHrY3wy9XChsjFWUyu+FXNiMY5i5+La3VrWZKHwFDikRvuzG4Mk
BoYa9dvSqxoYC769auzUPDQBZPMgCpWtOU7uS6fUbFpz/dhaYApJad+86OJYVoIYIkXCbHxvke7N
XKe9ytqjPfAO7AWVEwmIaebaNV99O7IOcoSapundRXx5Qera2plOoAZLCBpAEpo63H5eXc0QAu1z
EuefbUWTKuvJSLOVvIy8oKjEuCWtziea35Q1F0OetPsyDIvF4y1gR8XawNZezGYag6WNMsU5bLvt
53sWtpHfCsKn//PT9cOIgEwGaH5+23I4OuyPT/fZ9PcTfr6D2HRJicSBvXu8ZM52A6AKy4fP14wd
B83MnAzc56t2keKvocL9+YTygnWU//mEj28rCl2kfudP97i2bgWsd/h0crS8vvyEDTJin2+ynz9h
1j5+v8fX0peQwJPhz6eTZ6uOdVACF1TU/EXIs4ss/xrrtXX4vLxD2nEx1Eq8AoZXPYM7mvmuanku
beE+kSp7bnTH+4B8g+Jc7gOw1PzqvdDyZWkr2aXQPXPtTVgJtE5x5cFkPec6Eblw8nnKRAlZz9TU
T4pmfJOdsqgAYxiWNz7G1x2k+ZYA6EbmQ/s4FCe3TH5+jvc04ofM+Sw4XXUlDIW1XjXLtGfDsGpi
V3sKg0J/QlHq5A6tco7n2lg5/SGM+Wplpxxm+0jWs9oOUYVkiN+GyFG4SB7P15CF3pbDOuuc8l9t
ftJsPNtpro9XGeOGmL+vL+TLyLNaM8IVxC6zg6wO2thcADc/avKsoUXOqLIrxDn/vt9Q70EfaO5N
NsUIPuwQkyiWn+8XzfDfhZo2RzkibePw7OjN453KJrTdiYMOSUi2jw8k24yPJOjE4ysB7F9u1TgD
xm98Hbyz4ef5pVE0CKxjEF3lkZVmUKf6utzJqmOlKLlXOgiEyGzj1X9Ge4k67GvYjp8XkCNkwSv4
+fjnFT6b7aSMIeP/8wqfHWkl/rxKAQkF/XjWQ2qHRrIaZmugzIS2WXRsdEsxoNQHyZ7lPGLWkzcc
yTq7pNvr6uJ5WCUMatjeDdAFK/I59osSusGyM/Lhi9X04UIbjPF7XLTn2u38395EriYPB9aEHVll
lmbBInV14FNq+MMxtV+tEyhfwsxzUecS+asOr2eVoTZ6h7rE1tQw1AtvV9vaYeccHaVz917u1vtB
4Z9rFI60YWHlpfk/uLnGE1CtUiwaWWos+Vujy/ayZzC8mXGUk0te6F02nh6tjuEtBiaCNYiKnJ+g
5VfOlxhlE+9XtHQjNJYnyyqf09naPU8a86lCf2gbNeU+qrWImKkXXFUPPAj4YgU5xi5dJnrWnqfG
Vp9itXmV7W6QGKt4qtsDT3cNTqWxyktH+QDPqm083bdJJHP60J8LXSBB25vhnltDW8tmdojHvhrU
l/huTaELDcxOW6RQPXiWG5aJBCHJ+KbHfjDTY9OULRzl+XDSUa1wLe3Qa0FBfDFcRW5Xrqcxz149
m/SZGDBHcB07fS0VbBXsAnyHrHYCylVcqL9lbVJaF4V07yzPRPPFekIlfYlSMHPxXLj5DmRJ+yIr
fVJuUW5v7/LcLJ5ezSBSL7LGJ0GX1w/jkxya9oAABaH6PeED5SVj/7nnVijVhVk2EbF6CmPQoqXq
5MZ6iqI/bVMGnwuF6wagsEXYTw6MB/2f7nmgLaby4I8FeOO/7aU1Bxo6NeFBOr0luK0Aq67S904Z
deT/mfll1SiJeRqxGRwCQFrvrAHeVKuKb9DVpzdhreQgLffSq1F2/I+5gqvH8JlsjZXAfErqWqTz
FR+UwNw7ajwce2dyz7J3Iv8NDil4HUFX3S2jvdRtmr2bmhsdpzaqCcdzUtFNxcYGY7GRJ1mlqoDy
jdg84LByRL3f3wQJNExZxNKXx4vw4Ulnyx7ZaIAlJDqKFMwU1PVzTFhrTIR+F4lRoz0cJeuCb3gj
O/vR9a/kGR812VSLPljm6cgtNJ/ukdI+aq1FxmsoSUAiC/qqiCBmm8CVCAR7+xhyAQjm35rVfEfZ
AdhPNNPETae8JWZlbW1/mjlzAyKAClO2J+xmZlZ7C6S9y2+NA31Km9PomsAsCujSD9uvykWSFepr
GdqkWkxdJ5Btersehai9p0wznqSM1iirFq9NytaMP2X/g/ja6nGlKk/2Zd+Z3xITpoINMfxZtES9
2jTKzoZakLlLhmAXqY5/DR2jWLlakr1HtvIzcxzrVzrcH9fB9OquYLXyIay+BXzVKXcP1YeVP024
NA3p64St1UuEH8RL1+AElTj5k2yKG3NawNoAWT13ViKrNgXh9LXs5dmYnDqzByI695aoC7+0x89r
kY+bo1pJe5L9jpdla+HwJ1M+ck90L2OXrSrkjN+F5WrALyJjIatGaTkbOxQVQtZt885ODCunZIA+
MQ82Mn9D4qN71vysfoJa9Wge7Cw85sWMjp5H4U1nrKGPDNtRFdaxV9p0YVpKf571KVZqE/ZL056G
s2yTBVCE4ZzOxRS39gpLJ4bMZ/QI2Y5gV+mRdV1FsPSzW7bJXuTgQE/l9lFt0ngp+sm/NHbgnNvC
GZajMbnfCMEdgsGf3soJA4fCb6otnMzoS2BOeEuk7jcFQvMq1yfzFHVafMtJ30Dr1Z1veTy+a5hP
BGQ2FqGf9+Aa++j2WTitf25Y6BwhM1buInG9ZD8pdriQQ9LI+TM4iNAgNtX8nNhQmxY2obpFZbUN
97+ss7vYVBlfT2Tl461B0Oww9UB5JDugG9Mf9YSykmQOtNSA9ISoOcEqGL3oh2qL6CLZAXNfO4/8
/zhPXsW0hr2r1dFVnaAKKA2JeN9KvKfQ6r0ntwE+4tp32TKqBH2QyWlXsk+22W67Gbx2uspaaiXJ
rulRLgsxgcuXtt/cEK0dzvF8scLX3c2Ei1SkW/ZTiMcKovcZGxOjtZ/0YnLvqQPMhT7Z0tiWsvbh
s6/SokG1MU7itQEB5KyBynbrOl7GcVK/aUX+50i2QbMSz+NQLsFQRF+9/rdhF/UXp7TzvQPBbS2b
/SA6eo4wSfbytMI6BimDrI++xpP6A8p+dw8TUVxGY3QWcnyTG0hFFE5/8Qw1u/u6+Uu2W17psw6o
bGRruM88tzrJdp6tLdqZmdjHVhZ8iU2S8/PbUXol3aZIsG1llXdn/X13fe8O62J+FyjMHCvh/Hl3
HUupZa/7mwYplbjqi1+Vo12JyBZfpriwVnYyqGe/9apjhcHfpu+j5HXqgCgQpyl+wQZfJu1gXoWh
ZythGj5SlwEmIPPRZ5EJZdzaXXLybPHvdjnWVM23wHTD164zj1pq61/8oUKHLE/Cc6UJ6PGqX6z1
zHfeBz29+pGr/YyN4glUXPZuBHysvi6UY2xM/Rl1CpijZth8gJXfB6y9f2p++RVrLvNVrZV845YE
342oVS99MEWzaKb/NVGCtRyKHBKOTl7ZvBSwvzedKYKDCpX9inrUsNS1kZt4NDukuEcfVNtkOnsj
9nZsMBIpFvQ+5XW76Kcx/WqV0fcya/zvRBIuBQIdvyp9Wqs89sOF150RPSnihbCRv4ExsoD6sTGL
rP7lheoNMzXx3eiiX1MXWjvF9vqNivPIsw94ryifkYsonru6YgM6+tpGtnWTWV8hju3yoi8eI5Ar
DJZeahLGwGFuLKKnMI+9axlZoJjnI5j4zUqkRbRuXeRE1iGKY/wC3rHWSUozvbJvtKrk6dHb+vCS
YreN1omDeBHpbsF1/jnl0ca3+jhFXj/UCm0dD1G7Sd1OWcRKqlx9t9eP6QhQLgmK+lsXv4E/dr6n
tfCXSG9rZ34w+2wiO7ys5w4x/sjgIX+L7T5eBzX7AHsEolKqPfJqSex8n8wSRoYIv5R90m0iN1b3
SmmpT24cYhk1jxg6+8WAg/ka5WawQx/UBbxn168i057lACSJsgWifkDOmqbe6kqk8xWQLwKKCbyu
+eKAyd4paVZuaoxgHJGEb+jf6/vU9Pq1O6jWV3sUq8jJx3e/Hsydq+MbIttr9Xs7ROmHwM5tK4Af
bTUvsr+mWWZ9NVwiCkOqOttK9OnHmH6XfQkc5w3bamOHZcv0PhrNSrZrFhvVuMl0Yl5D+EZAeSdf
gviOs4qUaGvYqbKsrRCrM/YSR3lUztXPNtlhhvX/NqQ3PRM+hTBX/zl3AGl/QNUdR0sk/mRRx+CU
q6g0/tWWZ31x5U3EWzIFeBH9HZzOHaj1u6hOWz//0663UG7DoD3/p93HYPQsQPx3iT0uG1jLy77v
33Orqe/VzFx00fA5/m2C9d7cMad5NJFlqwkiwYpV2NaG5qitShz17kFhGevWHBA86TxvUxpmefbY
6e1gxQ5HteX3JC3u7wPbK49ZEXa7BpXPs+WjqNMmJRkMBRe/BC3kWxg3aAL4dfCcaR0KsTGL0VhX
L8AAimttG+rG1jp/keeWz8b68V2o4w6NBHamtp1fZZs88lPPOsAMusia4cUBUkZZWJ0bElJR2ufX
R1tcZ1gIZmq6CsdRfYYMHhzaqQbA6ptjxV4vXAKA7u+y10rbauVE2IPKqpG4/akci+9FnanPjVmL
C2KLpzTwUe3V44iMrpXsZNU0tX6Rl7H/6I36aWt6if9E9jR4aXWxkqPcifVLbbKOV2ErAvxCa2a0
JvKEvR+fwtps3yKzXiajgRyzQ6RwMjuxllXRJj/hxo83N+uSe87e02pTQKKeaaxLu2rRveSkDLeq
gozJTi3wd3Vsq3mqXaLAZhqdhYohYtJa0blj8pd9sgj6tl4LPazXtq1NKUBocTMtW90GIEj2eeRn
V1loZpWs1MrG0M4o8kdb1E4ZbKUgxAXUBs44D5Zt8ggGZ71TBQnOzzZfCf0Vai/aAuRhOa27dCA3
MmvwZJ7IDjGkpm1K/cZ5yNl1QvCA8l493fB/R+mBCcP9FVf+b10M6ltWKxOwpCa8tkXj7tBHj9Ba
tM1Lr8HfLY2yetPiMiK/UXW/wPJahuH9Nur4JX7Ja9VkhhrtR9FmDgp1XXavkgJL0//Z3s2d/2kj
toH/iFikVvi7soJGv3jgmaFkqNPaBFhwLiZDAxsZ/8KSaETVZRyP8uizcCwt22qJgEWNvZs3FyHr
EFiP82Fs1C+dTob40+hNtusKPH3Z9hj8d5zs/Rw81Fq1TlXT3ymw0baYrY6gjezoXdcUBe1A1drH
TRC9h0n2LbK95srEHb2bcxY8bd4C3xkIDWfP8pSpavQDKcN+KQel7GBBfsH2IArLnDIybUw9zCJr
cIxXOza1VZaMzTXV9HSnqVUGfsGwT1WcppuwHrQnB5LYsodO8tFPzhNB9hnIz/KLpNXCh8ke+SxD
QtOol9Ad2yezYQbJKk09aWjVHnJXCXZTpU7XMszH1YiR6Vvfs0suv/DMyU6mVZICiJt+QYBLTVbA
W9NTMNOkPAEVciHrsgCSF4NwEBMejck/PfIacrgc8zhH1nUFxda++xgbM7uHs/S1NvTFacirq2yK
5yYQCNY57tutbJJFb+riSqxgIc/5bJdH+qyJ/WhjxGPo3+sjDbZ9XFDNiNNlSXN1w7w4yfHqFCkb
35oagFiGt7UIbB2nKq4ObdF7hOBFeHYbw9iAb0tuOFm5KzYu43MxWi0JY6Oa59wSqyIjWLkC3pmZ
mNoRxRZEDLJZLUSr22QjG2Mtd6vHoRug0OwTTRuP6qgDQdPYTxeBaJ67PgUJbvoEqzM126qiRxhx
KM39mNXVPp8jkzGKjJvJq9NbqchQth68mGqRLW21qb7gIxyiE0posUOYFDZnzlJ53PrzJmoBsHDd
9RVSY37hbB13XFgz4KOrlOjABhy/t7nqhMJfwJdQTnGadW9/hwkHdKE7wJgpQuPPML+xfUzLGOZx
Ndkur2bPw8C1/HsYqxAbnMCUnpK2rbdK6pLcT0b9ObLt+h7yBLfb0KqWvg4poEOR4FB7qf7s2Lm+
KwILJv882MXq5TmH2jMPNcusWGpg3XZyqKa26UEowLVl1XRaDC+9St/1DikhZIPU5yxEWdPyrOSt
DNj1iEm3v7Qxi2F+fu1bMiElEbbaTyXvWHOlCG0Tq1i4hLniRVBv2WZgugqeZt0kWXVXlMZcNgKq
eR13aDSJjNAhSYBvkMjPRSiIW8TuLqgL9zf5uVd/iKuPMrPKpaNU5pMBSm7ToqN6tuPE2IsxM3aY
pnUXeUWkfnJEuXxUs7sh/FYXrE6Zu+bY8eOKVQZ6Z76i2XnlcpxFCk1gUXu5x/k/7YL+00ZGrDqE
GaHtydqFkBTjwhxy/GbGbJ2hP4RKt2KU2T1qy+K1EtVr0Rv6ZfS7/JV3WQButIjIzJ2TUiB15xr1
QfY6oonR77S6newl61Gh7uTb+HNyLmFYa9MQ6x4acQFDU4F/N9IPN1JP1uxBYjtsTwLf+5Kb9iw3
GomLFzcAMzvNZ3veQghLqm7RGE77a9r4gVL+qtN0ACCCJJZa9h9QO7yTr9R/ilY04zotUmPxn47/
VO26YbcFOVK2T1GBdoiHhWA2md4pbAlDI77OpjW22OFX0fCTFRmCzEP/G+XDNwzFwy9ehk4wvKL+
GqeDtWvg5cB1cctrRkJ4hcy2vbXN0VsyvfG1z4WAYHC0NRcducHAXlw2FriiYiw9JmSmLZ/5a4oW
kRmYp75p/Bc/6OcbRW8xZqSadV69roWF5cU8GJcAezsZJnIbczUUHjrOmCE/LuWUnriEiniVp07s
ip8QPFo681C7Ff2SpU+0SdlPwIsMpmRVpmw8C0MZjHeR8fhpVuwbhnABJHnA+SFCdMBalcnY/1JL
7Tkny/jN7+xmoTu294af17jEczd7VoUarRGePnqZg05gOKLZGk/FfgCJg/KJphTLtu4OLDVc8Oz0
ao6ZbhXLTVdF4ufP2VyMZBbINNxli+oHJ8+Z9ipd5zC0vbOuFdaEbzf0adX2sxUQoV5dyf56JCJc
dOgVN8I/x8Tll5U5uIs8VF8SB/aVjSTDdiT9tLH9vF5KZSEpHBTPBNi2KGfreGCt6tTgiJjqb47J
x3MT/SprKiF0kNcveKo2Nw3N4UNd5PUqyB3rY+yKn05mZffSa5QL8tAkva2e+wifhzkaeSeb3HzP
QvHT4jv7YHIReF8CC4gNES1RbL7hNt9fCkhM68h1QRJ7DpaZWt/s6wC6tY/e5Ih3DnY76nTibvmq
TTwg8QHB/63tgo3tgbBE7y366fHDGLWi7RItVnYEAL+PNcLmmYkAeYUe+h8uCwqRuV467+Zo+lus
TvKtXZXiHtrlOfVHHVMug61/nf1QW5RdCDqHNyeu7r0SxvthiOwjIt4oQs6FlV6D8ltRhW2wCHr4
okXU/e71jWqo2yGqvC9h4ffr1lDro8sG4hrwFpexYJFloOCwwXXbvNaTCJY9sUjYQlWMUrQXJotW
JA60T/VqaGL6ps0Wq4in5AvfKUv+UeOmUN33EK3d764boazSQzhjQom3do0yiq9a/btnA9eqzbD7
EVjjtg4qEnfCeOly04Olp9wDO9+1JmILo4PoyJjoy7bFZLrPQneboEl+LIZm2NmucvCnIl9ro3ec
0qZbqAQ9CMSIYdNFhr0pfPEldPIWh3c3WjT5GH1Hl+nmWpXzq+TmQcoZD1hk0Dee0rYHpF8PHvzm
CwNmM3MYCpd8BJeeAAMZgjC+ywKBMu2oJKjSz02JoiArlrnWmtyOdu6dUTurffllcMtbZedE44v6
Bfp4ekXYWX0tFO0NlULnosdlcx6t+tbHQHnKLI6PkfcrVkV+UhGd8OJh3AcOCijA+wvzpFx8AVMx
tLOPHlTGFmw60kxzVRnt6xzZerL1rr8Iu4W4rgBqM5U4WtWqCI+6J85aK1w062fE4QxMDD2OWCL8
TMoQjNSIfIFslwVkLPD0coise2HzlUV/jor2+DrgLXSt0vi11YrmQqCVO2nqyfD1Tfemunm8gGSR
beuo++mSCbljE2ych8GB2miG0ZLVRnHi6C47EY3v7/giAFeeku+E9RnRa9a496KkXDzqke4Mi7HR
U0B1ebcuB7d6q4xYrDGFLLeyahs204+noS8bTPDfvHJc9i00UKJsRn58HDrsWo++CdNvOYMqjklg
PpEKVpZhjwlh6B3yZrxVY2xd3QxUa9+uTc/4yb6uWqhx+703re42tRlppwKZzzr6mGruw1jRl6OI
m9+9+dy7Dio/SeidKtJMC1SoutWQQJ4RMVbkkSL8HUZxBJy4nW8ZSp63fD4iDX3L9LSCxEmT7OwK
iFJ9z7NSVlXdzC6KVn9PQPUU+H691InaMQchCyWrThRM59ElWMY89wLms3/KRLGEBmG/lIWaLSJg
AiTOh397q01zNU0MZt3Q/vZ/slaTI2SHx/SwN0Ze/a+Dm4NS9hilvyu/dA9DhfajK/C3gXWT7SIT
hhX8TJjJNdpkbLnHjVEa1XVyaweypSqI4QQ3r62KXcFS/Zi75OVCbv8dcwjJuQIpBQQPpyuizMXa
jyL1SUyJg8tQr76U6b2uWYDOdr33rovjXWfiCB8HXnsdozn54qX1h+7nZ7XiTk/SAbd14ExEuYyl
7WC5bgjL3Al/UndgpXEyL/R0rVlOtddsrga4e54y+orMNOtSWMtrXa3tX26ZPWsjNkFNoarY1ijr
3orL3+zyLiHPwo+g4x32YVIg0RSJXT22F5dbaZvobr8dLHe8qY4brNCA1t9VEpS6ncW/c/tMJgvo
ODfzzR5a58MJ0TmtOq15IsEkNlXaFmBdarDRhLFYczW3ojHFMm+c5HtVDMuwqNNfalhjgpBH6asN
NHDTIX1ynCYDlRYLLG/o9Ro5/fGst6b74nqexiN7Q5Sr+haFFvROV60Ovtk74An7X1qQ8KB0HaD4
VmMDhBfxESnieE3kZrxknl0uOsv6Hmtl8AIVcdxpCKduET31XtmjIxWZBz+QsQBAmGfj05iZPbSf
Wt3UeSfe0UU9yBGR3U6w1ojP6X1TbMXQ7FQnSPdoQth7jfzDid8yIfXX2lekJ7xVhJD/WgwE3Uc9
Gk85Yd/FEHn+i2WahIPq4TBjT3oDheBqAC04tOk5AqgHo6Zu17WFTXXAd7my8b/cM7kobyKewoXb
uaS/595GuDjOWOaLqs5apH7BoqhlIq2BVBhm1++FIHo9uVr+4aXOrx6k6a3yYvNWGOFPzNpzCNDe
ogRHvYTHh8KCp9p7TKTG7dAl+VOgz5HrQjQ/bMSzskhov9jl/KrUyHmtkH5aa1ry4Y51uSLv6d2y
uQCzjJIquaOdbyu6gr5Ho62mGsxS6NfeTQ70PBtofkwS+7OtVAab6C8PlvkqclhKXOnmPq79uFhq
Y64jrkPXE2xWgnDtFmV+VoIGA4IpRfipM9ITqIuvDoDJc2RY6yJsnpGgjpb6pJ+mxjuaGXFcx3O1
c4mp+3IaQ21lte2w89JG3+NDMl7LuYh2+UjIBZRBtCsDL1qZttDf7RE9/XoYfkOGm8KeHTuyVq81
8fZF03rFukcgicdlGkwHMgjL0FQsjKJKY6eOgNjSytaI1QTOzk+UfMlfnvtVS7+Eno4MjIsJjKGW
42mCrLrMDNLRsW0Mq95KiNCrowOlTohukbTiGbGgbCfbPgtYYf8MaVy9X/dObyxYjZxNUgXvbtMT
hnHM6G1Wo1x1mWXcEi/0NiHkbD+ztmSkphMEo3wXWDje9HqF4k/UnvvayJ5RVGBdjcse2Ctz2Ms2
LQP6groscFDFvbEVcH5pOmGoabYjc58Cg1UybhPfVEUZD6FZTAfw2Hw7PhmMCFL/SYA9YiGYfFEa
0g49JNx1hwDzLqsG965i76k6esemB6d5eK/ESiP2OGEklmmQRScww/k+mghYuMA8VpUz6Ssj9HzE
XfqngGi4Z9mk8KdYsc8tCEUfvtpdKYLizlp6ZjtjGzHZrJoC0LuvNkYA2JGHLPLStn7F5YsgemK+
8P+xwegsUXjPb66YfYXFqwMZ+UbkM3sUFXnpVYVC2HqcR8mOuGr8S1v+kBWMTtU1CdNk5Tj1dENh
ylsYWjuQZTGm26NNteytnrom+FeGyA52C+bVAiI5t5R9nCxVCwP3VhH1afCc6iRE+ucoRWoBhW5k
GBG9BqQsxzwOeRLxv0rVbpMyE55rC3dfRbXKbaZ5PqxKCv4G3l60DvH7fDpbtc0EkMX3tlISbn8e
i6xgHRxhUejG2AQKSW05d9nWugWBxgbZ0tjV2SY1Pkk6orqg/raTmuerohovAjmgm4qywdLww+Ae
8q63hOZSsoU9qvnBdHMBE5246ZpeW6EraDJN++bRK/Vs28bmRxd2yTnsfhIEry+pGMuN5/qoxUQ4
EDU+opvyCE1lZHLk4WfROpehGkZCp9iPDLZqYzThoFetpB8+qihfLewtFpaptG8877VlG/vBc+XW
OLXFtX+1Vf4UUYJoT5QcbYE3ry4sppa5KoseUQ9YkF4xFAvZpQ/ErfN+pfSpfjOap0iKM6l2ij0P
X/BDu0klHLeHFUb6YoJUwq5Xn0N9GLhJgSVZVKHGsiC0xUYLVOMh4FS3AjPSQUdfaJZwkuN6fK3Q
i7ZPSYGOQBkH6Uo4mnloI/j6HmCuFy20mye20wt1yIoXlB/XwCSV+7xQ90WjvRupV53qLPIfVavM
smU89vEGARc8VvJuUNaYlyrbFJjuU2MWP6BOgBHL+/7AvRYtejJVd6tIwMt56bS1PB/AVa28hXhb
PfVjtjRF3bwE41i/FJl7KxETvpSBUr94Rm8tu3EUPGGpuq7mb0lRxCu/9S9WUfbnrhz9S47ZOvqc
8XuQxfU+UsMS4kaQvNsJsUnikNFO9ibwqMHIkyqTvb6CcVWeKM+qa6pPzB872Tw4XX5KwwJkExtN
AJJTiHgDGUzLaNIVfAj71UoTBLx1tMNhVNmvWUPsG6CZunLnqjWq2rYsmN6VxLFeM1hKQEK1dC3P
1b0u2KLwLdaPcwXIYWZ7A4VfBrPCazbF5AfopHGppBsiRNvhf8mqjknlGmV+dSMH5z2YdBPZ0Uev
GiQ5oZuw3D7OHQZ/heCPupWDDcgUqzp0/Udvajdi5UCz38nBatQDeurmNKx83SlUlmbbJltwozvL
8bprF4zOJoum8uQmx4II3QtuX52m9i8zk+Ylq4c38nPeuUBZYIfCA+r6xtBfRZvuobR7R8dQUGOR
ba32rZpgZj2aOqNPLiZIBV8t9Qjp0tw8kh05uD1u03J8Xkfpiv1zhH057iZO3rPEi8gTq3GKbR25
i0wbfuSl1X0ry1DHJtywrvDS412EblRLOuwmrORVqFiF2V6uH4ipd8vYG4L3mtDxxkDnYCN7tQbb
j7ZKcReZewsTSF9TdLcgco038a2psmCnhwWi5T1huziz61WjVPUW5DLzlhtM48HDpsJax5bzz2E6
H5paVunLfw3416GZaeUmmdlegfXkj33wZvPxIC2PKwUZoDeDf9vdTzEimmuK1ZvXOBifZC2e8uJS
gc6TNTBW1snAoWcRzfLqU43IkzsM6J3PV8Wg09jM6lqr2FaM6+irfwpT2TsKlMPPZhb85SH1AVPO
gz7bUxPNxXCM7OV/Ov4Xa+fVHDfPZOFfxCrmcDs5aBQsOd6wbL82c8789fsAI4uy1v5C7foCBXQ3
QHo0QyKcPqcIYnVV+dm0X4JlCPsRrHVsuOZfLuf3LBitWtPeI0ywI797+uzOtr+ZW2+4mbRcvag6
212dDnAwZo0cTpBNREJRSBaVkBWStdSwBA8GwrCzg6KQtGkvtbQQh8w98rRvHDJYemHtRfRDjCy7
ofkbwKMAkcV2BkR9HbVhbxnYE4dS3Qok8yaZ5vxUNNFzQW5gfmLnOz/J2uJY4hbHm7j/IGQZHrgZ
hPdy/KWfbC4xy5X+g5A3Qy19/3qXf73acgdLyJvhm0D5dft/vdIyzBLyZpgl5L/7PP46zL++kuwm
Pw+tn9B3DKN30rTcxtL86yX+GrI43nzk//1Qy3/jzVB/utM3IX+62hvb/+Od/nWof32nbhDWzA6N
AtHeialdJH6GsvgX7VeupAnplXNGeO11bXdmUrxuXzu86vbHK0ijHOo6yr+LX6663LU6oEKzXTyv
R/p34/2767OYYek9mDGz8+WK11Hffg6vrf/X616v+Pp/Iq/eTvO9VQ39bvnfLnf1xrY0397oX7tI
x6tbX4aQnlT8yd/YpOM/sP0HIf/9UK5XQ51bG18nxYrOndILhkTAZuf0pZCeZJqqk27cS7O0yFoj
Oyyxtl/HZ+muOUA6eimybMYQvCuMzlwHjUVuVWspD0WUQqDWjk+sgiGyFa20JJOwB98i/LLPHJn2
idP3n9Iv7T48Ubu5hhFL2mTRjLBl2CYgsBay/Rvoou8g9UjvKldJj4PrIfg8kOfr2sm1gKEyvZQ5
DKQiykgSlOSkN3IU4GyBenO1SbeemD96AFTsnHVQy8ihynAkz7nU1e010IdVctNYkQtPskV+STEj
scPKHhwmYqq7MEHL1YXvxiJ/fqjuTDYNOLePye4RzSlyqrtKS6s7TeuMfWBWQNdl795opoNfgWx4
1dsZPYDJefcZckFGlB0bu0SWyGoflrHk0OFgNGxqBufreFFWdTdxnkLL++uSMiwfh/GiM7G4hpkz
SzRHP3hqPZLEjF5QINTtr2L10COTov5KuL5Tyb+ap2Fv8Xc7A8oNbsJGaNn7Fp2kUXZf3BU4EU/x
zFM2dKAq3LIi6TSH6aNwjmXlhNeGp0UeaBhhL4HjQnDF5tW1hzQu3RRnTtYcerTbV32ukc1Ub4c0
y89vO87aFB67WHl4M5ZsWoV9YafbOmqNhVZ9itDarA7BbdRlwa2sAfYK0G2tg70PZJZzbbyLQ8YN
3pxcZjJLRejS8zqQ0b9z3SRl3zQyT7KY2To7oYxsnmQNwbTpmCnZSjqzlzDZ9E0zyEk4oUdBcjRi
s8qq91TgZaiNhRCPdZV+2yuKdiutPWJyWzC1xlo6rl4RLmvDrLLlrQc3MnaJ4MTJ3ikllB7gNZ5j
F2+ihY+IDOls2P7mNObCPJi6+3Wx2+AJdfi08oJTHl/dS89yMQ8NQ1B1AxQm4q5f7uvazEnVI9XQ
3cqbsJxA5xOpMxi2XP8kC6soUKy/lot1SGysBTkh7BaK2AxkC8LXE8p3czoorwYwq5INg3RIleuA
106vBqxHuF4VGBo2OszoZ1MUcVx2Z9mUtaV4YyNPD9pYFmLrxfFfDbB0u15DH71dAbVdzsKnHm8y
logoIOvZfaiG+X1s5ayuYgQlpIP9tgQNakRqCzjS4aV1T6QCzPlKtsGePhsdK3xCaEHdSTvoMe+0
9FhiaylsKYeRfZeYN80yGMnG8NrjrCaflS7nJKO0YHIz4+QxAqB2dB02DVS+YR+r3jjICBK4PNbc
XnjvCBh7XpBdV9ppDaTKgcJfwEl6ASfpJkA95VzaHD2KqjS2wiNrS4zs0ow7Z0S+aQmV5j81IwlR
WUZK1fnW79vpYfase7PNhqeKBfepNPV6O9Vp/jUwLY6UAFixdTZB8iaOoNTE/1RZAFeTCvq1uG39
ldJORwk2lihkWbSN668ty8u2i03ClnOy6rYZ+K21dFzhyb7nx3vD5av/CvQctH1yhHnx2zWwI4u7
iWDMReDKP3mV551YuZr5SlZlARe7BYSgQdP+aq1J0x4r3doZSyRkpz4ynCKGcyNkYkUhu7tVGwGw
ZFugtJsRxtAcQnV1Dlpkc6Lmti7hfZY1WZRTRrZtboLq8JtnR/JSSwNADjA5m3sZrBoGctBJCCdq
6zR3Y55+iH3PgXw4BXKqpBO6Ib9sMUdZd9IRitrf7NmYf0hfxkj6J7Yty5vWK5ML3P/JpaudTeOx
9Qmp17NJOudqmMGTNFp5hIT2Rp3daVjJmGYAQc25J8rwuZeQHyjGyvq2ifaymnbWDzfSi/0rm7xU
/LOEF/xG1hW2TMfRyCC6M71TJorR1mCkXNqyhk4wuiR2c3hrV3rv9CfbaIX+SUH0CU13EXMdVVpl
W/aRRT+RerKWnqqa1AOnyr1la/emGZYfWvabQxUgu52G5nt2PVq7Kz8EQa6ioD6A61eLDxoS8nfW
YD/KHnHpppe6ZNJYmuzW2h0PGpOU63OYh/5Z1rKh/DIFrr2TrWGq/HPQAEnm5f4rJH6pLbYBmClq
OD7qE8K7OK6d5ThyxDeXa8nW2eRtJjjxf+u3BD/3jVRUKJxop4ZRsa9mM3hQ1BoW+spLP7F799ka
Te0n4tqeZXL06wbxY+ok7WevTzjSifvwXRi7PDOtWDnbrZ2e34zTQfp1Docavhu+xDea2jjHQSnZ
f4J2YNUinnMTIS8xXTpYAXd9DPQSLIJdf4wTxdumsHWtHDbKOTDNki28Y91NJwoO614Xi02GaKq2
TWpXOS522WFpyjBpy0vDPsyJh1bbb0Na5fz6Ckt/I+Y4os2ye9+ySIRKEXdwYCXfy2aqltmtl6W3
AGyTct3lqFkEIWpbodHC8zWiwKUZ0biCVGvg4Py3okCvF71XC27vlXTFgwaPtayWQYYKbMW22iuj
XxX21hhiUG5e0+0iLdFEykH4KIvOhEACrfsH2QoqCHCWiEGEDUREzvwrglkT+EcNeW+typsNx47B
pZYkSVWbMm33i3ErjVBnhpdJEiKlIkga/x6z9FliGkG7JB1xbAQHFaweDEKl8R6ukMTXyvd9gxLd
r8YvT6VUyi4nO4pkGPHcM4JiG0PlsJaPweWpWEww44bCsdiuz1HhMCefjXTxWJXFMtTiWLotQy3B
BYJN7NdmOc/1dn4k139cuZy4n+YEvRg9cwLOWkkpSh2/q9YNXCVhp78bhRNiDHfdaSCzZeyo2NY5
aoTebWH0Fccq0dmt9ehOeqOSv0ieQWMumw4n87dmMJ4RDlIf62nbkx/TgKQDsiDkzt3C2PidHR5z
hC5uMgcWLtZEZbKRVYjFp2blFiA7SUOtd+2Uj82qMtTn0Kt/6SprQyQ4GCbWKrLJLjvZTCMgvEQp
3rlkG9/6raE9TRx6ro3EMY+gprSnsHZc2O4DH8XpEqow1RzWtjh9tZB8PVpG9b2aVZflqrCBaQwA
gXX1cRbnsLIwA808Rm37XbY6cWYrYyNSd/4YK8ZcusuaHFcrlPoIS1d6HpOhIn+d+ZTG53Bn1gBm
pK3XyNZsPd/bz1Wh3Jbk6W6ntkdtbgzK9dhk2mmWRdoAcCqEnOBKGl65hL+A6+MUZP1zTYa8ijaS
6FNeqPUB9E590lWIJV/UBqXkoGwWUXHmWCQ8S1MrVQmbjKMzW80FBf8vfUIZXNtkzimjDvQYycJX
PUatPFu2E5yvA0jPMsqcQ3e9ebmNqW84KJ+DdG1F5Q+OUstHTqCqR0VJv3DW39+YoqWp1ngAMomU
lYgoK716LKJuA/X5fC/jtWpGiHgkRUo6FctuHvSWrXvRXXby/VQDcITW9/UCbppdstwit98oy/XA
VsnKTrziLINBEcxHfSJTSF4fhQj1OLkcS0Jc7fTGx66pjYujAI+VTSeAVHluycqRzcpzmpVqJs4l
DxT143OfvteMi5LBM+5XnvFx6cMkNr7XddT+QjgtIyf9loHBuStEwRGmdhfqmbUdhXrpYpOOzCzQ
SUhQ+ZFNWciQ0IweR9CJp8Uka+SMjjabM8s4nB26Jz+H8vflctdInVxzf/TAuopbkMXomDCo5+F+
8JX2bLH2LGEb0NuzPtYHewimg6u1LfS0mFLdNshakW1ZldZrH9ndbjhEBIpbNdtwBv/ctcUfOhQq
OZ9JpBy0jiWELNI+8EFdiXajKvrVSLrLs3sJfGObRY/O7rznztJtGqm+18Dlvx3aSj03Q9vzt2FL
Ul8OxgR/I7wg6SZBceaT1nkDb1oTkU47KD5p7ntIkZ0PEJ3VlyZGMtAZ0/xT7k/l1g1IL2eJDdFz
ra6cQtU2nkDmIwWdny2B3JQ1aZsBogMrFh5ZFC812YQmDbdnpdDyDOLFWwxHlTnzDbzU3b0WZv29
rln+ZhhQvFlstloFl6b099I0kHQJy6ygdDUmdzxKoyxiiCH2NoAOwXPd3S+F/Ri3fnEPOtNhqWiR
xFk0tQfgngtWsa1eMgs0Gymmmxh6zUPJafWHruETamILyWGhxEz+L9nVfteeTdEcWhCsZAj7N9Jr
u+HXYfKmW9kVBOxdVuvVvfS5ZrnvTDt9J32R0q5A4KRPmqd57wfkh2F48WzlKYIp7x7AZnMufBCp
opVBbXCtdV6KCIHWN0fpGK2gvvdqtzvApMV8RAQvji5UjqpmdgheECZjwbEFuy4AmLLEytERkauS
MLz2vvrCGjiGYmhbJQj8nTeE8BCkQXEnC9VCGmpuEdCVTQSNnx1N2UBNo6rBbgnOhRfJiWETJiXU
cy+jJKNW3AWh7m2HrkQg6MUhe1gDu3ax4kDGZCo7G6btI9exj7mGaowgp1SF1B6yXGgFS1rLpb24
ES6E8FK2p7atDo1J8nKYzPuC839YnoL+3jd0vm+iZiSXGA3AO86Uny2xXwxi14c/kAwQjr5sazIY
AJOyW7z1lZQ8/diDJxAC2uPgtc79JAqyclEBrtkdS7XIuQ8zy7m3NN/Zt2PirBabqSnaDRlOZ2mS
XWUsNDarNtdDMIqMJp1aEETXyyy25TJeT8ZxDzfN2Qud/khiNsnpaTl/tJlybzKzYz9SNF3YqEjb
Nx/GXmkeE9PZB6o+gzXpg3MKwnQdyabpJNu0C5qD9EbV+DX2xVE96Jz3Fd9eGQW3CsT3LAgRrWDo
qtHyHbQc0V4257gCRamF3kU2tRrEp5J/zI2wu+VNlV47oc8C8zBMDVsZVRqWsqpr8PyymTsQduoI
bpsVX1u7LFBagA7o2JROvuehazxy2MCTHCKBfyIb+m0I8b/BETiuHaS+797EmvAEoMVCbJ6i8s70
cUPyrrdp1dk496KQNVlESFGdnSr0KzjQ8SjArVa9kbQQbtJM6uad4bXxxyFpvfipzLv2Y6l2P7Qu
2rlOVT2Ug6o/kZYOPLJumClGofE0gvbYBNbg76U3Mlnvo1piAMAgeEL5+5z4wKQSEVyzh3hPCvhJ
OmX/uPqeuqyGpCUs489BrcBwLaKVEmL/GWJ51bLUTcpP7Z0sSL5SrfDdYPXlO5I5Z/aSVMguZz9J
127KcjU3TYhRX+LbvtgboWXd6o7+w88QJBsHLb0bCp6UTCdhxweNeNeJQjrGPLePwZi9b+3ql0l0
yHO3vNR2vL7Gd3ZwisP50kmKUkE+L2tL0f7BNmXWv4tbusUx3/9CaceNmQYJWGkfxp3JJGNY5Jzq
TajDGEQha33JOclKtt+4wYJGhzDyb6T9OoLs8iZusb2KKeHq2PF7+KGplc4kgwu/utLSRdbe3k1u
sjc0Mq1b/TVQjriMLeOMULG2FU8VmLrRCFgPLqzSfGuTcmcJbmnZhtokAjwMoHGxDaOBhtGrtujY
SaPssxS168SnshyUB4CD1mPf5N+VwhpuZIstV33H2sza9HxvHhEOOURJMd7knauhkkOmxmTHOvqm
uX4nbbLocwuSS1cvtrJZKjPY3aqfj+zZ8v3v6vADaOiIDDWtQyuwyHemN3WXJGk88lSi4KQI5lcG
ZeMagFA41wEY9CC8kzVL521TaB3syL87UBlj99i3Pkq7PWcxNBQiREt/NgMHSXKMrHBDyCFGncec
YqMgS27odWAZW08cGPjfU4RJzlmbFmdnjB8i08r28YtJ2iu7DsvV2+pIRjtWPuhrb+l/FfQymrT9
fcjS936N3pbBHpCTu9UGL780adRDtECmQUmOySqy+/BHDsyTJKKf/GU+GXBjfZy1ot34mpveFQVM
gpD76YfJrrQ7mznaxu67ck3qvsfhQzvfhCbw7F0dkkrkNM64eWWUVVkYAQD1vjV84FpgtsF26/PN
4p6guO9Wnc/HhG7y18URQQ+LEhual2pWvONty+MYOlLZIlPCPDfF/Fm2ZDGUpvjSDPVWb6binbSp
EUQw9ezy48bkI5rNUW20lT5TmKA/0fezYnTrxZZlrbuaesDqy0Bj8s3X0C6/jko62Ik0uXglx5C2
3INb1k/HeCdtTI6idaVH7QGekbuinJD4QGbpXe/Z4wXezEssWqTJV+8mWPh3kKbNG9mUBXv4PwDK
x+xOEpY2lnfnc+ItO0lTS7b1HmaDfl1DDE2e8DiBJPORZhxL/S4FHW+Wc3Tbipa066Ftnpk7nGTL
VWcTlKI+VXsHya2VNF6LRtXvfB2pMKODaU7awkE1bs0pXjVZHW9tT6luo9LidBZq3kPqaMYt/28X
wLOjve9tDlDU3gz/mUptnUGGQjJ3b55yMyq+hhWJqy6sVJAdKco2mSvnxoSh5OQ1qrl32BS578mH
3EDBon60iugbJ1z1Tyfeo6gR7HjO1HuH7Ln7ztPtdVEF2Oyu81YFc/ObrvVO0msrCYz36cRXHK1R
+6CChTymSNxsDL22b0ib/wGlQkgChYaktzAtxWKz4Wg/FGpHvjkR0q6MU9nDZf2rG7mb/5fh/nRV
aRN3yLpL3wYg5WtxfNmKohMnr7Ig2WgTA/i9WUwyItAnbdfpKn9QESttsr9skgj6Dry7dZStZVyy
ZHK4QPYF6VKnDli5kFnOnqo+JVnU+QKVvXfXcMI2NXl1KHQ1us2Hluxfy7Af2A1CecrzIVdCh3SF
LIb1ZbS6xyHhG6yMzdoaOONklX++8qu+olqV1cnL9G1dmaTKCGZV3bAoZE0UMmQW7Kyd2LWO5uzn
rJfTHU80aK7HsP9GssqpIq3yYwC50Z788v5QRX6MjI36zeI7dshdB/qdwik+jCQg7T13nray2Yxt
v0WoKd/Lpj8P8Ua1jPgom54uyK8QujhPPCo/BDBZkW4E9ValqsoF/WdwzTn0a5Xq6u9HLX9u1mK/
VTa9xPOhIuufvbKZ3ZfmdgrUH/08ezC/2iqqQ6kJ1rfNE9DRAysYW0OxhP/MJlN69SJbssjCTBBZ
6D/iwciz7egcdZuNfrYNDNJhVONaE5N1EmOqgUMgEs2kw0TK4erlp2aSoiSi09rSt6U+wD374vYq
yyg3csTrsGTWrqbcV7YtUjHrPu2Lk5Vk6AQiF7uZwZ9/Uy1IGHTvizIP1nbWwujU1W7+aCTGN0Q8
s30ZBOB0uqC4yML1x/ZmcO9kY2qqqtssTkMJtLVVI7E0dtVwgNDwg59XJBN6tb7ydEe5bYVgCKcB
wV2ewrZkacYre1nlgbkaXMgno7Zj34Aw2QsG2v449yhdcnwRf+50OCpty/3aDgEvuqSEJ74nL6Mb
2h7OiML7Ck3QV63s60fTmJITUyVtC8Xz8DVhepwa3leTnTpOaksVLKyuvTNn94fsxzqA1zdpJw8j
GY+cR3Qm793IulKSqeOjqdnaFzJK0e4EInKUS0dZZCyFQqfkNSVWk7KIKtI+1bZCIDx3XJiGy9m5
lJ69kYtQNxZybXmw1vxWvWuSWL0rGv9zHQXaUbZkIZ1x4q8GcuMui93QdfOmK425QqpSbbwP9mzM
F9uPplWvIio4QzK39fTR3ctmpljvUXVeo8aKJoagrTG1OORT08MbWUvmMGtWshoEbtKsFpfqtixa
ag1kOF1eBT5Xkf1bma3tweY4jzexKAJ2YfJNbQyfnMLu9tKB+paP9ElUfLTNnIzDsg4b/tYD6CFZ
DQXtTixELcQL5+ZaCCafa/sa1HHkpqH1BSGWwExLVHQDn5vG8jN00BiFl1phqxg911k/tEK7pwEu
z1s9Ng5tpuvv1d5/9kJ9F5+mAWU45gnuily64NvsJPs6Ns2fMOwfm7hjkw+SBpaP/tFunOJebuSn
ejWv1CAPz7IZaGG4rVSoydzEed+MM/pIyfzF9t1yl7Yjm4+eU38S9qLSpy+kzELLyleY4511BULq
VKhj9Ml0E8iMveapm2CBzKL+hzS72RDuS2NcWdnBZo12grkbpmZRM39vTso4CPlC3NfqNTwEboV0
OOS5L33ejHON1pAXyFfLmIHnPDjkQezr3BlulKAYELxHysoatLsOLXMTMV9s0puo43Aji6LOn5Qx
cPZJE9v+RdqgBgFDo5f1SvYAZBKxPS1GrfI5OWic/5SIv6L1TU5SmQ675CWZiz+gM6+k14riz0Wj
doe51XSyGkSPKGw5CSrtiCy9l0CZBQaljw3A7CvL2CSB2rJnQlMyCalbDjH2Sp3YuxI+M9iudU3d
BEH7syzZylfSCp1A8l7IrPgl9s7/Fdn3bnh2SAH4q00wZLxxuLlD8usyjIyWKvFX4fjfx//TMIvt
Kh//0iO3YFbht8vdROJuIiEPLaOXe7VC/V1g5sZKU5pqwx5DcY/CWH7viBr4AhKY7DtpkcUcoiJX
D7bzKtRL24n10OHa5WWEsZoyHmN+t5U95dCmq/a3E3tZ0mRmfYjihWWyjRyF8W6OrcBbabxXL6U7
bDXZlP2yMi04zlTNnRqQNk6aX9/dRCBClzuTVyff1+GBP/f7xeG1XX9u2HS83oapChEwZYOQs/OQ
se3UeWyU6lblPqSNZ17AvZykTxWmYnAg6jAmZkeiKR1t2Q3bWvO8jR4zD1+zgvNXDX6hBu1cY/ij
3tmQ99zIUXgqdA+o2Sx+sH/tEVaXi+MmBzfqrNvWKlLerxlHoFqjAtGB2eA2nk3rVtbcoDaOQds+
XuNkl2BI/8n9fD5k/DPY+KaHw0/i0DZGtLLFqDJuGUrgQienLE7XS2pwZURkZW0Gcdo49F1ACl5Z
HmQTrXOEgC1SkWTTzaD6qLtHBAPcM/oSzrV405QOaeu9ONqVUxjDPAj2z4iHdIW+Tf2Axlz9EMWc
eZmlTsbXMNV8zBTkmby2yWDegu0mHWDrkE0ZJ/u2MXMPkw3ma9834zVN2O7LhlxsDdXzs1n0z4XX
OeeBSQMp8DAtkUz1yyEkyyuEEKDjtOKmqHdwl8M5Ac1gpVXBRo7wqiqHldHS48Mgwg8NaaRZRTwK
8U0kMcsMTfg29m5ImWaTbbBQSy+HTN1c22ShujfXqMkLYLCww2+vPJbsVIj+sJ6z/CZPkGl4ynzF
rH3lPJNVyPyKwkpKBRlmTv0g9NG1UzKW0U1Enivs88YpztJdwB7nIXZIq5rLyjpxZmsfAnN4pxgD
WdawIq+MuW93LKCmLwm7COSfTp/0AE4EviHtrk77qz236/lqHzL9lV3Gz8BJrvFm2ikXVBWhZBmh
Txqq6rYW6rppwvK4LafoNAvt3cFBWkBDQG/XCLFdg4XLgV9UuJHeAGrWG99OeEGJvlU+2feqEh06
EYv0gXtyA/8DFKbzQ2P3xqqpYe2BC24FY7fx1dA65DGCPoLO3CTFVW/0VRp7yW0flekjikt3FWzi
n4FZ5Ts7aBQI1rzys0cmM/tHJcl+aLRz4I9qYnYhRbO+QF2NgFCFCNDg1ldTYIcQFHGSX1+0WmEv
LQOeLYNljHTIpixKhzx2P0CRJwgF58sSKGuKoHQuhu/L8NIsB1lsQxh96ZzP6VjMu9poAm1XzTZJ
iwrLtQ1CpNWa52jDNEq4rDipbsbO4CmeeXG6YwMpW/2vXmCp4pPhGZvrIHK8a5CZ9B81xagPsRFH
t0thF6Coh2m9WKBHim7hsUQrYY6sJ7Ykg6O0LSGy1pTuvPY1TdksDm1y6cauabC3+oy8Q3Gxq1FW
ixpkB+xNGyM1X9+F4bAV15XdV7dOhlPgT/3JU53nQtpkUzqW5quQuFLS1av2yzDK7JtrH1mttfQu
nf86liMurLRleECz+Qi1x7yPRidc1YJCq4XZHyoAt9yUimec89CDektSbSWQRl0SznfWkxWx2evX
k4rKJX3Ugj/KNOtnGQL9QASzEgJMQVBahzF1HGaPtfJ5GLQjmXOwcavhyOGX4C4X9mqufhgJTB1R
HOq3ZWuemrDbDUp/ihur+BZmbsNb0lDeR7FZbcZGGe5t1Yr2DtwaZxfpiXWXTiXSdjrk9237NWuc
+L1RKs59QSJxDt3be5/zmKciOEmXLKB+ANKsNugGEs284qFpzBWau98rtIKfEkPn/Wkoa9myEDN6
ckZ+ZG7SbSbm2hvHWNlKlDwGYdc/JmMWb9zMb/dpZvePalHEF56AH6RTFmPgf3GZLd7IFnQczr4x
yd2MVbaF1gzmisE8J3webG7Sbs9G8GXqWg785oI5jCDx6WHIBnMimjCfbJ1W31cpbEBRpAy8hH8p
8UhhHC1tIHa2wJcujqopvyLz4kCxzC6AkoWcMo3JvURagTK8q9osuZcgLOFrREv6gji+a9RUXU0t
sw7HakuOCxN1BVa/fOcUZvGOuTTJEvmc72VTOoyCPOE4dm6lqbH6+kZvnadrvOgUKEIuNWDRk059
nK4Hs/0We0F3liGcZLh37Wyvlw6a2q5VHpI3jWauEodJcFJGvQVVcOofvUy5i+tAYbEE8PMWybL+
Nhsazv/VlKQVHyrPveGQs4BGUb33fc3gQ/SbdWWFHJGJl2mqJ3Abx8j+iJYspLMQEUvYv7ZNPSp8
Y0Nyb6JsC9uFnZA1tQvdyHaKM/c8jmF1h0ZJtUalNfv+7yMyxhh/H6PTKjRJjCI4VEnaPjaT8snn
Hm8K0arzLjzMw6itFcVsHo1ibB+T9JNupsk7abHQGEHJ0Bp20hdNnnNrjvAkBU37kMY6sObKvGVt
ijJ31vffBl7ZoaXEn1rHM3aNZ0THIlHt246HgT24/rnmNVeTrkt1nD1l65YAIFF9d6HDnBFbmlv9
/QT10rWp97b+vut951Vz8crgP/XN2fs7wHmbzXp7IwtPhfmAl24BleMvm6ypHYwXbAX7nILkAuA5
ZcjqqjBLbq7GTqBJ4845ZLYxn+YSdmxJyt6hgMQ7yXnqtVk5TH0HVD/Xo89qZawh/Qy/AZwEDha5
73UnRiKxBIOT9BC7GtGtNSj6bQKDDMlN/ExusqDcXp123DpHO1A/hqQ0cNTjfygaHhGePXf7HgGb
TeHNxlMVms2Z449+JZs65OD3UZMg0lMr3dowPmp62T1KXw3BQqJU4a1saeVUrt3bOeJRfg8Hjnue
EiVZAwBAXmSyp0tfzcYauaXwm2M4O2ZK1se+LWEV0WHIsicl/FAKQTARIHsmQpikHmF0kj2ZWkff
5sra5ZNjfRyGodz3yTYMoP6eQQzX/0QVOodTqykf7H74Vlt1cidbqv6h6Vr1PZC67oHDtUuaFih/
dz4nmXoarGVTz4dsDxTY3oLT+5SRH3+sajufQdkr86EEda2nbA2porDCEc6pl9qYwZTBYmDYSYcs
tDK1r3EOhB9nSMPWS/+04RAF+aOugQHCD3dOjorW6HasjOspufU6VeeJmWrvYGoe1knZuHzoc7Bq
nNqEjssY16UbFGe7qyr3Ws38sjhrrsUWtFPCyKh87wzYudlwK5AaGoGBT7ylCmNAFqdrh0fdF5rh
mRl/T31/zdZj9zOL+3sTMqrP88QPxjSq8r71kvLQDzZ7hFqm3xpxpW5CjQN7OLu/yk6TeyxhIfrh
WEO2CtW8fp/3CK3Xjt+v6gAFcM4HexhF+c01k1kf2sTuntiTEFpjYNulty7CgEMe87t0OkXgPfLB
SJcskDv/gH63d5Etw27cteEOIM7E0FAX/3Es6ayU2f19rAjBE9PQvIspOsuxYv0pSDNzI7fdeqtL
UTeK2uf9ulftflTcddbBONSIuXWrw/0xwwdzgCvCekq12NlVfZ5sWzHX7uMa6luFJ3AvmupozLfs
WnPuS0vRSv1xTB5kRzmYY5VHFDwG3nn4EQiqyNbKvLMcSzXGP18peF8GEa8eI/CvRaC3FtDRMIl2
Xd90K+nx+urZLZvXGDVrtCM4j+PSOS5ZWQTwB620yeAxWoNxO+s22mbAWDkLTHm+CpMvaM/VUJsi
ZJmoXqOzCHCtosWnGYo81dU+W2oIzLjt/N0QFNMXY4Z76pe5q2DalWbV+aP5t2g5SC729H6LluYw
jv/xCriNR9XtD6ycrH0CG/2TOQXfe7uevkMS8k6BgOiDqccWyVWWSuZmzfKnm+eVjIBmcTf0Htmc
flgCaO8+GrE2rg1O4C/MJmFeVZW2uMh2B258ELxQ3vCdqTWyXYX5Mw/KW3Rl3M+DXqN2VLGr7bCf
uq/h2Tk5Tafc9L2nb+diaJ4gNh/glWvG70VtiAeP+ZONoT2sw6su9+anHmAL/CQqGC/xqVk1cI8/
2NFQu7RmqT4FLlywg2U9x0cIRS3xi13E9yLed4iX48sP9Pf45boB47yJl/fze/wfxpf3X4v7d6Zi
O3KA8mR41o/Q6IbvHSzQc5KiD+OuyKSLIPy38gNbBvp39NP/GWPTOUFy2zPhtKwD7EHxznf96Qt8
bVCx1cpHR4fzuBJ2xIunLzDyrM0Xe06i3dUu4mfX7A/snrSrDMGVc2Mmdb1KM8U+V4PhIODR6xvp
kYV0LE1ZqxuDLm/cRdydunAcD4t90gaLnbJQfUTWGV6mLNE/l33z3uVU9Sd8u5niwDfWzcNhRKNm
PULDsktL738IO6/lyHFtTb/KiX09jCFBPzFnLtJnKp1sSbphlFHTe8+nn4/I7lJ17R19+oJNLADM
UhoSWOs3FdJ+HPDTqo6yKc/kQekpl/tGU6OEwiNJgaJVTM1JHuLCbU7hfJBNzxzMJRIvzeozVhkt
eWzZ9pUp2uiGPy3kPDlFdowFqrJwOivk/W31rZt0rN4q/zl3zPDY9bZ2i48REidDYmGnqeJIwt7A
OHc98i9xkh5Ku8VFPQHNtXUzjLvRbleOJHrhzdlQkSd91r/LpschZHvj5my37PERd5Dp0cG7AEpp
h/niHIN2M2LsyoIjtKD5WeIKuW18bAYXCVxgGSgfu1W59AcHRkEizrLXCmeeFSixtaYH02OLENe8
G2Yx2Sx1VXdfo2D8oqFL+EcSX22UDP2FZYGPmGaeILL66zZh3SJyYAed2r4LGG79Fue54IwE1LzF
1HusfFHiGnaqHYAM0BB2U8viIFsDqZGLPCsvdVcOt3OFZ+zKFAnv2QAQCA4/rKHUh3pewkw8VVkx
5NuqG1kyI6i3pDg5nExoWxlaUCj96N03r86XQzEa6N0WytpX0/AQa/30UJsRkrMIy+0G1XTXThPU
G2fAMVZT/OGliWfBxyYL9iJqh5fRibQFG8AMHwZ6pzLmiYIBnpGGAy4lJU+MnwdMIP9ssj+KDopb
okePFtAZGlT3XNvtkrUIVZNI47YR+3jizE149ojeddkqGnT+JN2e1TVzsMSk4NdWUYvXQpk9xOvY
vVBwq+4M0CV4QykdfMkg2HDxZlE2sCMyxxH38sDi/qKrGlKGPtpltziyA4ZSXGuQ2/d5AjElFBOy
239NMcKyJ28YvH6GJkQ6d6pOQvvzMtRJMbbhyXibWiNMuUymNltpHkbIFWCcUzwJ/QtS/KWvNl9y
U/hnBzHPhQyrscBBw7BeNVQtqfc7GyzYwU3FJBRXipjhymq2r+LKVVZtVLFHyjNjM3VaenFiP7sd
UqxOMIZGAtsCinLOQVZuVR0fNrNux0vqdxbsG81+R6J5Uxh+/pH3zWteacOLYav9WhFRfcThrT/m
TV6uetE2T12ZeitK5OGu1sLphfwCMBq/gnzRa+NL4LTvClgTaIK0VN9kfZP2j0bWGE8q2Ck+3ukl
w5nnGkzugxxUzl8ZOA/awg5RWhZZu1XUId6UBvp9cF+GZ71zjwrP3a+Wgw6mPgDOCUNcJ6Fkoks3
9M3XcoRCl9uJcz+gLHbXa+AARpDaX0uSb7prF19Q3k92vu2H27oxm7e5ZCQH4NKLBu6YdYeqE+JR
hOVLS95165ML2FWz8GvjatrTjDjaxJUdHjD9hQSJmNUSsy/xbVD+KIUy/gBQyt0PvvhD4NrhTi9C
fefUnnrf+Gh7Izw2/QA/hICW8r3ynQTcTS2uvo1tdd3ZWM4CdcjyOrpzZwVpefDGST2C/Uk34wyt
+IzdzhxEpp2GL9Stx5wHBhpvsa0bBO2f1+G9sTBCxV6tLLLh4E82qcXfT2VbHoRhDAcVGsm/D1Ib
RaXs7PfDwYxKrgKAMQAjhFSCCshMD7Xu7FeheV9UQ3eN3K+RoWOrnqRBdvRH70H22W5j3gdFp+6q
DExqD6UgWsZmYKy73NKoYc1tH5XZJbfmHNk3hrsGGo+Fs01LVP7GQmi7qaIkDZndZh2sUfGpJ/Df
GFh27bWuQ2D/an+WLQRv22thOWSYs1isZUweZj0FvAq0M0YmXErGGk+8pprSHG4jzFeR+gcyFBNa
oh3crRysBd4xM/6xFPY91fvokqguJjOBc5/qpX2fpWZzwFM7XMimbw/igpsiKbzOmb7WWn8YBEgX
xY2nXaMYxoZFh/oGABH5U2VfD8o9mafufrDL+OCYwl34nv+HUcTzkm/2sDYfrZK1SUPdbDGgoPws
4ihZ1V5Z8/oJRgCgBE92zYLFtqGsq2nl3LWBWlOxzbuLN9sVIBE7PrYtKMHRUNJX38e22bYRqrMs
1AXged8XXh1/w8XPX3SpgbFHj6Ra7NQCM4gIaIbdpU/IxeKF1Ub2fUvibz0OwA+hjWubpqxhYwA8
2FmZ0O86Fr17v+NtdNT5HqFazc6Y+vgE/ZtbkTXEF6wWeSyyC7gfZzOT0i+mR+zNVNIjGLINtmOi
vTJor/gnxDAO+VHbCNk2gV3+MNRxX2SzCL9nwhhuJywO0mBcWJ1mP08W9rhhW7Gp9isY0iJeubVf
vYJAwhlCzxEf1u3qtUgW7IX811G18iNSIslSjkpsON964mA7Mk9C8mXlJBmyqKLuzmbtVfymrQor
1FJ5cQIXUqRLdiIX3aPpK0t1PAbmuUuKEM+aITsILJS+60X2w1TN6E3VgC+GkYOvrGZRd02SCaCs
hdRF6ldnadcjEO23Lacs9IXa193FmWlkkkkrGbdgMTvk8LsHZ6bjylAf+6izJJ04uE5SPE5wFw+Y
THeLsoq73QAmboM9knqJmzBEv0I7yxZIWYAp8wHlwmYbo0/ME9I3onWp92KhFKn1gByLWIyD5b13
bXnBBcLxFzxqrVnQllc9hVkMc6TMwk2m5zwpez1WAEcleLqKyIaY0dgn0lT6tPIhXLFObI+3Ztl5
YtOYCDI5lKX5GKJo48Saqh7UuMZnC5nRRSK88iQP6Vy8qXjnh1swznao1xhH2ammBuoj5MjWpYmZ
R+KACmkMPzonerqxFKTvR3Bg/Ixz4xp1rn4N8q48QzBE1fWvUD2fNShMesNo333Gh1gxllbdFRst
jH10ojHs3N0uxx0R7M5o3i4lL4zlaHusq/4PrZ7Q1h+C/CM9173TfCix2S4MpxwfnWpy+UuN/sDO
1l31Tf6NFYCFiwYl5E7NAiphUOxk87Pj1qR4Fbt1dvotPhituorQ1V7JYZ+HPCeFYWRXGTGctHBW
w6i1S2G42XrwDqrwuwd5CBzeWk906l42USrXUPxFiWeouweFb+EDMpfZ1ncc3OXnWTKGmibsdS1y
D3Jc30B8iSdvc5swD8tFkG3qyRtXclZfGd1DVakvWJLmRxkaHLxmuzo6y0lg93LcRoJdQYXirPUk
4kYN50q96knGIsvP3VO8KX7qbwxL9w+klbUHbULeVY4Y7Pob2S31sVadal+Zdb/xGryC1Tza13lh
6pi8CO9cNvD9W9c8okqChCteAivTmEWqsCZcIQNb7clbOq8WD5ewsI2XINSiYw8GbVl4lvOqBzW3
QrWK2GXn5ovpYX+SOsGyyUHMa5oT7+tU147g08JtFEX9JW+aYo3aqPpAtt5aGnUdvZRlqKEvk6JL
b43vCoYQ3+su2hexrvNsc8Zt6E0evBIObcDN2c1Gwe6GbLzlIayfjG+emTjLZnKnuzLu7OcwsdZB
MRFHf2WrTeimmpk+vGWCrHSHrKtHJgIXcp0SyDx9zIGFBcVQXNpiqu69oP8qpxeOsFapiSy7oHod
h+mJZLO+d12g5m0xdGfdtrN1gNvuk1lqJhTWLPxaW7hHyy1P1e/Drrf+QOTg2bTi/C3M83Kp1pp4
yIbR38gr9mw9ble00W09K2mP+dRg5U/lMJhA+7Xwqxl0JxELNlFcMQNV8UOj4jV+n71ndBE4b1ao
83n0ln7U08B4DHpgGH1iv/U6UBYF9YG9gYr0o+on7CIRKJgKNcPQK7uh6PzMaO+4c7RLiaID1dou
x+yb55QhBlSes6y0Sux8l2bfJYgl9T2uyeRrwFA3xjZUsAiXvUPMDi0Akr2UvXoJqd2GWoi3n3mn
uMJZoVnsf0uCNQ9/7VvZag2mXal6NMM6uYyKkc1UteFpRpgVudhXtTU+s9cvDr6IgrUElv09Hs5x
CUT7e7xgvfCf4nK8MhQVFcnU3KlJ5G9SVwuwoNej56DTlW0bo39ge1H83AulOFgC80vZm2uJwr5j
5Ik097quwE19SE6TNhdxmvqbhHsYSpcc+h6Zgk/0h4xR76Qc/xP9oQxGcpAxCRCRHbVJXaAGHGrr
CB27OLSdnEmnjKxE4q10uLPXwsLypHhrcLx+qWYBfZKAKJzNQ5MPM960OahGmSkwxtY4yzMxnyHo
fxmUKTnI0Gc8z6xm2/+cJTsoiP851WvMX2aJYPpRTbWxE5oWXdo0tlc5dJ+VWaCyLmPy4ENt2InC
xdUKEs+lrrqWBS7cP3hexrKb4o6/8OcU3MG2btk6d7dx8lqeB2mymYkrvwQV1bNW9gTeoTXrUFl1
Rl7tKoRuF4lbBxhuzq8Q8wry2vI6t9nzKxhFZ69STyPvpLfuvTVpMO20ofrh6h9FHg3fzCLTl7wN
6YXSsnkIMAjbCOx2L4EWm3ik1fZaSV12llqXvVhqBzunFO1umJuZWSG9HDvVQfYi5tABZQr646iG
2YvZpu9u1FtnON3ZixGxledXdWgCvjZqwqvWk1q8geFD3igwonOkuOkjzKGLjJtOnoPQgDQ84aj0
ZvfFanSt7AXbd+Ou6MM/p3spEmMhKupn3Ur+43QfUMubNeW36YiwG3e+7YqlneqgMfTQW8Yu2Z5Y
H9kLOG30pW5fXUSNnpuqVq5+QiE9daIvrR44B1I8DZ42RfxlYNe6Ue0atBSfycJVrHorRg+HOb0K
zkODO/uAPvSuHrFIUvyxWzVBYb5MofVHkeBOUSb3UJNZYs8kDPgai8jKz45uDEfptCv9eOcQ33fs
OMy/LHp/hqoSz8I+jTwgrFW7r5LyIUKdWt3CCWh+aeId0+6xinooWzU/B3EFw9Bz05VuGCggzoc0
bd8T5FL2Y1diHDg2UXrRUBxfRrbdbmRTjlPnjnQUFBErPbtdoBqqlasnoPA6fXwaPLIIkV6/4kBY
UiEfzRVopDmhgOA2mtzJaeCh9mI2ySI24+bV0C314A2OspSzfF+0y9TEJlr2qq8j8n6vJFrCY5rg
pAbHu2H1HqWrsfaKQx2q1oq0ZrDpEp7gaAx0FjxGdmC2cTvNEequAeQewQ+RJemo/sdBne71WSZn
xdrbWTR9xfMdjbIl2cfo2WlikFl4pX6kNUg9z/oRAUMgbWxPj3qGDe0wGP6dYcJnQyoiXCs2nHuz
yvErmkg3U01HH9H81nMXpjToI22JbcJ28Ap7D3fbOtehW67cMRGvlTAv8oWMMNjFcCGxhuNBWqgT
UIPciy7yzKrLH4oS2BQC/xYvq8bFwB538ZTU525Q2HB2qtkdO6vuj/KszaI/z+zeVO7UEKg4Az7D
vw3FHb2/9bbdrKtiFSQmY8pmcRukOxcrq1vZrOcDOpUiepWdxQwXycPFmDjJkyx+2YrxlaVSdpJd
+AdkK4G/xVZ2sgRJbtcqQ1c5pAPl5CAW/hUTO3OFURPQphA2u4x58xl597WiCsrFuBTe4qUn6l1H
9XYhR3xOSEKkpVx7KEFp/nWRMOWf4oSI/MwvI+NyVtw5xsqNsSOXHb9cnRc0LmGkFvdsJdrnOnNO
4diBBJlbjpY+K2ronmXLrvMfXjprcoxp92zj6I7XZDEdzblZgGdelIbTA51gpopozVL4bndo66l7
jrtgXKb45O3lXDLeWEtGxrSTcweVG/bYB8b29m/QUBjxOlwT5FyHItem1dVkI3v72DOBPs7+eiUW
nFVqYaHY9cWLZ0W7SRX2u2Uo1ioB/AB5KCie4A9eb3FUOVYx+/mjOmTNg2OIrzIurxOONeqcbjNd
rQzudddMzvvQGhp326a6BGHsni1hWqQhNDQEm3RY1QO2kqUT9FdYmP1Vmen5FY/JSXWBnP2Mm8IM
VhQuTVZojJAdvqlhVpGhwDKH/EJVXIRdx0uGWcmdjKVGHC24Y5qrct9EgL81VvHr0hXjPqaw+dTn
031T9fgENeQCR7vuniwbMiIOAcd+bt1CAWomFZqzshXBV8PLPOnvZHP0omztJ8G48WIwiE7bWptM
MnfUwGsXxXyKefzGqLpgXsIQa2d2jwaut1g1UQAIZ8bhalO8Td3pkBW28tZwSzVTVuRsrXeIjPLt
AhH51qTuDhO1/JmHRH2HQuzssEscjaDvI643qvZo9lkerMZrUJbaXcgy+06HJ+O0ZMgFN+2F2Q/V
Q6Zk7i4Yo2E7RMn4lIrhO6l/63tkcR9BL+FLXhjJxgF5cSCZHl6RwEVOxoqt7072YKlD+60RWPza
npWcXQ1QQF2DelXs1LhDG6FeeKx7uM3RlAcv7o27OTED3H8O/nLqyqjelumG+jCaj3N/Y2rx0p23
mizvlxgSeEfy14az6m01XIWKYq/atLHPOHi37Hkifi1BUe46XbfB19DhmzWA0c4cIClys97JIBUt
59ZtBgFkE9fqFgNKXatWQ+9E1a3pAe9cczsbS2HhNTYpd+PhA3OXCpuGaHrwXTaciKycZUtOoHqo
roZ5q6oqRZuysG2XZVJXVznE4xm2n3LNWuioAT+Y88EXiG/4WezuZVPv/OQcqDsYz1co96T1qxcT
9QV/AXH+QeWf/Bb4cYxdUpg/qnBX1mqKxUCBKsve9qZgz27JPyduiB8SuZfHwC+VBT/85r0rkz+v
KKiB/HXFGt2srTtl6hqrULEztBhNi6ryXhFi/qgsvboGMAmwe3RfZHjUVdIr6eRunXlUYetbU4Ta
E7vtCdN3YfJZE+/Qx10NYLkPOFPVr1m6kv8Pk2M/WDpbXuh0dl7AxU6GX5u4WyoLilDWMh0njJZ6
ozpGCoTTzTifdrMVkDzUWmnjHcKYAgGUZiGDn2N0lHu3ZpGqyzAj7SidgTUx7rKGQlXEb3JhgtF8
Hu1EUAea4AH7ub/uq8Z5aaz5G5R/wVjMPft9+MetBWhzV7PaWwVGm38Zy7Th1uple99TwpXjed1G
KcFdCxenrrTjSeX13ZavbP6aIXrSzolbAwrMKi5i7D8Ror03fTteYG02fW1BkvIES5N7EccJ5VMf
tuJPqUZ5JgUXb6qMtx422qxyvc3nuC7q02Vopfoyw5uvb7P+Os6HpHTIo/vFR5uiASJbMq77ISzS
cmQtiv7ybZibVOWlMF/lqM9wM7LAMUWe7j47yoIEVmQDYJRXk69Xq50G3lXP4q9F768Nbg3npB7w
uWrH8CEDy7MUFijUsQLA0Ad5+a5pzQuml+FHplMNFS13XVfbZq1WsAU0/INwakylFPNDHwP91S3H
gAxOOjyJPh5WWVEa1w4JmI2oo/rUChglojdmQmffrT7x8l0wtEuncKHoUTCjwtIH9Ul21/BBcYbp
P2o2iNuSdDBSPHmMTVx+P7UWPjoaMK5MKci9xwLzN4wm+bTD5tCCx3uFmSeHR+RZ9nFXB8uq7vMd
dylkF+vIWAXzDVcemiYqgls7NqusWug1TPJ//df//n//9/vwf/yP/Eoqxc+z/8ra9JqHWVP/978M
9V//VdzC+x80bY3VpoOcpOMYmnBsW9D//etDCOjwv/+l/a+xQHWDFGDzrUGhBexWfl+MVXffK/mz
NB/XM7Ar2WRaG2llHnXqixzFqjVh08bK09eyj2LmZsiD2Wkt3jHxBxCw6r6fD0UUt4efo8x5R/4z
pPqWgfqr2i4LPxpeEvQRJo+0tGyBQYX0EL4ETdI+ZJMDaZQxvuLV58g02H1f//nNsOx/ezNszRHC
1R1NaI6uOn9/MwTguqljS/JtqupmoxltujFYg+xJlyXPUZ9fHCNSv2ZOSiK/NUPypkF0CdxEWciO
wjGe0XD1HqG1Rocudcd1PJTYuVXNIyaXWCNOSfDQNVGyvzWDOUUt89Qqib9tq0QYnARJC9fvZ4/M
ZY/ohsc9llifmW15JhTdPn3OlbM+L/rLYObL15UjPuPeAGwSiTooa0AG7ops9O9sGM35rR3o2CXy
bm1lrzUP+RyHEFtwm+HKGZ/dSZRm1hJzc/9/+rbqv39Aui5UzXA1VTc0CHnG3z+gofLSxu9t8+vg
eWt9lsXW5gMbqZZVHGcmWkUeUIO/gqUzBKuKascvMTm6pdh/F+eKAXl8ni3b8iwYUAlWp5Rc4qSj
FNW0G5IZCSsCKz5XQZLcDt2QRcifywAsWVVFV4FRsu1XLiBxv7uTc2T8NoSK8DPyJD4CCbWmLnIz
g56g41v6z19k+av9269at2zddUzLcTVhONZvX2SzjDCrVKziq2JE2dJmkb/NywKrOOrSb52JIBEy
RS+547R3pAego85xJ0L4Si3M6ZJMinf1TeNHX1gjtoM8jvjV1gdTDOqXqCwWMh54erhjc1tsZFPL
cHyjIPfEJkw/GsFQ3S5bagX310ZNz5MZpJtEaD062km4EY7v7LIstr/0qFXEM8bpt3jqL42izd/9
MXbWPT4P+wQZrS+hmt/wYhHSc7c45rTtl4T0gMRt/TY+Iy7xX26oRNBy78LKyR/nNPOqyEJjI5vK
2OQXSEa7mO1LgY6mgLAXdPk+avPiEb9TEmZN/TGOirb+50/L+bfbjk6mmbymyedlCrJSf/9WV2WN
1rapB1+7oMXYU8u/TFbt3UdpaZ/7vOoXjdn2b0MbUA7C0RvymaM9I3mwweG0fzO7Idk6rQi3ppE2
6zqgcKlTLrzT5oNDovRONuWZjAWmIPWGQXMk4uzKbQWGvsrPpsTa8or2E+5/Q2ou+lItjp429scC
7fPnZjQvQRVNFzQm8mdXmB+kr5qTbAXznrMpgvpONtM27JeVa/f7ap5Z+jx5/Um3t7I3BAa41tOq
3viuSA/BjCAA0tIeuxkebs1SwO2yqfv6CAgD5IyMyL7PUWUvUIV1ilc/qxEOaaP+hwfkaU7XpsIi
3clW9aFBYXIXRzVr40RlRRqrDNXjbh5aN/7O9uDa1O5on2yUeSZMDnP7lFfGucqxqy7nDtkr41pj
2f/DBy8/2F9/poItp6mptq4atqlpvz9vepRFu9719fdR+NUqtwoAUqbS3w4xX3jI5e5LXkXWhid3
dLJKx7pPJ3QUbfSyZIuyRnIxOwN0Dyua2SOkW+eeES6ymjLp2KNMIw9If2Rnx/YpwzeGwj0fC1kH
ERFWzsO548mz/+cvtfH7rVqYusrXWVchNum6rll//1LHhlk6uhZp77bmfcFcOT813GV+OQw9YkvQ
V7RlDDFnkaIVeqII2K+MzHOvZSryTcxqDV8MJOXMLPcOpRNaB5WK6K5LpunkdUO1KXDavMIm6Be9
PjZ3RaiRWjGKegeGjqJvMq0dL/X2BnCMgzwr1Ki7nWU/z/5T72fscxx50nj5z+/Tv/34helawtEM
Rzdd1mK/P9KayJlyh+XTe5SmH1l2IdvinYYoss7hXJqV5VZTpPEKAQtz9RmTZ3HriKOGX8ptQonk
wEKeRtOMCdPLcSMvIAfLDoQJ5sWsdzdSgxj/RO51EEbLYAygzjs9xu4zmk+eqkM9K2+MCWZKXU8Z
Cf6PoD4L1F/UF1vS0ueYjfHx6TaEIv6tqc9DfCj0C6QDR1T96uxa1emTcEzjIL0jMJbMrr5qNjsT
TUTw9DTlQY7N0/g2NgW+6SzMMmh3vjJs+kjUsLecVlu0Q3kC+Oi8B2qC27ADtoIFr81a0Xw1Gt99
t3q7WQJEhSyu9c61StDWE3MH2hHs7vMgu1Ao9S/F5KGhNndkI55RjTfi7WoG+akd1Hm1T0c0FV8M
8C3//PHb8nfwt3uAxZrGBadk2w6YEv33BTgKZImGNOG7NQAELOuQvQxi0etI6e2X0vD6FZxgaxfM
TaUHkqfqTXaSvTy6MWNkkz8WpvmUwROT4dGiFM7D7RvibvZLq1HOc3JDXcpOV6Cq7/FT4TD3Ovl9
0PdPmE2UZ7M07ZPph2LZIpT5DdQiAHl9fJ3qAhAHIvj7LPSLp0qpvsgBnZLVC6sdm3vUu+K7wJ+S
deINytcmXMgBucjcVeEG451XZC62vx6P/vnS2CM95e5oPbGK0XeDrmAuI3k0Tmqxi/N7Pl9UK7aq
FtX3+GXX96C5/4xVmVHdywPM919jcvDnXCXq6tu4z5iIEL5gTfG3a/1+/dKmyJs1C0Ex5NG21XMA
xPct0XGLiEsclfNasV/7CBng2n7rGigRSadWiG941ptd4u4KA+UZ2BNlQvTi0awhDlsGpGmdWdcu
G5AwTWD6uG657wryuPC+E34muo/7J+zNCDZENfZ3LDz64MXNm0dHUMoUef3igvc8TUbjPIJO0Ne9
i1ZPiLnk4+hXHa5F2FhEMJGXLFwADA7tRY7FtJnqS6V4kJAY62vkNqt8Shay93bIm6XhRtN9YvbO
0Rw0fSt+8t4lff03NvsnZx5f1GmLs+b1MyQn/Db/t+Zvl2shaKxKU1gLOVey5j+vl+Igc1ALHCpy
u1l3fa5fzUJryFfxsvp8Nswx2asWrrid/fO4HAnYjauSMvVmyKIl0Yvy1M+9Z73Ff122SDVoR1cC
HmXbmUfLs2LwqTUyLiblN+lgWifWYoDi1OheHnKvgZvqhelyLo7eYo1pTHs7m9Ff87h2PqhNC1w5
FpfPqZHdKmcxtcs+GsUasYpnw3HHe1ud6qXWd/VWNuVhyLR20XdOuu+aYrqXMS0F7aWAYZctGS9G
Fw+QYjx9hjBqRg65ja6ZbjZXM/vwNDL/dYJBhVEU4ysuLR+kj/2rq2jGw6AF52a0h1eztHSKo4hx
IHj/66g+5k4DU+Y8pgUwSwgguCTraYkb+dlDqebBVZXhsfajeNWRAd763TQ8inLUjzOdxHG7rCQN
gKUHZUuAH4ztcsUBW8zDSYsfBc8IZJbHe28GmmHV3K4trRdr2RzdOLzPxnIpW7cRY6ktDV9gy1zP
O3kfQXV0Wuxqo3uGfheKjtVfn+1w/bJ3pmH19V52yEPSg+LZuKY+S5P01UKOlj2NrZ6CpCgfNBct
1BIc2Sm2He3stdSXwQSV3xL0ZFJUur7kaZptM+SxdqaaF884udzLAe+h8O1DYNdKiLgQMF23MU6D
4wyXPBqHC4ym9Ay2c3EbobGSuVNi4/g5Qg7ziwxTHKsBaGaoDovlygE0HeA0O5jD/J4l1Z2Gh08T
pDQTq/H2Wdbra8i3JUJpNeTEwUu/6eghlLE1/MB3ApwYDmkP3eSjdpA21s6L1JF7r2PfhiT85lzL
/m5RI5Bg2WuWpeOe53EKAflLC3Afz6UBPac6//Pgzs3PWJEafIwzb2YDYMFdBKTmX3FeWkoiaFrZ
yCip4GqiMrcvgcpjWRJApzF5sNNSHIued3kqegQ8EeF6n5wZga4pwzlV4SMbaMMLg00qQL5l0Wjl
OzBwismBmwONbts3mFZWkpXvE5jNrVdPxVY2E3EoBo9q/zCWu2k06o2cjMLXMoe28KVXAO+XXjyu
ZTzAULuJNPO5mNTukPSGuZKX0Sr7rCZV/ORlPUzQFhmxxLQMyB/e8GbgSrkobek3MY33+PK+y7iG
1/0KuJ7UqR5e4+EumIcLQM87F/+ltRxVqObFqC0y+ADaTrpVKAiw9cPbaDYwOstFjH3Oso8d89lS
W3sxNPX02vh1jHlHOH41Ix8aYiV+6FG2AwDog6lR/sihukSLPrqU7NiDBVWLTZ+n1Ufsp/fK0On3
kx9mEODM4ZqBglyCf/U2cSxmqUal9XajaHLWekNQr70oWVTIYV1cU8m8ha5B+Kh4Szdx5iN6HL2J
QHXZYZWVcvJ6TTkNNrIusSjvZOgzLs/U3uv5o1hw/tZhBLqynnixbYWpMwWE+OIkISoMhuI9j5me
AFBzlaubF/49OxxnoYPIJbFOzPL77GyK4J6M8zFS9f5OHzTjoja+eUH+PZ5VdtYyJA8pdVNU94f2
QGbZ2OstSwZX1YLnPgY/RSUzpijYhs8Qr+1L3JXcr+i0vHh49PWPvAzD50IV1QoXBSws3KE5DfOh
EBFs3azaqV7WnFTH5jCfyU45rDT0YmnCyVjL2G/jymTAxcx6AoOtHSuhTne9m5b4IdTR0zRQ1fCp
pX2EyKA3hvfRmQGu4iiJkD73p7UPAOA2CT5GuYkSbWGCfLuzZ6E/DYJBh/6Y3u0Uo7nemogEG8ex
huy/sNcG9InnJkOPuir4mURmWj2X8D7W+LwEW8e3yudMR52Mu7qN+D9NURr4wjk5GmZzM7Rtexcg
DbqUTaftygMLzOjWRCDLvYNmQjl5HpxOlnoShf8jEU9ePKlfQfZ9j0DcvA116S38yrSfkkrUq9yx
gnvIHPkm6gf1NCjlsIumUT0kIx9SYhUw5rFnWFqqaK8QpkDu89/e0sbmDMfCXPnVqLHJ7n5oWtD/
wU9DqZLkj4iV3SJG6fqlxCB7XRUgvv5wMpGuYivhF6BGlnvsS7HDNYsfQGFYL1mZ6YfCG8fr3Cqb
gnfKD7JnQF3J4v9zdmZNciJbtv4rbfXOaSYHx6xPP8Q8R05SKvWCachknmd+/f0gVZWl1DHVtTbJ
MMCBiIwgHPe91/6WohkjTDo1+WB7Jgo3TykPc6ujpSC0wBSjcKRVb/sOaJEzbuZNkgDhtiOgtx6H
NPkAXsRcJI0SnZys8q+6rr3QGbaPgZ9kuxzZ9NqCM/boZY5G2C9XKbKn1Wn9k+7X2V2d0oMID07B
tNsuzPJIcdrcobaPNfjCdd5X6nZu5WYBWhyXMel2Ltl1q5Ks80cTKtLV7sy/vS41Hsl6Psdo+o2O
2xZ6reoOA5kMpVmBA0tkBRcPctZKlkn1CP32EaE592fYLUlgOF/l6JJ3n04SSIm3vS9wfp1O8iWJ
dwOXysfRj19PsmS3lGUuv3pdQr2xHVZ33vRKie7//ZXQNFSPaek9WoqnPCdF+7dXokhrNyrWgr5U
IPqZcitzxmVelEm9+YdJ3hTryObcy2uSRbdN3VQtAmfkk3+N8zSpm/uKijzWDn0DjlsTHfUy1T8m
evg0emF1heOkf/SNCEFSVT70BUOfbnBX80FMxnGpRDn3eopfD4fQJEk8b076ly1QIYMvjkvIXulW
lJobu/mKEL9ImuVRe5pbhyC8RjgK3GjMyg9Ef4JLlrnpzo/BZjNao45bjMHJc+Js4YdMKbOgp1go
6TE6ia2H+QivfwTh097P7T4UeV67vsxbgcajKBnU+DA4/kdZORb17wazcdXauqWhTLoQeaJUCLX3
tFkpabiLojAkfcymExc9tDTH3s2bZm1R6JPX+tGXwz0d8UddWumdHbXpXcSUA2GN5hHM5bew9EJ+
vEGaHOdWEoDN+fffoGb8Es6yTcNxVEGsxkL0Ld6Fs0Kb3qSoZMcMrx+2BAhHgyTJSMfoJrBOarxR
w3MjVPNolSk3FX8rdRM4bmfWIG7c9KuuyvAuL7PorsCTdC8jUS+0PqRO0AENp8KZ3FZqoKyHLG8/
qS0P5iYx6qtXSYrn83EfK3r7aWy7cTcKVDk+rJ9PhUEh9UgI7GKZGB4g93s9HbVvvZcVP51uulre
UPDkSKs4d9DmPw6o7ebTq3zMDjnJKvxUOKwYtRi2f1KeEsREj/LHazpOFR2lk5rL+ShPwGfS6B2P
8zVAXLg2EntFhv2yJxJ4owMMuslhaXt0b5e3Xc7kFGr0MHjmffPCxVlhYwJLfD0VOqd2MgvrUcUT
8eRhl7XLjAR8z7T2tu8/rf3+ODt0flzP+Wvt3VWiwBFblHB166m3Vau429APgiUTtHGapY23WuLH
G9G02eptn6c146ptNGM9nzY3tKZeLM3Ebrdv+2wh4d8MerER3fgdWR+0s0oT/PI8dS8Mwlij6ACP
VoG8A+ebLa3Ub570VjwgB/Cph1LW7ECPrsriYhRt9fn397f+Pg1sGMwRSKtZFBUStp3b/5YGTi0m
OYFe+09wB4LoYNm7ykgf0OvXz5ZstmKotM+qJ8XS123jWoBI3pf+aG2p3cxOGTDjRYYOZEHCnJt8
WihQmldWhLBn3tSr+vL7t2y8z5oYtiNsg+CmZUhTmuJd4MzSVC/wyUp9Hod+FTpjRSaWhRnnWHja
dr1jmhwtOtX9sU/tbRxbsSda6InZPtlpdaRSA/WghmKeNAJa+CTpnjzkl4tEJOq5AwFzrwzJ1UrU
7ikv+YJ0HAJ2ib+iCi73Uv081CWhzd7ELjWLechbjtRwwaJlXpsX84FGWnfYkATZP2REDfmuY+IP
l7YFE9OyTbKi5Bl/jrNTFKnGcTrRpC06TBEX2Yn8jDf5srJqT4tE97KTm1NCSAB7/27/vDkf8Xbs
vC8WGei92MS6abrIu+PeNt/OzRx02IjUQxB/ZndnwKo9+sJ5QgdKDKQyB3jbtic20qxonQ6hsGfZ
Uwh5M+8y3bzf05OOoAZpnC/SqbhyVDIwd9CF+js1Lzpqo29EmHFJpeXe9MqGIvzphPkiilv4iyTX
vON8EQoGhkuEE9DcKKomWrt5Z86JEgznw5YhZ90eo2kxr9WVmS2gZjbrdw1pAnp3MR9o8VNZ6hpc
wLLJbehI0bj0jaB9sGNruPCB3DVJC6xlWhT9EwL46P613SI0yiC5Os1toJP1NK1PWYyFgVXUoPk8
XwPBbainWCt+rM375kU0tb47eN43t1a1ae+FB2ygG738qDoNwYchvhVanhMX/3MxN44SfvEmM4f8
OG+/NashhEqSBj1JWgf7RGVUNsb05NWmheqO+1BrkoucnsNqJXAcr9Nr9/oYRvO4wXuvAVk8tU7m
DBDVUjKJTnqYL9IWiXorms3cNh8VJGO5B6I3MFCZnuX/6VW1FkNj1/zxqmHSq0vZi/SQJeMIEBG/
rRiC0lPlxIiitNy5Uocjr/Nmpw/Kk94RxTeopz21vZ5ek7T+gl2kcQESbF7mNcs1mQECPbeK3GSa
OHrGYm4ImedDBa+K9bz5tpjPKMH0ve1SST4sGi2i6r3ulLOp1bB19FRufNVSzvO+t4Vvef7Sy4P4
QPQ4OoJkwdBpWpsXleIO2WJeJWsVb0DdXcPGj0+hlwI0kXm6lnwNqzLMy3VC1TRFwuA9CXL11DE0
L16RUQ7dtel9VU8ux4Ourl83q6a5dXCB0A3TzZYiLQm9FHmLvRAH+07XXNJwPBH8ic8eOTwodkIu
3No0Hvtet9aNqMbtvJnh9bQwxyG6Fn7lfSwZsWhObD7G49BSf/bTWVZ7k6B5ZrhZh8QF9Oorv+bD
gIbm0bWycpt1TH+yzM8BlAV38wGAe4aF7bvWTR847VHkGUTI3sm/pq8XkLkiV6lJBRqcCP2mGcxx
MZ/ouvktkZL6Q+t6ObAA+IBRihgxkPphPkAUIEYVgi6txB4vX0aJa7YPncOk1QW5w8y53Eya6i/9
Cg5W9GWIqEdgyGzs3EA3P5qVtp2bQxkhzrOYryRdaa2lL/rDpBVDxg9JSPGVYzEDhHp1ldqwUGad
rZdHe7/KE8qsnPrYZ94P/a3et9/JJ+S3WNoMl7IoSE+hdHqqzHGtBbVypXx2uBvw3yaupdS7KNX7
Ox1o1m1jnua2eU+p2fk2rn1rOW8Su7g1TdM6YJHl76vAMDaRqmWfhrTazJ+F1Tft0q/H6pLEBSm8
QYjXjxeu5ipNs/RJM/hRY7Kg7nu/L+4F/h3zmakWQbTJBRLTygGlYXrO2ukH/zPS29cvQndhJnUS
5JoBev2qxkW6tErqXJUWgllqgqqrCsoeqFUqnNeVYV7BGOJ15a+mQf2/HPPrS3CdtGrKaVjw9hKK
p4t/eCzrvz6VMRoxVLRkpm1YzvunshBe7SRW03/AyVteo7i5QmMvnrQGu7OWkvvtvJlShW2VOgGz
kszgsmsIQQ7dys08pY34eOx8mcI3ouZDCVE4/rmmmLbDKGMIt/Paa2th/UNqkqrzn6et08iKtKRl
43eIhMh4P+dh7lAVuWbipFZ2cNSAKKqloe1sE7bavPa2z/kP++bjnOyKCdxiUBKyUiAA4n1AcPrQ
jgWRx9hxD62e74d0DI0t/sv2Zmh48rxuYzaAR3VMiXsfP7VNHa+MqrQPhQMfTlT3oa3EjMqsdB/4
QUL3zGY4tN8x09JuUKYb1HAE3+ejiAAka0NiTDNvlu6DjaTlMW8ZjLSVLC1satICdFCQP+oN44/K
r7HzmjaDPFt5hls+eMlo3vL7Y8w3CXQGGyONzMFAzWemJyM33vqAOa4dWd6T7fabeWuIGuc6r5WN
VIHGYI8U2dBEcSLnYMVKngCiuPu3g+fziVJt1OnU12Pnc+OGp/G8s+0xkQ08g6InQ3O3XqAWjFW6
/JEQsI0SII8P818SOs4dmUuT4G3QfmjrlAgvf5EFfnpJiWAPQCW1xVOeBF/8cEy+BWP4ZJaZybC/
d7lBZbQz8fp6mA4IeE58CERBV9c5SOam4dLr6jyG0oeIb1YbmmppGryJt4FVqTW5u3wbSgGcA6FN
scN2bMxkI4Ox2DMelw+kiW8NIzC+5MKNAGB5xsUw/PziFRUPoamh8cdLzg/rg6Om3t4OynZTdHQ4
Vfhtbif17K/HGIdhs1Yn1LbbrQ2G/5c4ZlzRaU7+RXfCR0T7LZQmXRxI5CqreT+f+jLE7fHThMbb
do1dbe3cUT75sAjmA2LsQNZ6Z5QHcLnhQxoQoJkuqHpmuZTDKM8UgxnXKm9JyUwNjUvCFzCJcqu7
lXsck6RYWYlwbsIOwTKYuY9VmVXQaHLvg2BukHva8Njadn4aShMcxpAOjw7Iz00dGCnCV1qDHE6e
gpPHZW4tkbDbZvoINKO/lFCwmZJwVBSM43bwFNgWTTA+1mETLVXcDI7zSbbjrRtIPA9K1Sk3doox
4PzCyJj3tuO3q/kkPLTiVe1Kaw+hpjqXIaX24zAi7KimWVMQGh/eNrH9+LFZ5G55JLT09825NSgJ
Oczn1pNZRlB4hHQTco+OSeJf+O4h8FrxY5VHXzvZjRbuQaMqT1n/0jafobhibUSWiiZkH6WuKz4V
fVVSgQ0/KPZjQvYRCZpWt/ZxNpGG3FzFJsQOj/ngivtolHev+2PHIuoWDkBteveW0fTzvL9iSLJM
Kuo70aDHN0md1wt/kpooA/T9xJfm1RqL7pLiYpWpIZTEtkFYA2txbae1fXhdxX7APszbLsmYLS5q
IA94yMI2MM/pAJWsKnBeeN1XFNY5UEfl8DdxzbTP026HCmcDOguGr6jc2jD4WnbenR26wXPbFVuM
JzN/kSdfE/xew0XeXJkZC3zOo5ACZW98rgb3apWy+4qZwvexzLQnfTR7IC/winrC3gugv1ATXduG
EBUzg6AeweE5pLrg0VpJkGtanQ+a1yqjxvpDymQ571PKjBMVn2sk8zXIIARbcGwvc/PbebLDScbH
AHndukm/cKDWUjoUeWvFKswLc1yV4iRN26dO2JzRbUH9EX51r/iMlSVWqp8B/1xdD7XiQll5adue
+5SKmiAr+7M3LeZNz0u0oz+i/Jka6wHSuGUk2aItexsBGguCfaixcyyIHC9kIEJtks7lbwDitAfP
rz5pk93OvHCmwrDGS874/SrHedd8qOXD+HLB1q3ejrV9jKQ04e/isBQrXR+8q57UI2Yk1oDRUGye
61Bt11gdpw/YnOiUUhneV6NHAlMxhl60Ub6KoDR8y/poAipp5gcngGU1X6n0tB9Xyia/PcNS9K2l
lOJMaCsTgX+W00bMMPScdGMMp6crgk1lKxPmmhY7NkPKSrBbW6KEJGoS1jtWklM/rYVakZy8vKx3
GYZSr2v+X/vetWZe1a1VKjNRB6gHh9goIvdp1bdU9aAIFvPmvBCGTK3160GAqoQON51DZWRpy0zL
g5sWklosjfgRyY9+kGZTrXSLyjXKnwG9+EQHhGEmNzI2sNWbGsDb5KvOaeSh8HznYxk3y9gye5D3
FJ6nXTts5k10X3uMgcQDVg0h6eKGlwGm2mDPx0fN6DsLKvczHrzBMskm3oxilJs0DtITlEW0zFAU
t8XotbeaMw5L36cYUY1JPhhThMmbYk11F5h7mZaPb7vmNVl05iqYzKlU/Bu0KJEnDGYlk34gqoCD
xFKfNud982LMGbksKCHB8UvCWgIAcVsSAFtq5MPgIuZUxs7b47TdVx4qpnmbp/if215SPppqCsIl
VT+p6IeTUk1fmCDCYEvFV5kjNPAj07pDK2xtfJkHR8tOvHMjp4STUpcfmiylmBlQ43PzNY6j7CXV
0ZCWpS4/KHR7CAfi+ux1pX7I7CTaxkVT3DHrpGI7KeKvLf5p81lam1+9gd4K4Z67pGvd/j7yp4uf
o5VkCU3H1lXCwo4Qhsrt9HPMixil30o1d7+JbKpmHQ3vmBDr89TiRa+86msSjetPAqfybyF+ucso
OA86TkdaRZWYIrQA48N+j7EFDk6FazAiyy5BWFb7xlkZdh5skzzz7/z0Lo7qa2Z45kFVBH7rFtWW
eZbHy6BtUMCYqrdm1mSuMnUA4tLHKl0Hl6MgCmTbpnnUTMVc1QM4HuJ29ZY6WMLJRrknqupDKdcO
1iS+sVUc1OCDftI1WCmp8Sl8Rjlr3IzZB7yFHJQ+ACl18psYgcj0pGqutk3K5oPijPhOeCQwKZ0U
O7KpybKrcP2ww3uCHkBa9a66igFjFbel6i0ACnpUVJuUO8C7RYrt3iZBmbrqXOxGpB8vXaFlGypK
1E3nxsZmFN8aU0/3LaGWtU18fCng0m2IgGOVXOaMvUWzd8cg3lFahVZmRDcUCdzNrZN0XCxxlIC3
XGXkeCIBkjMpFr0ajPcdDNBQwYxr8HnmU61Fibge2Wt0TMoa4V2+GQyYSZHfkbqP6mKlwtcB5A0a
QOn0L1EGgam10mKdem66UJQCr2pPz+9C1IBICvQzTFL9XNf0pVrQANjGhzwJ+wOCY+eIIRUc26po
1+QM/fuI2qRl3OuEHLHpQYRYlHuwSivwZiTzw3o/giWm9jZfWD0Rg3BsviVqYZyQz3z1fGNr+4yZ
rCIL04XbDsWBaLhXe8kpMcyPfWgZB69W7VUkoDEyavGWoebUWIFZFTmWB2Z1yYnazORU0EkPPgy/
hoqMMnTze9/MH4Sok4MISFW75pHw9RXKifWJvnfvS7x6sZGVfnrODCt8LJV4q9ldh0dJUC0z0pG3
JmK6tjQXsW+jfsh9/HwwRFKjNly0bVufG+swIoNYT3C2DR6N5yaW49nPEKgoNllxk68pdzENVDHt
2Ni9KQ55EX7MErc7uwNB2YgSaKmV7q4Z9FvJfHRBlyz3UOhgfOr9vRaWzWVe6DYgrL5IcVTyS0RX
FDQfjaFCKmfYp5xs7LVDibIaLB8as42rIGLbZeeO2GifvUKKj1RDLaTvH7G5dw9KovT7wWmfEsoB
z6beo402+BqxMoZHbOATyYwecSP6yVVbUu/qjlLf9oxkV4luLwPF+KZ2xVoPdB4vQ9+f1TS5qSv+
7rRBX0vNI9XOg1GvorTB1zbx1wQsnG3s2dkKJubK6r0vlm60/9CtaT/HDOjVKAUwhCYQg1OiII13
KUYia04WmWXyPYGWcgDoZB3Rj6wwqQ1xfIiBbUCCdxcpxWALgocutqoxfqm6xJhLyOXvO1lH+2ny
P78bTF/h7zmORupzLhz8W0aoR3Kut9ze3x3GxBRVNyXuoNlzK/2phGaoV6PpRAsrpAxc9vLFUKJv
TV33p6Zzxn1mym2h2oygCWLtGKn0B7wTkT/Vgb3R/AJo7Qiqqmn9TyiS1Es1+hf8MTSkBm1wTho9
3jZgvsV6nozjg/WoZIG70PPwIWiKe/pUZ+3lXYJdSiy2pWo8BjEuUqEJEsa0IpA0U7g7bJyGjwvC
QVNY6lrz2n2SVPrSF2q7HDytxAjEpqhl2iwtK15XnX30KEQCKp0skh6rKShgL04d+FsR1E96OsJt
yrO7TJrOQfe0Qxco94BHwo8R99BCk87XJINEZAyNekQlYu5Sj+4sU+JwK1y9PIbeupxUtk3zgtH4
lbuTmqwyXg8dcLrSjZqTrtY1Ck8HIrSaH+uiqc9xgtej5WXNEhhitIhUGRC10G4gMytkEwJs0Kph
fPn996/98ozlTpzuR9Tppm7b8t0zNgPDZhfCS7+nttrftKWT493hmt2SLMN95esM0nNivPp0d+ZF
5t8KGf5DfYz2cwBqvgeFDW0S20kHj4v32nhQS6ntlE76HSGe/pgNKAwxx7BbhRK12lYIQ/jMOHjd
3OWTNVuRv2AMYG99xngYQUT4Q0fRIUJ30gTtQLkqT7vff0z6Lz+TKVmKqIPfikEO8n3iVFPsqjcJ
AHzXsvgbrjb1CblDDF0n8ZB1Uik/Z3P1qDyjjNgyZfH2/qD1a2LA6IW7TG4CoX8FzNyce8wCKY0f
lGNMrWs4pOqq61r9NHbYov3+bWvvYnt8tJBXVSoppa45U/LwXWejRcy/EALZ3/HYxt42El+cptOx
99Yokna9Yp/aFpqSsf4o/DXB8D3wWONzJvs9zzosTPFh4qmddxelzReEK51DZQ/xIpSwmYE5LzVu
K8aOUnsICk1dD362g4+hrurKw7ihXTFACC5Wlazgx1v73hurFaFGue0kwbGujqkzT/BLw5xiwpzG
j67Spxu7g0bpk9w9Fugt14XrUonuBe3JtgYSIORdN4qCJVuThdWiCIevqUky0KeEcBkpQ7MevN7e
ZEL6TNyydlWFbUH54OBsvMbY+Jkob42uTqh9je11j2/JxjXNkEe4w/BOeB3hsLGmQMwoVqXp1Us3
Z6TnhF+opPOr4qtimuJcxAzIFAX7Qk1inFbEHe6FYTAQPHIfqC1z9p0ZvDQMlCjzmQeb/bAHQZjv
8goHdFKg6pZHrHaAIRgATfymGtgauiEGcS2+Ilnt760pOWUyP8X9K8Bhyzf3Vef16w6Ey9KxRHrv
QKXdOW3zLEBJJYwCINdqVJDd5BVDuyuKHSZEKkLTgzucHD2Pdn7RaTibm8FIeCFdiiJeDli/3hi2
gq1eAcurUx0/XRDqV26D9FNqkvGHxK0lR/zGGEyl2srrXoCtJvdVZlo7s63GZU3MVhXaDYDfyeaB
8rtsrKt/eFK9q6B5vZVNyrZt4tUO2KF3RcGN6jr8Lm33u1UGPsOPNl1EtuJsIiQ7G00NGrK0bXux
LNFeTE/D3yz0jlkM7Ze+ZdOb7X07GS5R6veQ8KX8/pemTz+kN+3X/O4IoFPho+kk723zXXGnpupx
mRR5+NzjjQXUHNfFTs1uuU8yXHuHbqfb+MjkpE6WOeHWTaxVC6NDnDyDlPMRLkk4gFU34o2hWdUG
jQKRvqBObjM1ddbq6OubcZqepFEX8PXHxtpMBC5Imf9Y0+X8w5/zS39nk1wQDoIDzdJt7f2wwNC7
cYz6LnruguaKbFi71xzk7iUK46XLk3I1NGV8UwO3QSfRLjV9oCJNk9qyFnTYioFJa1Vp2edeNiho
I9tABBm293b34GTy6+AN+YNHzv+fxCLOr9+CNHQyMYYhHZOO5OcZo6UFVVJBoH5WvG6ljRCyusz+
UMchQwVodBur1/uFr7jZnpod0kPIYu+BR97YsXNINUvs58lUqxpnperR66V7vcP8JGuY72jgxhce
6kq77qqzoeX7kMDhVpPexAWgsAYAjnMou1FdGG61xenh24BS7MmIJMKVujyHiVtuiQ1HD0lbEjaj
M62b/vH339w7Bdt8I0qTyZtUhY7W1XmnlxmTpmPmFoXPMtGrtRNZHk9wl7LvSt4aQR4drV6z1tRK
PQ8Kvh9Nf1CGShyTvlxTvQRPsvPPRq+WJ5H4ObhS7ZOND/GNIZU9BlStUpsfKfbF3ItijRXqxWBR
VHG7JKgCYiD0isuYup8btaGPdplUUef6waWu51g2oGV//7dy//zyfaP/YdCiS25SS7Pe9Qlll4hK
emn6HAuhrlDSdheqgR18U1vP3gcMMzFDjlboZNKzM3r3Zu2/uMWoLyNVF5vYdLzzvMgcQrsAMvRF
JVBWUm4VNk10S8/r7nNZPeGo2Z8Uwr2yTtaBUl7wx+zXVClJQJv+xeS93ZiF3AbcWzvH9LAojhUT
w2dhXKL0KbD3PKdjzMnAckM1SB1jIXJJuatqfCgsvOPJ0RuRqR3xmEXLX7eY1zNKiBp0Mynl8bnN
o5G41871Qn/ZwIBfVF46JT+YYo13IkkXg2kpMOqTmoBglF+VFOx9jUElwk6nwJEYvitaGt6YaJSP
yhAXK1IUV/SL2UXvH+p6DHZMOT3i9BZF3UmaYxrZxkuE4PpyND4wJETiWXXPjdUcnaLEmoGHD2zX
BUnF6BozjF6MCFrXIQD7RTJhlS1R4jxZpBfG7M5RWllwJImFg3hkip3mu/1hkMNLHzQ6WYdUO7iT
QZ+rp89+UxTHijjmAgZ0f8qBrrsFNmM1qKaenn0jGHVRIkfAQ4WhMYVCTTFF4NrWXuAkcOzbEkZM
GH+0zBKLsslQUZfE3NAMURujHSt/qM5m+0KCvr7GDIYWNTNa0D3ddvKR/ojQ/+CWxIiz4auMFe9E
D47ttgektURatwgH2BHExtWjmBZUSC8w3MtPnpt/BQXyXFIHvtMycYHTad6ZTdPvbOB4HZjBqx4g
qexF8i1tyrNpARmupXfTYZtyA/tuWWnJHSDw7MX2eLRbF2L79mOqjdZiIPVwTFX90gtNvx80fzvI
PLrpmGOCsBnqHd0S8e3O73CE8KmkRa+3swJC/9DmGFvkWJ6HjEyOKN6Hs9cQqhqlU9142Nn8w4je
/mVWYVuaMAQPQ9vR0Bu+64dbjMa468zm2cINYBn5A6O4hLos6TT0oYyArlIW3JDVRseaN1+EniZP
mCSvfHy2tlYwfkv6QGzjCH5wKODIfibqYS+g0Tj7KJwiVMyceJyfMPyiGASyEV2cd6Y2YxFZaQfM
37UWukGZtNcNcqV5AzTmpBtOavU5itOdgejzDkRAhh8UFtMwSMQmzLQXU3TyQNXIFhS9sRc9OSC9
r6OnpGrjFaVjPEUan2kIr9UlgdhQE6NvKR6gNtQLsmMHuyaa7NvSqmzum1DXlmP7kJD52vdpH67V
VHowldLnXqI0svq23nouCaVouoXdMri0YTucJ7+YeszL1znMf/8EAapmKNC3DHoPYrD63eb/PmQJ
//9nOuevY34+43/PwTcyktlL/dujts/Z5UvyXL0/6Kcr8+o/3t3qS/3lp411Wgf1cNs8l8Pdc9XE
9Z8wo+nI/9/G/3qer/Iw5M///uPL9yRIV0FVl8G3+o8fTZMuH37MVG3/Fy5peoUfzdOf8O8/+FtK
L/jyH855/lLV//5Dkeq/JLMoNB4Eo9GgGtzOgJ/mJvEvS3VMxp22BYxFkzSlWVn7//7DEH/8V4Xt
3LSq/guFhWkRx6ZgR0j9jz//3B/sptfv6T+znHT7HVBCEBZ3LP4J1dJMUxcWr/R3mhPF3al0Mxnv
qiR/zkLYQ2NDlUPxAgnz0Cv4MiJF/BAkxQnTmO3gE5aTftsc4lE7D8QWbD9u154kFYWDjop5J3JF
5r/erlMmJgq0FbcEyq9Vjr+sOu1WUqUqu4pfU2aoy1waL9jT5iskAM+jVcBqUJxjaOCwHPtkMLIQ
yjHKllVl4n6kIfzc9LaCiNJH1AynYx0ncc40hkfpWFFzYzQSMeWnTgsZPTJer0JydVYmbnIFLGsT
4YdhGdVZSQa5KUEtLzizXeIdpBM8NPZxmwDNj/TvTCI9QrfGqmKio05okki/pJn5WSuHlAsC1AhH
azPAdjJj/8adirGrKj0kTrIfRsjrUdjIdZ7Ja8vsJYgsLDQ1BHhDx++eqN42MLHIDX2fiUR7W7jk
YqWTFYsykN8cqIa6QJigkvFk9oucti3EyLsUd3gv83bRvNVtdxqjY5aO496EQ5ZUOHeMCRXecW4y
rhgQrOLPChpj9G8Va3g2IWOHnrUKhLGN4NETmcJNWIONQEKd4tSOgrV0wX8d/SdJcrxAi32RaOOK
zwoi/fgR74iQ2V9xsCb3Cs3L2nVZF9PcpM7hD2rLpvQJ81u+tUiMjLpZhG08K78nbXApI+VFb91V
janW5EKvEx4jWQCfexen6WPqSe4Ha+s14ltke90SVt114M9yx/LGbupHNzF5cKbLoHaBu0aEYUNZ
lcuit1bEQW5HBiErLFvvuhpnqEZdIkoBqYiJbfOdjMgiqpvHhhnxQA57ATBwZ1V4MBp4ziWVeTLx
j10XU40JPD/cPp7reNhIm8iyH0V3dP3f8UeaumamtckUqhsRHiaHOmVU0fextxp03TsCEV5LqTmY
ZPjlRrbVvgWrS0yvuhcuVcXq8M0QzwOempRuqs7aGANs5E11Hbl86uSNgo2t1ecqN1E3mfxk3C4+
52jhNnrjapskFfqmEpazkNlwh6Ik2ZCL9M+NGu6pYW3u42ol66jY0bEkt11xrHnaHOugf+ihPe6U
cFgalVITxBTunkjCp7GOFXQoMKn7aoPVl7eQoWIepd6f29ZATqEkKxFW3mq0UVSR0uoZ9AFOlL5+
VKnlxG5IORTuVITSNMwqG27fwa0eKtn4e98vhlXadJ+xAnG9dE1OBrlM0dNdWNm5IpmcKp6zHwbt
Aw5ZgFpta0NZ36FgrkimJzhlGfcus4txq7Xjk986ydrHlRhzpmFTuf3SUrAKr03zmsH0XpLGiBZO
3+xcF/WHSy+F/rC6baHp7rTvWIU5e7y5xErTqQFtAjTnme+unSGyjineNkeZ9zcSqvBGG9p2yQE7
LyncnWLJrYh9Z9tpmIurDalg3e8oHQWiv0ypznswfD4aB7dZpaJ6GLFjP8joSkobzYITH0pbIM/U
MFCH4FmtwhDVbi0U0LtusbHsT5HiaBeRNyvKajeGE4jT/2PvPLYbV7os/Sr9AqgFb6YA6EXKm9QE
Sykp4V3ABfD09YF56+Zft2pVdc97wqRNUSKIOHHO3t8WVvzZ9fm4i2r9ZYJGva8n/rBrGUv2FpB2
vhVeAOpMD91ucrfl6iAva9cfRhKm+titqU8bEugda8sscTgVTShFTd0tP0n0TJ+IjwgXTWQbexpL
9tm9ujel3W6YMZC0UDo3gGaJzF4Ufp847wPG2opzGkGBbcvlK3LEurezx00zemc2Fw6v1jMff63Y
swkPcmCznCztF+S/0Nw50YzMXv1Oz7eyT8RDHWuHOGfDozaYur2JgHnWQuY7VREoqJXQnGh79iPP
RpdEW/KOd4Yt61M9dweTlHoW0HJjLtFDSpqqrjnyXiX8JlkM8stsKW4mswNiA7ocSW1VvvRV9UEv
+pxJc7qlh4gkxIs+y4y9hSrykDl8ciZLV8kq4PBYuzfsM6zA1bRnyEgvpVAIUa7S08DBv+lSduhk
SxSIp5tbl8OACWt1mAQuX2Y0e4KzZmrOCl0PSLktRP+TS5m/HWg5gu1EXpYmPxSaUnekxx6TWTW3
3tiSieW55S7u5I/EGYCoO/ELIPLj5KUOjlVE/g2bksDS3DTsdeXBWrrMF7F6q3ntQ0JHhf5NN72Z
erdcTOE8jADijrJfmwlJpPmGMyWhRojLAfb78lwr6p3blvIk2YWGMaTBXeORapwtSdino3xLGu3M
gtbtdWGkx7m5q4B+bGa2k3uljbqTTdez0xNJ8Bt9CWbPWGjqgx7R2GCc7u2qqL4UmfUx6EN6KN1i
M9A4/GFNIguSSmNoPPP5VTP47hgvahTPFx2A4qa3xiFcM+RZa+zXxTGfZx1Q8yhPhUirTaV7jwTH
1r7uitd8KT5Hg/YIGiEn5FjaL+6ytafQY7CQ+F65TnecLxQcFdoP+42ses/XmuwyeWpznI52v4y7
xPBmtrmYYuPODCiBl1MzEG2qjA/VmFGpF96tmzRjaHjoczxULSsAKizKIb+4mXnGcUX7ujF1KpH5
QlfNDQdFKE/AoDnjzf0PiPT51mzVCuNf3ocq00H+sHHMemxZIdEj6iZeEiWAWEsWUkOoMukGXlja
IjkOWdKxZB3mzNLPUkw7u1YgD1jugTCeKhgZ2F7soti3I4QBxlpNzXICqdM+yZTxtv0DczWTn7r5
oXrFcNHXi1ltP9xs2YLmlAgSQsbnzQar7r4pGz1gb5vgDlW0APEjLkS36beiLvnLeLqEnVAWOyjY
77kyciKx63VdgmBJQw4hnOdggs8x0ma2TVjzwtkSszRWuC55jcXLkPzq+vfZo8mvet24E077FNP+
fMiIz0gMsZHCKXeErqTE8mLPxBjTBdNc9PvGJrLCLHez7bhstWMKOWk06MqWF5W0nYENDt5RqRz1
sj5rZrMEwukFhEbnI4kz8qOT9TPOi+bUZo+pKE4R2iWfQao86IwmNo7aaGQxFt+UQ7TPYmQZau5G
PkGoSbBkGovmor+itR43PbST0FCUYUtzIwlNPRSi14O+sQ4Aao8q7O9fukleogPdkLhFkxSwnU2U
ht+MCzVWbWOqj0aF6mukrbEY0T41qbP1aGq2g87+jESTz8w14r3RWCCaBms7lfM+ZaPaDuBCiuni
avZ8UqPSvV8PmSYvrHs5PkwtOuUWjU+o2D3RktXS0gGajx4HW2AO0M88XbAwj8XDYEBnSqhut4IU
DknoGhvSaAeJsQgGZui7OQePT2LotpkrwFtVFjI9vFedvrsrdVHf9m7uL9pg7ZHPPLkGvH0beLaY
my5YNIJkzMSRe60wVjoJiui66L2N5pDi2/PedjadvgA5jcMh0Pzs4zo/Sdur/SnlaUCu1I2Z5Jum
0vVbz34vk94Jo0Yv9jA8qiDp5FtMV2Qu9R+WwZmgn5IqyEYMhPmKzMZoGCgzizRQPi1wo8rcNA1L
gVTLo7ZCUuBXh+PsvI8zCikiaHcLKQUxw4ZRw4loicEIvOogKV2UMttUqfeQV+OHXXcHNIoZFqPo
rDTVt1qa+7Z9aTXvpyOwuZEAOej6IZ/cn9FUfyco0a30h+cOt3M675eR7caL8KwxqD/G1Doocb+T
sYGg3TtTm94qqnmIIpIto/5WyokURzWMnWbtaylngyJiwI3tGmUg5g4kybTrUzdolW6nLGKLp2PX
28uLJYmTIcsJ0QvjFtXz6FYve9OwHgx6XT4E358WnlM37m9k1zzyRKUIRlyWenMPPOuJlbb3U2Sh
FN5+MXfIgw3mHwmDsoFIp3ba6T00l54ANR93yBlFk9W+rE9iDPSMAm/N7T322fQAe+zGRYCLyUZ7
rDVx6taJXqp55OK1rLSGdypm+76eXcSuzq+BoNY4Ti3y27dNs6Zi9EkwqsO2KegEL+YWz/4jxsTX
SdzHDJM5Yp/6GCOfulU0d7Ms8ak1zG/bvOsMA9s0PxB7814b2Xdg8pE8bo2zYMZfvLQmxmB+Lhtq
P9e6Mxkaz4RhxmFtPgqkT8GIzWJSSGd1pe3ABG/IOTQiXyFEt1yTvKDrr18QXJpophwau3N6ctL0
UNewKZK4CuYm3c89oVeiPsSGJL5VrenZmN7Ogva96IgUzK7/rE0/deFtAmN/GYFW95UGnqJ7m0R3
IxHmae1HJ8ZnJRi6/MGJNP3SKMibLPmpeChC3XfTcV6jJIkQ7z5VA8DrvHvvTHkBYkH64HKTiGZn
yoThYP3TmNU7skLPtqBgGYQP9wJhGInClXSfbOgnO3Qvb06cn+3ZQNA5HMrxsexnBN/kbNXtBj6e
sWISg0ZzNlZVPFljsU9uG8HiukTNVikNjNwCEaBSYR8XRRAjUVqjJXLCF1y+DRnYOHGn6CWNV46U
hqgmoRJi0ztW63fSu0WvRE1JM4yv09CfGLd5gR3U1sTs52Fs1i+kftcO+pH2vR9ziiA/6Zzg5m+0
wlfb+KErJ/4YvXws3fnJXcobp0uPNiLHrNdxX1uXqSImc2lu1Xa+FbpTBkWt7Hts0a3T+hrbMDtN
Q1uxIHp1ryPxjIpN8tBkEZFhGkcGMz+GXL1Hr+XMGox5uz9mlvlgK8Nbl48nTkLBOHbfqmGeTIXZ
gM2EdZEXftMbk1UaqLqvauX77BgXZXYJuW+/c/kktPKuVUu6BjpBp889wZcCiSb1nQ95+6uJ2xBE
5h1w/mcEAwdk6KFXesd64EjDMUDttmUIxF+ANbUoyzsh3X1smEicczeIzPnHmGTXU2ZVmNuu6H50
ivpgu8mH2od2VMJiGT7rON1ATnos626FO/5E27GdlSEUY/eE/inJi1vPjckOinwTA0lflnhi0/u6
ytcN4zPv9ZdmRff2EL2rWDRc+e707UvMCW7J7U3d20+isL/6BO31giKUiM5nVeu+vF75GcOkwOIW
1igJyUW+yTSmANNnrJc76OdsGDhYYgIo66z56F2Kt8S8lL2BxiZ5s6KnqtNy31DFTozmQbbxmZb5
qRknJZCTJxg88LWfy+6+NtzY1+Zf+sRXzmnVV8DVKZE+awVch42jvfW9+1zm1qZTvIukmECi8jYx
ruechtdyvAwrKKP4Ae70o+IzifDlDjWBZiDdZhQBfuQBZFaw8Kns0a3hkRNGjLpBC5VGbrymOiq2
vLOJnSzLZNcZ7V7tQe2wsTDIoNa96DHLkkNmartYn6FBcGjbcmMNd9JDcLnwFhfEAGyJdGU9Le4d
9AdJ3tJDULqTYr47FxqNt65ONUJzDEEwpE5/Tl/StnH9phh6n1CcL6HH23YkKyaPTLbtZmgV0iI/
iRMmpDENtbVvDmAmOLsid+oDVNXBrMivssheGgi+JCkyqsizih7JdD9XGEnaXHkSLJvALJrzjMCX
8dEW28TL0nBUI2bZod3Yijk5EEVx6T0A7u19bhmd3zXVj85AH5gJNm3L3WJCCMWNSkr0wwTgsDXa
LYGlr55k5m2Qa24BpO5KXPNGIRrfhEniK9OEi2NPR25hR8yJg+4EbFayNZoJ2WzfvWu1fU+gx0J8
aJUWt2VfHmxF3Wn9dFuNyi12/WDWuo2WszWSbWjlz+ZUP1d2Q8AK2UN4GQkrC7KuevPm5Yncxkez
ka7fzudmQSAxoc3yDaDZfpmxJaotgmWHsFwLvTZadjXbQCQNTLDRu0Flsesd7ZwwjgNDd27IdXhD
CSqJpIql+WAZ051wqrekvFWgZ2UmKy67P9VjqjXle0Ea92C8acVAmWyeVgM1UyICdaJjlogV/PGE
h1mYu5hzxIhVgdbjBY0tX3v4jz3luUi7d9eOzxTAVFq4VMDCVqN9bwkCcdf/q1JJgaVLUc22DPoU
BxKZik79JeJhkxnXA9+Z4j2FE59KIcIJlr7KjjaOhl8dfpWqMwjzrLEp4CbSpvuR325godCqk4Qu
7Krtd5zbnT/rGoCg5ZVIsLM0lk2xRJQ4451tO/zdlAYztSyDDNWrI+XN+nm1Q/1jtMcXT+/fkcJf
egKvmwKtX73BmfaAvA/xjUpPzZ4F9pivwox/pcw9e7X4iBwNE5IwSdM1hgfyYKjclywNo06HBxRV
gZaRtFHx7FUcaJtAAXojuo0V57GaontN748u4A0/k+1ChVU/9uJxiQKrnzWfiCIWUiLSQXruc8xP
ew3nBJ1shqmIr61hWrak2dshcWccAnQ3l5awmTWB3MKnok3qxqsmQEXO9JiZ74yKb9m5UjAB0nGd
+b4A+ehVj3WHZTYflzdEqYDT6manxvHGsqtbVbF/9HqNrqofQ5CJX3k3H+XwHbdoEMX4Uoy2SSqw
QpLsXOwmw+O7odE3bYelCJWsPYmIvsLgAgQU7OpDJ/aYSumXwZx8rR9JiujGc82xfCzIru8ZRQZO
OrpHxlq+Uqbqma4zVV09byZ8pM5Cd7uuqbEy6iPDdX8VfUUPrNf3cKnGzaBEKrn1iBI1KiMLL7Fp
JN5db6r07TxOdd2SkuLNFh6Ccxz5AG50aAJEX0htPrAD8N1w7D2HnTOBxFrXPcpaF5vJjQG+dfF+
sGEfdkn8xI7g55KYZLJ3GfLTkZZ5XIAtFInuo1hPz/qazay15hMwrrtIa/XdZBp39mTe4q4rfA+s
UOsVFh9j/LQo8s6MqpfIwlZr9XkXGnJQwqRvzX3W5HJXEHVNxK9G3Vx5pALgZ8cSB2NSuEE+dS9D
XnihOjuvAPCMbVrJg2DdEqb9ZikG5Q9bvZRaDrjRGrbUPlgKsRaiIf5DH5g748/YEpFUBKJjP+WS
AuKXDTnvo+vt2pbcpyGdt7TZ+4tPbpsXekl7EKuZDmEhQ4YPQbL4sASD6TyLZrgKP/eVw0dYRhtV
V5TA5Iw25zsjtewbz7GohNYZzhoU6lfeGkTc5oGTxNOBdAriVpmgzuVwsFDqUb815iFHurZaOQ4Q
wdwwVtRNH9XzTTbDE+ySofYx3k40B6N3a6I8jWGxBUonrF3isOeUHEooFZCF2SOhk6ODvEcS2Dza
5cmq88diKL6zcdk3hEduUamlHKk9i5p9lwj5q3QxmVmvZV2zA8AdXhjPSma+1IlOHo+lPHbrkSwE
Y5GeLDV/1oB0FLWrbwYXXUMMY7GuGPkLZ5sQSuSLZSJWiOWpHJKQnWoiy81UiLssM56kVr8k8yY2
78QCF6OpbpvK3WAVgJ4ywnDpoukHub9fi7mz3XJvF7gua3AMVP8kMRXfSFjCYgHPpBFTNVtx7eey
emkmC08a2PhBJyayB3FszmcVeXmABrX2TTF1zLfFuSZ1cjI+tZ2nm3eL2/xEjBMOLqnmNJY5LOJs
l0fdA/trdHt98TI4a+uQaC/fS7ww1oyvomEeBo2Y9GNMnilFgrUv3GZTlU6oJgpIHgOIkYmnKd+X
nn6QDB1MRdlN0nkaAd9EHdl3ae0vkAhMlE12rD1HqU0/TtEOLNmWzxFzmVa+NgPD/cp4jCb5xbaK
0dVQfJC5i7iM1GPEmCXmABABHoL5ZUIiqD1MWfqlkioUz+1jnBk/dTGfsyin1qrkpwo/O3enFwM9
5OA4G7pDz+rE6uOJT6V+NUYzOUSsvF1vYyTmm0xLWvHBeJZbjsYEZD+/LMJKdhdtnh0tVsUsMmwY
l8pPJ1aPKAYeoLkFNEEAi8oLQ65Xm26hv9jyO0nEfUrXb4JvGhdhq0Ykbgki2xbxiMXzSS+HWy1a
wX7JfT0UKDii5mbq1QMd5pFdYtqyiJfVRkf52Sj2ER8ooxBbHGhOfwFX3ecyPrJLCld3jfCmnm8C
iYVj8RFT3wdmZN1P+bSTYwteZeI/0w7Snr4Lm+ygqH9TAXz2ihg2SVk8AqjI7exrrr5jYp2tirrR
7GmnOwDOS+2sePZGNxTfMJbYl/NwERoeunmZ94WQH4j2pN/Njupjfwnh3ReBPbqPXQr52mk+DMlW
C/AxdUzBQbfI9eDE1jXipBIwq1VNYoBqvpVUHGdmimLRLyb67rR3fnij90xi226xitwv6xRH3EQx
IrqNVMo7F06fX4r+JW4ZKWbjrn0GHnebOaMbeCLZ20tRwGyvvyGwHjRZ3Y3VvIEax1TWjH2nR/lI
V9FgSoHf2LS7JITHMR6vF57Ip9/XrjeV9eY/7vvHzX+87PqK3/9f2u3y2WD0VLqUogj9UHhs1YU/
oUDpGkRaWR09kiFBf8YmI+blocqi0jcLtzrq68X12p+L/4v7JMOTwo9oizhTmh8gg9XHGYBWiCyg
8LWqgpy8RPXvi+tND4TVwVmehTrAWstivT4WKuFAviudGB9Nqftq1BRLkLoG+5L17ZoSUPbmerUp
Hdhz16tLr91Gpiu3kZtyUvZKWR6vF0oa/cc1MjRqO7L3RoE9SW3ag2sNvN/r2/x9NV9/yvU2iqK1
YRf5TiNy9GOWOEq8t8dBm/66uN53vXl9wHHjkc/974e79ZpT5MWqbJswK7m1Ss+SO5vqxUT7wkQz
bY5M0Jpjb+osbOqEwiBP2iPjVJCh67U/F9f70BApB2/A5TjeRcr0VRRqc7ARoyWRm9+4Me04x0h/
LoxvyBDPZwqApN+kU1yF5j738K9iunkpSPEZ3Y5elT595707sUvlwmXfU3TIxxptnkPPA9K3cJo0
rCoKkUeKIM+1CIE84Q1pMx+FOe81oXJyncdLLmSzcSxHBrjCf0irQXPEIshu2a+l9aqOM6nUbAKy
xaovTjlngU7A3mapvXwX2welyH+pTns0pGseUejPFxeOtptN+VE3IwRjdXxU5/anyBLSC6soZ2/t
Z1CtL6A7hgtIT48zqn1iylD7NOc3tTUeQMxEgew0foxe13zd+DBBVWfbmMklNanDUuUq3aWewZOU
XUnnQ1cPyqQij9e6y2iJs1ajGllgFjf6Uh+ow33sckVxVvGLxUTmXUbdMC5zH/PtN1bzj327GM0v
bKPphpcMl5LgybIyzwJ8/Y4D+y7tpXtwNAMbOsk7UWOESP7fNY82CtbV707vy3NVU78vDF+GhJKF
fzNXRnQLZv6qACjCMRGcqb3ug4RK8CJGXd0q3VLdLukvlLoWQvhlDEmA8Ykxyze9zadidRElrtov
mzwvq0viOOVFVZ6YLpHFspDKkjQFIxXabdWiye2oEcfD/tw5YwJ2zvRIDzCSH/SYbEFabPONvcdu
8Yuk32BhxAZOCkVnBc0ipJNH/h8LE6VquYR5y1aCPkC50Rq2m0k5XzTJQLjyZjLPeSfMnhSmc5Q3
murgLnRAnUk75lMZZB94TSlYibwCwan+xnqn7mnTPVGAbNT1Q2SihNKEgUrJTI5nJbjGghxw++Z6
3++Hr49YpUPu4oAdwj0h9awao/DLqXxFav812OC1ypbaNasfTSFpoYlLlNjHDNyylEGnyA+7Nb7V
IXuasRLnJWHtZGZNEtsHNki/N7WX2sjBVnjNu6OjItXQqzPieJgWRIslubumQhx9T6Wo2fjY14RA
Bap6WxwbI10zqWs/a7eQr2g9G0L4DvHjqQogAuLAq1nr+zHHgl+oOprXCFlzkhgB3Dm6CIr30MaF
DOoUMnbljkxQtPHJY61SpHs/pfgV52m+a7WuoaF1ZHvrG7KmBOutF/jTZ3fOf0yKSZnKxpPUmTut
RDqjiWOxZ7RNWSK9TWThL5myzvQto7ktoQswRh2NcPTgNIg8fWzSKCzI1/RHp+19Ug4hNHvN59RS
hDml+j40za50EGCSX0AajnZy3ZwPezF+Wezt/FaDkWLF8oHsYExFsqbTF3egjLWDZt9FaJkDD8+A
otfyNMG0CGQ5vg228WAuD0vCYYNh925QdLhhHpqNYk1T1LEPjPVJSVNJBXlRy15yIiTYZoE72Y7K
a9QweSVXhNluXqPsXz4iorfYuIoHrIubKXuwrAtn/Cevr+gOO9XzLMpQWTH+LTTowbLvXS05NH32
aWp3E4HDNMmZWdRu/16h+MhBom5nJNLUAt9VU3sHwYTkTgGBGjYDIzWwSiecyIYNv2uJozwE2z2j
Aclul0U1w5K8RDJnd9LSb9SMirLTDwODMImB2O96z5/qqgk0SSqywSbHSBF/GvWCNEMF05dO55qQ
O6o4NINqFRRl3m5oUOjgH9tv2Mw/HQfq/MCsUh0MepKZ9zh3qdyTmoV1pLK0UxuT1KXprwNBaobV
HUvHiUlRlWjfc+VVUy4t9Rkh99PWFO0XXC1O00iGm+SXpnHed9SaArG4w1XUjPrIzjhGK6akmu9E
KrpTNtBKkmMjZwVOuuW4lpKdoZ5AquW0KdJ6Y4tBCyCg81WYuw88V3TqCXL0I4ttGV4UP/5yO7s6
OVWFVI3Njx/bRn0raSf4+uzuHdAle3a71YPommcUUz8RRX9nwxcWN4hI5MmHmIz2nHfNu5I/VmnR
1Kt05Hrs+JkHyGfoAXNYEJxA76zvtx+qVQ3blvZybwMsg95VY/6RtxoxmpvWZvjYRugC89ywbqyP
RDGWrcWOko/7Fv6M9QPn+XebEC2WlvqhglSyyWQXVEzofZF46maZVL7bPb1CG+OhpOmRzA0R0ugP
/bKPSM00GlTDMB54P50My4WjC8c4cSZ1vlF0wfKLIngjnHnjKd2nPlb4LIrlSVmyA2ekZM2nvFj1
Si1RtcfEombWy0qu5P4xcIZ2n/Qm9VuBQlfJJ7/LoPN5nNlo6drnzEKiU0c3qmtiMGpQvnkFnbFO
mCugjvo9cTeOLki3U72d3Yh72rLenhDK25ShlLASQAPYJQwmFRtPjR+YWe/pDLmX2FHWpLJGPWRJ
s/gIw66J6P3GJTCJkWwNVVNOR8MYftnt8kKI6Mj/bR8tW78ZyDAiT/M2MbuvWI5PLdoDCjURjiBR
NyJSd0MW3dFlcbdt3NJ97ueAs42JShnLThRrP4UiJ2Kb1t1Ca38Taq/6FKXTRur9Vqrel4p9Jhhx
b1D/qJ9RixkVQ9verEwipno0jmVBeyJiS53arbptq0PObxYQIS82s6tFJyX+rjriODjnGTh5G/2U
su5uc8m8KU8U95y4qnueCyXUJqBS0LrNTY1tY09E3cyo2FD2qtMNYewCE+srdQK1Q68GngAlzFlH
mHTM4vFC9wVG9oBOR50E0d1t/rMYBihRHVrwzkTKNS5NUW1LOxOh0/PucyXNkB7E5XGqX6Vipaff
96x3L2LdBSRPoNOA2KnDEESIw062aFduaNPJ7SDa19830ZzshKlN+xkG2pZNNsPFtfgjZVP+nZ5p
00Tej1a2ma8gpCsT6Xp1AXHvl0VchkalvVSL0zM5hJV0vXDGCOB9Nbxxq9+rU4JGQy1OXYw0Ilmv
peTMkw1iHGb6qXwFqwMxjtUJYG4dYlTx/Cpa2Nr3tt1yUrGhW4FQ9B2LubAjl/e5TCpOW2114uR+
Sion2/AB3TT89iexXrRKNG0TS3m93pUnbhSgLKnWQBQzP+A4SA8t3kG70zGIx+j51zTC68UIcCKQ
DVEhjjfsdbtTQkfYnL2qTD1OhWlBg4mzECoDrSpoBdVs7WI+cfSACjKsiidk5DiF/Uo5JbivPqEt
aYlEB4pJQOhPLRbgkvN8P6xp3UIyXIQY6pst6bo5wSAn5I54ggRSgTLl8LFUlHgp4MyTEWNF0Z3s
k20rxwMq0tPE9iSoJIOLTLh+oUkaJrbDeMoEnUpvAY+2OqDoaPQdUPGaUoJ8q9PYqGAr1r9yFw/t
SZcYAOo+vukzqqOhjMWpsjCia128nl1iBiHXO52MoEp1oAmeehU7d0ds3KplxZiTU+6a9HauPzCl
49aCL5NGfSKqpTnFkoHB0KXnNvbABGCzvb73jPbT6XoNBzuB5xlFFCnXt1VUpvdi5JumiU89VpeD
x8y30FNAnKNz6GuVkImWRHQTElnbUM8oy3Dbl7yBVJVvOiP4sHWhQ1Sd6y/qaK/L9ntr0wHrCJRH
kUI5N+s2ELR4u0xDcWas3YQu+U3ohGKFtBfHpZtky5jYwrgDgzQREMkcPhWwKEBXPEQTtd7sgbZK
7Hdj7F6yEiG0ouJ/bJBcjkvFUdvRMHey7Lfz/f/bIX7bIT4ZKvcCcwW+k+pfrQ26+T+aIZ6rtP/+
+j+P/Uf/3f2X1/1liLDtf/Mc1cCGwLqmuQ7+g99+CM3R/83EJ0E4EH5+gJIYNP+yQzgaHoiVkmkA
m9H/eCM09988Q7foXGEW0gD+OP8v5ghD47f5FyOuCY0Mw4dn0852sIG6/0xZRfImKm3Kre/WqM9X
g51syXJvEkRu2mjrzxP5F1QOAo3Har9TXea+10dJWjB+Pwrf6K9H/7vX/nnyf/dazftI4zoJ47Fp
T9cLfOZkVP65jQe4Pa0RRL8fvj5wvS+Ll+Y/nqh0Nza5ofsrn+XPRYFP7ObPzdQslRMNYI/952vc
FOUN3tg4UNabLWSBzTSh9dbt1nzVnf4rB09+G8vFJ9wD96LIttc4Xqthithr3usYyy0ysL6nPeos
ZlhECwmSM0kf12t240UnqAG28P/cziPNOI6cv/MZUJJJSIDfowqPQ3datJMEgtluMdWw5VlvJzYC
KvQDP5s8zfYzPoYbdKz1TbFeYAmEKak2RBD85weuN68Xdirqm5yQFvbc69Vm78VTfnN9rEAKsIlh
syFQmscts0r3kqHL2cZN5F6S9doi8Teg7aIk1XZ1Z3Qvntoqd31R57tcSeidsGe6jOtFpORcOC3x
9k2FSruf4oFBdgnLteH8i/2vv2hxv1ziRjEfNSBjG8wS8VZIYT0mUEvOVAnPLZh52vWqNT4QgdEd
ZYLZwuoeBrXoH/g9xn2VEj9wve96sX5XfC/NIF+uz7MXKOP/04uu/1FhjXtD1PVhYq1oGRUMM160
/F8vrvc1usNS9/cD1/tGs3n+6zN3aeVk455KprhFSpw8shJbu86E4Mb4K3mUHUPUEdN0iE2637WU
Ziesc8OxcaaR8BDmCRY0pE1F1umDLl0jsGg6veYFO9RJeiMx4i3KEV0WQTah1b5eK/6+Bqoy/X3f
n2sOzBB2gYkNol6kgeZU1s5LoiEJrrephCkaSi/ej1BJKfBWdGY3JY+OhB4F6g9TgFTdh6ZbHaGo
BL8SKGh9m5TvhH9qYWIq6dnqdZIBaFKGUT9H23qg8ihBIqHEpltP2AElGN2h+kJ0an1hta4v83rR
OkyfpCea7fUBQf9Q43vDI0rSW77bNp/OIM9tVLz/DqRsvHZ1XxTvFUhDfFLOohwNcq/5evIL/X1T
VCRfdssBr0J5IgWEoaO5eoOzqsjjsM9rtqPAtX7f+fvxrNN+2k2ZILy00g3WczsYRiXDCaF8Kn0p
ia6Dg15KZG9EnCwvYwFrRG1TmpnMonpa0xZz/NjK5ztvzQG7XlTswaWX/us9MbPHuhWgwbGv3Ena
LtLU5x2J8SiMcD+w7RQQZpEdyAxrO3uji1O1jLo4j1wvOOtFQL45j1xvlteTyZ/bfIC30QI51RFa
dtOTOnVGJOGELDfLW8w4mjrT/kqgiyHJTl+BawMotDAJ1Ysoz6nHsPn61LHCkWKW9f9irte0/wxv
wsGnMrDDRUcsMEZf/Z8xvo5WpkNiJ+43MloYx15OIJq+drAVTPHHPte5fb36z9v/fOq/3P4vV//5
WrA/Oe4qaW5MY1GfB/RzrUWAYJmm2XM9BUTTlAEz3Ohf4PVX5n2kYJGtSPO7wuuJWk7+wt276yuk
wjbp+rw/bPu/X/Hn/t+U/Osr/vef0VbiTMZI9Ti74Le7sZ7uU12ImwgRY2jZffMR56A3pRG/lJ6S
HkwU+ttYuM3HiO8pzj86dG3AcGvsXkXevShKyWAOUsPSP0KPqe5QJVsPZTKcsfSuu6J/p+y8thpH
or3/KucFtJZyuMUJHDCYdkNzozUdRjlnPf35VZnBNDPfzHdutLSrtgTd2FLV3v+ACuds2+ZKc9ru
JYfrRWcKlgK6AMFtHTjaQgO0d+OBaXrtffBwmaqO+z53pycKQg+OGG9cwdvLZv+uiqz8eYaKJsc7
L0aouo31jZ8l4avWHlloOy9o5Sq3fVebKzkcAGZr0fU7B54Ld8ucURscgujV0OPlB1bqGxH0f/Iu
eyiivG0grsIT/X1tw77b4IkHAdVghcNHkfkPYl1zjKWErdrIXeM+IGApykOsJvOrqc42+HudNUPp
G6dudnmVF9OrKlRvwS83e4iWxikMlOeJL+xaGwqgUogd72ssd/bgE97O5BhWqA9JTmHo07jMHTsb
6LLMu07HdvVQGzX/4/9wOzmmNvGmDLtHB5P11dh1w15tM2uf1Kg6ZcUcvLR2fHTEl9vyrYcKF5tn
maqH5ltqP+sfUgsndX4WivEQl5n2bOOiQIFdC5c13WPgy4qpzGX+4HbDHV9JwZdEC1ScqanJzjfo
wrez32c/5yljtAZzyBW/5xVuo231ujMX0iZWmWZ1fz14pXYXG6Jj/Pv4NTdB/mcvQ9sq9u2YQS1I
pglLPKEG80+XWfQ49CEdb+WlMkPmfr4s89STkujQ8Ipk7c/p9IWXZ7zQXK1+sSdglBGdru9B2R5m
9N6Cm5hKdRThcMgemdK65dUnEBI18pn5WYvHGJNSVT+/RzMu9ucoqs56j1OFJiIxJyOdN9U18//r
uln8hPe7XH9ewE+Q0fvc9eeJuWv0/puBc3bukhLdmVgTIrkl+o9UjgsgcWZwkGPy7HpI5ESQmguq
nW95/5Qcjr5/++/fZOd3xTN45IZhIOjpGbZmemLT8/sXeQwjRQ9rQ/kZxepTS63p0WWHC8eSMqT8
RrMk+NHhIPPI0of9/vu4y3jzPt7PsJyLSp/EEuLH6ETeh3w5bgTOj9T/I6q908XcWPocS9Eh+SG6
nAnvYyyHq1Uc2ViIhY3a3VynZY78tMkzmcjbEWrP1Uz5cnOqfVSGZggRSsGiuEqRN857jyqSWBRn
kMc3oWpESxkihpA+tho1YzGJnL/1ZGDlcRONWbGLrFe4rgD+JmuXVm1zHPShBOWYZD8qCyVa3x5f
M5bJeHn8lWFbP31r2/TImeNPBppQs1lkXePS+I/VgDRGKD74/fFXFJtdXbfQ2UH06dNfseymwuEZ
5P5UAjBVyo0FMm0ld5GFtkk7XfkiA0pUg1UqX0rQN0+4tPaZs4OxFRxsW6DH38PSV/mF48G/zHqR
Uz96wbRUed9A7Nb3Bvyg26ZUdTwLODPEmDyTY9fZovSVzTVPng0RTks5tn8DYLeFY+rjuhWa5Mkc
vB3kRNF5I5vCv8ZkCuQ3VqdiopQQ5Fpcp4lBeRuZLRO9ZPJu/v2bYv/9m4KWFvtDHDagebCn//2b
Elh9pOCaZ/y0cmwHmyjS9t37wW4iPqkyboEl8vYLVkYbNdvrUJXzh0kj5EHnyEKXIEpMJChpzxoh
EjBTZ95D+nwbj6h4QTDWzMWnCXnV6IGUqPFubztPae+KOXLSe7WALhTpGar0kXZnFVZzbMauORri
TIwjkjbdXnKT2IQbhykk8Cz9TE/ee3CcaFcPpXE2Egj7Yq5S3Q9zOJfpZ9McvhR8LleFrlRowJXx
Tp5R93s7S9/PrrPXswBRoV2iN/Xm3/82mpQq/f0L4DquDXrMVT3KQZ9VwkJ8e9J4UuufSZvPjbly
Sk9wKxXkySvUG8Ye9ziiy5CjofRa592E0YbrLdJL/D4fJ9G0HRx0eXMXHlUWWv1m8ooPt5ET8l4I
O6G4XNAw80tYqnExK98sPT8VZa3RkN0HU4uJXh0YD6OOC/Tgl8ECbKv6pIbzuMqB+R0qAFN3egRC
CX6NcUh4aa60ASc4I8shU9IweRV3DBN0m7mjCQz75BphvTEVVGXaocp+mDAmq3GYXiL0blaz4gxb
/DP9B5mR1vYAqxZ0Ka49fGbFx3M0O1UQXfjMDtVU0kwWVOP3mWtioaNIawQo9GHk3TwCqr9JqzF8
AuYRPulDpy8jzxUCAIy9Z7RjlSwxVzlVYv9ozWG+1qHWL2mu149yLEqdbE3PLl46cscZvMeUqdly
ikQ5pnjI9M5a3DzKieu9MrlxzXX0e9El2CK7uKpQjbzvgpH9sDhzIHZi34E3plbhQfH7uMyQk+JK
mXq9iL5rcV+LK99vKzPkuEzTo/FyWzn06fLfb4vG7n+8s93fFf54Z6OnZrqW5dr01XTIjb8/iVo7
UuMJC4ofyQRpVHOAUnZzxQ5dZZtuI+CwkyEQf/yWazT4i5k9IYVzpj8lwg53nMUlXSaNIklmXtPl
LWUob+mW1jHVDRQkoNrcR9hHg+f1YQmXOzkyw/i6T+SwU2LgHQzAA1Ne6joYZ66Q81RtuxsHUNZm
1qLp/jL9dheNKhLY2wzD7mBFtwcaSq909V6LC6S35ak8NErq7zI8WcUksE4aBNfkaxpiJvU+VF0P
UNIqKktuJ4cup34X8QKCrLf2mxRxiTyf1iVrdtBmfXGQY/JgUVmAvyJy0Nncl+pU39lhC5n9miPP
Qq99u4MMvdLytv/xuDM/bf75BHiqyfaL/T9PKOOzVi5eALHllRChkgZYEbULTH5rF0gvWJ2lfEdc
3yUuAnH37qsciPKSVPlOmdB+gHUxv+XLMXnlHEE/63/wJBF3FW+py71+v//lh0ax86fDnzQZYUuB
80M0wzmFqlk9XNYMYuHAFvw6ErgoX5bxXrAlRv4uj0mbWk8e+n9o9BSQUHzPespnO97ZlY7JvJgd
6YE9iQtwvWwuF1Bx5YIBLzxkczZybaN4iRBNdQvEB6ieo8DRLXU0L29VEYZIHV9mZeX9Oisr73JW
FcmfrtWQWT4XoJPu5nL805/gIYZqmF8OStD/BNOs3ckhOdm5aY9yY/1npjX5AyCheTni0My/JEPd
ax0bwbIXK8cYp9DFpE/WsZrUbucA5YeI4AevuGcsaj80XubZh+9TQfyBVQyVuUbrpzLCJy2BFxa0
ylEOjdFYsJAtw+WARt5djaIuqIUuX4dKhNKPVnjHCkneoyPOsDISoKc5BYL/18SIVvGhUuaFTLuO
y5t0bd5/mKBWiGq9qrDYwBtx3vV1RXUjYTUXl8UDjJIf7eSML1NfIJyrWRPIg3J68bviaHfucErC
8D8ehM7vIpumQ1VMNU3VtDT4CGxhRAfmQxWiG3y3Vqt5/D7WVPqxWhsVBAzM0TqwTnssICqUC/rr
fxq40OzmWO2fKNtCuHGyAYo+oTz05RdBfD/JQI/43ECS9dcyBKRlHYLYepRR5+f9Ux/5fyZp1e30
Hs8Daqtvjo7TpKyKYUBMWVQ43xwdXS9ch32aLK55hvR69DqAAR7KvaAxxSIMIVhlk5SpCk6clVbx
e+ghfLGEM7Gm7WUdEOh9ksV9eSiT7CHo6/JeRj5/ghUkehu5ctENiGv7ml9ok7HoWaBuTXRzoMRw
ltmQeasJ8RNRp5HjJoodWw87pi/4Pn4eNwaV5VAc1YsBHVL/v1ZyFjJlH7tm/E1xCMPJDqtaE/TP
57+pW+lNOzV28b2ZBvwWQYLdtVl3H49TgvGt8NcBCTYe5BnGDA2gWyCKhtpYW5ksQii9MeYAxilV
U+fgoTZ5W3peuG2VITs4SG9hmZSNT7wsQGBHUfaHg6hJ0pXIkNWpe+P0aHg50wQSQLXudWqCB4r4
ORUud6KvxIqkmlUXvE865Q+5gDg786bLoIGECGNEv3Q6m8sciOViFq+e60FY+OyhEVEFe5/oEc8E
AQ8IQve0lcfyrj0VvX2X+/Vtpo/GMwqBQuHatDDSVYzn1nb3vu6Vpy6dBmQw/B2PwORr6RwdZ07g
4XCQZ/LgznD/QZ/iPdOkOOmJWRwR6RDRht9cts00nr4ALvURr6J6JHfWcm9+DeWY3He/517SxAW2
UgJLBETdlMG0ux7mvpwAXGa3WQaPyzCCEvzpe8olRiXrSbOxeLViKFQzMiwI4VcHQ0RyqOWts8Mb
9iAjnjFv431B336KcVm9jskUejivWjc1m4Eab/09NtR8NbSjfWfkqJKm5RR8y4zcWFC7nNAFyvJn
1Iwu4wXap3dTiD08lbnwm1E01KJszUNFJIcNarZnW4wjrEe30kP7IlecnCYSsHpYShVUs10/DvZT
bhTRuS3WsvCEeacMZP3IDN1QzMggFWlB/yEtiNZVDAHs31cL+NP87SvFs9HRETrRWTnYtvjKfXhM
jsaAxU4+G9+B2DTov6ruXh4Ud47X8Pvam+uYGbYYA+kUwi85OcD2Pd886/0qmfsplPmWOqFElvFP
Anr6FCrztI17j8KoOEwWsmomK5HrkA0cElNMPb+t9MK8pIWGnaxtFaksOQbbVFtaeHSuVfjhyGA1
GTyOyvtSwe5c2UZJR1eE5WzWt+DnUSsSYYw2AYBOHNRk2LmWduxV8yCjBDewL/gwykAeMru/9aFq
PgRe9CNWs3wHNh9WoDkClhNbkUlsQD6NqWIMAvLHvOuYApnn5tJr+3RdZ7jTzhoAxc5KgDRAlnxt
+l5Zwa7klTIF/gG/xH6ZWon6TZ2DO1Xr7J+/p+KT0O1MkWpVfb+M0P7YuHUIkaTow3tXHCqVcq6K
mFaIT8W9beGCjPQNEzIe3BGkvmreKbWeqpCzyPF6K7yvFTS7DCGS+uG6StGdTQo+f1+FYXo05vZ1
djz1K4o98c7Et3chw7oczI2ThPlKhnBRo5XhDv7mkpz6aASlfb2TYaBULw6IzKMd1NrXMGkW2IH+
6nxg76ZlWE9Y4kSH0tZe5FtMDtGb27G/jY5O4Tn7QMjZTgV9Trkh0zLErkuNWtJ1p3bdlslZvaJu
9Gm/Bq+0uBu1yN16s8/Tp+0mVOTw2AqRfoHlhXZtOTU7QxyCrGxoGHI2F0nB0w523PuQPJNpMkOG
8qC2TrPzfQ0GUAJpIQ46d6P7jgHdNYpe7KIAq4y14SEZAv+rNx1Dp49eVN/CwdHPUa4Roe5lJsIR
anYnw6LNd32u+ae4jiHX2X8k2oSUlY2MsRcW2bkN012d9tOrHI/EuG6q/zjuUFPf4k+Dd5toh462
lyAqTSh7orIbKieubdPrWDcjsjRD02hU4+CrYQGON1FpehNeD9576KsWhMfKjDZyNhAUx0t2Xenx
YY7u/LKCYeHF1Qpee47EoeEeRrbhSOcO1TcKB3CPQhvpbyqT57Lz+bJH1TczUcxNrKftupnV8lul
m4eIN/uTa4be5fJZpH26PIOJK8dZKpkrK4r3UeUCExNQB3kAWgfWPEMvXoasBLRjg3CnjKbcQeZg
ZpXodshMOd05wktWsGFZJoQ0G5cjkMdVH9PAkmOWrdHBcM5eV/yWllsvMH0Bcoal4j2a02mmuFcs
NA/rokTHjdMyuvBJ9SpfTFYC++D39vHf3xCaJSoGH8tnOlt4IeSqapjuWuwqf39DOJmCBlXel68l
ztTIYjX2Tu2xYBVYdo6Xc9u3rF3vlCoyhvBfLTl1SZBTl0NtlZt4iNIbmp/Vps/y9FKILkXo8tlc
yS2XX9jlplCadCU3ZLiNvc3GfVY8enxVJX5B4hnkWdd059pBF+46foVCDH9NynyJibimobp3jufm
VOiozuRJdE7iceX02fyiaynfqShTKHHV04s3wE30qPHeJ95wSVNmpz9kCNku5IKH1YW6BjuOSK3o
j8mx60roU0fjmvxpOfUpvN6Z9xRKX+93lgswfLr3rRG7Rw+ituxLZtHwqAEKfzZrq1ohLt7uPSXx
MKGacI7C4uulMep79AanP5DWpECMJ1Bw8oXNgAZR+AiBGzNZXcVQiH+00VjZLSBN+gUilGk6UKZ9
qeFrUaDYSll7zB6un+Vgys59OeLDKD/Mhl2Ot0bGHlemyEMrPvhodZ67oVC31/Frrrzn5UujWMXl
fnGBvQjOTPWCTWqCKja4mLFB5qn0rPgkD3oWvc4wnXcy8gfNffCTFxnIa0LH1++MFqL0dezTfcY8
+S+VcUugBj99gQwcNywPkJEhynKfdqLJmDSZHxblaxvq2Za6XHiR8x8bLFISNh9Lq0G3YCk1/v9p
Wk6gCPetacwSwDAbzdY7dnbQn2SQwEVf6ogubGSojJ12UP3xdNnkgof/VRVOsO/x9b6dNOTb/XHE
QCD2umBpVHhKD/Vk31Zx9xyx9VnBUQLAM8/e0TIHDHC62XgG6Bxv5Zgt6gPxpNCL86uNjOYJqgNY
O7BNQ182p6koICHlvmc+AjFfyV8q06k8qImNKbLYXPsolD/SyF7YRTA8yYwadUiI82lxJ8PKsd3t
IAo9MtSM1IRnHQ2b1JzzfWmOy5bV0r1dTlQNq5Y6oxbitht0KNGGbpfbSzmFNtGrV7rm7eQF8yII
ghCxrrxHHWXUTqHTYIVHcecUJFO/HMVZLMYK39UPyF6xbHcSDXstM6KVjhyzdMM1Qp0GiugvyXE2
fQ8ymiN19eYikDgPs9J/k4+OBtPbdV8q2Qa+XrDr2tjGY9t/bNOxOUjIWqvnyV3o1T7NSh7p8qBk
GAAnTnOQ0TVDQt7kVe/3kBlgxpGx4Rt/c30uyoedrjXhofV/fhqWodPr4YFSlQyuj0z5fJRzfvfz
+rCUZ5V56BsXl3LxsirdONljDRpu2TcChokRFFS1ArCMm47U+8KI/1QrRqrR7OHGVMUfCNQ8eKnp
/2m332Fc26AgtHJVgCD82bTaa257+TcEXYJFTsNjW+psqHVcIPHMjJGfcVrnEFlNcZdrySPkNGNe
hmJMTuTukx2yBuxVRWzAxyBe5L0ebK6luTFP14XXH/gUPKLvYf54P0mD+DIS/3UiplrNOSphjxsJ
XqsHJWxgwQ01pcXOUmq2Igx6GgjOZQU9f51Dy3+MYgtrQnVE7rBDKWbRmMh9K2rireXigKdP/RhP
x1TBkw782v76/HP431iz3ssWl0df35za0FVW2AkEd/C00y/kv+C+2H1HfBFBBkzRTqiwN1tHLY1V
VdNDcqCYyYyi01B1resE/7rOubd97CiTytHvFLfgpet61q5k57rDQsPeyfB6qNGjG4w0vLsOdTZi
AQZq/vNXrW66DQXvFcW38F6nG/kw0smGbx/bbKlmZ4MRuAKH1437dVjZsCvEtCkSozGM2XkENDir
eONGqXdj9Ia3QeJ33kJ0z/eIVWO2pdV8eEzTRE3Id54rx/oxzlb+q0wMWBrA+G7mYEI1th6/Q4VB
67Jr/CWqt3gL90X9VChoteq6/Zg2bvVUxB1SZF2SIJzNpIFywNHHkElOyiHYVhAoKUjeyVBR02Fn
BWiCYG6E/vg8pOc0NtLDjHMUAoXgcZGAUVFCz2iHhCnNFdVEIgOpc07loDwkYvpyho1LcYOwx1u6
HJQhj1t745qIgyV+iCXuaNYR6rPxC54O3tGvMu+ITQ6FWj1SFmpSTis5MeDNeyuUXW7YvTi4cUc8
VtxxetF1Omej8wyVz4eIgXxmTomnysx4/jrnEMo7S49P8hAo5w7D2QeFovOptfJxp02wwt7njdp0
V0M56ks5pqvNH24xwvVGNGBCn2ZCrGIIkFCzMnvp2XqxjwbVude0CVNiga/8h4wSPtt6KM0Xg+3Z
KaD+abDJOMsILumHSMyx0qDlLDILDS/W90jMTbad/EJpC8x3gW1tB2bu8n2rUor+I5XQy3JdAo/z
pt9hLr7mS5pBA9eUr5bbLGr41198pelPqpbfobejfDVza9zjZ63dDCIrLjF9jauwxEqY2RTh2WXY
lKCLSyAE8tZ6kaYPWtt92Bz0OBttaj9++w3iwMBWMUhiPEpdYz/O+qnLnDnlLxOlq96m1asNbnOS
B/ql94joWojdNEdLAlfqhg5ZGKHA6onF32Uwnaxi0+u0UrHa4RVmK+zN9CR/KI0+BwqrDEe03+TI
dfiaGmpW9iAn0kxDEyNk4ax4m76EG3EbFaq+okaOhjY2lL8awGVa4f9yMhdVebttz1YKCXLQunk/
lpq2QxRl7BYsEpXlBcyTRlvPnvsz3P1620Pev46boxEfihk15iAzTrx8FmpqeF9kpaWAtOXhLn2S
Uew7L1rv+5e6jE4RFHZfVWzlZB+0Hhy9GZtZUdKJkJ/dxJGDTqm4G3pd09bRMTizXL+BJV/ElDQ9
esV+be1Vk85KjU+TIIuG3/nuPfZaEpyh3rm3pZ4ZazUqqgPa8sYNu+lNAxn2p5OiD8gjuHvCVEXZ
dOE03YJC6k+YI0LzFSlxQrUFFMhritTzcu5DwGt69l++rOY/LCYdbDw0F9sK28Jk7ffdmAGuM9C8
Mn2NIgxPUfl+0AylOSWtnmzLBuYZOKX2JMdKp9F46CPuJkM5MSOh++mqUdFupwLlxCfL7hEWWLij
lyWo9l1PwFZkj4Ya6CuqUUACHKNtdvLgZ1aFiaH6x6ygGpgHzlhC4INcp4qDTJGhmbdcJ0+vF3+4
Rt5nnOpv/7F7leCO4gP6SXd4D8H+AQcNLvpv/19NrTbhkBnDN1i26MwHWgy1lfWEJg7yDHlYXuuR
2p5qpDDv5FgkFhUDemow8Duv2eBbD71ZDHZJ5B4yHavgpHfYAhVCxNLWjp/Oej3VL2NY/7yd/d/z
BljOrRXMG9mntAAE34QmhTW5LZZhYCL8LxuTMkzMMf4Qytlr8vXatughlv6efA2DBnZhmCr+Qh01
Z+8WRXFEgOA2E0gOeaBebywy/O02FGDDpxTxcPSAjIWpq8h/JBNuqCChHuFp6LdlwiYydM2EfYFh
IHnX2z8THJv5a/9ESxXOdDrG21LjkWyXyB+4Y5q/BBOPfCVE61qGOXJRSuHkj6hXVDSRjXvDM7KX
KC2a21DpoBrIMJ5xjMRD8zDgUPTVyH/F2Zy/DPiA7AzTFZ9sbg3TIIL+rzZbOYtU+wIzyRrAqDqy
neA3kDdTsyhYy9/gEprel8Lt88fOy6tT01v3WRBaK8uKozvUabRlPaKHlKWl/xAhUnbjJlX0nS/H
t8gtjCdDxajJhvu/bqy4fnWd70rrhN8/Xeh32n+A//DS+7T5pESFNSJYEAtnWNP97OM8Gzw1UWjK
vtojy46vpuaa6yaMET1AdqrrkWFWbMPfhX31GAaBuZGRHKez5tQI1jIrY9g0VN6Bgd0Og4kXjR2z
xwtNaN+OjjyX48/NndFb46mq7PKhsLsF9N/pJIfyYuzXvZK3SxnKCRPpfbQDAAyKixzIOfsmnM8y
kofR10rIXVRVeiC/q1iHt+TMjbMpOn9ejTFQSRaZQvS3TfcWYITnMQKV4GbTGSRdcFfFDt4AfW+1
Ag41L3TTcZfyS3z5ysuvctQWG9Osd0Gnwo3ntbSJvbk5mjS9LocyQUbOTK30w0QoUuQVjrhCJuel
/R3BGCFbX8KP6wXVVhX02/b9DNtiZmRMo9fFEM11foylB+BbJCqjet+q9sOnOoAMr2PRhAsF1jJy
pBAeX9eSQYv0C102lFhDNw+3MECUrwESeSbP/qOMOpzkzMI9Y32Xob8eHmk7KV913Jt3+FNFi9rC
dw+SUrSxKbXiqsQ7DgJOfuJZHT82/EHCRLWelJhDFQ7oDiC+upNjWelBK86mjR+X/U4R9GilmPqd
l+pueXON5dk1xxXZMmTbdx9SZNZ7bby9bOJwyVG3oV+eJYxCAifkmYlryc1YeCDNp5LNXkAp+Zpn
FTDAGiXG4WXUzKMWWdbCRlV/ZYhQHtQ2sI65WT4KRO92qi2E7do+8Q8Y2958SosrVIMv7DjB+t8l
TR0e5QEqNqYN04MMqAZSdqay/LXo9Pkun4fMvJEzTiSaTyYa8jJEAzLduW184IkTn0a05NNiSB9k
VNpJRv8iEk+j+CQPWUqLa4ZfxfLirzGzDFnLl+4iS/rwkNfTz8ZHnDGxS1dGZRQb51iZP0T03C5R
k+n6OUn8D3PQ9/UlpddsGZT2vLVCuO/yrB3G+XImx+BhGjf4lADQ79Jq61guyliF5tNuczpY25dz
5BCTTRajOoFVon7nVtN0N2ZdutddHz6eMvn33ZChDUar81RkZbQ087A951blIO5H32Lso18x+8kf
lnBBLMcWBgBqG2Yfselo4GI7SYC34pR2+6xS3O922Pzp2637knuFd2OWWnYuYIktfRcy0r8vKP7G
3HXxbEXyRTxUeZgy/cmKPEEONEcxxzmHLQIp8tU7lF21wIsv3cry9ajAVC1VNd3KV6+chdv/Nqtq
6dvs9Vo5izEXeo1F+fhP18vbyQtCHYSxVdf6tMsrlATyFmn+T4wAbLSigc0wogKXIpYbe8Pe1KNm
wX55OJe1X6PFaQ9nk017B9gVk+gjNlTl8+xG83Z0EEGTIZVCdeUGxsRDklk7cDra2W11QMiteLYs
RHqmCs1cC6eFoA0RbcMzcGP1un3uZuskN4ITxhYIGUXNUzxYFhY8arUJ2tg5K71xiqBKIccdmrdo
JW/Vpsi/WQrQ/Ihl7sE0cn0Xerq18hDy/Jo19ldZ5X5PzRrMF2QqEhTwdkWq643PxVAqSxiTzsF0
4SEvtRTuVFx0u9YLWdMhcuMedFqwB6PFX0HP5pPNl/K7aiC6E472N6NE7MXL/Bl7sCZEwtHuz6MD
CQMNy+4pjfNpWSHm8KgqLRrEVWge81zp1wCDw3u/LtXN2JntHulX51ZXRm+LU3S2NZRivMNPSt25
VVXcTjZkQC8qok03ls59GVvKynan+UEHFkwLcOhQ+iswH8PO9UtT6+zl9Xz4yoPLuOlwAXmJHHRX
mnJQXp15fuFfUv9gAXBw5sr5ZQ3Z2kRNfBvQtLmtBv45PVLCx6mYqse8rL6PsaF9EyZhyybQqm3S
QITU0uFGjmdji5cG2Lb1GDjqtzCwbsPUDb8M3XHky303e1N8W0KVhinVRFho9MkPE8OhsEq6X1OF
whT+q+U58lPc4CzF2LVVHhzcwMpWqVoFz8lgfx28ufulJPG66yxzbeMycTuxp1mgY9OdMiFqa3Rq
v3NAs/JADDAzqcPyqclQTU5DI/tuVfNaK+sWaZQoXThJ6eLDjp+UPMgQj+2GNYgVojjChOag6ncj
T9Us5lQmXU49cbnRIkmSRB9uI5PdqMVZTy3SO13xmuU4qMiOqZG+7Wws3lHGwToiwxynUcz8lxF+
G+Zw/oGeCQLDda4+6tWc3yIf696aOCI8KCGmYgH2AN+boF7Ia3I0jTtdLc5lhrpwx0dvh4DXcFC0
3AHCG46Uo2uV12KcbXkaPkVy9SEOhlilyPG6m59Afr4NXcfpSj7JCFVxdNnTqLnc4/85Jm8if8LY
py+ZAUzAjlxrCVko+IITWHPfojymK3H4RQ7ZVrttaCajGs2Q6yG+ZYFB3sjJ2HIz4GQ0A2To6eiw
4sVnOmrcIBbUr6DX3Rvp3B5tLEee2hDv3TShjKXhBVHh3brqRVUL6nR80+tec6xQF3rSu+BDWjeB
tMy8ZyNBlKWkTJd5AyheXWiCjBbYNXmQYZZM/P0sK0f6zjaQaC6ChxiPHcunXimHlMF6NVSvfRub
bb7owACqlZxllVHu/v19Qp3h9wW6C2HEBeVJa5Uvp6Z9NqGtjDybizjXz/Q/acasedbiJTW7G5u6
22MlXuSIgW6gbb5FYu4aiTmZ2YrX+vhb5t+vk5mNuOf7T3i/LkqUejPU+Xzj9z7tFF8IPNoeZrQ9
mEnXnu7liDxMgKU2Soyi+KeJBlPCu0uh2HVxm/TqfBsmFkwG0abjC17cW7V/KyN5MBscdHlQoNFq
hejH963bLXrPnTZhjscJuCU4gJ13dKbI30ZG/BjlsXeUQ/JMiWjXdMGMAdL7BNWteo0h9XQfew0G
9LP+gD8TwJGsKrF4VCpgJ7n1FGqxumP9gEh7pn9HpTn9Emnur7nVw3Ot9cN6yn1tq/mJdY/8bwhi
OGgwZRqwHhoRPjBa6+TgcfWUlDm+l3bxjKdvvLc6aoMyHMEr8tSyMLwa8/J5wqhloWhbu0ALU0nz
bElNSgd/X9h8zQcUN4N6NWsNkNFGUe5YSrSrPoMEu5nm+Q9LL4abKenbFZVp99yV+smg2foj62mh
jAWUEKBB9i1SzLxc/55B/bJYtni+YAVSauu5bGlq6FmG3TvedFmpZl95l/2EKOL/0vVvXds1DynM
YvMWXz786MzSonqTWg9DWmjbmErJCtKF9aKWylr6RGsKyuYyg99e3QrS2cqxaV9hZdYswixhCS4g
v5TUO9Tk2CvrJSAXMKeR4g67C0TOD7tgH03jflSDCv0euiit0sAHbWIL5Y5B/zPQzHvKzMn3Gl7w
TQ8U9tktcXFiUZp8mfpIW2IaoT6kkdeuc6DjB7Rpp9uxBcoyRX2480eruC3cwj1QbkzXMZa7j/zF
EGUwaChPQWY3a9bg88GoJrgRemHcBaoyvSQj74By9KiZ+/VhhH9wI8dNv5mXRjiSJh5cY4VN6Xua
miDM2oonmDJhuFG01ltaguZrlnh/8mpPnk3+CxFRqL8FyB2sUoxUUGaq6vtUS/xFAEHvu4bySKDa
PyIVh+y5TTyQUZ6+FSbD/LJ69ZwU2X1mJ/aPLE1/5cpQf3Gqqvyvpa/1iVnAo8rTDFPXKKeplgnd
7ffaYzsmmoO23HQGreOdavOra3Q8eJHL2Fq9B2MgTapvWRSXN7aCBVU/VMbjqGtIazCezMmqnwYk
TFFFM8oxuZMbERlGOE98COWsXbS7KiofvdlN974Woe+Feu0prVEzHal2fDOy+TGSuFzPvSstp/qz
sRGUnlL3WYHiucgGLbuj+fNn2zbqDrUmmjddOb2iRHlqUAx6qsV4CBh/GZjG9Nrvq9gvjgjSve38
i2RW18NcYIYt3qyyLkCDazxEOu5sduqY7cYq1Pymsox44yD+NQOFLOhV4v74Vkx3Bm0JWrrfo6YV
sEBSx2EvYz8ohn0wWvi++WP8eUKm2NjUsdoWiajUjavMHc+taSP7CbpQYg9huad7MaRAGngMS+d/
aTuv5baVrd0+EaqQwy0zKVKikmX5BuWInEMDePoz0NQytbXCXrv+OhdGoSMomgC65/xCisSEKxDr
0tWT67RoSarzZmg21EAjY/jRRjBX9cD65bjVQ+y7ymcEBXDJimvtPEFW5/mvEYv7PTzywYzJ4Xxz
l+EIa5m/6qh/mIwxuOtMHzHjaMjvGmgFiyKw8891HbWY3NrZVqkbvEcc+7XzTXGOqil69KDNyurR
y90d4glI/MyD8pHdn6nX/tEM1fYlKnam4WefvaK0b8gS10tZHJTxEf7NXTyJ8Ute+7dObGH6J9r0
Rmholsr6IA/uANVVT0aLU6w3aQs1LTdm27IEZyV/BDz+/nCtU51WrM0Ck1LZ5dogiyBFxRrOkrPK
RTPihZql916Vo5ZKopcXZdRvIwwLjkE1FvuEZeEhA7lwY3CD4uTedWiEZCh7B70LfHnK1mMWDw9p
6iFV5+bNc9IWPj4aWvdZDTG/zuLR+Kr7cw64LH7WJSZtiY8TxWRtXQss6sIYMThJAmzyMAO7cXyn
/d4F0aOBGln8qwdMsZcZs6EhL+B3yb06588KNzr4PN/uZRsZnUubMZPif7fJnNyfx3lJHaLXiP1M
MLMHPBMFQb/wwp1EYMKNNWZVUchZM0e6RS1yY4q0BOrKL7J7REoSd9Yg+AVTcR/6RfRKLETjQTEk
t6mXGgcVaZtNFuvOo1uTxY6QZvkZ20vufudHrVXqYtJzBc3Xqdi2LAZQj0QuKahYb1Z6Or4WVYBg
Y4rLsZoYW4dI3oLAZ/ALyCnKzsYvpWxfscvUXpwuKVcVErB36ENipGfo5d7wO3OTKCnCdnE6+4M3
2o1Ra9FJbat0DegreTFE+gkdgO4nKJdNl5jh1zFBt6O0x/AMMYInTZWHu6DujXsnTEK2xbr1zRFf
WDJDN0hzQ5wiSVOwh1Kg+GotxcxXkA0ggt7OTG0c0DdA+FcdLfvci/a1Lr3hc++O48bJkYE1ZyBW
q2Eo2Sne05iK6givKVqqrRl97ooYuBo/j50selN96ppAPGDG094LfC/0uRdSoekOKzZEaeYiwTsi
n0r4PbdEd0s+ga+ihIx0BUlNEdKqaMoQy/8Ntho7FIKRnLqTVU7uRLs6DbfkCoybNBkgXASOtzXL
hieDimhmo3WzqyMmyWrdiy9tUN7H/DqCRamskyTBpTyPMUgy+uBbOyGdqwQRll7T7WVhoCTfeVB/
8lvTeClbbdp1WR6uZdHz+m6pKNxpl1b+LJEH9u0/r9PtP737bMMgQKyD4Nc89U8Mb01MUKTtSnkS
Hr42uW8Yy7Ga+jtVZMmhQcpzA12yePILliWmnjk/SnCBWJFhcfS77wivcT8mtywL6B6V+VNZoaRc
FoZ97Z6pKFLJqVMIrodL33lqjBfQqvGx47oQtfNpNvdO05uWiO/PutXw6CmSL22D3UbUxvnZTGp9
V7Dv2AWFFp8DWKOYWxfBF4TdbwIW5XJQL5yEKCg4jQnchD4/CUori55mbWt9zs6HCF49JVhsSGaC
bPtdGpPpY9s8DpSL819kZYDMfdwowTgx0DBQbYN/IND/c/VB+MY3gRM6Twap3VXSjUn5klr+AohZ
sgUo1ty4qoCbKU/rjnRkOx8uLUg9e0tZKdKGTOQ0ussgs0CS2tNJ4lwkHEaefcDEfCgKYY2oR7S2
uYMihTZQN3uDkU97dLB12qDt3d1oSuUc2wQv6wZpjWekSgIM3/nCs/KIGIP1Qw7KlIhBTtxtVIM9
vxzUJAG3Zegaz05astRP73S9DH90QqxdJCYxWQqKpT0ChoHd99XBpPOzp7XNEi6L9aCOuM0VSWSf
2thUdvAP1T0ao+HJAi6wMSehHLzQ/BT6RMlSQDZHQnTeDfjQeKNkk3jK4cTxrhTjTx94c2vyAwGP
B96jj59F4lnryKvfBhEIR+l7HsS2tfo9aJRIgRqprhoFz8ugeL7SvG26XMnXFfGk+jYpEgBA296c
bZsBdkafpjb4qmEWfhQGfipTGXssdokyYjVarpthCHbmHIOsDLVYWNXoXWKQyEstZmDSc5lamL6A
31QUzf5c9r+aGefedu2wqYmn7FwrdubqyoiLc2Amn5E695FHg6vbNPoLMob+raySB1n0snRD4D0+
fqg3G11fdpmoMZx+SDpjRJ10qlEo8iATz2fXg6xLgr7cJfmRJ5Tbs29TH/NkBhynvnXUZgqqg9/3
Qscs76j3tv4sW8dOxbTdewzqodnrWWLgT+1tSNLZj+rghPd1KB7TmQRWmI2307LERhlVN9ZKhx5Q
Udb5ThB/X8m7VnPHfOeNbncpytbMLve+Nm6tsv1lzVuzAaD+hjCOTRVFJdZOFfjPB7/4YYyOcmxQ
2D7JBW6obSJHrU6XNa/u2i2WMKiHrwhOs5xJUHcTaox6WhOCrmapxi4zWCFXEB7LOMwerSl+Xz+x
6xtyK3uc+1td5r2a+jEdQfhnLRzbpAvXpvxEUVbuWfq7K2H0Kg4uFv8BWTgtsrZ1T20SFs9KG6zl
PnPMu3KfER9eikTvHschLLela8QbmSj0k8xYZInpHRO+spc8PpeqNn4CffZ0AcGA9TJWk6GoG9bG
ziHzO+Xk9i3by7itPlttcg7mWGcflwc7y61XkQwxQHEvuqv8yN8j691so8AzH9I81RcuWJUfWIaa
SfMrh+vwmhcPBIMLSIR/nCjKx5r3TTnoBawJ3/XJq9Z5VSH3yZQD2Jc5R+QQbp1/TnlDykiPtGAj
WzHzBno5fsNqF/ni7LvPf+cSKkF7m2LCcuysIkJ7rXFeO3wcmrTVvmezZ6qHg+F9yiIJIKDtbtJI
eM9Z2z/JHnUWsWGN0ue2TKtt5+bRXku76qGbg2+yh4PwRIlL7qnkmbZqZ72Rej4IFTKNGmbaCmH+
kX29HVPp2MYyRVX/ORuiW0NPq7N8+RSUGFCe5c94bruWWiN4V/o9zvf5If7z299TnT+//2e4DZkf
jUTdn7WQDEtplEAdxqfJO9SKJrp9lIFJ8jyzX/VFbN9IYoQ8CzqfDZAJx2kVN74Clqz3N12O7A/k
FHj4xCZuKnNwyZ6rT4mTYBDIo2o7mm28sf2cqPAMLZYg43jWuGkRcs4rCGsRokY3Nk/WT47pfcrd
RL+TJTUYcHOIn5KIqI1m5/6B5zYGkLljvcK4/uEAlLsvvUa5TaZ+WGQwzG5HT6mIQQz3Yds3kP+6
HxZKta81kTWwC/34EhtdtIxwBkjGQNwWMSx03IWL29pzfPx8RbPHwnGRsYdcj13VPw66Oh3TqPui
TXr/OFa5voyx6NnYHlmFknfdD8/G/4DvbpdosbKr/PbbWKMDh5YyPuoYha2E5tVfNe72XC+dF3M0
/S104HxrV2V3H9rlKQXK+5pmxkrmlVSMf5aYy4ZnJ67ucViO98MQ2Td+DhdFHnh9glAsKuTWZp7Q
zKvqfwmd9y0ZmqjyPoeFj9CmodY3rjO2d6TEeJVifYeTAi64NZ6mdzVPp6XwK3fjChAFC1jbqDZ1
ifPg+uqdAQzuqwZgZoFbyGyMUpZseMZNobovoZX331wXr5sKC+Z1PHVYodSqtuQJIF48G0PP2gz7
7wF0+Dqo8MrpjKc+N71fVq/csynetWTnV6MDY2FMcJBstXYhstDdJmbr3RRDM+xsVzn4U5GvtREW
e9r0CxV09cuUd9jDgIvbFH7HDjxv7/QS/F4D6PBbl4izS7L1JyknYjaOtwz80N3ABmlxdWqAcsP2
o8MftMB8nHpoC+lxCML4Xh6qStVulAQI31yVKEq9jDLXWpdWoWGAPcI/EOXnwS3PiL2XTwBvn7Ta
S+8QUVKfC0X7VASac6vHZXMarfoMEQBIfxbHbOF+xmqXH9UoePDgde8DZ/a6r6PCPCoEoL31FNrZ
q7CJGpedWm9kURntO7dke2jrvbjtbLzSAyXPX00FT85a7cIb3etOwDRd8M+oiEkaTehxVqHZlJRh
sM1G8VYvGxOCmIRr5i6yjNrYF8Up8lXvj89kRvK7Ko2fWZ00t+MQcydNQjsI0fSfVJcnNdDwbEuQ
5AfvXXGfub1xGgZnh0dcGC0R1CKgZwJBnxtV5Pjv8VZ1DuWUfCPHSA+BQsLei9Alu5QjFHEXI6zJ
hT/k/Rq32OoTy5huDfSe19pctA3bW6oePts5+sybyCvHpWgbBfkX28hvLqeO2bFNYsXlLsVcmwS8
oFxMrUJxW4rQw20VD5oxtu7crN2y+1ybnvGjEBorvLj9JkyrP09tVi71wq03dfQ61QB9Y3Y6Yxc3
v4T5KFxHPDdJ6B3x94Q7jAnwakjwbETvvToj4efvVIG5YcntfM6Urjzn85ljaueMh/6NrJKNfdFk
WyGMYCmLgJuyW0WrvyWkhIvGsZ7qRO2R9sdAXRadKJiIvCVfYyW3n9AWFg9ZVyzTuVQWMDajoO/W
gzoox2k+gCZ7O0sTo9/2of31WnXtdu3rwSgmtcHVf4907OYGFO+vyi/dw4Av6N7tfA9K6JDtIlML
TiKKmm1YG8ktqcRxY5RGdTe5OF95GdIeQgRnjzfzrsiK7AY94vYQcvtjFVC4RwOl1I0+qtPdULXF
2gf88dBNCdLTplCfyvS+ri1QB+6U3aNrHe96s673ceC1d2PURcS90vpV9/OTWnGnJynYAi1vvsR1
hyWRY2Rng7TrDiCVuuvLLllWhQ7djijqXrOZTVjK/MoQ1dJ1DA2bRWutq7X90y2zR401xLIhKngW
hrJGXKT8ZUIqC3kWvgY9n1CESXG28qjb1WN763IrbRPdxW3QAiujOi6xBTvUX1Sr+abbWfwrt0+g
NBFY4GY+2+SeXx0sVLD/0ZoH5F7wcknb4ugO9Y0XkxP0A6XBQxaAKoYdybeqGJZhUac/VfyFFh6W
zM+2a+Yb6IXFzTQZ1kkHR7IKPaF9NsV4Igbikqj0NB7Zm0a1q69RiA+tcNXqQJjSecgb8RNuBQ9K
svbsiBv7Pmu6+MaIApT8sn68zbx5+2JZ32KtDKBltHishW23tQOWSEgW3c/+st89YHK46WXjw5iZ
AoR5jWt13ncvhCdIkNAjmhfOblVk97poCnAAzU51ghSnPc/ea1NcHPm/TLaj2tp3nll5q0jMclVD
7O1GPRqPeQkcf4g8/8kyzebs1MMhgZkqDNxPK9K9wdCmpwgBvi0Z5HYtwV0B3yV+6FG1l9CvDmFz
kCJui6gV0K+mwwgJTdMnVe3zBxUTQKNsrRur7jHIM3ux7zotWE+ulr9CxPhJ1mU4Vx7UjsIIf0Tz
M9dKPCydlHIZ6cRhR0+1933UY5DUJ/lDoAuPeGXXfLfxUkelWPupkLKo1Mh5rlTMejQteXXHulwV
ueGds/kAwR6Xs5gfqm8rurIgEKStptop16Ffe2fZ0fNsc+vGOERc61B2g99i8WCZZ5HdUmuwz+5l
7stkqa1tA1ANvZheRgXLX7co85MSEACEM8j6uTfSoxd7X5zE8E6Rwf46bB4nw4iW+qQjWOvBcq/9
g+O52qmEoLKc0NcGeoIovpfiBZX36XhXzgfszMYs37A5jnYlOwU8kTv9BbnTr0Y9DL/Iz00glVmo
sNuulTTDa8cr1oLYN4/LNJgOSsqD2lSs+4HnyE4dFWxJKlt7tuPA2fmJkiPSmHO/aulngDDpanJx
qDXUcjxOPuiRzLCcTWwbA3pASbFxMQ8+FlXX9SgpdY9W4WQ7WXc9aI37R5fG1YmrOcC/WI2gSNg0
L24jmkXumNGnHlH3VZ9ZxjnxQraoYCHAc29jY4IiACEBfA9CkEKvxGKK2pOoDbaARKgeM/JMC0jZ
w17WaRn2qf3UQipW3HNsRM5PclG4ICxbP3AfAoNVcqSrX1VFGQ8gT6eDqcA0WeCRiffUHJqoFMFC
MPmsNFH6KlTc3TA0HmbgsksAPDyASu+ROTPsZTK49doGQ2+FEQnJIIuOajnk+2jKuR9KVVlVzqST
2vP8h9ERDwEm53CjgxBxIIUAS9Jtfa0u7omnQUlW8LJStBbauM2qCUpt/WwXY3waiGsQCmnr56Qs
3FsvMZ/4/dhP0wibBzr4HwxxZ1aLuVLBKnZxq6onASwJ4rIhrhr/ti2/y4Idhuq6cESycpx6OidI
Yy0MrR1gJhjT+VKH2sdWT12wF3MX2cBuAY0UBQ0YakoRJ0vVylkAzxppg+dUx65L385So0zWyEZa
yHyJBpPNuc/llCcRv6tU7TdI5qObaCE5qahQuzPN80/ywM/A23cwrQy0RU5WbfMCyOL7tlISbn8e
i6xgnXttwtPJ55vZW7gL3cu61i0OetJMuyJ2dQSmYHZ1qU0WfkANTs3RVKlGnMR946yOo7U0/DC4
D/nU29EZ053C1rLSgwk22jiHEO5AsK56SzV5TYPc9EodLk5svvaQ+k5h/2M0ChKt3VhuPJfAbRkl
zqHxG9Zi85mWIJ9zqZRleWidW7K846bvonZN2JQURQkTUijpq5+EyRfMBGZFFKX9xPNeW7axHzyC
RYnWZlz7d7bKjyJKvrK5IgHf1YD3O4tXy1yUB+HpoGotj+gAvDaa9MGxD7lYKSLVz0bzEJkNxEbV
RnrF5wtGEgHlZNWr071v62I2hlSiZTkRDzATK11Fk2Lcy0MVQglktdVttEB9q6vbDlOzQa/2Q1qb
l35C025J6NnHpLC8TYnJ+apzNPOAbQ++z2hYP2mh3TyIRixURHCfTKdfe4mq3M8Ldb9rtBcDxOqR
AAHOmXPRKrNsGY8i3mR6GeNd2eOAUSL/j9VmmpKLLb67flzgHCDEgXsNM+fWHO4xSyuWo5dOW8vz
3ZukVj6FcZE8CBiSZlc3T8E41k8FaKTSaLXbMlDqJ88Q1rJHo5onLEVcWPyt1hOa8Vv/1ioAVUHd
8m/z2P6hTVP8EmRYuUdqSEbIC5IXG7bM2hRNtJOtMCLQ7gzNEvQKrdhMoHKbKI9Yq6kPvD+AsVA9
OD28xbCwFzYbzRtHmQAM9paxs4wmXaEiYsOYShoEm0CPwQO3nzNCCfhXuOqKuD6to6pty4LXu5I4
FiGWEP1OYKJrOVb3+mBbamW3voztAJ3xtifON3dmhddsiglkvGxNemJ/JoawlyIwLV5Y46BuZOdc
pOQ3BxM5w/m6apDk67ojMHYZOwz+yiGhvZWdjb7VVzVOWpfW1MacipxutbuMjQSJt56UkPwTkinE
Gbdtky1mPDvL8fq7Hun7TRZN5dFNbkCfRE9Ks+w1VTwpmtM/ZfXwCRaVdyrMfNhVPeRNxRjEXdci
QRf1HtwhJbIvda32tZrQU7tU9YgV3JokmzHxQ+c2ZscM0Dw8uMIVd3KOvI5SNE/yaOvimpc5uWCJ
Fzkr4NPpDf7X2gOst+85wamvZRnqC1Ae1l3mW/EuGtxD207ZubOS505Nghf4yPoBXwsUr70heKkT
DAaJteMAObcCHmhwHU69g2wtzPoxa4r+HOCD/Kn72lRZsNPDQl2VwqpRDLHrVQNvddvEJDnxtEAG
yStxB1nHWIq9nabzqalllb581+HdqZlpuGWNhA8C68GHhPnJ5s8jIQuMd/CCTwa/tns/LQ6ypFjC
vIuD8UGW4ilHAjUX32Wp5o+Gvo2ZeDRU4aepRjvIHcjRyVnjdjI2PsiUVWwrxt3oq28HU9k7igju
rtUs+MtD6gfPstO1PjU7bR2OZIo/NBRBjG26D1vg2ll2IR7BXgcdM3zZ3i7n92wYrVrTnuHDbyLR
jq/uZPurqQXUPGq5elJ1wl1gp1cuWi/w3+twGc0uKPKAr9LbWWpYLrd3zjvcwf9Etmq/zzAw9NZD
D6HkQ4PsLFtFpwTvWiH7YL9ii4aoBLHXy6wNNmRpMwHc6yAVE2AZp/yAXNjbIWapcEjngzy7Nlz7
XRs+9PsXXa7TT3YLsk3Ofx0ni9c+1yv9iy4fprqO/dtP+bdXu36Ca5cP0zfBDMz70PzhStdprh/m
wzTXLv/b9/G30/zzleQw+Sm1fpydgqOH658g66/Fv73E33a5Nnz4Iv73qa5/xoeprl/Y/3S1D5/g
fxr7z9/L3071z58UeYea1aFRLBEIYWkXzbehPPxD+V0TqShG5an7NupS7sykuMxyKV8GvBv2l1eQ
lXKq96P+/hNdr3rto5J3ntbXlvcz/V+vz2aGrbcwY1bn1yteZr1c53rd97X/1+tervj+L5FXb+FA
WJXoN9erXj/Vh7pr8eMH/dshsuHdR79OIVvS+b/8Q51s+Bd1/6LL/z4VmPpuNeLwszDjsbnthtBZ
1yDil7IY9rNkgJk3IHdoBaNlLdXK9VeK2xT6Nm0w9WtqjxXl3Cw7DmMAJg7wyhGSen3QCzybVrI5
6NemmXonML8w6GRVP3npTeWxCiz1Ut/qo+GsTJJKS3h/S9IMQC9nu7aLmZv0dZPObXD2kPSUp9Yw
Jcry6uemO28Dr1VXKzjfN2JUjpv0qx81yt5E8nmZZ1myJSdFPErNigdQmTuzyttbxJbyB4Xoy9Hy
2rNsk70q7tyNZ9fDClp4/iC76QlWYiHBloPsovsqS6ScpSmzyg5pWYDhMmNtcZ3oX15dd/uzY+k+
QdS/uLI3oryk+9+C3CACl7viNIHEGhc22h8nWcZsMlwOqffWfG0wf3exTYUuxUCXQrwNk2PlQfbz
fs9iVUm4KUzIu9pssmvUMVkAeSoPRAkRKb2W33VKXGyO1XbcvhsD8vSP7u9qEVdMMXg3VIFMHxr+
WL/Zt70WObfyLMW7ou/z7vShngVRtGJ9ym/ow4ChDY99EqDW8Mccsoc8lGxvUYGy++21Tp6FqdPv
oEH+/FAvJykb96YuJ/sgG2WVk4pNpo5iX4G3BzNJnhAjJ4uvyFli9O1d6mWjrJdn1wPwOvtGFicp
gCdPXZIpONK/jZXDGjPyV5FRt3ieZcMGCEC/jOIJK3T09ZrzotIIkmBqpPCrBUJN2M4eNrFXtGcR
qO251krn4PTuk6y61iO/9WRlrcteg67ykAFH3tgmxr3jPFLWXa4hZ7pWyuu4TjBeriMbsGD+nBV1
s5U0XXmGDtT9G1/3A3UXET6vXFzaLueSsyvZu8jCgnZoVx66nCE53IPaGkaKrnmVNQelUmzOfUWt
/+O81YxaXcruflv3w02r6fYiaPps1czGxOpMiU6UznOJbnB6PRglvtYW0fyPXT4yr2V7ELuQrt91
NWav6Hm4JGIjX7CI0PnHOI2YtWlAlG5S174JZ1AEDpHql6xAHWh20rj2CG1NQzRYZEt9/wH0k2SA
zzey0pndQuG/WgRAVsVvbBCaRje5HZA5miOA3CkPEVlUhCuRxZMHBNkzfOXa/iKaV0o96blfSzbs
0g+ohVijetIgHVc297NCwSZq63iFWTzuPCAFc+AgWbwSvlffl2Ks72WdNtd1kLqxHCJGu5Fl2fxh
nkGN7xock/e93Yhjr1r90RNkiBeyHKNCf+Pqt0VXDPnq0kDwCTzA4HTfQsxtSNzrPfrLQbm6ztDl
8dtcH+rCeT5fv/1QbauRslX04b77bQb67r3y5iJa+9OSGIL27g1zee2QAry59JHldyMvLxnhR+oy
APS0hOGHPq5CxjRLoxcBL2ybz2Zz8pD+Phulqdy1LJt7kVxGfKiXRXbQ/Rbk/+dGdO60IPAJa8qD
xJyZkXK6HnK/eSuaQbvogIkcZaOsv4ztYeMsg6me1tdhRNX9VV9W2vKidmtCOIQGJRADNI0oAgSs
VWvFaV6NEUfvQ5s74pjHORvTqKn28ZRW+8RIXfVBWMQO1MHNl7JPPXdMJFVh9EBGd2TdiEPeyio3
1Isli1GBPEijqdnS0230igdn2vGa0+4gs+p38izDB1Sfou50rdexbjtmuoV2EV09FVDtQhtKa+vw
saH4UXk9ENbjLwH1vYoURKwvzZHpIVX5+2qydzNfcigUUjJc7foBwjpvjn1jXq72rj5PK9Ax+OKJ
Sd9PaVRtiVOrj16XIVSp+PYPHTuPsMvEN7fNxbKG1H/2f/eNDGf60Fc4nzE979MKPeVAIwXQNYij
pV5DOCkPdgZ6TeLSXNkREUmQDm91BcSqYqhw2JlHXAbLeUQ4B/Wq0F00c0uNjpm2kjPaQ7iTXT4O
meeGWhuh+s4I2VpY1SrVHWew78Cs52u3QWiY/zr7hx3CE9GS6mtox+h6WE16V9UJ3r+YGW4seC5P
sq+Ua/nPvmo/WaRpgD4oeq0sHI1XkuQMNLgeQIZJKM4wYtVAV022SraBbHVcgA6yVY4tOvKQqmeY
Xr30mWdpkidf1LPLAfF6IvAV+KlrUbZWsxOVbM0KXGVqE0BTo6Hy63UL008h6pBMvZNn14ZrXTi3
guDQtnYMW0H2kweBGvOlAe7Gj4kM3yQESdTrAHmJDzPJS4yonaAIzcSy8/Xa6fyhQF81pwpYk+GY
5doegeNF9hC/woPCDkZ9DfgCSBZGSA2LTnutLA2QVTk+joWAn6ckKZnwQHt1ctUh+an6pyCdVAwQ
+cHOw+WseZvX+4F477+b1R90tDEUBX8fFo97S7jWVvN7mNngsxboh/XHSI+Cl7Cc9kFFtL914+mp
qIrlMAujwZ8rbvUO26hg7gVpkbWzjceMbPUSveJPYUrZKqeElSeOsjUy1XdT5mNOopg53Lb4QUoh
JcPgFSDone5BRXB837mhvcHsyv6kTNGtfA9fe6QAP/dl5FibsLEQXTZRpxKLerKqrVwnT3Fk3JhO
vvywVoZUyQp8UlXjxorfWt/qZEvU1O9axoHXz+KyVCfhszOK5jGZ7RuNNEVFx2wOrSoUcfu7SFI0
OMnDlDt7yNHlyVbws2OiYtdobvQgDx4AjzIBiydLaFvop8psb4zexAAmG7Nhm3Wi5yHLgIn7/8HJ
0nY5+29tC6ToMIlp1UPZds5Jdhl1X9za7rS9DtDtKdnxBIVVLwdAZbaWLfLplz6X607JXVkU4WUS
A3nHu3Ak8Sk/hQMMH9t231rIvvIAajpdgW0SG3OeflLccjngivCopCs1Rtu16BrxOAa1vowExrey
bgBxewQV9cOb9V5lVVWYSAVl6smZqwTo9E1S26wi52LJpu/BsD7LNtndjOGRehmUnVb1zcOY+a9o
h4gbLwjEzegPoNDlqTzweFcUfC1+d/jYq/rdIvvIol+0QbWQZaTOorVuTf1lzmufrIhHf3kdLee1
6vHtc1ymkOUyc55UUQfbD13sRuWNGnjPoVXjpNJ55sHtlQjs4KRyKg/XsmyXPWWzg1TWW09Ztq89
L02yKwmJcakF6IzITnIOeXa9JN4EirH8y6vJnuxRQ1QHQSaqejPcOQgMruJBS9ay2Hshdb0x3PXu
5CwEGhSbDw2+SH+E5Fv2H+uL4RCWmXZT53VqY6fCJIP7qI+luA30oAWclDkbj53lPaL29cKvJ7GX
RXlIOvdBNfv4KEtVHGv3nTWscgyE7oq55JlBcA8x8zqkQoXj1HXWzh+bKVp6XYvKgJd91aB/R0s0
XiZuER2xPzl8vvBghmLTRBk4papeAu8R97Wjho8QAcBV+o/yYMR2C4LI8g/pXOc2AFWnScHcZS6S
re/u8kA/VKb3NkDvgTBYGA3KKqho2dqZemRj5/5gb/NjXzi/rv2hBgLvsnG3mztUfTUugz4cd7I4
tWUHGM2OlrKouKnxkJefsiR9uxqqSBXhS9vZG2mbgLopDII27uxbhpZozF8WBysk1nEsm+uiwgJE
fC2bewOiHFr9dPDnDrKXLMqDEdkxOJoiWH1ouBbxbjE3oWWDEfxkaC4+OaMRYJXikmwa0LG3AD6u
WtFMG7LwSNe7UXivRu4iHsvsT61yrIklj+ybGm7wKMdD7v84XvYIEae99Lhe4ff1ZeN1DkDBaPkC
QveQ+t9YIRpeSY2F3sKGvHNylXYNMyNASMAS3+s2Dg7xjLFeyN6dHTnLMTSGszy0qKaeSr9B1r4d
z7kNySOL/WwrPxMS01gyWPXxUnJJozWKNSwS+XX8bpWfLvuL1pSQ2Lux3TxWzF9dribWjlx1AMMp
hXqTlPUBuCDaUgBgH4ZwmUZzwn+uKdTYO9hD/ks2XTrVfrdOKzdaX8cEokgXYx+8zSMbEDP+/zjP
9drDf/88XT+pS8NCoaxKLeNYNPq2j3Vr3/oG6620743jWDENS6/UOKa2ER8GKMDYQhpHWSVk66WP
7F5ByllrrQeXZB4ie8q5ZVEZcI9YVQGCT21SjWtZKZsvV5TdB0hIa8hX9SJyo+TtKV2O4HwWpWmM
Ozwx1rjfReaSoIZ5iKrMArrNM78NeOVhMUHZk8932U4sZ3TXZdW2u7d1jT9Ee6J8yi03SHDndqm7
GYrWQOv4jzp1bsD/DmZOrV/qc5R3MEueu+Bg/rnXrXIvx8sqOUDj57Pil4IsyjxeNog+c4+2Piqb
OBvgc4jyCFaiOk6aVR7/qigbZJcRVWu7nqDW/ve+cqY0Cr46Nopotf1YKoaylGcmoJXLWT7XlamC
+d/v1n/uhx+sAiqYYKabrj9oY8miDoxXySMAs/M6TlbJQx32wTsb7hRoQeobyLZlwUlzAshn5JdN
MwPjPJgGAOb40Zir/axLDiN76aUsWhXUezSSFADMU/GiawThiQIhODp3ZkV/mWNiTXOOnfAxgKz0
wiHhtjX/H2tv1ty2zkSL/iJWkeD8KpGaZVl2Yid+YWXanEeAA/jrz0LT23Kc7O/eU3VeWER3A1Qc
iSS6V6+F9xgoXDgl9N62deM+8MiBmuRtiOaQ/RCD0GSrcX/xxiAru2aOZZ9AET7dz6BJsaXZH0GC
Ju8jCweeamDBblMWuEODm9eUOflp9l4n0Cw6eGaxTKURzZ/sPAtdQGmCxmsL5Dp7ua2N1Lw2aLQK
+wZ5Msu2IamnbJFmiXVTO3wJIYfEAisws1WHhslffWwbB6SGzStITQ96luhnoxdeuq6fJXrFrkK5
ZC+0s+FMO2G6fgoh7VIeco39s0RaaNYCOt2q13TN24cpYnB9Z4DFNMCwH8leCF+sW0h8bJelbh+G
3PQBM7dYPshtufrZ8HN3X2UsBmECNnam2ll6qTbsAPVH35aGLf3qZjTkDNwt7RcpHJhvRIK0fom5
LXFz3Gy3ZaD2k61m/E6hdT89IYX2jIZK7ZOopb2te6vZibIrPoHJ7zsD8PHH7wFTCsGLLkZahqiA
pI4+GRNEXkQGqCeOGTht+X5oqSEFk5eCb0PyfphbO4CnC2Cs12Nvm+cyBx5oirwvwLca0SE2QJeO
Jh6wfHWNJpGmyawzcrvmmaL5JIK8M8djLf4pats6JKB4OqKTFP9VrQadSnSG1h1IxGCFjvl0REqI
vFKF0BkdOo4mqcXzceykwjw4ww9Imjnoi1ZxtByNkUTq0QrdHjIZg649zocSbdA4mLORaLupRcJ+
xnNkPdht5f1TFFZ5BBq4QeozLcsjByJqnbuRsaZJ3Cv8MO37FO9WlatZZ2g1o2t9lOgAVArpagjW
KHnxk6iHCLn/6rX1obvOkAY4owHvGbvO+ktfZvPKqNPoue8BRzKGWj5HbWqvfMGr58iF7GBdxz5U
FLi20mz07PYmOppQNvAPBtRplz5tK8uiZWgQ1QNoaN4Nb17qq/v/O7co4nTtjtiSC9X9afaAx5hd
auBdwXfPjmI7QfkMKHaJmuFxjNuQbBMgl3OwuNWUcqiNsFMrWGjoCn2DdaHXac0O9ClemKNt9yvL
syeOFoOrPrTsMpZtsSJ7VQ5WUOqAkfsK1Iv2Z7yaGV+iuRXQpwSkDnCt/Cu62/iKx350Byzg/NBo
4kr2mJXtpogsG4kxXCTlYtNbgBMJ8Gw+py9mkk0/xzmGXAFua9ehEfMO6iftTrfK+AHbQWDoncr5
mb4wAf4TigS9mbw6GWhhXt+swTeJzidoOgagsCjQA1Uga0Ty82REq0ERSukWZ6Dx3EvVatpai208
zd7O4gqpUrKlb2c373KWTfW5r0COlcbONcHb6x7fRfOODmhit+7sLIJqI5QDVx8cNJRZdG2a0ttT
7C0CPO/IhNnAnA5F/AByv+rR6IosjHTA/muOxrFMa5q1PbjFDzFl69mS00sMdbFw7vL3EVyVSP5n
BPFEFVm6LtMEaqKxhoaPClSbW7DblPgVaXpyidSGgye+G9g6OMEWEeWENieu2oaQP4rR36Cl9tEH
Z2gf+MpBXr/w8KMpurPUmg5NIWpP826aWhs14OnIu7NQUrtsQMLXbP3mQQKYuB89jW2mudGekMFa
Ikw0/axKCeIhJ0NLVIX6sKH41qEC/g2lZ+MIZl3xAB5FeQfu851Z4WOv9VrWG1uyMaBYOph68Q0U
dsaRRm2fzuipHHbgc+f32Fyuh7lDWTKCmBsJ5QqOPFxtIjsycyE/u6wKqAUa9KjYDkNOJaAuZ4+5
xspzHP2MBsV1kRiD9phGUoZg3a8ddMqAFpcOiaPrB81WB2DNS9xFcApsrcXQUtB/L3FvRKVAeShc
9bT/12kVQwSyQzss+l5bOV1Tdb8G2ZeNGk5hY1uPxoXq1xyJanOT9JyBu4W6XwutQOnuyP5R9ZNC
qsycjoVMrNUMFo6AAslxW4rO4pxvs7elPoTl3kXzjZKnW1CusCwQpR0I4VT3dlNgo2nl2bZjogg4
S7HT1As0zvc6dEat7vvYlP6GDfoMKQLoU5N2NdmEP8zrSZv4lRz/adPVXHT4oTX1FkNTio6P615O
RkCFxxtB9FK2fFfqTKBetInG8TNVLRf3wh395/lS3rRMSNItnNN93Tuboe4/e2kA8suVzabiPMph
SMJcQ6unW/0xzFWXcTUiQ1cMYkujt1ChepHpZvZmpxVpRHaKeIsnu6UEkt7i6ZIU6r84LQiYGsVa
TYe6iZyQD928utnoTPFnnlntg8aWYmwPvITo13+dJ7wRTUEUOeZtfJ7G3A3rNn8fc1tRgHhti2rU
TygfOIe2te+WvwcNwXqFtmj8AW7/IlTZljAyeZWL+/nb1GVIng82ZHy/RXHXrgw26iEXuLMRu0DD
zZ8A1A+XGNBiYFiNFXEQ8LgtT5YFnlCKokluPIB9QVGZ/zlJ8Pz8WioxUgNK31aFdrcml9CQgjzz
Km+c6UzjGPI4m0GilEg2TcW8D0TXdYi7lbvMJjdywgYqi8i/AXttgngo+2Wh8rbXKmne02EWgxu4
I4/Dm61Dex1KiHq8KivdwrYYUu2jEg6jA7LV4FvtkPOupggMjko4LHFyE2LULxTwztwPxgZ0tuWa
bLc1kJMD7om77rIGOZzK8M8sxqumulT/dj2ggIrNPFvjRwfeOX6g9Drsb4u3Pn4GjdXjy+ezHRiU
QAmjaNVAathdTVajz9q1LryCwCvEIburCiATBdAhc9+bKFRNBFjZXib+vtZt+d/XkrX44qeZcfBY
snId+1ViMjNqKN4bUf+qayNqkCKx2bf2vV6Ih2Eo/fuhTFSOCloyYwx91UhH9DJG4gq1+Mp4jXbR
jnNfYyvzMfp2PZqhq/XJJq3Jv5+wPo36xnhOy+R5ylP3Oo143WtzM9nTkFp3/Nk9oguNn6mHp8z8
+JoZRxpQUAJmevQyWp9S1fdDdkRH23wAaqqz0Qy27iGdFxgcvxyaQTHoQH691G0pdSkXSVzIbuPD
GKJOrlGHPj+1ho7Oq9OIy5S+qmzpUbWJ9QQgC+D075NyuOvmQh7JRIcGrE5byF4zkDkiDJlHcMln
iNNtgAdyzW0P7WRlLpSEIbu9o61ETo84OqUDOByjQBiGsaJtCtloW0JnN9ttxgcbLWCh6rfSvboP
EzSAAjIEvrB3pGFoFnX3nV5AiUHRiaHd9ZUwrJZdaNsMFJkDxAU3GvonN50qkM55U27QZpBvWlVN
vXllzH5MBhA0KOmla/QpueEHmDwNydug5Lh4bzB5gtOjSpsscz84lqWUN5/xTYa2IbJb6CKCptHT
3ICpKzLA6O8Nhv0U9ewFgkzVhZy9YCuQ5LFPbdn5D5IlWzInJYT4zBF9uBNLnaep1vm+0ps8IK8d
cy2M/Qx1NHWBCNrHywWWJSf3wwVQTHx3gdTj3gZUpkC9os1FnOwkX2OItAsNSxuAPmmwdZEPBxB4
eqc+kmnA7TT93qKRY2bgP4UQnLUZWe2A1KLOP09ad6UAAChdkF3E5uU2E/KAyffWwCbYj6wvxVza
G4i74Gtlg7W+mErwwyjMyqDALrcD2SoIr4Dettre7H7ajZsWQEnkuSAO9mEqDTUCU6q56NOFXtTb
wvIhS/Flsvu4a1a90qegg1P3SFTRaZcBgiXU4eYmm5zjJJhHJILI8XGJZZ2mQ6EYWejAZJ1zuh3G
fuCHoQF06c0eA410MicQ7QX/nqLlcJj5u5hapNM2F/73IZ7qO3Als3OnbWgAamjIPDt4HV/sbbkl
O1noTKg5Y87ZGe82N3MMQUlw2qHI+tui79a72X9bNIYg1lDx1HPXDJ1Tak9BGxA78pztNOUvyxaF
Cifq8GH/gUbhLxD9Ap5WOYEvY5s0m5At/j3WVau1Sfqy7IDIu+xnhnYMAGjyjplZtkjpVN0jL9DA
p2szmlHK1gWPcOt+kg4602N9+gcSdt5nA/dP5PCM6DRnXXdkJoCQ0C8yH/E3H1eJJvSfmriQzpea
Y7fsdU5kaNGJxymkufNahsYo17KssStGRvtF4P68GkDicun4ADoPPcbuKynnF+6C+wF8kXJdcHA5
uqOsA1RUsgugx9Pe8aS2ZS6vr57ht9j5oA/L9EG3rMjDZDreTwNnXz5MMkSngW3Vqq+iA++BJ5m7
t0ZfllCdwAsk+oM6d5PblfmUd9NdIb3iR27m6KTE29sD+DU79JgiItF086kbhzvKn/0t4m2N/4xA
E5u3rtAFHHh9/hm8FOU9AR36UEd168mWvEMDWPKJABV1ojuHCRxbC8yhbExAPaGGsTEnsFf14Nvd
NmY1rOvagtq2QkJkVbosSvNFQItKoCVpUcJQoLHTXRbtDdmHGURLAC3Ga4rujvex3lYnaBtgBwJx
smVIIvXEG2vAhNwJGFbU6w7ZlanL9OpES7ytQyYIeq7dTDPwZwZ9vwPQIxqvQPIRn2aH5ReuhPT6
JKl+9AkQU8L3X+SsR0GBjdYSYQt9WCUA6fhA2m0cnqGB6i2fCjoAfqmbwoADMnKS8qc3ow0ebMhc
ati60GwUbdoVA+eDeiDHTlBPM9JrsiwvZQMuUdI179tsAqDqT0fnaNhLKEeMjNoyIx98fIuVI84a
68RM8BCfJ6Sqyprr/PE1vzOabrmZUKAmvbsgGqT+TeTPUAotfyDTp69TX853BvBNJzSwgyLsNaAa
0rArNOD5tMzbStFvbF24R0dGthsgXZJvKhApAmUEjXlypxpzjyn+PaAfgl5lgda7fcHQxE7/MsCs
QxPo/+d+AtPHzQ5unNAq8uT5L/GOsrPUr4Fs5OAiq0HvUeQdfqUqJ0lj3Yu7FcrGNgTtkLvwG2Na
WU4pIBnbms8clZdOIAmJ5MBd0vXNilg2wbMCSisNfIc0tBzrf09qDQvgvEqekaSqQX+rDhp4KgEv
hH6GmP+1KUcGmTIowoyAPelOKMFu3Bhee8q4lNdEHarJDnlTg91djegAwL+Vcrx0Kotf9vqlR62Y
RqB0BB8HkH2QRI6PN1M2deVxHPSvZKKD0/v13tOZWGbytEv2VWf/gkRPfwT3J2SM+ikfIA5a92sQ
oduoMY0N8u3KSB6KpLMlnMZWXP6qCl0HXiafTtgyGWE7D+OKsJbGiO4bvJfDQ2OKoTM6gCUNvAX5
6WYGfW/Wr5q+f53QcUhst7N+yZkLKSNN+C7uyRrDX67volC2sRdkuSk/8SFBHtX2r0wHliuZGrCH
OoZ2JOc86joaKiG0Tl4P9E87iFZHa/J6eNScHel+Q2ex/GSDC/oRcgB113X9uu60SzuCW4wiaxvd
2a2s9D2twzr8dLg9ypC8jPfjwUC/K9gw8YmA48juM9YcaFmKABIShH1a+0CjtAIRJbac7YlWQ86q
B4l9K0Gj5UBv1IIenm0M2IbNCfscoZkVBY8UNFFQIt2N+CLvTdDontGVjVtzFzefWpBjrPQRymw1
/mgREj4x5IJ4oMfZtOvjCoALlVPFdtpYp2nSghUPw5LVibkCmiE/46EEvpbGQrONZrlBJjJjXUTl
b4GJCxGAqC03etVCBViV4DRVgotUaa5ADsgfJnFHJnI6HAQ2um+NG4ogh9ODyInmk+22iGH3wOiW
/R3Zda6NkKSBZhb69Y1T17fVrkmiazRrFqi/iNIqLhmIrAxwpM5R9qPEsxzkKsqTcB+n0ILJNw60
g1dkBHczwul0CQV1ZRX2PcpSkKcOfP85qYW83FIAUrPQFhCl2o4SB+RIuTVBCJt3AW6w5j05CsZR
866NZxBkFAe3rivc+Hy2tcrev2sEdA1KO4WgQjTPa71zs2cxevXKncvoW+u1d+OIhPxqml8abPjw
V60FOkiG9ldulU/2mFcvvYb/WvQvy8/YD5RBUhX82g81EgKWbZy9ZJp3Mnb7Q6v7I1R52R9Xrifr
/ZVtdWUtae4aWSPPUhcvKNq/v/LQ509ZU+rrrLKGy5xWG5CYgY17trStVUvtmznie+73OQMZdueF
oPj3T+j5Hw6ooxtbc8z0+xyEZmuXt80Xm/fPCrSN+f+A2giVzjn/phma/hwPbh4w/Ojv4yLStujf
zg5pnvHzJLI5tP25/uQmEQijE8v4DiGN149h4GNoURx/700kAT98DDn7f3yM1PLq3z5Ghxebs4n3
5HU/4ffcjpCvQBGi/AQq2PpqCtxW1MjydRyA5atcWd2RCW9bPPC52W9pSNOTGVglGgpzWqajr9vl
azUVjQHoMQcpsjtbaTCYiQ2BeKO8YqsFYIKwH6EnYD8OsUrCQATpSLYujhXqV3FdgeT4EQij8upE
r9MhCYZ6Ymojm2D1+qkX1uuBq7Mc8HdHG4AuVSMnHWbkVgoTiVPlATkPVHsMfa+DpTIgXQfLQHYB
JZD5BDZYaOrpP8gMdVFIxago0qmhqGqW8tS0+hXvLdE6bRrwYcrR6k6DYlChAxPDgPdjkEGnoH/c
3xyQRkC0/hYtpy6sRbSDXGe/NpE/21PxrsjBfQWGCQ9kqMBZkxec1/6eCn8lmyHH64Fe1omicAEO
zGOSrKJo9LZ1anRmQHrvhjJCU8HbkrA7icXTGXkZWNxWQnlbAexMPwqoroMk7DIn5idGLLVqJB39
E1HYkk+Nbj4Vqb9F/j4PAsNLZGN2JhrJAAuLRluGuQCHEr0CLm+DZJzSBjoh6mWRSuV0WKItYaLL
F6X528GXmgxlg7ffMXF2maWZACmk8gXArqAp/PxZpl2DVj/YiZs2T30wWbTFYvekYhjzIvmi7Ld4
g1m/8Po24h6G3MukGNvpIHKGbpGxT5Fug+3mjVVc6YoZYAfaLVZFmdzFBh5cQozotJDu9MX3oziY
zJIdqLrj1vfzLPnzh6jRzVRt8VBgB3/V8J/Wmw4KF17qWoFXJShwKmHW0eTTtZX4L6WyxsCwZ6Py
2mRq7rWwdPMRLDuhhucNNFPs/qQV2K+RUg0rDLzOsQRNRErHBrIvFaDpCT+SVxT2QYK24iGOE4vW
IPMAadFTUmINWtJEHgx4pLxclUmdQ8GqTx4b2bag3wFQqTXT5LEGcT/IWrz1PIF9dt2aAzQNo8jd
tJbz6s2xraapZPrbfBVBThcNdqENTRr0DnSuaNQ/hS8E5m5ttSf8U/jCWa7bSXci76wq4+RFdRzB
CfjNb176NdEwcdn7uX8Lpt8a7mr5aTxWqTutK8fXPmmx/ONMTuzVNr6dfYjTMmi5T7ybtrzKzWMy
eSDdUV9a4CAeZDPJR3sQ5rHpZQFVQ3w5O9B9m9i9vLPTlzn6N37MwAU6D/Xo6GHjuEgQgcTkOPOE
HSUTTgBJeHNFtpvjb0PkEli7onk3t1nNTiASKGR/cBhq/QJP3EB4JiS+NCO50KGsi0/oX3WBePzX
RGfgdfPX4JQvwpr0MsnYZBy0KY4HCrTfo9MEYPfC+X4zmzJOb1co3fr1Cq4N7JZijfPXLE6KkGbc
gh2tfIzHcq9pYNlE91K2assp2wiofEJLzmN7Mevtna4qvVpS+ke9B8RAVXrxpOUPHDknyCy00G1V
EeQoubU30EO2TEJ7cR9wiJtJY47uIEcqVlrhN19Fg3KkzcrkWEZD8ww9ssXeSagUQZDICtu8a782
eFc1jLp+MKsIbEWlBNJY2Qc1HR1Q8W16C8nVx9jpnyByUQfQ3ssfRx3pFjoj26hsUtno7P9NnFYj
vVDp4JqepsRY++YMun11R7O38yDFF4sl8ih1YJbJmhelsZ5G3FGaxIR+RdjPIMH2IcKjgSBv0/HM
2JLQxeyad7ZR6w95OeX3KWc/yUxRXurp28qy5BcVpfvu1iyBh6k16xHvmtXRsHETQD3efiRbnSTB
hCbHq2mb9mMGoebABep6SxE0wZJIdyoB2EeyqQmDA/bWJQ/gsTgFiC8PwdqdPAMu3e2joWNholJf
Luy2sN/ba2yLXlT83+zjXEB9to1WyZT0d3k1epucDXVYV0n5GTSG5g66lP46iUT5eUw6NC27sbvS
fAyzOUJSogE9JgUbJvh8hnK8I2feZPNDDhKyGK9OI3S2gjKu2SfWj+l1dMW4G3LH05GGc8ShwcOy
WI1GHO0tc2vYnA8/yaHVoLs6lmwShyUcsn3Qm4EIFdBTLVhY5ma6s9K6fxaBM1njs65xAcGpqVjR
MG56xTCpQQZWeaFK2kBcAa0sNCwnKJjF9viIyrR/9XrnTGb8dcFQFAPk3uQdlvSgglZCCGZHXteQ
L5ElxSYvsL+7PW6RHSnkKkWGBFoA7x7D9LS9PXyjKVRNve8CyJeQAgucM2Relmc1TWTIQacgQzpZ
YHfHHtIYN4OqspX9JB7SOdqIPokvZOp1D3rHSfeTfGS6TbrZfp8kprk9Gv34k+L/byelPdBiYHvA
R+u5hzypO138LAbUo+Gj2X6XXXzUMrxtPlaRqD9VefSPod66WrdLVx5eJs+gEzSXofP7kLy3YGSs
+Pk2HHN0nBlF3Aa+to8s1Vk8md58j1FMfcbDX0emW1WrsXDaB0BC2NouE3b1mCE3kJXuTiCCGw4j
h1iO73r8gvyyGWgATHyeWwhpyLrtvnttsucG8LarGnBu8BNAKLQ0v0N5J/niMJetc5TbliUHTdE+
utXrkuMMwFI/2q9LoqX8FOO7mwo+ftFqNoCaEWcSPXgr6ByMXyqOa9LZqGx/javNGTSxPghL15Mo
kw2pfUdIq5wdFxQXLYiTQxp2fQehcChyklIYaYY1JXPPb3aSFnOQwMDDOM/wLnj2KsgGr3BiRXj+
rCDVsZy8d/2PGB2An8Mwp+Ym7s0+SGY32qe+L7+4kLPux7p54kadnQswRK8m6Hp8obA0zbU9OIKh
s2m5q4YN/i7LWbRN0KwYoDHZCtOxwf91U8x9YNYFdD9oLIXVg1bEssIJokLQBXXm0NTdLbBMPyNb
xnvirQfoSlzo7M1+M5F9to0lnijuyWQrwMgEO56q8Z7sZCLn/6f9w/r4jr/7PL+vT5/TJ0TH29oj
szc+uto2huZY+EL+exhAZCtZf+mrHLzv7eihdFFl3zvTjfIQ2Hbkf7oeJCNqwhJjzhmEXjIXqjAZ
7tJ/LnWzvC23TM9A6etMJRTClRqCVdvqW8SbtW94xYZspJ3Qg/n0biz0lTkw8GLjUWpasbFHaVRf
cGOjV1grm3v92QXL/Oe0NV8fwFnzGrbAyFSYL+r+DNYQ53P+b9gspj9W+z2MptdRjP9iB99+c8bG
GApMF9HY0KQ3W/ea8tS6Au05on8YX/RaPxUCzBYUyS1T7BzH9MCVyLApUfHdnILqMOnAdUsxUrOd
VceBpmOosSwx6gpgX7bfXUEPlvBijOYTaCPuKZqWnXzct8ylOKTz6TC5QK1YkVbuCuhgPukNShKR
G8VnGoLqb9uVIn3UoEj3WEozkKrHNS9Mhq4nXq9oOM+GuQMZs754iykBEGaqqh15ackEghtnGqol
ZQFOPlqyAr1O0cfibMcRaFE0H8mKZM0ob6IOvCsBE4cc3IlyKX3czNDES+MNDY08GY9Mh2bR0CbV
pxh1o0erWFIpFNC1oHy+Tee81de+24eGMKFSGGf+dWrRqsaUWmgzDqCdcAWAxv0A9oc/I0ZPHLsJ
j/oPEUBOIS2uSh5/WcPF/j2YUhP68HhnKVkIJA5SKo5p4Tgr2v0h0zZEpL/YFj9I9UGy33ZggbUr
zdjarYWqBAOrKepg7cmlIUomy5AQNoSpSUZ7Md0wNW+TCK1DUW8mGlHo20SGdoRTEqOVOmP1pS/y
I+QH3UdAg91Hl7EntHF1Z5DEupAsb70Q+e0pJKdwNf8skbISykmmqiruardgYKXF7Dy1sxAt9d2G
pns6N7AT7b4vs9UkSGlsAe9P78mkewNeqkD8vKVPMA1ef0ygB7wiL63BUIOrdDZcyTQ2GjqIRjff
0UeAunZ7sJmjAwDy7ycC6Q9Uv7QHsgi9hOrT/D3K0mFPCTgOgtzt3PbNksAbU1Pc4UF7JSd9yVCN
heh7llzpC5bkAm0fv0/nZdMEicNA31zl3j7FcwDYXW8v/Lb8ZLOs+lTiPcmc8ukStya+4zaz1jZL
+I6cQEjPOxNECWua8DYd96sSJK7SDT2nzu5M85FAEwwPoQCQ3hnsO+C7z1sUlbtxSr+DBveb00Pf
B0Qj/r5MoMboFoXxgonkp4my0bzAzgCaqQJNz9jeVhB8Q2vlDmVxQ0Ev+BV1YXsVNV2x8cBaMEIG
6UufpybYTgtUMAqlJKWkXJQdyFr2zv57PGqGZ+Z3Sb9H6/IECGsOpILK/H3IATZu2qzNFAWNm+Nd
srCjTKA7glWzSnEPH4YaXBpjdIWKV3R1DFRZ8HrsbwfI2F7BEYCcv4PWr9HzTxTBosy4n/pvs7Tt
bF34iaPow39F7uhka1uxA3dqSYqlNWhJu+2g2aeu0A4Mydse6t3RgKY3tbPDfcmBjF8s9jTsmB4k
YIX9nGLngdeWP8PoUTHYUND2S/HXsFatRkDmtzC1j1lWIztdVOstfrsordYPYFQe8hHACQiTbcWc
50foghXH0tCsrQQK4ZKMNWDsteE99hFS1y2z668sTb6mydj8ajPo3eXulKzMCRDoLql/9X77VWpJ
9bVsqwzSOLn7KBl+zI2WFBcIVLxepTWm91dxrDQLUQfrQH/80pr6K2sMlKbHIzBbxBHzzgxtyIVW
5m82mqQoOLzYgMSG74UFcm+PEImpDzZKNhDmsa1HssX8ixit4WE08DjwbcgOdzO4sG7xkL4CpJHr
eEvtjO66HJ4HMUO0tLbubTk5B1O9rDrAbmyMXGYoY8/8gmL7BLTr78ZFPJ6MporMQuswcc/7Wef6
SQfLye3EdYzF4v978ltMnfnyKRXtC70j09syvSjLAWLzPNL3ZB9975KYHrAPxfy1jyE7cEvvUhpY
2S0GsXPLiTfUeSDHpyaGUgWkIowgRZ0RknPZfGdGXF9TgO0/5aK11kmFZvWOx8Waz3q8mVPbutOA
uF0Ohs+Sk8+tcCgjpLfIQSEj5JbWFX5kG7IN6P8LdDuNIUzX88swgi5E2Pm0qSuOv19ba0hAcnnA
S6P8AvZcFxKVtnbo1ZCxTetP7nMD8pqj7UG9L1Ha0UY5u+ueg8J/drUKTFjNr0aa2os68fLm9cQA
P27OIQhiG6guVkZhPLWeEEHSc+syGtAWyLu0PKBgAEaHaPbDhkEVITOial00IN+JlTxdpc56D2hv
AHkw1g0U/bJJN8L/jqFAOmQZ2E4SFX1bjM6S8ltVCR/bLfNEW86hTuZ7ps0nkiHLMybvlY92mOTr
GL4tanP65vtf88CHApb7yXrpIMuwAvFR8piYkbeRHjA2I2gMzyzz07BvufFUa/23sp6gZp6CBw9v
dT9A92yuJjVJY/9OAvh2OqOhJwOzpqY/zdO0TIKs6jKpq5HQAtxEi4b8mLa2ti7mMVsj55Qf42gC
STt5RJTJ11NyzbmOBIpdzgdzQgGtUm2VtYZG8NSA8Dq0wNKTH4FBQyt596BZWbOuG568yHK8uDZ6
vVbD+G3gnviFlql/Es/2ntzCBA+zN1mX3NVz6D7x5IC/bHPOpclCbnnuI8v4cxrF21nVj+gw1tIH
tiZB3ziNCxPl4tyeDgZVoN7FvLkTL5EHGgkdivNC+vOWIEH1BJ3yoUNGb0EIKfgQKFn+buMOGChI
lJqCKW56m0uoI1qP4v5zPbvDO7qXixP4N9CeortacMuwDJb+CSzpwNyoJE1lARRY2w6oyhQ6Wh1o
UgRtp/BmmzP/ztBeWmy7D6nnN9gl69qEv2EcLMNpLJ2LHMsMnbupj3QBiJNSdSAHmOyilWlXyfZd
NN6Wg04Ww/kWbLuK2DtvHt+FQcg9DSe77MAF/gyCGP/M68Y2VwL5gL1vRs8NY9Gd5Ni3BIDfbxwT
DGRLCHqu5lWWRhruLrIMgCeCqMHt/jSxogGZdUg3JkF2S/bWXVWIMhhVMHmiAhW4lc4BEMz4Evzh
5kerl8w0QLaItnTFdugoesSYVejLpFOdiA9vLjKORmYB1QdshppCGnjv4pLBqJOAAu3UQHuQ2bjm
nlnjYltWMGWz6xIRW8mqbErITRiGdZ/mc7uzU1HsK9OWlxlCkNCIy9qvE+QeXS3Wfnlju3Nq5r4I
t5zWNKl0snY3FgaYR/xeXkwsuUwqdedMdwSrEjvkiJxlUgRc272fyZBBoW9Vqk4FR3Uq0KGZ2jWS
Vv7ZtEYDuBq1tQfXRgL6K7QegJDxNQ67JjCX8KYF3hwpn9XbZL1Oxy300SBvjHLOBZjh6VLmY3tm
DhTqOSsdiO+AAkVPO3moff1KI0eZ6Ay8JcWud1R7gppKi5Cj0uJ8ozeA37lRV72u4heFCFiPTGpq
eFEaVhY2mlPOQEh4uxRqS/g0QNDsaLVJZrsoy/gdB6lC6HljGtIvqlY/Kz2tHqHkxk406iJfnKu2
B+8ffHTwW30MHSAuwqz2X23oXL1GteYtv0V01VbnZjYvFE8/RZDH8zBOxja8LTRG/N6EbPGZ1kFy
GPQb0s2QZAKlSqP4r4w8/YePmXtvDxDv5hFY68nOHdtdG53Bjl1cTZ9ZlmyF9IyvxWhAybrq5JbC
cpTQCwMb+24e2OG/lp2Z1qycETRctGwZjdXBJFhgp/XmDl2DUVjas9gQCxkNM+TW3w0TNSTKMr1r
o/DmjUYkJfTqnxiPhc8DNIUOPMe/koZWgmx57XhoRFDezFYckUkDXKIa6hmwh1zR9NMQJYP0nDci
X4axHPVz3Gi/lpVQ8bjL4uobjWJu23eD0J/ceZ4/i4qLiwYdMfIlhpncd4V/R74JyMX7TprgDMAV
wajRXvGCtYtAsPI51WYNmCK5IV85MOPBAWEgzevtvnuUIl2Tr5nj9JNT/tPgm7cdM2Dd+6j6P6x9
2XLcsJLlr9y4z8MYriA5MT0Pte8q7ZZfGJZlcwEJruD29XOQlEXZ1903OqJfGEQiAZZKRRLIPHlO
e99lgoOWK22PTJE7ATZs7RLTLqClA76oyQXVNKXlOLfUSkRqAgMYGxtqtgYw3IL7F2rRIIEF+gIB
gvZITZrS9eSty5OHQdGepG3F7zQVtRVFZG+xwGghdxMV+x61+xdyQVImukCDYj8PaLJa36IQAAgK
NQkdZBbX0yRhVrZ7C9DlBRgmfKSyC7ZISh9o5sK2tYWpORFEtmp/ZcsxuBZpHlxRLZnuYsgbLXTy
KU2U2YlCXqiXDuQ8HIQfsuvkxCs8XCr8BqZ5uQ+mJN3h4W4eNF9LqMsYCShsfS6cFQqugCHxQ908
OvhyPtYCWRcDrU3tT2//Ph7StXQRBC8afZvItN0xVAvdh5HzFiVj9l3oPjIHbv6YgS7tbw68ch/9
IS8mB7x4210xYNOlZkixWbpzwSOziBk07YURFmc31axns96MQRY/F2VfXvo4BE5bmaXooi0HcHyD
ZJT1PA96b2K1niCSNY75cXoz9qaPeySOcpT3QR7p00EGALxF7QCVX3RU6t1KZ5B5dy/Y8MRW76/I
4psm1jk8z7dBKqCG59g+ZF3Teu3UZvJYZ1gKxk3YvOWIVWmmbf+skcYq3CF5cRoENVLgs7HTltge
Yvl9MIoKxXZqeACxm2n46OnVI1Ie7TpJsdqvFBaCKXxEXdl4XbryQi1XB5vC2PB6aQwG8B2qV3rd
e28Yoly+dHIgptTQj/G+14uN7oPBNAaFNWIBKIRvVY1KaoFWBTfIPfL2HriisBdoXVP/KrsH6g/A
7bYyLX880sBUDWyouGXsH8o0Hg6uKqsoG09cHHVGzZAFuE+D9mSM0NoGCwf4Gcu8O5EbeYxamG8b
CbLYPcBHcuk5WYmM56BNtQFBmuSL2NC7q9F6xQXYFw1oVqROWVfk+H0WSpz01wgr5P4tCAHBYZ7a
393aq4/0cpJV7F8gg7ZtIrzpl5UZthsw6VWreamnBrAubY5k6kDTt9E9CyBphEfrhPVfg7TYg3hH
+2E4xgnCpeNLDWaBpYt6/xvwZmk7R+rtDuWlQG2qQa6DusVEL/djH+U3Y2CLBR9EdE5VVSqPAY/u
IAk0tT7sTu2IepV12UFY4FKcSWYAC4WujyZdsKvq4kAdKX5e6zy1keM3Ayi5Sn04l2BIe5Y/i86Q
z6HZh+DIBSuaX/rWcw3+r01idP2GnMDa+j7GZKX9bHy3w3TXlSK+laUV3ZuZBWB8qoO+qkri+7TO
qxOeOC/UOUZRcQZF9Vn0LD1ZA09XUMaFwKJq+hJvwAWd0iHQEjzCVM/Qc/S4EO5UQj1sTcbWeQUk
Lr21B7e8pMCPLprW179EVa+t8tIUe2pyZCygjtk9ckNtwYCzXURghvkSJGUPbIXu7d3IS46oOmVL
LIcWktf105iF0VnXBh8EuoABQEi2WWm5Fx5y1VRutXLTwzI6I14JTbSwQjIMKKwVqGyiAzU/3Aw1
G8Bi4EYjUMFYvaKyAwxbRf7NZ4ipq4h5olcdkFbSu/S+yE+oiGOrDw+kJFACkHTdkimPoAGlPHlA
kyj/Fpbvc5CHBsU5cBGBIxkPJP2uQTJtPZaoAenz0rhDKb1xl9b+pkKU8oY8sjixgDjw+wWiU+DZ
dRM2LvC0GfbkbFsozK6HCpgrDKURlZoT4chqbefdmC0Lpm361nkxoam156BjWjSKGcYZg+JITYjU
WI+OrN+bYT/Emxilyqu+rNmuEBAMo706w1+9q/MuXtFGnnqpSbv12dluuuCIoE6yoKxWYzegCk5E
u4krTwNIOZOH2ra8ow7U1pQd4wEouXpkWGkA2Sl1Vg19vB2AAZpmmgf8OSciRVAlXPEIyx4zBdAt
ylp+9TneaP3o3paBgAkYgmNvel9nU5swSCLYWbcMm1QmSzfK6lWiNXwztYtwVJzlsbWf2kaAl2+Z
iwtNkWeMX4deYn+oBgNvN82fosQWJHX9IY2PWdjxE1Y774fRSwD2+bMd5UV7zKoj2WlEE/gWaFR1
opqxLq4Cm49tAMFgF7WUVqCZC7I5qgP//nwpAIpazzQgdIYwOtKoQNpFcXY/OoPz0NeAyQzxjaw1
54EsljbuQR8hr7UytZZeLpJCukfyEMhIrKoaSmiVVjGsqFAqWZfgkKKhEaRkDyjG8hfUREmscfk3
V3KtUl5jQFwqZOF9mTqolB7L7NioQ9xbaMshyoAZGrMjnVF3bsse5MRWD97GjzEhuVM/eRZjAT6f
P0+pX6vacg0prXhrpyFfkW74PlPVYQV+Jyuz0ruzBAD/7KQpX6W6aR17lv+oAy5PRiffD2FiyxPZ
mAd+PcdOj9Q5Kg8JtgbE0T5cqKdHBR0oncGrlmm3c5pqbN3oqA/lS/1RWW4jzUAmSlPRQWtAUam8
qEWuNHCMmmnglNH6Ndc8/e9zkf3jivNc5q8r0symENYRtdh4fOJhVHJU3hKC1/toYrtjPiYNHitz
L5YTn5vUi4R4lJrV2Xa07tybdbDHq+3QmAkQO2SbTj0AVPaJYRzIRgfBCtQzqwPKDEBS+hw12EGA
t6t2h0cN8Hsv0Z6LpsxfheU9e/ghvIIKejoBnnQ6+a1LD3r3CVIZB9Ut1Mh/M8X/uA8kwFDlBf7u
tSMd51T2zF4Q0UMWpdGmgk7txA5huVB2KQrduTT4k59M7yEeTev5b4MCz6wmdoh/HdQnhfUcWnZ8
6gSKL2Wm9Vc6NLGbQitzOVtGBOKuLFYLch4p0VddsVmKwtgaMfaorDOGT0NTudSCMg+mKVsDXB16
r4IS6goqpnctg8jY8gBEsGSzkaFcVI0rQA0qinWLmvp94Nbp06CNW1GaALUqu25xf7Z3Yf5ud8HY
ti+Br3tycuwhP+yz/+/2vET9GmWvpsSXyl6B8hKazMOULCtBW3uSfvUw58/S1iy3reP1yzl/1iGF
iShs7G3mpJi0w5c0tPsjmSZ7tMwDVJRRzm3UAn6KrOJhvrTEA2dbltGwnKepgvbz1NQxGOk0NU2k
g8r5Kpm5HA1UCNZsRGAwBSTlkhaMLbWqzlAH0AeXqQdPqGGPupbHTNnIrzIDKCgCQbKlGaaxNMHH
LB3YfVDQpCb9OGB5Os00m+Y5y5hv8b5xj9QJHNhd4qTy1KKMf9VnLlbcaiEzrTzw4isGG6lZZfLA
M73L0wFUXapJyxVHhMi1dQE/ko15IDgAKPyGOic3NS9DKnwz24T5c55WG7zP09IgX0MwK+lqjn0U
lkE0bQtGa+qkQ/MxbVBjqzAUWFX1jebsiwYrO1rPeCFwENSk9Qw1mdd2KERCamJuUi9q2XC/8JMX
YtfTooJ4G/TjN7/Blih09fYEQnGs8ajtKiOd0SEOBCRiebWloQFY1vHaUEOoPc8Q5CD4t9rq7g/7
NPOniwypHy9cT3QbhDjafe+G96bd6l9dCLH6gRN/z2TSLqs+8S4Q/G1OoPFAOeGQ+9+M8kwODlSJ
l7kLTvmyL4qzgI7IijrY1oLG1CuUncsVK7v47EdhdolGYA+Q2oq/M/OhLYzxm4Wi9BV0bIVaNgdb
pIgRe6gh3Il37vA10+16EXMrvArB7At1YAuA2grVoaHEbuooNPAvBybqKPry4BoRqBUdBYHq6+6O
bF3jAGU3tMNdicjgxgq17iZII/PGqPTbWi1qE6SSqNU1WrTRwJgPRWCIPIauax4QVdlTUctc6EJN
qDs7B5CfT53kT3Y6DEgtHZyY7f60q2nBDq0dcqPZffJXdroAH7XoiIKcqfOP4ajeRf5Y76aPN9fb
kBsgkeI4Ful2ntYEpv6ceN2y1Or+zBgSOj0w+TdtgNc1Cs3iu5r7gP3mUGzoK18sDdsont26Qhlf
V6VfPQ8ogK4T330O8iTB5E9pixXnmQv90DskgxLsUtJ6WfhW8BOpM8C4U/7ax2+o0SsfbSmHdYRH
46nURX40kF3djJ6NRSXIBxZh5jXfLTNcamOa/QQH95N0BvvZ13oE9xF5vzBN1/e5jdJ9F3uy20R4
7bJrdOPrYLf7jhnpT90dD3Lwy68AbUKgC+yHrqwXUdeO97opkm1gl/xQujW/sb0oXBl+230Fkn47
FDz9oQ/RF5kmw1Pb9QN2n4Y4+Ya0T7iz87XbuvmzKxEOVK5WM+5j14uOZRU7yyJMJCiwnfoYe8Z4
39TGPXg6nK/QaIaaU2A3J+iHFXegaXslO/4YRGXasjsL0NbdVnUEIHXsrTQfxXUgwAwvWibic2lE
2OxbVvtaOWuWxOI7wDWQyVIOZs2GLWooo3VicnFF8Yu45gEKvBBwKBCvd7KrAe01b1Fk+MRjekMm
1HBpyEx3vhUtei3fhVqTbDoF+sC/Wrs1vTReIGzcHSz13ps6AlQLjEF+pVbEgvycmdF5HpTmeOsP
UQwSz4+JBBLGK9xMyUYjiAgW1O8Tk48bGfUi86rvRPY2Kj7Ogsvh2GQL4SjKt4n4bTqSDx0+tYs+
HI81sK7S8A6QsFk4DCweeWpdJszCCGkMBAeSDWEcQmHWZxRoPFEnmVhknE2rffevgXBHmix0jlrl
OUuio7Dz6kse28adiaDZ6S/2thSf7YnZfHHS+t2/BABoSewV+N188YPEvOtDVFNNkSwRtPU7vyuS
ICeXgRuUMAlUqpaBf6GpGnBPBPYVX0z+2EKSadeghHvTDJbxZcSDN5Ru9IpXGOhTaq6dBumMN1Cp
9kCUgYJkNRI53fyxVyPrHIGhkBXTSHJwAhSB0UgLiIobmUB03P01kq6pu4Ao0kgn8vQvNcBH5ICV
HmovwnUWVvYdEOLJBv8M/9TxGHzDEK/eWbVVIC8QWVALlzr0qC3Qq1om/w7pos1QuGOImsRoDY4u
43tio7IQiNnkyRn1buWbnXmTd6G2bce2ObCyGU7Is0N83M3LuxKPeZTnteIFy4iHgAPcu4juRlmB
MaxwC6UqYr/Umi6Wf/tso7T+5bOFhf7ps8WaBpFdVftFpVtRX2fL2oqaw1ScpZpAzTcHKvuqTe0O
dST1vug47xaIrIJCjsJ1XuWWaysGY8BkZEjbrr0+0hZIYwvsWht300PMbBn1Ab51MtZ5jHd06JxG
peLVq4OQurupQ4idu0W/tXpXHDRAQs4dk/2ZzuggkxwMZQFjq7mjLIPXuNaDRVa5/cZKQmvvuUV0
5w2qpG0A1S+QJyeUeBbP5DHYlon8pvWI6p9uCT328NDjUWLNaf1PMf7plJxGOFEKwE1iZ9P1Ebb9
YKMbENx1XA81KEG6LhWsuLbqZmE0QAa2gAU9MAcQaZuPX8gt0EFz6hQFInAt9hpx3DSXRrm1IWr5
1PC/ufW487cCUETIWLnyscqyLUq5kdfDnbcxnWjcZqrZpcUygW7IMxelfuAmg+y4NuovutP/GBLf
uyLR3N+ATRsV68rfMny2rKWLzJWaNpNiS/5D4r5PmyNuvBszVLaDWhsMuxsPmLElsovxnra21Cz0
JNlPG1/Vi4qN+FMTscx4n5Q6MtElqks9Aq6GsdMuDKN11r7w9ZNDaFe8JFq2QXnG9f2KUKc5hg3i
NOloNicUmYBeIgNR9QkCnYG5CQsUledu322onw6aG39LWGFue2FK1LDgEIuwPed1maOUP3XAIOOx
fkHGOK/ffSwm5bKoa2R/lTd1SDfswX8JpQVeIHkLrXV5ll0AMCH0pZZNDonGjgPNj9Q9TrHyajZg
fGsWHkKT/YKMleqhMw9ImX1eujezvTBMUH9MvdJaGQWAhj1WBg5e48eabjTcQtG54TbuOTqNvPvC
ShMonCFuTgfkqNIOId1f7Qb8QgK8/mT5NJLaI48NaJYvaa55DISEEIpXBzNzrbXdpyy9gB6s2ejg
Ar8URmCddfloKLgXHchMZ2PUWUuWDGIdY6XiYg8SeKcxzJbkwsk2+KKCfk9kr+cZqlh/xO4kAk2f
J8VCgyrZwVcHOgu50wgwKTAYsZ/z12RtxsoGfFd5Oa4NpfN62JEPmWwn/zWappzb5EPNPM8cezn3
MMPNVwaDoGTVIWHUifj9kCAaWaFeHu2090oQDoU/JltKPeTuVG6+aTPtJ0UgPwUpeRxD5ScCeXoD
NPsJe8fP0cw/gps02HPCRy3WnoCCts6mBn7AzooGKMUPybkcUgHuJandogjNXJZNZCLGk4YLMEaK
tz7ka4AUBbAfMYRrnCD6IZPyNQ9Z86UakLfXWKTfYcHjgXuy1vF/zPkeL60WLDgVqvldvmZ4ueJ+
cAS+i6QbTtOpZkntYFRYUwleopJI9dCBdUBmDaDF67EbbGITRXugw3gB8PIWYp3VvTcW/gnFgtWS
7JoE+WJeReUND6zx6js91i9qQASuAGSMcudoo774wcshp9vp4jHMx2rRg5HvRIeh07KTrg6zjZqy
k/XSSc1NPgIQ3on6XLMwf/SBgr2rvWCpm1UEXMuqYiJ9dPomf0TkFfDGQt6RY5inF6CkvBtqVUn1
1otymCaBXh1oVdMI96GaM1cbWjyIuj0109EZV8AC2VtqNl6B9CAC3BtqDnFQYzdWeStLXRRcofEe
2Q1rSb3IxGuHMge9BfV6rI3PTYMVKvXqvVndIGRwS51YusaLwhn0XaZp1gi2ZV6hIKM6NFgcIJSU
8eCM31ZwpjOtK76AL7vbmUbujAuzDFoE4AcwwRsZNoYZlJnVGR1CqAIcghiHufk3v3kYjSAXGjY3
//tTzZf8Y6o/PsF8jT/8qMOtO7lvjfsggsiyBpWQfEGn8wHEH84qt4p+AaGE9Dh3uDEo6cs8+zWE
2nO3p2acm3T25wXSBhlJwwXL4X89TVR+fDC6Cn2SyThflYysKu18wWzjdpQx9m7qQ8xDqDm50CkN
KYrkGcqb5V6z4vzaQBrSQSroJBRjJx2KwQEKRAuK5WBa77aOzhK+0SBqdB7UHQBstKw3leSolfgY
SyPyBGi53jXPs33UUbs9pngS0VXnjgH0Oh3r+EV4EVbmMmrZmhexv5yu+DExolQo3AaHd0fXTqXA
Lrk0ktU0FQ2O5EvqdtHNNFUqjWIdxVo5ufiaf7FAQrQFw4Q8MKnLw3Tmpu372V9s5NJ7tpvixsY4
OoiPs9nG1DTzrNQx20qwhC4TG3c86N38u6J1wU0VgUmdmoHD/TtpQkK74+ZNpDxKyKvtosZpl9RZ
2p5/lyPekpWdfp4GdRJKgSjiQeQLEFEha3HjWdYFNCnlWzE6F43pxZst3Uvk4kTA4gVJfXLjFNxM
vh7s3ap/JEA6wdBDhUVHJGCyzybyIHtWjjeoMl/oAzYEqZNcQaBn3yZx4l7wQFpTiw7aCDbn1Gre
2iHkyPQ1QOQVflkvPRaAxcDNwmOV2mo/X7KX5uOMJ8a7jc7a1GYvUTSkCz3P3JepN9zqhn/PpeS3
juPwW/Bes1PdjEcyQRyC3zYA4t8EeJZBNa8Pl+TWtrcRyJiu5EWHpqp33Mq7M7X6OOG3lcifc1eA
SUPNTKa+BmcF08xwP9va3KqWXqLzLblQRyozFF3kKOIhG80ZlZATDRubr+arhq60trwHA/U8X2il
5t41euC1DA8fOMlH72iz5paG0Z8EXEQJpdLi0+xGCRreZPoI85/AsaPswP51mU0iqK6970an+ZNJ
N4gXBmgSUZOKL4x8a1YFC01j7qe/qjQDwEhN0FWRCx38ERwgtVEb019Fk7qtD9G9LJPL+bJ6I7yd
VgK3Pv+lbdVqB93rvsxfHAKk4P2X6X7+dL1w/Js8fKG5pv+h3xcq6jrcTM2xsA9g2OhUMU23d02I
JGh51n9L6ubBTDP+kECy8eDqOhC6yg49O0vLm8uIdTjAn169aUBltPeywn6UILojJ52ZxrJhenWO
LUdbaU6eLSQE+O7b3njqmkGcO9VihT9ugBUBc3LpG/cV66urB9KrxuPGPZlaA9ReYRbGR7L1bVjs
sjjXl9MAxwzve2MTSGmAiRMQPayr22RPk4MTlx8QFTEW1KQBPn4sGjP6WzK1I0KJad9WW5oc1SbZ
KbHED+qkj6vFxhEp3PBmunpjdUCbxWxNk3ku7y66XVzInw5+knzLuWucqNVjebgNXLMFnQj+oFHr
w1sgVVbUSaYcEpkLuwr6AzX5WFg7N0awjlzoI3SojNPHezJoLjRe/HLUd/QBQOuhH0LZYyuJPVUX
P+ux1d6Otiuvxdi9BZ3vf4G0+7CGIuCwC3s0I6mtQLoFjGbi+6eiyqDAhwrqL+AptEGJmzXHoo0B
XTNvJ3MLBT5ZluALQYxm+b7jBoXabsLpzdh8jtTHsRXF4hNQz0pqiIkb1p2Gj12EwTPlr0NdvMpa
5g8Fkmw7WUPiB1Fa/0E5UGoba8BXu/6qIcj5mjgAQPLO/smt9KZJB/NFJs0APVBT3DIrbrdeafaH
oGQccQqugzXQ7h/4AGVcAYHO72o4NErtnzGGuxmCwfiJBpvASvHTSHWUJKg68tjTwGxhcBSfpVH/
BI0KcDnDPrt1qvo89V2kERFQm9wYau/JDdUR77MNym2eLU6+B0R0AMnjATTfKO/QFtnwlrkR0KW+
+QzZ4RKgRCPb1X3Dn8rWPrmFEb2iniddFoBHX6Rr6ufcGJBas4b49WNkl0KMgkbmLARs27L0lZYk
SBCFIn2iMxEyPp11f7H9zS/UDR3PzSL9lGfTmDUcwQy2+5TVm3JsznCvOSPbU3pt6nWRJVs7Woky
k48cHTnTLGlZ78jeJ+lCjEjsXoq2KLYM9APPZlZMfFYs9Yw1t7xqDxQSxHnTfOKzwloa9qQBgbbp
a0/K30OcDFVqgCk4Qw4eZbPozLXCzi8j5oMHu4z4f9LulolcBLEMjj6H7AigMjy/ZKODhIvRragD
ecL8EkND0FolY78Chio4zm7B4ESbIUzdZW+jmrMDUOMos7Z9iDpTrMFS1m+m5ggiNptV+Eim2z7I
zhhB4JqeqJMOnQvCMBR13VKLZuu58T6bbXTvs4WWFm5aKRpEvDyTL4gzC/JDp84zqgu1aj2td4mf
VUtq0gFBXhBzhvXFLn0ANpVHDQKxpa2kRMj2lzkmDzXg9zn+dhWrhPZr0YJ7Mhrs4l7jxpG4GQKo
k+44aq3WvbopoNEXq1h0d1NCtPve7sajDvHXNR6O7jGqw2jZeKN9qnluPemgS59o66TID2ChLFYh
UHNfyC1IS/tk6OHWM/MWRfXsle6YuoZwRYmYxW2j682xCVtvpYc8fpXZOS8t/2vLQbs6NmN80LNU
3KuB1F/xHBo6JuBCVszZnqeYh9UmewsR8ImipntFtrRbtrYfXblnGBBzHcEyauUjRJT5u68DRRYJ
OUaxMpA8bcHQC+4PW1/1dGZhq9oJ6SFcgLOpV51Z0Ten6aHi7qFMSB1AiinDbQ1A79ZpbCRlJZ5E
DZYR4Pd3x62P58xt6SK1rvjSpn9G1AyrmiHoSv/LNGqTWyjLKQ2uq+PrztcUXLsQU+y+mmOvLyVP
Omjphd2uYa2205HpvOlQEr5EXm58Kfv+RBzavgB7Z5x3X/UyhRwk6i+0LskeBErvUbqNs7AqIBuK
R/KDlsh329xLZ0LX63UnKjAD2XhQokQjO9BHDlianlhZfZs+sfpTWAGyL/LIIrmDYkHy6GfFKc81
/yEB4dMBTxR1F3bDV2VPdbwtzCiyD8wFVcrv9hGJjEVu1OUOj7/+jAV/fx4d1kEf2s633CziRan3
ECGgHjeKx0VTOtE27wbommnQQfB8FdRSzdnm8nTYAdtW3bbqUINYH9kL2KhJHbMtr916UwZmuySU
G+HdsAe+dW0W7AnfNts1Nxm3OrDDi5RoWmdlK9+qbpFbq9dC4ukRaoZ5I7ijrWN1FrLh/Yxsf+sF
sBT0OcBKbhP8eg4eUgebenSLx6oSbxaijG9xWW8QiOu+GlnAV8BPDRfpeYjsGXm9EanLlqYYtUXg
ZcbJI0YEChRT20FEDuuc8EAmOrgqikxnSFNAy7UYIUQL8OomcSWqlVXBHYG4yAYCAOjfWOyMQE5+
8dXjV0jzxRwbfZfYDh7Jhdbzva1reEuUHBrobR3aENMxkrcAd4VnMudb4UfJynCc7OJz3TtGY16v
eykkar1RLw41zze7zn4Oeds8eFHcbIMgz/Zh5kApTU1GHqMFxfW4dr4htJ+sAncUK1f3hh0oBAmj
TgdfiHIduI65pmaH4r079u5gW86WZRng4kNzP4oApf08zvbIaaDAEAoPt1AGebeV7lkLkr2I2Ppv
mhWBhVet6hxVKt4Vkb4CZLHT7hFdw7fQxWGxotp/jtTVDrleE68wqDyBSLG6jRCMmWzUpA6g25ud
tdRcECC0dms+ogy8PdhmobipPYQPK0hDzE0GAkV8r9Y5sUIgpD3mL7liGIdU6xOrq/DedZr01A48
WBKjN/tll7mVnnJLyTMhAr8Gl28KUcJigdvWeAXfhgTm30yvrmQDuF7wj0iduL3XvQqEQ+pRO0Tv
vm0ERmPLlNFdZIC8WgZIZGFvOH61dSjz9HJ4hlzMu52AGODInOzkP4okWIfaiBqDpuE7u4ujDZIc
yOt5I56LyJWD3QZFITxNdwbPmi/kETWxvU0gzrfAYitbTtTzjab327+2iXge+TJUyTievzMZqOEi
VkP9jL5SWX1uUi8i/t2evv8y7v6l94+xs3Orpio9TW7HcDx0A5KukEIvjz0iABtRGda9ACQMMsdi
fMuDm6Lvgh/WWP60HM97lKmBnWXYByegwKtpjMwKbS0GVCrR/aYPdrVNtChH7EmtgaRa8HTqkPqj
tdT1b3PN9FxXXYBMYp+VEPexUXndsayGQPEg3yuxZz9oMmBt3maPtl7r+J12FbhpMmuTOgAXx7ws
ziiCF2vAnsqnyjW+U2mjxr7jscXf5jF6PEYrLXBeJMM/k6rWgDAuN3PTr/tyA3nkaJO6YXhyBpRe
Of0zod/zvIU0XRQMF8/2upMpsZGJy8D4VvPJwerv9d5YIFtQAiGCWyLHChNhYbs4kQxNppqOalKv
1aK2k3qxVzQfqfdvYzmLkLnIBAhUNXHBMgHrSgjQmmXvHUupY6mp7F3FQBgwNC+l9HLrp+Sudwc9
2hUYbsPsNgpVAYOMT2DqduzvAjXEK9Bq2DdaAdW/QXP5Y5jm1RpKUuMZJV/pgRWcbccit65WUjjL
1mHRS2uKuyzN7Z8o7Ae+0ZdvUflruBtJwDdaboLIH+8K8CP4CMX42clp2gDogf6Jbn+ym7ZgW7eo
JvUhfzCzK2q7j0JAGGkWJMqKqNk6MgIZ7ghBornDKGwIfmhXMNiAiaoAah/BlUXpxN2Rms2Qvzep
9BBvh8+9w+9N6k10lIf9p2PzERidUmQrUNuenNoVe18tsIBGhCKbV2bRmdp0UC5BPop9wt34ZGDx
SXwGiex+BE4eXVnX23f6yC9EhmCJztoCNppsyGvIxh+o0guvWNtOXmQ2BwtefQovtXL9mAv8FZOX
qAu2kV5trRGhBEC4r/Tn2AI3HO7r4FZENfi48fA/o0YGOaigjRB06azzCKg4xBFr667J62aZG6L/
kvjWt9Z3+Q+zbDBc5aGctMRWSedvzIfQah86OgTZQtzTYQ1ulG5AmqQ14nNgaN9SLbCnBWXLjeyU
J9E3WqbRBsFDlevCs1p+oMWab+M3iGL4Yk1sXsTrJfsgPWsVXhWK+YvsTS9R2qHsductZ1eyQ6Yz
xYvBLxcg7B23KJrJnl3IiwvDi16zAGXQLrjYLkkadRcPBdSAGjTRawJpAEcH94bpxsH295HciMer
yKxngZXNGRRM4oxVrzhjB5LsnF578qw4PlpJvAnNrLxP06S9Mu4C0NJBGbRHzGVZBbq+o16tdZpT
GHpfp159YG81ij+OWBxh18JsDZKXiJCRLx1AXLdxOqHdUCsufbb65z/+9//7v9/7/xP+yK+AkYa5
+IeQ2TWPRVP/xz+Z/s9/FJN5//Yf/7R9z/IcxwaHheODfYQxD/3fv90hCQ5v439FDfjGoEZk3tt1
Xt835goCBNlbIoIQtWlhidCtb+8sX7EqoJL+ruEDynCldN+QOkf6XHxvtdW0jw27iB9RsbLltMLq
HKfdAWrmpBc2RtnWI145yKXai2go4+2kMsjj5rc26ogvEYAw8zIj4U6yQjYmg0AImInoEPLgs42c
yyxd6fiNHyBPDPSsOjgi68+WOvRJU21yPPTAyPSrN63kF5DpZzun1bFidzJWAY/ktZMLjSVnmgBq
Cvriv/7qbfNfv3rGbIZfluMgB83s37960OPlWle77L7p4mGHJHAI1JQxrjNbK18qjqSJWk50I+qg
S8+uruTBUPOEUm0dMLG/e1Ui0A5Z5H2ap9MVzYbVS4gVawfHqaOXNK7MVWLx7uxCEvNYFuDJGJCb
ehpB+oyvl70pV/BPA+OtXPUASiNhOpzoNjOq4UZGiXWwbRPPXJQ0uP/md+lb/5+xL1uO2+a6fSJW
ARyB2272PEhqSZblG5adxJxHcH76f2FTSStOTr6TSrGIkXSrmwT2XsOvH47NEPXFp2MDGuI6rvP3
D2cQaS0AnS+el0W6Wzng5Zf2F2Qoyic4yvZPoOq/0uMwVoWxpUceFXUvwLWKp6mCV7EZye+IAXcb
18kLqKbhwRQVCmYNjtN+Nbvm4uk1Il6KtyJh5ZtjVLAMqgZ0nUr7pLzHyCibRwDtt0jYO8+lVtOv
oW0LuYM0OFEdJMPSXVtB/5FaaUATj1tH6/IjagbX2ia2wduz8jWCU8lh9gqo9gcFKI9jAM0Ma0ib
tQrAIozaZ3jXO8+/9LX5o3LNg4Bzxy9Le3KYMztHHnUj2c/NfQh20oCgB5a/7Mzt+I9mkPlLqw+I
FFaNk0AADIU8dvtVD+rhMZdV8WJ2vNkafC431EqjhyFbRpcQ731Y4o12ZbKNabfpJ3H5vvX0U5m3
W2qoTRb9j2+ELf/2jXAYExz/O3DM9kBD9iz9c/r0pMKTxZwgJRM+O3hFwT6OjdeBQ16ZeIZx/YVL
ZX6nRZht9OM5dILxakQSSzSjgRVkkl7IVXZxiSXz2MUelk4bWVXVqtVubzFAgPDeqROYy6T1iQZR
AxX/n3XLZCFLg51SAiibyRLZ3htmfmK24Cc6s8fUqldFPAFthUQR29siOdyb/9FnqbCbbvc/nj1/
f+zrDxMCUK7NXCFNCNFJ9+8fZho1jGc5C27eqCakYnO54uAvPJqxIQH6zvmmz2TxXjJnQ2td6tE0
EVh6gz1A4RbCs0gjVgLc477aK+QZ9HO20U/XTweQjC59By83dKBqeHwg6MQjhNPCuVg3KYe8q8ny
Jy7TeEXBFmpgufHRgOxMjCgBZN0NuyvWSVVByyaQ2ZMLnMt/fyrS+8dXzLI95njchOQus61fPhWs
qOywaDP3xmCXe7G0YQakTVJA2LTLLWmihm6S+GP1FLtz5n+SXi5haEByyVQH/TwQYwWk5ElaOfAm
4OBGt/VVkxjQ4s7VmqCApQN5DlghhydHIwaTcOd1lfd276VcoNM8BuvGQYeGqiCBKEZshHsqdrpu
EGAoRZP1jzrqV+lQ09JZ96O6SQkstW3jvdHy3isvnO1nPIbhK2KGCZS63PpALXENj62ggQ0XtX7q
LW2lYJBry3PUmforMH3D16naJqaa94UDoIquZ+Xo4hmBoCJUU7Djh2C/ABjfEateyfHZ1ASSCkRk
pG6xU9Il3TZMcFDKWoTlYBEWhQXknQceHGDuXV27NobM/NwGJ5F7X7Oia29UVeLV5WfIYWypSA08
A4WK8e///R0xnX/8dCT8NiSHuYB0bOzCdfun59AkGV53k1XfoojrqHPxlqgm/lEMAB0Go8sekfmJ
Ac8DABj6etGPCooYyO8H7xXSSlv4pkIlw3Pjl7+PlE3PsIGZzjI3YnBcocXiDkmDmBTkaqko4nkT
Vd383EceVEXCYhtrR7yqNMoLZGIBNdVF7DDavfC0yo0u5g3ER2vhjHsqgmj0MSUVYYW8iQE12wgL
33JiBMWBqTbx7LafqNdgi2Nl1DQLcQiBqvmQ2aC6LdRrJ4eQBJzA+EK9httc+RBYzifqdRWOatMN
ebdcgq4zgZgD3LeZeu+m6XVPrinDh7QH/3UEiefd6kw4hTOWn4FQ8F54WB+CqOLvUBVpt3imBjvq
liTQP6+Q6xpaAbxTjx0E1bt2+/0+rRXOiADr4TRt1ZUhQvHVWXX2DNworBunuo9eoLluA5+DaF3j
qcOkkBEArcBbQ/0i/h3Lp2KVz3Xwmvaz6QfGmD0UwIbuu7I3DzST0yIDeJ9pYHl4k9UIcjJ8svpg
XJswjUNwGtxkoQ9U7zTttFGO1a25O3/UUQP1GzHKYsxa5hDxDiZW6kGEiKAUdpd/gwD8kZwh26Q9
OeMs3wFidNeJN0XgT8A+1Wsbvh9jBOy5aVm4A5F/E7E6qqB4BZkhfWB4HD5N2BjB8wIG107ZvyDP
FcLOLixfynxWsAmo+h0V3TrrDqoHcJyKMGG2HpVi26SzyidE2Llfssy7mXWZPbDa2/Fp9G5UNcZB
6wdmMG8tXWfatYJzx9I9GLLialbFgYK1MA2CumHmHihgFFGGTNe1owdsdM9ACMdiSUC67d0o+FPc
OAjqlepgBU39szfT71YyC3BeVbDGNt1+rLmldnamDOCBZsg1gMW5reKuvP3bPFl6GPOq3iFg0W/q
HpZ4RVzdKs1GAQwSLsmaiFIYJUwbVVbgJ4U6OjgwDqC+7oynlIhr5OTH6asoS3+eyuk1SUHQELXL
kWvBjh2rWxsEjRIvUi1u6GSVD2LReByatkEGbuiH9KKSsl4rzuQT9EmjnSWqGI4z5XROTUTnAUn0
nl0TiQK3jMQPcKo2WR7aP8NOnvoWGRkaDjiAfLLDKN4B0DRv//tJaP36tsSqwWYWw4vB5ZzjmfL3
ByHCUHVrjkYPw3iOEOsQIL1ElAHITT3KqON7SIUhIkJ1PbyjorZ/mVu3huENVPJdr+JPSV9gPTDU
+W8lvpUAl9lv9x7A8IdIVAfx3tMSK6Sz0kFkFfufXm5IVKXTBrZ0BgtHGOOuQ6XyZR1hAX287uwp
vXZRaz5SA0MG5PG/Pwb+67pUfwwOw7pB/+e6tMP+9D7wxhE4b8G66wem3ZOaSYqfPIPzMUS8EAaw
zBl6mfcffRZavj1a9a8PAxpRZQD5068/qqBnh0xZsv7vW7b5L+scjwsuBP5yAg8P+x87TzBNOYwG
4+S6LOjnwGughB7G3xATznRQHmo76a6WAdv9WU3v+IYDSvXP6hC6jUs1s7r4G6w27r1V0nq+E9cF
NJo2FObMPRm/mg60XMpsM0UKwsFIefhFyqObEdYfZzBCsP2hA82jCLntT/rs3q+ARd7/2I7T/uEe
CXHwTsc22MbGwnKlzVD++9d5mOYxbmYn3U8BqF7O2oIpSz/DatvDQhMBJO82zAMMdTXhZOjSR4De
mi/3HoFhz8gPmeNqCAO4NpqgMsTjCCunCALTGd45YIGW0bPD8vo46FYq0iFEInhyx/Ac2QxeVX+N
LwYnBU+Y8x9sOP33d8DU0YW//3Px4xUeVEJs0/PAyfr7PxdUi3xCJivcLxwuq1ovERnE9uXFDAsk
LqGh0uhDOocKOuCo76cCnDYIVK9SFyqOYddDmI95CFuHprWboOUcYb8A6u6n8r2dOGGi+R/fZvyR
LB0N+PSPcZiJf4mUlokIjy3Er1EsBlff0osjtcu61D52sAtfAykEBNvghF/jXEICD8Bz4TVgStpj
vKJ6IIC8LbQYkYCOi+irZGUGsyPHvXLkHF5z5EWpW1E6xSmMEHahYulAllolA4OoY4zV8thWR2TM
fgBslfzMqysWjXgjFaGFjFQg3rXU8BqRwe5mB1m7zVldn9us945IIg+7trHnR3CzQx+PcvNNz9O3
Qfxznj/mMQ0oPbpIJlbVlYcRXiBQkOyvANpfRJiWRxO/bq7DQx0UqMLuMhuvDXQ3rtSLqqk4dfW8
B/v5O9VTFTXSYerrwOdY9q+XK1Cl0lMqPvarrijCHdV9upjw2l03Jer0qS7vi/zcstp3hhp+kzSE
LuWA/LUzsyb/XEd9DKcptQdaj4DFP+8aVtTYEwomd1hp1YeQQQUxA3MMLo4c/EyRFT7YfqZzTioT
4fqUB5DJ64z+ROVSlOG6DXmM1e20yQLlwlVtTqc1BJTxRnHb/NnrIu8y28GDa0co6aouC/hKtcyB
V4iTI38T2ifDzn/eewwO+wkRbA+PdjvFehEjkYjzDq0Hm2WaQ+qJIJwO0YLOuVAPO6vTPWLjCEDr
RqqzUnuD0FX0uFwpl9M2n6bZX+aIseJN5uTBa3axSqEUp8eZShQbLrm3WWYog/rJgr/lfVKPz7EP
ome1o1ntuQqucRYehcOccg06IBwpqmDaZ2y5ThsG9hnWLW/UneYZkdZftRDSPFIxiIStWTvAdepb
oEMdQk8jc80zjQpFaOybCn8Tuiuqs0zQEZDrvlL/2I4hzhHwyKfPZhqDb1ap4rOANhyeMf3WjGz7
BqFH+2bNkMKCn4TctK4TFevRSFdwbMmfqAswBhYobHAjjU2z3JiJ3e5kDzVhlX3PhizbjrMdH2zD
rL5kc4AFiJd9BwJS+W5bmie4jo43o+9/8DpIvwMXhaVE0fKrCGX6gNWpu6KGwh1/9rVnPMVBmZ5n
1WY+XQCR8ZPQcMayn66Q6oOM/Yg/BV0kC17KSlpQXx2zXVYNcqdso/oK6+31xJpga2YK1FKJNI7R
noakRu6hQzBwjadLcuCpx8CxxkeGyCNbVWPM6nWAh1jAw+KJWrkb976Lnf+OipEhgWeC8eoyVYPv
cI0YzVXIjj3DECPeBiYCeVSsi4Y9gNK4X/q2I/jZsAoot4GyfqPZvMozdjDZddbYhfNn0xjtW26d
qG2pKcCEyIF4W25VGG1xxJ4FViv6zq0M+yuIiIA2pPDSRDz24551TDRBsm5H99GVzD5bdvFxz4Mr
HgAnLpZ71l+HLbQNyg1dNXOAYJ89D5l0fQF9oPtGvHlY7uu/7pkGjcr4xz2HaQPBfuTdHtpi3A5G
6uy6Rh4q5ObAQesqADuMHksLOp2yrgFsFTmRKvacvaQWYZRgKxYZbN2Wni1IHYkjQri2aVyInmMA
onobxOIttSIYSVMdg7xodKbTpbbqTbYC1C4ojNSPYrwArPQ5UTX4HA1U3rAEyZ7Bu8ye6xyOlIN8
og4ADVgbBirVhooVS80bBlNHGgIHMOEP0VBsqU4JJIu7eA0r1OlQ9tn6YxjmVVELXE5XQ3fb7LNn
Fjrtw8Td3b1HXk8d/plduae5urmVF3wiRb+uq+pE/WhoE46wY2OjOlBdMbLhPNnJ+1zP3UFYdeYj
spvs7HZ0jiwt8ks4Nlipj35QVAeRlrC3YkW+yqJq+iOat1nhqZ9TNv+GHbT5RZRILiRNUAATDuG7
WdnYWJpt+DQG0JEpejP/ZnKBXDEGATCLnU5rfk8cC0L87Zzf6MrjVDrHJBndA6QBd5VwIS9kzt6p
TaI/rMGskSY1IG7pCucS462xtauQg00Hy+wpreWaBcA8GGpT2xDmyICy+C5CdoWEtk5/ImojRnzI
CYACUWyWvxtd+FsNZ9ev7sjStT1MwbOCPqUPGwYG2sf8cW2w+KvjL9eNu1A8gQ8B2lwUDV+AEgbB
mQNR8LfrwaIbfL5SVVs5VVAwh/r5toEGiB9ksNApeo4F99Tz7yDmrYLeVO9SgWofQTVuzxDL+CJt
91jnetZG8rWYYXRkjT1/KOIUuRwaiVhkENXTcyB5dfRgJr2hAXmxm81EfAO1JINBzqAOgOmLl1m6
j9Q+uwliurwerlGF8DzYjfA711fKZQihL9t7wc+uPYwsSre12QTfgma7DLREvzG7uTxyhggXTP6+
LjcC1OzKKPDBpdgQXEzkb9alnhDApWMZd8WXWUTT3gQVfJu3XfeeVtOKOhgW+Hnw7stPEF+qb1LA
fIoupRyQtxVWDY8hMBBnFwqYPjUYjtpKPDXfOmHZOwGp0l2UjsZbaeMvr68JibvanyORIYULxA88
kuvl4yphrL4C3iW8uQYcagJtIkwjmgSIHwSS3tvZDXfjXDV7uJBMX+YSPiv6g05z6CpAADO/uLMh
AcFLzNWMV9IrklWv9QQHjxh4gn0ZprANWxLfyH470E5APMtF6lILwVADD71nY4Q5p36bNkbi3Cp9
EBnWdrWVGBt6fcayR4P4LXJHtbxQqzyedyV0f9Y0iHr1QO9OWE5eqOSOnYTrxoDXcFmaOyxz+REM
qpUHVMxrZhvGUxpWJx704dvolfhwQPZcYpFNwwFzYvm4oVY3DzPfQOruQMFHIEl/ZpVgVyrpGU2g
KF4LPSPk6SCsjvilU+O6f5LFswh+kyCFnIE9FefO6bE67evR3A9e92DqBnDdQCL71GyM1R4Pffcw
Vwk87IDLEufAMf88nSIXLjvz+HvIvw12CLHvrs8RBJNWuo68qF0LvCN3tcXsdA07xp3ZC+uqwDe5
zQ2LLlbOHj46FwYSfmOX+0vZRLwQDM26hdONnkwV8CFlyVMWy+yG1DgC/pH8o3MztJmdyDdmq/A1
owspu/ytq1q+ARKdbYB3tqDE5SZvWWi4m9yQJYxtUKwHSLIHUVqdqTha5h4YNKyiysB5LuZqU05F
+hZGDTIZ2tQLC+n0DW4JYtew4KM1ycbUh2LTdKDWnnnf7TJqHmioEW5mi4GxkNXVI4Ivr3SdvLDr
I91UrucHZfzfb4pac0Qf6aYMKHxisZDWu2Ca2ZlQngveUxcLJMBXAXYyi1gAdVlkBD4hQ0MjQIBd
d/JITOA+0dKJ5ox1JyfPZ79uww229GvAkpJn4EDmVwto97QFO5hKbCixRIMaO5UEtw7WzNKllFXT
2QrL4ZHaglY+QK9LPFDJDNlzDWnJpQRU5Vs3evxKbUWY/+CREy+q4QwO88iN2MNluQRrshV+G8GZ
tMEhsNqsCjkBEKJvLuhKaBbwTJyotcB7fsVzG3kaaoX/O35TGZC2XcheXU9m65xdWrdJD0iNlS+z
6yW71GDcp2KYsfYimuCrx9wY32L4lIYT1MaokbW4VGkpeSyUUb6MaV9uiwQhemodAis/qwlPtGVs
C50Ukb1Q17yAVDkC9Vi464tG3dBv4PiQIfuOiSQUGI5A/2fNoK6ZBWuBLM25j/y6ujo1fH4BysFp
EgFjMcGxYbtU1pFEU634Y5L39gGhhwmWcHoOBiBIbuVfmyE6jDMw6hBHLJ65HPJrHUdXZnCjBFh0
xoaNW7AT0q1OrNpTMAFxFuR1+Ux1MLr65uQmgFi6KpYDTOP1RmiiCSYO1oJZKjx9MX7kgE4FEcwd
qUgjzGobpT27UQ2PsNabnCzdUls0pcMjwiBLd+oxjDC87ipEkqgoEPaEcH9/m73xG6Ry2jNVtwZg
jfiC9kcqhqq2wTQCXYCKdBga88Vqs+xCV5Iz6BUx3l6gLOFG6cAcH94bPr4o2eNgj2xjsa7f4ElT
b4u29Hwa2JfcuA1/LP9aVcvZn0A2BywPs8yJZT6kWbIzo6l4pu5OgcSsyWbz4/ZFaGMP5LzJFH5T
a/BFwccP13B2grK3Z1mPqaeR2YY43qvoLB29LZB844VKSxUMN5A2HMcdCLUfw6HzbwE6PvVrKB0c
omr0NpkNnsMEFOxjn4h8OQRKaMOF4Ci7EjIzuYLc3TgWH/0s2Q3bzoOxn4yq2B/SkF+Qz24vQALm
fjpm0W/BgcLM93Zm9//ZTuPxas6x+cvKLbJcnl8jRXTqWnDzyR39XiQRnXsR1CHIz+jOoCmiM5bf
r/dWGqsAy/QbycaDQAbrQVn8J6WEXRFBoq1p3B2lhLFqu0wwIri1WIVSryDxXqcBesVhPsjt4qFk
8te+i9snacv6KbOyL4SEqZJQbL2qktsOr06kZFeTC1olSMbl7q6zlRlNfo6wbUnTOKqAAvqzC2ls
pWNU+5DCGTfTUKbTypPFI3QPkwMBpJY6gkm5Y6v8xdwNnt8AiFQjFNBdJvChQUg5mm1AdgsQZ6D7
Z71SKyzGYHAMX4csHcLtGCJOVxkD1DS5WbJLlMoNR3bs0dKHCeoXj2Fe/ZjMJj1SiepFZ34MpTo6
MNcY/QmbtgfHgtZxDHHq0+Sp/sVJO7Vp60htB120De4d3CSM19Ra2ol8qBv7SI1UVfW9Ly3Gn6gE
vxzI8055eYIH++fZGN/GYeM+wSm7vRnppTOL4Ylr+/MhRwpdBi1bURvVuaEBG6t4QEBI96c6mV7a
pjPPfZJf7wPdaWQrKv4y0CocpMUxCHywAWGK+eNKNCDJi2BfmkJk1wLrBIgucISwQm9vGIV5KoLB
/ccZVvhb7gVAf7WIHiGShiiFZiEAHjDUvXOmUjcazgnGGN+pRAdA/qd1AqfznZUPEOruRXjrEU/V
g2maIG4N/euO/V6lUN3WM7aR45yHwYhubgSQVFbAA3L+YtI/KYGstW9HroAEKj4+OiRNc8osy7hQ
aRrAox0H/oVKjTf056YU8y5D5uwchxEcJfUh/evMiWW3a9P6nXpkvP7oQcUpy9aOXSWwJbRbSNCC
BDTDsnYloZZ9HepMPjDdkOuG0gaYFYKwoOmXg3wA2fhjBNiuP+fKBF3HyQ69hihYfLafbKhfzqa6
5Rqm4OHRvlcVwijUgeoGLQZkAAu7DFKlYT95clt4F9cZ125qxgBLF/aVDoMcYcMGD91tD0MlbOjR
EAkNdJ50iw3+4mghpEb9qBXgwpcermx7UtYqpAtLFFecSFhLcmjsr6iByrrVCMLfgPkE/z6Cl1Ah
B/P5fhYaU+RXus4I0Wqn8nPrvd9YOmeY3fyIhqF+R3AW6RD8+a/Iu5q3GtlIqm/gQY+wmar2bIzr
9wjbpHys3C99hwUPJDix5db19+EFXGpODaDZj60JxZoZPk5v2EhAAF2fNbqOzqiOWqnf0DfRr61C
Dh9jyyZo1nKIzJ0xWyDJtRFEkqDEfwQAZUNV93o6K902vHTCVjvppPOLnQUXAyYdv+sTQCYHOoEp
/FLjNXDyXazIA/wluqSLjkbDH7MAe4iY/nJ0quQMsx4xDQiQ4G/q6gM1WLMZHeWfIwT+pdeFCuTB
uAUYD2v2zXJsd4Oo+Qv+lMZuyMLCp2KmgDR2ELZZUVGNKbZpWCmETWx2a8swt8OQJMAOYagEwnFV
45d3MlqLv9DETVIjsKqLkYuJZYFYe4AIL3SCJ/EIgbFNFZnjVWpyUDrCIpQ5od+D9YRUdtDa1hsU
wyBpmObVmsvMfjPcAtFao6jBc6utt6ZS75NjZY8h4p8v/zLI4BPzi9J0LwVstQ0jSbFW8sMQqEv8
YvyYTobZxxvL3buW62xzwyx2EzDeiI/j5UtFS9nYWemXLxVb+Kmu5zyqn6Yps49mJo01ZKCmrwyi
Seu+c/IzQi79GzBphQ3PBOoVVbYBupkcv0oB0V4IPuVnqzeoFw3+t16WAS5Iwd0I0ZC0f7ONC81Q
td3HZan4y2XRS2VDua2NgfvIH+bX+yGxoAdXscu9Jud4j6+AyVo3jVOdqQHuIsUV5PfuzCDs+7XI
8VvGe+YVLmHuPp9qZ5si8/m1b5SfacxS4sHEIKxacU6gBPsw9rA8X8BMGBk0Sfqa1e3HSB7ky0jq
kP01sjZzaxlJaCdYTD5NZbuP4VXxXRW7EYJVPxs4Ua7qqndfHah0bMp+iC9NbaSnxhjNrXTc8hmR
FuS2vN7+rZu7FY1Ky+m9i+b4rUUw3geqLLpGNlKr3EH8DiTY9JaoIFqHeVb/iAcBlQdkztIAb1Sj
Ul/nWNbQbFHRA+Qi+4Noyncs+nO/Hm3EomC8BL2nSXzDghOY2i7+qY1OUrDe3ouce+ugdOJH3gbm
XojU3ZcWR5II+HvY9A7ju+2WsLHBu5UbwXuHF0LHHXkNal6+9KAQrCt4hOy5LMsXhlQV6J5yXld2
VL0M08AeWrgl4ndXvlAPZxT7cJ6yR6pyG6nWiRDRgfrPYe/s6pxnPrUiiN9eIY/2RJeiKhGNPqx2
uicqtZElwTeCjwnNHceNsXXhqQxpWNyMG1olQLDVN+o7lnlzzWMHjO/YsGCmE+cvCF1d+6wov1kx
MNI2JH2OjRDA1s4gdShefpuCCWqenY0vBbw8vlbsB3U3OLBJo8DCnorQZfDKdngvra7ew1lPbaka
PqZ+ayc5uBS5eSjNqN7QpL3hHEv8GF/cogUlz7IPwJClt7S04dtjA9ytvB7+VGUf4FVY412NaPKt
aoEyiqYeJK9iSNdu2HR7qHgZSJDq8v/n4GUqfbV/nYCHcAFN2hLqK1qxoQWzH3oWrwmHGFnHK2dF
9QUfZ78KB2vp1hTjp26tyD53c7FYOjCsky9TTJbgSCL+HqetXCmPwy+hne03BufdAnrQXxiT0YPr
1tFq1g9RrA/6nQQ3Y0NFt3aQh0eg4EzFwHrtQ7f9ElmNfR3zMEUaE5P1rgMycQeJw6Rfucj5/wY2
u8/MAsEJAJtOCZfym23BTQ7WiewGsZZ+O6atcQpk3Z1A7hZbK66Mp2SC4FsEjvc3p++uJo2fU8hA
DXHze1XAomL02gEKrfAergJZXL1q6g6QsZ72SaDah3wyoCoMK5IvSBD9kSd99DNke8e0cB81N19F
Jka40eC3Z2iSWZLUfAdmQHdsoxlurX3hbGJof74w/aDA7n38YbgKWtaIicEvst+nFgv2k9GEfqtM
67WIW7GvagQhqDgBUrZPjTRZijA5tfamVOlSHEL8SnNYn/msTOzXjI3IlltFgfcriq2TjCi65dLZ
Q7p6X8NIcWl1m7Dde4gILWOj0sM6L4tgNajHVi6yJ2risH/UdwV6Tw7bOKNfWnMHRNJOMKhQ6lYp
q3gfcmNaWjMZGLuw52xpnbMk2CHFDjKGnrnxkAiBJbi1tDocTs+OCcFxmiqKmbVjLXRUqYh3G9/N
nYJsgR5bjMO8M50Apin6urw3xx3s20DVmtRBiardB1PxCu+hcVyBZakudMCf9+MssR48NY/nX3tQ
twiU1xUSedmOiqqCyXAROTBN0vaRuW2Ki5xb4Iyq4AEvX8uDOIobb+sQ4qdUSf3oEJbJDy8GspRK
1Oga0J/s8mGb6PH3rkmGWFSWIBd2r6Oz1mQvZgFL0/vcCs6sJxE5RxUHeONRtyAB57aGVo5PE/Mc
D59VDPZ4Dpb16X6xoIT9SG2Ujyk25J+uDwqHgshRkWyo7/1inpkeHKGq872+C438CO3qL3Tl+9xx
YYo1AmN8mcN7DjwOqqi2W6GDEcNpJZJwyZ40q+zP6iyLnHZFZRNWGX+dOkilQb8FkgOWkfsMAIvz
ckpd2yozVlELPz5q+Y/p2izemUGI1IK+5KTnccMOuyIq25MhIDEizQ1PBNZm0MGVA5eHOsS3nIqu
k3rYN0XlhTky/NLAw43q+SisQ90wLGMBvvrKFahgrgLcGShn+zVHNIDq01yOhzkaQQ6kyWHLgxwJ
cIWIgWBBy5EKoEPVJvLc6AMV29aptywAUZzqhrpGkho5/mrFTGYjMpV4l8RrvUuaKb+T1nzCS9hG
bEw3uIHXbxD4wnslLbDOpo7UwmPYNurekR57r6czGfCPYVRcxjahc7RLaK7+qDO1mybTOAPSkAk7
v9BhsmMIVukDnVFdjISRDxx0s/6lAVLjICDqsdQ5MfrdxKry+Es99aChSJMH2wbL5eWK/3YxGssb
+QMBRB2ZQ+g3G4Jpy7Q94qQPwHV9HCoyUMxAKzm4Ids0VLz3GayQrZk0hp2pvGTlcCeGoXQTHrwq
z3ZDFGZf4iB9IkrJrIIEX4v2cw8JMPp/9wiMuvWnuYU8rISCqOxaBK/asDibzNvYFrx271VelkAc
4V6+j2jMtNtbZX0BPSY/U/3S2ZuY5/c5HO2crmsfoTUPZosNx44RsROJdF/j7WFLVa7qyWkfl8qq
UDsA+rSQK+pKfVBNFm+wx2Y+TbM0cA/+MSnUtGembZy0t9NoTGydZUG3vtclIvK8pVySd9O9iXPI
qa5oJFV+aqeyUtDC+GW6f+046jugFjrQjC4XH3X3In51eLFTH1HUcITZpiCg+RIZl3FVhVN1GeHG
iMxOWbNTDW4KsyIUqaULlNn5YduAW4m/8pYq3cbVpiCTlfhpA+1Ta1C3OmZ4lpixdxAyRbhkaNIn
U3ylNqoB4jTZe4g8ru91rgMfj7gAm46nTnOLgBW4lTfqTofMkli2M+Et16A6O2IJREMitTdLMex5
zoCByfPsgmBcdlGIfewjqEDUQckHfHcFjtRCfYDlbIHH7qHjrHtTA7iTfFv2FiTD8sw8lk7aq5cg
h+GvU8MKT4rwOXfi8Z3nwKw3Tt4iD13DlC4LAZAo1HScapDqsXAMHyGkCYNGAwzMFFvn1ZDb0+8g
2q9BQhnCVdYNwBpZEpglG4ICWdy9GAGSeL3VQLrDg/Q2y9LkYOh1F7hL5cYap/GlUgCTxy6U9blI
D8tMMDpFcCWA4GOHn1+WF9dgziGi2lYnyzGRx/WmrEJ26M8yndFBxarc28qC2FMYXty/Dgitgfs+
4rGWx8LcMaHeqfFe/0vfeawjjW371znuQ6NU9Ed48m1o7ns9nd3r5krE5xiy2foOfrnSvY5uJp0h
vSzgQvhXV1HY8a52CwhthY66QBgWRvVeaG1HkatNk8zA7+dP0gOR0yhb8VIV5mMF+6UHhkTqi+r4
vJq9Njv1Qy5f5qBTPuIuHj4DtNpqcLcWlv8bUxel9tKdDUBwaKakbzh8Y6Lv1OhAKugW4OeCNfe5
SZ0KNmwhfurwXscx0HK2yEABy0BlOoVM+nAEolXzPkb5mgfw+c7G4UolUDmf84IND0spshHYEuPj
UnK9fT6X7IlKMkWExIVuQGF5b8CfgzY8tPMDHUwAYTdFYDFAFFBX1PZHQwNEJSxXhNi0zOlcMPx1
C0RVViGeUPv7DDV0Ah6SMNoVWfx/lJ3HbutM2q2viABzmJLKshWctr0nxA7+WMw51dWfh3R3u9H4
J2dCqIqULEtihfWuQBj9f14Zcby3LQzYlx4hnMidcnOL95h96yDd3MzSSQ6z6aAsGyqoJcvBABV5
zIme10N2I6xK6euNaG80cmJ5Smu9NolN3W/sGLk68T63ntCkRJke1HgeNznI1m9ceGrN/t3gtLdR
01x/MJTKucwDZbX1RI3anNxO9WMYLTScsvtEkOXu57YrTzlhDZgAfj9MoGefKOu2MkgivTx1mk12
16SERyIdwJwRVNpWU72IARo4M3xzBNyrXnIWOPuGKOzNejZHXPjYjPkbYHTWBf0ofbeP26dqKari
MiN9yyHFcYg8QgFQSBEr0hfqqdVC+XVIi/G/m78VaecY/SrRGVQIXcryKJSl+K/meuJ/+rLlusot
iKBdn6LJbsvYYh0a6ECTEFQ85lxsHaE2qGLj5K5ZDUqYuq1/t4P94k2q8ZL2k3lIHTPcZdUQ/lCQ
EUxQaX7XEsvRYpi7S6LmxuNEtTOom6m4TrFQ230UoUQrYHnhhzGGR61NyYps9fCmLwd2TfVlXIRs
CXD/Fg4si/R2JDWGk+tlTNGfwNfJaX2N9SDsGBJ4tEOWCi9NmJJsc6wMTWP+aVQVTpsU0kmF6pN9
PMAIDwdLXBJ8HC5lLfB8bUMbJILm9wmxNHOzg/pkEML0fUKxrfpRgbjp1AXOuUXrvBtRiNeyaJyz
jbD4x9j/tpfukAyoY7+Ag1QJah8Gc3TQ0LrigDUqpKPaygPiYXM7RjmFn+XE2reetTS2uZi1cw10
2DrAg9BXculcvQ6GuOuY8W91zp7aulZeKqhdh1aa+i6rC+W9sJRgvWAmYXvT16n5sD4zLKDqrNEr
xIw85ZpKffdfURCdlTHbpcY1sS39CiI57qJcIUHkP33royYRdbDAGbvZmwc0hOyMhnly+WHy3PVg
NZl+8cqXtWGUDBB+DunvOJXOX6eZ+3TLujvbmij4Nt/PqpfnR0Y1+O0cOvv1xPpWQrgPRPhEmMwv
qdgOUnylb8XbTOb7dai0yKegD+DcyHnv1K2zXS9zQ0oEtukx7y5n/7+fZQ1x/doTvqQY+nDDnGi4
oUbA6sMgJ5lK0sN3fx8XFIqldNkOctl6Is1U9QGI9bg+ae3n/8X0oRsXiMsxrlS7QdhH1/6hWur7
aqqTeHt8B5xPJWqx79fc6s1pFXszePDrjEh0x5bEqAPMLONqVe2/ns0n+g57+B8j6j95uejxy+dv
dQB0FmsaYZHiFIcEen5bA64numG6FlmqbvRMgwzcuo+zhqva6kiVDPo+UmP3cW2t/UvXepUnRbj/
KvzqRQnhz7TFczXr4V3JnyAJI3lZDpJIpk1ST/FubUIXXWKU63lfJxJjS7d/aLVuvloyx8iSqnuA
pEoe15OxM807UpiL7XqWvNvpnBfk8KxnmxxHrxke13py7UJpAdXWnK9rywrBGML2IWR7U+ibJW86
W+I0BgilmwxCerA2v/Oqv4Ju1va0XNPWShesmdaq405oo7X52XWx7dQVgkxZ8spnBVUPm4npdV5a
a5eq62/YxGaP6/UtP9k9MfHMOssVLjSi+yBMAHxezENMgckGTDGdGB09vhCPxRJwYvSpsvus2qwe
zfiRupS64Q2Nd2ztdBa2PuPmfWqGCnKlngZzPpO3pwykBPTvUWd5t/RkM9jcHbTd2TxTbc1yZ2+C
ru9cx7N3Zpm9V0mlQNK3lUBQnjxQjj1iBBzfvZDBXUOj+NMF6DY7HJo13TTwuDCny/pIsaAb1RUG
jrrN15ooY058e7WYHnsB+BOzNFAsyBlT8qiGpB23oblxSx0UN12Y5Adnus/esiLysPaN+PtYYMzl
ydAbGbzqMSpv7DNO3P+TD43tT4nF3lOlGtExcvMPb4h+iSTy9mGseYc0VMC22A4zS8b8iuSrFc/Z
3l7YDG47HZOm4n/FP8eNiSk2LX/GTupWoUTcCWwP0hD2ea299Ib209N011dhhG3MPgTtVBy/MSgQ
qTPEnzHqg2Hk7gElKMic6ojtwjNEvXmeiv05dUJflwIBEIWILaRnB+FpNbUbKh3bceyZl9UsOU/Q
Fn1Rdo89cHwEYv83tQosZmuj20alVu+qTsn90YRgqmdDgK8kRKf4Q7N7+aur+z35hcdWWlejatSz
18JtZXIatl7cFL4Wz/+E/a+mwH2Zve8nVth8Fu0HLoP7xCt+DDlkEr3qkeKWTzpsNX9sCJfXlR9R
kQZWUzOt1B3xY8L8lRXv+H7tDD6ZwiM0b3LaT5VlwsYy31AD1Ccox+xOCHvxzWQAMlCUMdBlkUGw
sn7qsS4hfLOm9OJSBFzwgZh0WxVMsHNO2FRdpZfYhlktI+p2VkpGwVT2e9iiv5SxKF768J8aC909
IrRXBXSUdYK8VBMAUh4vhlNTxuQhnY2q6Rf4mPwnssaVCXgBiuT4mSVRc9FmgzC07KUfBu3VcE4D
DMpACcWLhi5kU+JssJkYA0A8zSPx4hdTTqdSqCRxpfll7Mh80pDIbGXKl0Ghd9jH8ElPcXT06m7r
6IQnhmVDRI453nstblh8dvU+tjEdHIb+BvVjYzbzCAvZPGmlq/hqHOcw7fpnR5YULOdSbvqwaE4i
GY9NDzcXqyVKs9DXlV49jCMas9IsIL7C68K2nmp/7BChUlEm6nrS4gZSGeLQvrgONGdSc0Rf2/uu
j/HOjNXAhgEpsF44SImOwSQCyNfCQjuxLXeDsVdYuofNEQzbN+tuhsWhnhJPoA+v61jf1nPdnvoU
4/Tr+rBG95b5/3VO6iodRWkP+1btj2UF0AU7kmetr6Ktp79eICIjKAl1P5/kuEfsUaB2NhufqPcJ
Hw3ZnoQX6zurV6+qXtUniOSSOyx2iUthf7xpZ0gmvT5/MlfZyGSkd2/F4ibPysBn9otOto65QhEF
YeWQQZW5f5/Ic/pIXDZws1PHfqH/1m3nWYS9r1PTO0ZoVbdOMvypWr4e4clbZdoY+FZ4N1OBL4vF
JHvwrk2WxvgHE7xqi5cilvU26yEiN/1n7uBZAlHXwTa1qrZSid3r0ITHXLrKc4jBbzjHZ83oXwur
K3c4l3x0RaZsnbDly8PYEfef4VG1xUAJn0K11pbPbTz8jBqzw8kwtvepTUGlGvtdODRFwPtNz3k+
7b2YDySv8GzRc2t4rEs+LC0TL/lIXV+v2bqEYp8m+U4CKB9s0T7keYm1T1q+jpUaiCUbhpxKYqLI
TKOime66MnxoKlwlUm5GVRtuVai9x7oDVNM2Z5X9RtDLYdiiXLROiq4IMPvUPGYCk4umq/8RWln6
ZFIbavMPLj2JP5kJ0eRtRmBqdO8KQzvg0NtEvbXBAbl02mc1E2+1qca+Z0xsfd38Ejt2tGuMEX/h
CG5q4+VHXWORkLrpe9d40u9Tdw6c9qHqMt+1Z9sXXkHge165u5Jyz6WHsthEbXcprB40FzsSzNTQ
YXVCxZOy7V/B9BNfDNa7UUYosoCcrkL1DmOG54nbnkpl/vQc/K8s78Mac+I/jfFYUHnyY0G5mMl5
CmYLOl+pe24ADD0d2HllVNdws8ny+pyMHWOwO5k7wjN0v1+SPo1Me0PQPcFdbR7M2fU2STWQnZEi
ThVjcl4Pg7CSM9XRc5Y3NtJhO4fGOzy7KQILkCU/txW/75p/EsN6s8b5T6N31MBi8wEy9rlChejM
4Iim7dYbfBB+tISNbp0ie8FW3LpMTPd+12TNoYra/JbP8PCUuL+LXvpmn2fbnEXdRkeYhSlWQsKX
NsKlze2g10hWrnVhYAjkpocmd6MHYmlC3H6M+Cy93DqGrNROIk61UzIaKDTjQp7LJB0PBSbID1DD
jb0mxPw4xHnEYhZZK/SYejeMBCNSa9K2VZI6t7yL4m3UPNY9sh5T2BRTCYDEO4MlcVGTcxhj/hss
LMigS1Xq5iaUeEsI68U2POICpahf2/YwKDZ5A0XivnYU7YPGsXrc9mM8hntoQMZMJBMW+eoPWbNz
0uqhfFdqaqJe2k3HyjKtDZLX1u8YLt8nC6VPjK7lHVlxBzkZ7gM8VVL/emG8M4GRrIhU632y+54M
X6GSrWmRnwEu8h5hiOIzrI/v4Ols2NJ6eNe8cPBzWFLvnoUVkiXd5j0qGSLwMazfkZBNmGpj8RYp
xonAQf2C/6QHIOGEm7WZCKlfCgUV0RS/yy6tAnRJJpzuqNvV5sQka5qn2GZPHEbmcOkwcb20/K/n
yW12EM7YKzMBbSovR2qZOdYja20QJe+myEZ56VI+stEMBpt3icVQipX3NOKRjClMHxkLCoqbD9Qo
aL8RCXr2ZGqBDWV8p6pKS3BK+8sdMkrMeIOg8S+fqenMuwE/kQ1MITsgDcvwB83IrrU1Ov4sUmOb
AgH7hjXs9TL1yCRPxp2sLkNaz4e+TcKL5H9REvsBzuJrFofiBpDa+3hSMWU1inrFCh1Hv0LebHNm
wi6bOQBIgF2HczeFKXay6pD0AWKGbmcsIah9kQQo4tOrPfbl0ZMkrWLtSAZLJX+WfUnOSCn3Nal8
27ny3iAHb/pmTBC+cP+HEsbvXLuCf8WGG0LgcCdhazv2NkzjyA8zgNa2wQdH8HCXJEiGRIjHlzZm
N1tJL/oydEcZwJWd982mxztUwYeNiVsgfAAQwIs1tILeyx1fzUsKkUwPXRLaT2PlAapb+a7tjcof
S0CN0ovcTUoAnN9SWd62cWVvZrcZThh12I+J0BJ+dBLeQgtcppkMqAVL6KtTJg+FUUPSNR5mrOm2
gzUnZ7Qd9Z6Fv8U7u+KbVh80HDOE0obnjlsVc6jqj+nIniA2YR0GrGjiOAFCnh1t23VhuS8jkQVm
8traWn2L5kn3QdR+MnpTYR7FfCosf5iHyo/bSLnaVdtfJntS/IJy/WMrRhHg2cw/rnqnmOiNogTm
SbvmBtoNuaGH+FM2OFAWFgHajqbhTI/npY8pratq6QV5446fxHTpWqqNxCh6pyh0SUzN3UeM3PdD
pGT+4KpXE0Bna9jz7Gudcuq88lUI23koOuWzmfiiJkszHs2qLrbtnP5tDfg7DabiJOfcyr5JHrJh
nHwlmR1/ImWgY97HFYJpRbXzE0He4XYOSQ8SA0rpPgwJXcO6QzjKpzmZ49kMoW9NVRzE/WQFreB3
0ld6flLEgATUABidp/LozgPJIG5ZP+A5dlEbtlQGVBGDSESdyA3IsqzIRG6fm8kj0WVi8aQ1Q7tH
ZLuNJwXJWi3kIbeyFmpl9dK15V1RIbxhsN3unbb90ESmB0ajmdxhGTefZ15lP6GSk9HRjUgtWjDR
fojTLXbQrOAjbd6o7D4qLxYnNEoq1Sv5s20NuHIsCzbcFGgoyFkP5DSRPtR7H1lYmH7nDGAd2DRN
Gd7QrX2lVDpdJkiGeBa1u8yN3hzMaraTp5NmKrKtnCKbzfDABzQMYmdHoboVTvZGINC0qYHMtliu
qtsshk1YKhFGK3r1UEz4YbUhU1Rum4bvYAm3U5LBCbo86QIRxnswuOyUYr1rq7p9Zo3/QNhlh415
cjM0TdlX3Eh+ON8yCBxjnoh7y342sig0Gy51E4GupKtbdqxqo7PSZ2dXGdG0zytb2yQQbHzhYieb
XCMxWSxv2iHIYUhuLCe9x54425bbbDsscqlb5+puQI53kI7qofjF5IQxHCnNkOa7HuN32dsldl4J
WQz4qe/CWd22jtv4yJWzXehZjCShiLa4PH1o+O5s674dn7UcWChHfVPrOlFfnkdmqYHxVx0m04bw
x2e+KheMxf0F/JnthELSxWxsnAyOTAQoB1vfaUg0aTC008Mcms8k3mLwGXSugQI3EFJ71wQDS4pd
beFgXuMEATu87J7qDAmXQSHQo+bfTDDos8mcfZWVtNkTDcb48xubhfEskuyuhLUMBlULH0VrfNgm
dXg5VKekT8WxmBmuTQU6V0k1o3LODrtMpKdnsnc3Gil0QV1rOCKVIdK5EJ5S2p46vYDkNWV4Oka1
H2KwulcV9ixDbTVfB0vCgjDLnGgk27qHXip3aDQJw0gRpPZSYac+5QlEAK8+EnnZn6ZRDKf10fch
ss3+lCdQp9DUMFM7wO3w2/dzkbl7vtzqZGRqdbLBu3adLC8zZr8nLJHkKcnZtHnokoL11dyOYkCf
TfuaAiM2NGfQC9cH6r8IzWtOaV28NW4OgFKYY3OQcc4W2UPV7GYztsT9fBqNHi9zpyUL19by3Lcs
3Fn0wjwOyhKIV+2nWRYnZpGCTdAUbq2+fLNjWAHdEJW8PlBLS85ubpaBEpcxeyk3PK0Hlq+sQ+P0
YgG770JFbU6yb/DLGq19w3B4atQU7mLMstSvm/IlSbs/bVf0X5/V+mj9mGJp4X0+h9LF+aUX+3BJ
o1z3Gesjd2ku0Xx835umKibeNAd7CseTHb0iaqoY6LYaVv/sLqjKek7yZhRRoQWtWqfHrpMU3OVG
G9O7pngJafb8YxTfLGwocYJgBd+2YRgwSC1voL4OZXtJFYYLLHSDOJ3D3I/VMNzLrD6MbY2xQkEq
YhIfxw5dosJiDRrsZJzWd4CZB3VhR75StqvIqzBcGawPWy2u2P6Ghh93kCixCkH+/VIWHlur0QSv
IZDqBNFBPwk05kHloGOrf7sy+w3u4vLJhnjIDbrlsjumTQYWMaixOK7fVaVP5alZDmtzPZiYefAz
X77K/+t0SBD9f109Ol67m0cBuFjstWoMCFv+YHPSB62JK9zWVkwMRor0MNS5R1GHC6KK/O/STTBL
n/3Ga+BnCqeGcsdhgPG3m/8KMiWoAE6a0j2EWR8fMyXHzv3aExO46+PhXoTVQ8o4cMIlm4S0Kv+F
nVwEUN4i0+rJmJX6tcUbHjhccbdO2ig+xGjKCVEin8I6Lxi7Zb7TxujuUBUL82dy118b1TX2wwIT
qJaVn6YIm8im0c+zRrTNHiGC89w33MPe4MKXzMsXb5VBEj9QRAgph/GolHbKrePOFzFjyGY5Ssuq
CZzRw7yhHrJTqAp8uTuFZRVirDMfzREvGMXyJVVnX5kgabmG7qdeZD7jeFRUVXrySvmXL5t8Gkir
R3MsyNbUk24TUyLTx867jEIae0DlCtVYkLCF2FhNW17VHFHjwDYqEFmV+H0WlVcroeKMkRWm/cUe
ob3cUIXxuArDZ2PC2ZaMG92V6Tus/+YcFokZEIlcbFpF1g8pxhmGVipvFcPszpka95iRS3QnO5Oa
tCW7P1Mq9o7syJ7vzGfHEeWeW6A4hODob2UR4piQKL/60KwC7GkHGKMiuygq+57WG7ZVFotfURW/
giQFJHCbH0Mk7hiiOp+5AE9jXtALxb5mIcuXIkpqv1GJbTNb+zfIvAsWwBjlqF1/ACx5ojSIxqWv
EVqBlmzKqE2POo7zGyc35QEXU7mXlA42sDSNjVS6dsvycVNWY7JX6wXv8ECkCpDWTvT2BaI/cYVi
eCrQkxhJGX+ESmWjBKeYoD+nlVou4pV4qxq2fGpH9aNrtfdi7GrcyRFMUu2nDkNWS+ImHj5AY7HB
czm9iyTNEbemM4PUtpvz7Fzn1Xi2FvRuhuo7Gk198IZGeSX6eis8A0gVxd4m7LPtFCXRK0zB34Kg
qUez0ZUXQ7UU4jPUcev2OcxGq4x3WTO5Hw34deO5cOvbcD4DfEabzMROaaCCfMCRf+Pi5P6r9UYj
cFJHu7IDMI5NFbf7Fu3Zc2x2qN6phH822AdbXvK3IZCY9bRm3L0yq5bsEfPgGYO4G3UItKGI4k9W
fWIrEFMjjStfNrb3DNs43EWxg2C4lmRsyVRegRj+znp3lLPonse2c+89xhZxAZ+ZoOlmjxM4w9Fa
/854s6e15p1SS8v87/bX6fXKtXNtr4f18u9nf/f9ny+xnrZluI7zmJUpxwjkE/XHEmr89bAciTte
2+ujdb4ZYpWL1vZ/Pfw+/3352rce/qdvfZ21b9a6YmOo1eSzt8vwfiuKikl1eag6LGGAU//dawwm
C4LlfKZA2d2Sx/av9tdTv45ipgyoWMouSkV9Wg/VMs2OZon52No22/nfbdyrWUUOyUM569GTpanc
Dm5uBJCIoqe1r8ptRvfEHPdr33pQ0aar8Rg+fHXldnqLGMa+n9SR3Hg0cfP/6ltPFK1sqO8sXsfL
i3/1JUrra9qgHr/72HEGmNkb19LMtG3sVtHeqrAaL5XauqiVqV7C3IuZ+qbuV+NqbzlE5GddVaaT
DEW+tQkgupezZPsUzT4Wb+VHDONinxAAeaAwgmoZdSIhextN94bN0GRgKWHxaJdD+2Am2d5ljj2T
5MkSSabZEeXYPmXLfy6wbN1j7vJaNJlzQX6obhW2XQwrkf04dlPCCl99TKfuhBlKfia9VxCpA5Eb
FpXcGp5mE3qS4x9Xyl/CwXaSD9p7BtB/LLpG/cBvrdiI0S62qtRulJt7tpg9No1lOgUt7oZ7symp
9KgYMmk6QjmW3pt0GNTX2hkhjHbpoqYAScrIhyKCKjLek+qv0fYtO2UIjX1kvcnRrDY52rmnLMak
oJrK32D583ntaiK9v3hZflxb6wGhcLRrkX5v1uvXvq7XXz1raB7W1hCXkgrT9Nh1swdPrRObMk/H
p0KEBTLYeNwq0Tg+rX1xyWIXctRlbXmkcp7jOv/EhuZfF8gJq2pQSTgoy2ush1z/Jx4tcV9fxqtk
fFSJLvS/Lxh64h5MpcmOa1/NffvQKeHFa6nhz+UGv8TopslcJcQznXeOGy3wBMP22hdZ8T0vqKCu
XVY5wLrNyj/ruL52xaOcA7XS9P3aTOa2fJpBxb9eoSACW4eotHJeV5IrdNBbUiXOIWkZX7Fs+Tfp
9uuSVrI+18If3/3/ex0QfwEd0tB36+t9Xzho8fNENY6dTT4GODiVj1gGmkdjWvxz6njy1771MJRq
+dgthyhRoHPqs1w8n5Dm/OfE98VaKp1Dpau376710ZyF5eN3n5vkn6rXsPppYs93mzZ5LHVKxoKw
3q9H33220kEiaLzTeoVChenrsiKqs4OiQ4bpdFzHk8okDEXNu9cIIGgbsmbYrU1NlDlpCD26a8dq
X0UYLiSfBStcLo5HkR8SISBVL81R9BWJwfBMsGpi7yXsV8PL4LeVJgjz0jQpqh/0FuZ+N/b261Q0
40EorNjWs9nUpoeuqeZNZKKVHzrbOYUNixI7BZ1TFU1gkpbZL85QsAXzxNvasnItfV7qBGsrdkP7
xTAtXJK6/L52lX3EaiKv5MPahDFlBmQ4ftT4PGz0qfZerHhQsASLla3lee6LxtLooBYs6tZmidUL
/mssctaLDYaLGwqG83oyhNHx8kPnZz0E42xwX1XVTV1eNO1Y7naeVzysFxJLzJpu7klGIrjQX/tG
Zp6taHGh8tjfe3E1IKJhypvWiW2dm1zdCYE7lzJONyAXCQxblwcna3fCGTK4n1G8L3ALeYnGe1U1
+c5TCIbOxsX3crSfAQksir9avy1hZb0q6QA6lak/+ihldp+L/NXSppl1PqMcoTEZa3HDOcsYuTM+
otnroEwUW7zwDTtoIjgmzJ+93tyvrboamxfHODI6xlubLEsHVtDJ0XUP+VaKFXURitd2AsnKakpS
yGj0g1ZETiCoCSwonxMMMF22cWb2O2CsBRtzWc7nz3NvFIGp59HB0zeYj7o3e8mDWQ96djBM5WoU
zY9eV4jicev5ypvGhqOcwKsz9i6KgSwyoXgcRHaF1FDHQxDXrPJXVwy3MKzVF5IMV8aN35he+JyD
a6U1a3VVqfl8Zg120XJYH4lljWGX5mNURNlXlzaF8Ukxhqekzf5UtmscWmIsLsLCH25miXvO6/yd
tXf7xzXFZZhy7ZOYjV3qtRabpWs7S58FeUENu+ugS1ip72Gu/CNa+NeiaPyIbIxXM2mPMUTeP1qO
MZxyy4gxedLt8owzb7ErNXDaQkmKrTsmFUXv+AeLvno/uAgZROcJ/OnT7mYOZQMQYMd/GvFLjaS9
91ptYecX7mZWwQiLRJQEZ7uAtirMWFvqd5mMxcvYJ4u6MBOntZnV+I1CmnhAeW/fwn6mDtWPNVoN
Y7rFjbnoy5J2Bys4ObQ1HiGWUhyIeyLEIbObA6BfszUXWTk7c+OJpT9/XlKDpECxgQS1TRQK/RS1
Mj/RuxjwxvZN/U7q4FMkGYEMhtpdFOolad8FrC9Fq151p8OzNi/uFru110G62r1r9d16DutT79yT
oe1P9t+ewfnVFI73nFfY8xOR8TpYxkyKNiHMy7kJIziwZlJNl5aK3+JTPYDcL62BYvFTQRLv2sIP
uHpqvXQnwsp67cqasN0i36/nes9S707YHL5alVnfu1EeTTVVsbXQD2mdyUu+HDp1PMuk04FraFV9
O+wGV7HxMtLty6RrDnveOfdBdPAMWDuN5UxiMcfMc37O9ca+qKPG2XDu5NaM4wHD2qW9nloPFDCJ
eRoua+PrpfK6tSiqlsCo+SgO45ADS7aCwDTXagSCIZzD1ma5/AGKADbPXmjPVC2gE9GcOp2rpavK
Yy/ml6/mekZrquEUW+klz4Z3s0zKYw7idRmG+l8HHDCdLblydfA/J0bVmx513sr3tZ3haIbfTlrt
QyDHWmR5lbgDDJr0BMMAM4yuRupOOzEgptQyNbpyJyESsAc5PywZRmvfep1LNNB1bbq1eUNxB8qw
PP+7X9Yt9kWNreDLGDUs5UJtI+ZQoDjlUCRdAcEYieWYVRSRl77YZPTECCiCzmF3L7lVvFZhLS5r
y/PmcKFWkki+nBy7RNkro52wkS76F9Uu9Eeb3A8YIx2kF66ooaWyOX5eG6KhxoRfvXxYm1oHlQMx
XrZfm9VcJMdw9GAOL8/ExjO/yjH++sNrl23NQdxk0dPasvIRiHXEE2VtxmS/b21zAaKXpwvbqk5o
MWx/bWa6Y90aJLhra31/XaQfMjtvbut7zxee12QlCnmay/teiEWzrlXbtVkRLs9PsyDtZn1vdo4N
UoIR1NJaXy0Oh1tWAfFSWKa0ZmmFGih125xsigUAyXPNWG2W7UG1qQxFhH++OlM5+0kUOb8gEJ8b
HpFJx/3UWvIfcIu3GST0o+qRi1CUF8/kfDPVszT0yeisLjA4skNV2uGpM6Q4h6ESH6hDFocSE8+r
nidvGfZsf7vZeTJn8todt/pb5KVN5HI6nbSKUGM3gX0D9hP/PVKIb0Hw2RhokZtcsqlIYOJE0ZkS
6T6Z5IstC8PHjhP6RpXZj53sS+nntcbPmzt1yPLrelBsO7uChmKRHf5ycHgMhhQFujvW1NOieoBw
BfUcDZ2Kx2aPisXrpjNkeXls2vo3sZnK0dLy+cXqa352000jD/6N3LU/hXQDCvQ4d1fhTtjis+7z
9BonMb61maPskOmrb5WVaCxau53m6varsPeUxLIfhpTjzlDiZOsq2TlSvD8s19WT2cSfZlz+7idh
Ut6pnYMGY5Qqm0twFkZjU5NkODAhfvCEkf4cKRJls+VCRaopVjrc2Gk9eRtdUF6qIQI8leUeRD6h
5EfoeVckhL/gTkyVQPtRy8g7WB6VT4jv2bYW2GOaDmSlES582w7hg/XTRfV9GQvtyVDbE0L02qcK
Fe3UEkTMwu4S4GUC71VZmzeOcZ2mnzqJJ8a97Gz3MOc99ocTBOUmAGdUDppCXQ1NU71DO69jDxIa
pz9QPdRLBgK2wV/J3hR2seTIyiPTIxabdvRR527zLHUmbbr0q0PhHnK3I0BMOSjmJB4mL/kzF4Qu
TiPeuUQt/iORwVSd7pEGGLWBNYjuTvFW21u1JU6RVYDKx5W7iQrVeIP5+Xu0kuofExdMakGfcd/X
iL8FYH1ZYQ4xdr2vYlJ3JLlvfFJLLb7VsFTW1nqorU7bIZwHHFuuWA9hpcN0mbxziFjlCRsVDdpf
coAbsU3IYrgOmqk+z5RWt55OrXttWhgpXvIEL/jl5AC78Hk0EGNP9vCwdhmoD/ZObNeb1k21Z28w
OlieEIiW1tqlGRaGb12WntYnLLPP0WBmZu0SH0otXNw+q/55DqG0mnF1X1tkUkXbzA2J0FlOTuxs
qFd3p7Xl6Vr/HCsZDIH/x9h5LVfKq+v6iqgih9ORsz2cutsnVEdyzlz9ehA9J17e/79rnVBICIYN
Qkjf9wYLSXpRp+IRcmyd1IRFwwliw6Rkx6uBveh0gmdLwzYqIhk0Ai2YVYePjUr2YTooTZu+I/An
QRo4ihaEuruTm6ECtVzSs+MT4qvR/DcnQZetA2d4HkLCHYOhqM+VizVaWvqnOPH50mV1+MesTXSl
mTs9Wb75FHe/cjxxX4hprgfN6LEmSbWXvM9/+hFCE+IYIVp5jTilcwAxqr+YCn6GUut0W9E21VTv
VGBTsxZHO5lMD/brxt7VH/ne54BhyiE5OT4zCKhowZPYII6SbYvIzbbRf+vUIUhWXuEg3m2qwdPg
9aC8XAftb30f+4H2bGeN9hyNEoM+mJajKIaS0xyVEXiIaKJ0pvbMB2ywkmBun1akkXtUWg/mdHrh
lTvg7i6C6HDbCqmxnsQmCitGu6rrj5YXWk812ui3PpSgmasA0DLdgx2NI81eNCYi6N/RkmNN49bp
GtRvteUG9VuAzX+vVzZ/skRytzD7AUZhm/IEl07F4q5q5qKoq/VyUyp8z0QJE9NsPxYA7Oai6nLW
mOxdgBsPoqrXRtJ5TShj61F4z6JuGN2TkvJiiFJZS+2hNsqMFvyo2LTm8JADDrnOVbAgcbTqnJVm
pcGjZfOa12hnmYOqr8jtkinWOu9JbBzZ38uZNt5EqXft6haU9j5T4yBaj9UUBS4LayWOZgFf+dhQ
CZ1VUbhb6jQn+u3IMh+9Nq/uSgCr7LeFt2hfyU9iQz9CwaMlW73UuXr3WgZyf0HRR35qPTe8lIr5
dWkQsU5BeaOq9kudjV1Z3c8XrdoOwQpkhNZGbw4XNQgf695JbnwDkxsp9FMLCeIkShhlmvJK7Dqx
/6TUen38UCdOM6rsR1m73kbJiwSQT2rdxcYuiRJaEAJgqFOXyxIgXXIxZbeJ4Kg+l6GbP7tRTnjN
CYO9qEuClFhlCMTcT7N8PRSuvKLvu0fRWNfwaM1QKdZ04D+5jB1WzDC79ZqgfC7H/KkmUHhF77V8
ziJEbnVfctcydFC8Hrqz1egtN4CDPvCpDYlUkFKKWT7LQxk+VKF9FAdFFT5jCsH7yjkqQ5ffBr0/
m6Xf8jw77bXSu/zk9GUDKmjwkmvp5ds030pyl2+qyio3iuGNAI/caqdLmnVtIygaYetGk/3YFh+3
L5XmZvDh24ubt1ej9VBs98lJwUv44TbhzvARPIgMVjoZMwAnV4pDH5i/RjsFwVYe5daDOSH5YLrl
Vt3UzEHWFbOP1MFfSE1WIyjhdR9IEEldvuYi2wc+Bna9DgZdlroTiIlXpbSCvccHgQC3DCQdkHLb
qmd5RGuuViSN5ALsJFvax736xrqLwQb0wibX5FvSxEfMqKVL0eTQY9vOPiYtBDhNew2rLmT5Z7NO
Bu2ZtL79PCaGchrIaBPvqAkmatkqSYcaztRK7nHSRZ2Y9O2AG4CTt9GqHvlGshi+yu1d8SvncRLh
GyAxmEOhw3v0tItehfJOwhhllQVv4zi+kBHaBLWS7zKzts9tghsMgQB2l83QoQBvasUZ0bIvICx6
XOjqdpdbPj6uqure2vQXl/FPyK1oK3Sfu7Wla2RuM0m5JMxVE6OX71rMlbsiGc8GgrOeD0gkkbBc
jFQ4eUN0qJSuPJWNW26xj+w2lWV5l9gux41cq1+8Hv8AEFPN1huhaMhjfjeAf9wLVX+VwqA4JKg1
XpBJBFfCN2UbV1Z9ybOMKInawd8a3bVXDO0FIMGhKRFkrMtonZb53kl655hqQ7GJmTewtNL9lYab
1rpsm4NRTIhAr1G2emdGOwDCP5Bq+j6ZiR50suRr7la7Bg7XrFFnI4JHvzErCbheVNdnhS06CcC1
0JJgxd5ofO01E7aN/KOI1AFenV6eO4AGR2kKeGjVXcyolWlazRSFbtSQB4l9hFnSCMmIoKvlVzX5
3prSLY7h+SKOso7DO+jlP6OtFSfybzJfwqhEc00+DVmhPOkwPHS6Peles+wi8DdWsdZSP7g0aeGd
vJ4ZRqLw/g4+vjxxkyO31029N08IWVktmhRW8IpRLxPMiBiqWZTl3jeHH7Yu25fejuo1ocDaJxQ6
gx3wViO3ZFpHr/VxhPAg0ygppmVZOUVKvkAESNddGPyqkhyX7EA/8C1vIxAryFuVO27onzLGIqYn
DE/2AVOOujAeCYyoqxB02cYNq2fHruCY2RXub7KWHf2ScTCU9PXYtdU6b4gJlOkjmqbypQ0C5VJP
G0vHsNKChBmnK1/13K3egNTzFZUVimQ1jL1GtfWiyF4DytoFmfdLIvOAEkOAohChjJ+t0eVvNbLm
fLQPTYqNnWXDaVI9ciByDz3VYXp89SqAPOOdFUm9Ju9Z5PoNW/NkhRvAaxzKPj9vGROEejNALn7o
HQLspdoMZIW9J4RV+HzWBQglV27A4evhpQd5ucI2i1kFi8ImkuHw6DXB6zH2dqYzqc8W7S/PdhME
yjTgjbYaA2LQU4CH7t4fsWpUIcyvGgUqU/27gzQYAPvdVg5wvtK0iDpbKz2t5TVC09lWzhoQyo2E
AYsiS8hHohfjeS6Jhdx+HorhqffN6kKoMVmPzYAoWlI/wF5+ItJcrQz05I/OoIICVV3jaJn2SXJb
5yRFrn0yJpxOETbfK9u55AHDrF5JDGNxURxGFJawUH3vAKLui6Z5x/tAgxNselspj4Zrh1fRxSJ4
nE0EYi9Wn2PLPoN/GJhl9y53sHvvWbUT3fCAL4XhVtUad1VlkCiSsCBQUXs6WbfcOBR2ka2MyKz3
QNczQHGOAeiGj8EOMvPJSklKqRmaW0jHPudGYxPlyZRNFIb7fKj1fVsWztfYeYHL1Mi1+3M0yw2c
d76lzgSRkX4GWrtOjcQ7qb2HP2IhVxtW6s6hBXi2N8CBgjshJSW5LN4aCPeWkRH0kPUNc8ar0xvd
Y9yhUWRRQkwm2ta695ImknleNkWXWXPRZOZ/NEsoYth83QyXuaPTGeAY7QSgZ+E4O9dznbXvoL6m
MPStWTKvVNnjVXR17TyWIWlTZh+/4lTdpl40nOQR+SaEou5K6P02JocoqDoXdItFZ2R1xod42kzi
OXraKxdZL+t719bDrQ6nkZuSk3v1vQyY6hZlvM89S/bXscVjBBN2lGrWH00bM/MwgrcoVtE51LNH
Q+vNXZ8GrL+njWtfR6eBh1Yr4bZq7rFVRSef5cEpdq1go2UQAGBjB2fD1O+qp8HecHp6FHaPHYgr
4nvhtpPK+4hBJYE9FmfNJHCmJAeBATOnjDRUYWCJujF5XYHA/O9GasgXtWibZg52GZqPpJabg9To
E6cmzIJfg4Xs+ZQIkEZ1q7rYumK4BUcCM1AHjrXXgsYavG5gxelyLqGRC4LSRzpqdq704VH2xx5q
h2tuelRp1sNURKZgWLc6D0uPbYBmlh/DK2mQnhwV0EWOnp1BZBy6AUYKcKVbozd3qcb/KdXDaKNi
ojmuBWbOnwj8BvizrdUNKZyC0b71saIwFWySB4fU3CmsircRuNErXhugDbPvfhfEr3KKS4xT/7Iz
l84togTWFCooR5WVTkyHshxbuYrNwCcMgJUjbVzRGg1w7NVysZUAe7ogBYYy1U/iMrhWvgSllx6T
MGfI7htrg2E38BBSCoDgsnGdoZgWWJnJe2GudYa8a6dA6S0BCuC/1u2iit9DcsS9hgRYD9Hov/lI
wSE+uhuwlttYVg/BfcIbAdDeRApPF/3fWFrHbfmHdU19rrtkX/Yln0lQgZGFpbUcQRKq4XGW5dHy
v2Vprn1BQh5Fzv5JjTzjEHfS00gQYKK3yvtCn4wHwne50Q6h0/tk6zdOODpHPzBuIam0dawiq1TL
KcJ/Gohx82zr6nBR4vCll1ml+oWHjKIPZXgyaSpcdG2iit8DCvQ2K0B4SdnsTBLeYLlycxaOiIc/
TWcpz8B2baSxpYGFgM44rUy4+jRuq00Wm84jLADrQR5eRhB8jxpgBDP1ql0RRl9yJgbIVwZAK3OS
qaI4xmrCnC9PAGhK0j5qbJ/5kxYDfzE2qddo6yLP2gPsiOyl0cvq0MMWWYuiGlkVeOPSwC9Uqq5M
l/l/6sbcqLn3azClYZ+F8XhG+OOxHQF767YZPXhIuTx4lVKSGUYK02qteGuUZrHPoYFrHuwMKUJi
LuHPm5gadodUsOWTZMy8lTX2yZZV9INGnINRfJMkD40PWOx7ar5gWlYfkwkzk0+4Oh+ExVG3HoIJ
N1pqg3wEGOFPSFKxGdTgTZI0dxv+t0rUi+bJ9NqVp9zjvjo1dLpVksVsBdCzUkFOK2XhbdzdgCPk
wfBfwgqkgPvcV16886DzmrUGt6jrnxEqR90Qz7tZV0NghARuKNFZMNihhZL3JLghDjRuDEmy/zHY
lXcCl2WMWyar/CViV7zRRgGX7CB2o5EIEiws/r2uzED72rWKglAu7YcJUshcNjllLXBrr8LrwV1F
kjLFEaj1wGJtyap8s6R0E8keDrm/9LYDxTzduGq6othb8ImmEsnjVkAVRWU/JkNyEC0Dq+bOIIvo
/T2/ni4iWim+PKxMK4k34q+M0JomAYvw2eTqt/cqeS8URixnDcm9O4Lh/NlMz6/XA+uQokYtcsBi
E4n7L3ZDlsiktDC+E8UkKfZ+Lqn4z0x/Uwru08M74yB+UvwZOC/7QdEhTtIWWyfPf4nz4t6DYz49
xvkJi0qBl0pdsi7GRBpd6vpcbfZIreDJBOhjxv6K3gDtlgx1P8T9VlbL7wIPLDYdMOqmhF9HPBXJ
kaToTMyICitmjLerrUh6zzgvX/beW5iLW6fyeaImEqK7OqqexbM3I/uhI+6zG0uNYd3oAvT2mLqT
3spOscXyr/bRbFseGthhFQh15W3E4xJPQ+zleHxGK7EreoHhqy555WblZG16wtfRAX0mdqcNRAT6
hrQv8HpnbOmiESACMGeshjEC/bArzrZwpACJbGvpad4d4xY0lBkcxO/1VUWMutqEdfRl7NWTuHPz
XYJausqMeNiIey3uSlRnrP9rBfGVCQMgnok4Q+yJurk7iLLYaDGOIVXjA9FE9LFrnsSDn7umuDVL
bxBHSiKfqwIM+0bcCvFHqm3J/am9TF0TQWeWaxQ/6sk2BLnL+f7qqdWOAK+0XcJsgF73rBRpDdPW
36UjROdaHZ7UaegQn+0kNK396I0ggbHjW8nQOVHCrdATMqI0+39++MPfIHaxvYLsrvrq3HJ+eqjJ
4FDaaupGDAHi+94gN34wAWT1TzFc3vnmznCKD2/NB1DF5zuokcbLAliTY7XT/FQZt6Htv0tNIm+X
O8wgeFItG0r3MrjI7WOCieVO/C2tWzzE5ijv0Ghsx3WV+Je6UyVgHtM4NL3W4kyx9691TpOPCAf4
0Ub0hDaMd0xhWLpMHUHtkXbS4Vgv3WdqYBYjDXR13SHBdhA9uG+M7jCkBsuSYptaHcZH9gSu/Nff
NbP46PpghZ1UA64wAVKWvjeGV1udAIxaZpaTvA3D2zQsi54kiktdRvRnGpEMdbS2rlV0YFbiR8uT
GCNFe7FZ3tYPXXTeFcfHwukOTqWvRU+YT8FWYC+91RUJAjEWsmCv9ih0H5c3fOnLok4UvakXym27
qwDp7X0r2IljuujsosVy/ucuKMriqYm9+RxRnnc/HRfFT3Vzt80L0/w79GArR4I/1o8eXLlVDDwm
iwG5tSYI5+nDoToQTT2Vheqg7vChIE/PvEA88c5UMQa1HtKxvlvMDVgfXlQiFqOc4bEd3VNAKV3Z
nI0Jqzr2+T3t7Gan6yNTiUqVN7KXEbtpEZhZkeDdCd7BkE52kfrYlRsvyB8szIuXBy9+VRTn12kp
i8qlm3w6Jevi+tBiPyg6o9iU03At9tQI+pIewnkSd19cJAPPOIBZodu1LrT6tXhLYLVTK3Y/1Ha2
9jU1EFES65YB1+AtpLpvpuBS+NywJpTiI3FwqCHhhG/oI/U1aIG7I2OyFfdYbMRjD6fpCUK5rJGH
+Ec6qCcn1JKdPPbnSM8RKHOagxhkFEbtGs5ujnruxs+8+Qug1b8g5SdHcUHx5MUeI309sWHMoPs1
ds4jZnH2jFl2I/PZxfNsl4oesQwGsiJbR85b/j617pVNO0C8X+5inliMpNH0mUnsxNi4BnQhQSqB
F/AVXLLGTNxBflQ0IbcG5URDF6VXjO2sYyYmW+B1i/1gW8cBYA753D30SDSKA3Od4Bg2z67mVVSg
eBk5N1WZB2G41LdSi7SduL74u1wz6I+1+jBqab2Tde0unuryaMVe2jQ/Q20IVn2WofQPhfzvAm0Z
OCTx7RfleWLH8jTHkYblAxj/rZKYKez8Ou2uCLLrB6BpxUmwdrqgKU70hT+5nyTz8xVPYhljlgfD
B/p3DD1TH5xyY0CQRhbD0nA4yXgJbEbwDQqB25xbJp6M6NaeTOzRAB7sZviG/HcwFw2WEX15knOH
nsb75SYsR8WeaPL/vxRztR720nUZ6sUfI4rzXHwpi725cgyw/WBCizCDmOhKjXmQ8VgUTcTPzlMu
sYvDJq/avEte+y+sfv5Qir/zwyxjPjdP7TWwgAsJQewx+NCL+SvJEULX4jUZM+Rg1t6gv6O1QjzZ
b6NDVvm+vBXN5113+oIGgEEaL57ncaKnihndslnqhjEh5aCgFKkAE5smYeLfWTYzSlKUP8xl578+
H3uYONc+Q9etZb8Cnr4zyVKNa/R6M5JQP2zxh+jlSbVV+SimZWJSJ/bEZr70NC0URRJBaF57EECW
xqLJUhR7y2Z5jEvd8hufzg3S1wahDsYwxkwxcDYAAdKDKIs3jzsesYyfjs9//Jgr2SqQOvnDNFI8
wrnnjd89iPZH0V0DlHQBTU/PwG8aJDdET/nnXXH2PFQByqkOdh5vPlNBPJgiyxLuEydEEDzE0eXA
sgYUB8RmaSeKnfuzU8r0OP/1U0+eyR7LOzPPZ+bOLGodNW3In/z3vRN7cyux+7ksTpqv+qHV5x/4
fJakkNiozRdlRGpWjCvL7EGc+091SxNxdJ5ni91lI57HUhR74rx/veqH5YxoLRp++ql/qvt01U+/
5E0DPkZzZePD6JtecTycyVUU47xWFS+82BBKgZwJjYjF+xRmWzZL3ZjgCQr9jjZFrbE7NxLDrbj4
0vTDEbHr6h4IIVLwc48WL4t4T5aXZXmp/rVuOU28d6LdP9X9Xy/ljulE7s9C0H79xsahjWntNBcW
H65lM69kl/KHWMU/Nf9UN68npsvOvyCu86nN/Atd5FwUqfsjN46/FkODWIOKveUbLcaQpSj2lgnZ
0vhT3aeiaOe2CAa0P5USSYQoMyHy8XKSe2d6K7rwvCtqRXkklM2yOimSnepkz8vwDpgK2vhSlsaJ
Ri7KYuRnLuQRUTISw55DR65n1ONaDA9E/5FkrVAG/ktXmwcNUyaGIEaXLB8hYSL+tvmn4XbpCpZY
9C9tlm6w1H3qLqIojvZeFROysGF6dfKobxpLjce1WP9GAAwIF0X9i1d3wW5+48VNWTbzsLqUxe36
16I4sLy6ougRSPk7fIvypyuIujGJwE4oEa/RMtjPE+v5uHg+y5kVXiUs3pKjQWBEmyIkH1aOSzNx
rtiIicFSFHuf2olBdKn78I+LI59O6ZxC2o7aFVTgYwmVAtcA0YJIuaaA5Jg+XDmOePWzGLrcJEqS
g7gzedSmyWGUrVWVWMZBvOzLE53f/Q/BzA9ThaWp2BOPN8haInpzoznIlVqInmhhgEyKilZ2Nzo5
6RjUXJThJl7ROU4pekA/qmH1VbzIf6Napextsc4mdVKRHEzT5BghEQxLHNKa2JQV2crVUnYNT0L/
zDdW+aQ7bI0GBmQMyEvkw1AVb6+r7llwtg0SAIGMdo24q+K5lAlUJrXIXvIQnongk6vTAx5rRHfq
OZ756faLm/rhEc1L1/muizWL2J1f84Dk5Ojow1bcZfGzy0b8AUtR3NhPdfOqThz5TOZcWorDy7+k
+r66NrHWW2FjiFWcl7pvTRb2ew0hwK0KY5Yi1DMESLMjPpMcNVRyZ5qFTM901HGAeapRhHdT6T0H
SrJXpmvIUZlcc6+sV6LV2CT9QRpzfSO3CSC9rstWVcCrLjZOYutr0wHgqYApusSRvZMD30i3SAZh
uMzKfktUEtTwYB0r1ase4GSRa0Y0FuJ5YuFeFMqX2O1fJkT7k4cM7BP8m3KDalyPKgdFUZcgeJRE
pCfKHhWI0Czip9CxUBbUm+sQooVgAVvYqeT2947hjo9xUf2E73hodSV/61MdV63YfU9zpuQlPvAn
15NBiifVS+uMxneHaD2ZXdcj4aDUqON03cqryvJLOYLpZUmev6pybK5R1AFeFSDbJWeTLYBOKHlM
jQL9JlneFEgEowyVg+PGiLG49dMRQkmYCXQ4CviRsq8yM7+NQ1TcxJ7YJFlmoXuWpggLE4Q3stDb
5AXyQ+7QfdNJnu1reZLyS+RCw44EJY7NFABe2S4rtzALUb2WIXxqLkaiMgqGmzrJwAQ5dcd6uMrs
E0gN0msOwfYa1a+hHYLHbtpAdAkeXTl6R1ZTOoqqPMGkG91FVLkyhM80g2yN5T1WqGE/ymRCH2NJ
UdZD33usIDgQmg7QqtjkXqZYiuIhuxq6rrkpUeM8jNOmTIDtmfQt2NW0WA74ahKvldzCFa0jO6MP
mM31vYoujPt7iILxNpdAc6D8a9HnlvOLwHAeUJkJ1oVfr9A91baWYuibYahSNN4A02eaop9MC6gz
sFZlo5pqVK+wgkcGAwfw3PHzSwHV7lJNm6VI/9xHGTHUDmkjE25arp7SUY+1taJryklsssH7T2XW
FtJ6cGC5O35MsBlRg5fWBTBqm337LerSrxqpdHDh0P15t3T4zCATQStkBSox7fibdOcXP43Ub0MV
gVZAEOfF6xNg1+hgPYwKuWRjiIxzYaftSW3D+hDHYXbjEShQ/mv5qeolOlcS61dZa19KVIOudhA9
dGZRQX2VyqewJXFkIfa4FUVxgFToK/Lr6bbsVy3GHathah4qMaZ8IViu6Twy2FRZErRbxozNh5ON
9N2KR/0sLlVWunKzHP8AOQynzgRZtB0fnGKz/AW1F/3x/TGar1tqY/1QNfU2lZG1WbtYLLde8oxR
4UjQPqtYK5v6GaJF9QT3vL0ROj6KEka79ROmdZChkh6xpqmFqLO0/PNJkf0i2+hx4RoIUBvaDxGL
aVeCQXdBP629lB1h5TxG7UQcsFCyOCKDGYFm41aoulTvEdtU1qIobk8Sy9OnygITNt0fs+8BuhTT
RC/cm/2f+d+Jo9Tdm1kJ52y6f6hOg8hLBgd/evpM3+kop4hdsSm8EYb7Uha9ra+RkPxQKQ6LIw3k
jk33AHAGBJ7XrcB1YamQFwxKavm1LD3/0Jqdh8a7X7zn+U4cDzu/3MUqqk3FKFkErCUbt3DigcfK
C7xLM226CN0TW3P3Hw60bYydzJvnmuEWCkN4zvsED8NpI/ZEnc4qG8sGE0W1UAkq/Ab/paE4ZW69
nN30mAP+X06J7Q58hazsP1+mbjJEbu/9LZeJBq4//XWitfiRIcvV6hLXE4+CtKNu1DBgUaS8BtMm
RWDiKoqD66JYGLgd5HU5JLg+Hc5llMtXSyOxh4PemQ9fQx6Zk0ObqIqfFw6eGIMknaw3Ayg+ylLi
6KdTRVH8cI3q6MFCCHw+VfzahzMSVd82OQCNzwemv2rIQ8iO9zEzv8bYk4JcGu34XA9FfLb7AMCJ
gvJmk5BnlMlWbKPMV57l3O8utlr+SH1Ffu7MTH5W/fLWMMDeyE3DdEF0kK9fq6H/ZZW1ejaBlrzZ
CZcimZNfY9QM3oJC+gIf2XsQB/Xcu7pZaD6KYyCFtzGEuqd0atmXb1Gn6C+KG2SvSnQUTfjmJM9y
VUG/vPllPFxaT4mv/bRB3E/tVnpUsmtW44oxGzTeVBRtIJqSyHHt33LU4V5qE7uEuRS/JU6Jjrai
1WtR1NqqO2i4pm5y3UARf2UaTfuEjRXSRUavbgMIlW9Viy2CDF9vP/Er34CC5RszcfVDj2XmY272
L0Bomm9G/n20K/uLIdn1KckDpJNMtflWjQApZMtIHxHRQUvXb/94lll/A7KlbsYQF3Gzcl8UwGdo
2NYdeE/2Qr/ejljDwhf+TxW0yL8HP9WphgUqNhkveeeUW/zachTmrOwlkQzzVMXNgOZ2m72oMKaf
sH5fiYMSMLYXEBhfYPLKV1FluhX5BbvL96LYoyZxVJwhWotiGdr640iWTpTEFZtOvspovakwos/e
MIJLyAxfO5doxUCLLl1U2Mz0StA9bDZg8ZD1RFp2W7iddRJH2tp1trrSGfQ73E5Gl5EHwZjgrZWL
dg3HJziJohXIJjCFoD2LookRET6QqnsRxVEavtt882+iNLTJI+N1+qiF4Hvc3jv4QSfd46SWr4EL
jdh3savq0uIRoM8W2Yn2njv1axTW8hmwQndX1ZpXJURVvojsi2gg6tFF3OVSmdxEldjoqBwFJgSG
slExXM1wj01M7y6ah9DRHlP9XlXZzm7sAsPCcouMeX42Bys7Bw1kuUksOD9LMpuqKWxkZuVhEzot
ouNmUD34ioUV+GC8oBAWf5ONwtmim5kfRBGODpB6NXvL9R5JSq0FSzA1U9rBXaHpB6om7XFXlmuA
4kX8DRR1soeOb+1Uch/fTEM7p7ZkPOt+Yl3zyABgMTWrB/n3AFryyKdNuTKtU3AjYs+eNqMSu2si
eBX43f/ULU3EniHVv4tWVfb/dL5aA4BpzPCh7Mfq1ksFcOnMRvoOVJfOl+h3Kruvet+Zb5XVow+U
qtkl8TUTZeMiBhHXjV/awr6Lpr0WX8pAc76WVSpv7DI0rnHuYMBSlqiloAv7Ch3pp4T41TbM1jaw
oYuc81LZffi9UQCIGZpdPTh6450k04r2QezLz6iqlCtxeWv8KudO9bMhbwSMSA/RYRy0AzHbHNXd
3Lg7JprjvO4WwpZKuoqSMkMZF42qS86YejFzf9O6angqESf/e2BuIw7nSy08EsDPyPhv5NGTw404
7oN7vIirhZZNpVlAJyws/TgXxWHVUaJ+x6sdzC09Rb0bemTsZbODu71cwrD0swm8/GT5hrSNlUzF
lqqzDgZ43yNeN9VF0XRrZ0bJ8Djg47Jpa7l65W2Ugf7Y1jtz5zvaPNKfynmxu4gpaZ8Zu/uzWWf6
TziJiEXqjPP0Pl7aJLIgqXjjtiyK8haqdXnQtaI7BXZt4O7r5tgSNBb6WIBVGfhgZqo5slhu634L
vf41CnTptwTScv6hJFWQisuMX0PcffclyfqqmFWC2rEyPvsm2uBMUbwHKNT2PplExWXJjc9tHBp7
wgHxgw0VCIxzZRA/YyAz3dH/xgD8DvlQ+qV6+CCDTmKGzSQ88mz9d4Iystq0Lx7WHFX91DZgltEp
rl6cmjVh0xbKA7iNBngODkvwrqwNwTXXPaiqhgdVb02SBnKMW5zSJGexZ1klKUAkEK5NhKwL/jVP
itU5L2nsfFWGULrqreNwD5DvLf24PIlio6E8l1phc1TDFmEqhXnZscmBumWV7bx6ENJXRefL17bI
3degHL+phqfeRGmcEOCWajyIpo5inQPFcB9FyW+9fR3n8ZOeqe6rO5JLzIzqOdcs69Xd925ifQv5
VO7rXq73Vt1575m6L7vSfM9BZGGZU5SHzuuyr9jcrVsjsJ9YR14wechupSshnu9B3mhaX1nNddOB
ICPjjLPuxGTp94gdDbxECK9pgfZb2B0aiKn5lte8Lg0qrdQ2hdkYuw5LwVszbegYw6bCG3kjiuIA
CdvsVo24bWFZfQbsxC97TQG6AcPRFbG77KZNGxMp3rMtadfUKsYnogBfmzwY3odgAnrU8DnQgUJy
L1a/hmM3vPdlYKz7qT6Y6v93exvJpaW9a7tcB3jauvJsBN/+c/2l/t+u/7/bi99Viw7mtqNv9dQI
1x0L9nveDeVdtXR1b051yGWUd3EgZfE714kmCEVW93yq+3QuX07krCRnH6p8E8XGmNiWTlHJO3pG
8rdOxj7aSfXd0kwc7EPHWZUlfAMvf5CS2oAwCeerV8rO21q865sWHZtN0ivZg9j0Os8ra9/UlVIV
W9WP5ItXQMRjkBIFFNrlSz1tRNHUJEj3czkpNi3LNbQe/3NU1C9FcYaoQ9vunAYA2paq+UpLOWbQ
G3v7Ied2fW+x/0CRzPkWwWeiU+Xp0XHhkqq99TSYrfNdQ4COaKHTPRi2jeFohN5KFssB2VfYxBCP
j1Uu7TTVGb+gyNDtG64qBE/foGUdxW/4CXC+tqiNK07Yzs1tFBJd07Uxr3hQuWuv4EYMXAc0badW
dX9SSx/N7slwRzjqzOY6hp9BzmXxJQ6ITYtW99YGZAUTvbWOeqzniOvU7j2xIumOQHSzUQ8ONmLR
OKLpoqEdgwi5pa+YgsCLCftyLxVJu2fxhyy+9qfQ63ckRrovQYgTfNTU7UNQtcpBDuvk6PaxfvM9
FU8MKR/fYj/+A+gw+cPJPnbwJ0nXUcfC+veOn8xe6xvvVmRVdc+mjSYzPfQz5BKnBpo6UZEqIBtG
nd+UGF48ksnytnOy5ibai2YYPG0xjRwwQEOcJpo82YHM4yXbRncPsQ581ar4EdEhDCIMjNG0Ru53
+KCVN8Nron0BteYaJZAqtF4fL5YNshh2vHm2ki44ZkgZnx09MI6EPbKTM4zdKSn6/ijJQX5OtAxj
H7cNLlHlIvHUWfYlyge8XkuCJEETubuwrmUcGORyZztZD9EV0WUEoNpH8hP5Ng6t5u6i9oRuMNhB
RhzQQEXbPo8NVj+YO/cvgYE8cqOv2sYnKOVl8mtFDnrt97L21ts2Wt7onn7Be6ZdFcHQX118qJCg
TuNNMfgBSljox/FtgvDhxuOPqLK3Ln5kX8leV+jaBBPXfgyewZL+CUx5/CFF2v8wdh7LkULbtv0i
IjAb1wXSG6VKXh1CJVXhvefr3wCdd1Tvxm28DoFLR2LWXmvNMX+T+EVergckygNL3WYtD2d/ELt+
eQcrxr+DPrASi4eRAZUxAemkxeR3QV+i2okPm14DhoDZcIKNOt5qjNQXGv8MdK2+2PrUgULmCmBk
VO6zRgEkA7xvvMbQWgjKx30upOjRl2zzaiqoaVcj+FD0SO50f9j36TC9CoOxk6IEj1bBlaJMeQE2
QB5fIxoAN0E59Pv1VWqcHGptUI65qQweucTiiCIoZqi6dAbrNoYcfut8rxITQMR1l3Xun5XGsmVd
+T+3/Ow+ZiufkA/4eZ91XVVZ6NAo4LkZjoFXvWyxcmyl7rnDwPI4+nIGvoJDksHbJm85oPRYFiHa
2ZupLfC5XBZVMSFaEnpxWBf9tFYc1Imxg8kDIjnDZFCwTNQ8xO+pFFN5Gu2kwsGCuXXys886t67D
aZy9G5UWpSGnG+v/43UzwKgSgfr/897r4j8fbeIjcCAScv5Z9/OS9fPHqJyPWfraTGH4yD3Xd4rY
1A+qj7aiz7UH2Tb9nTaEkjvn/M2mXcQ3oyr269L6IqHZD22X2Rddl/agi+ar3TVICtu8felHs3K0
wQw+2kB6RFBkfwlF2eYWtwM44G6g5GrEDkB5uyz+SzLjDjpI/LuK6pjHTtO+Lnb3bqJ35YU890kG
4n5BKFBdcqUKt+BMZycRcnX52bBuJcD6z34CS56iNV25e6ZFBufm5R3Wl6w7/iz2xmg65lBTs/zv
h/yPt5bGBL2Q6j+n9KgCzFw+5OcN1sV0kPcUv+KjZw2See7GAAMirENxfJH6EAmJat4EJMdbaix3
X6Wgw0CE1vc6lL5YKqXW3iRVcDFljEtiGdT/9+KyDqfu4RItk3UdLZjKBl80qiDL1p8N637ruqqW
s60YcAVYF1tDyzcRWBiviyfS+1X9O0K4YBdy/aYEE/K3vpyezZJBez01/kM+571Hq1h/r3YxNExz
zO4sDahKDMTtMun9sC/oqoXgGNGzj23VQU9tmCDLXXww5eiap3K1zRjr3mRYu2QMyF6nei2RWC+y
J75d6JLztl4SAwKKPgvxjqfoq9+kxmep+0eZRGYACQddU1InhNJPRdka4PtIMlDQ6P6Ok33287z4
1Jr4QxJkqblb0kBP15Cu97hhCVALOkjPbM6GJ78eGpjmDCDWraMZlqcwQwq4bs2x8Dz7/dw469Y4
DTM8L2HKrVun1kivtSTek+WdqHjkd2ldPazbYmGRcwK0REwe3ZWtLF1jnISYD/Q5ulvn1omcBW+z
KleHn1XrHG6ooRfj4/P9qp+tspmZu5hClLOuM5sQ3KTVoDsFDur+7PfzOfKQXRpRGEd/Vtl3jnGl
Qon0MCZ2SYnIp3iipMrJtjrlJKOjQrMeKbt0BhWzblgnowU1yJWWfWpJmqrtz2sUX/os5xKy3X/f
5p9ddDNGQ7a++c+79dh0uL05ld73+66b/TTmI/7ZczYkycUOS3iaYSMEW95eGmokgihY/3nhuuH7
I9cvGGayv7WFeP5ep63f4OfDJzvhFPTNTj40Yev9r7/pZ+//vK/ylQVwG76/w3IU1rl/vuzy5b6/
07rl+0O7MruLAbsiFd/prSWfimW3dQdf1KR51tl1yzqZ1sO/zgqrA90w/LapCF2kbtgSbWCnNjaX
Jokqt8bAIoiQmgVN/qEXzQRDj57GXj4YoT/vTLv7Q1vu5KWAFeXos1cTrCOFgR+FDR/MHrpDmLZf
debbW2KmkwXCNKrUyFOMaUHZ2p+GhEV23DlSzY0c0KwAh2/Z5Bgb3K2sOnlmnLlHhPckmt52ei47
uB7TY+1XNBd3T0ow8mbI/CBiJ9debs5mjP6youuJhM4mJbtVCPUjLIazRNVzKrBEnEAwlEvBr5Ao
OiTofffoiBmm2skpkpT7uk2kmxwz5C3xM7pV/kkQi2Avt6waxh6ZVJpcvtcpmLg4czFkh59XBWTy
vKwGuYRvqnRbN6BB+2hnFFdV2yPlnB+a6qFJxXAbCIRas4aFnjMkH2ZaRoCXxXyR4EkqMVnBIQfb
g6ozITu0ozMiNRU2/YZ6eu2VEQewZTKl/n09oOPPipMZDDpd/0wKssUuGrNxqxawxtZ1OQSG3YzL
GgnT/7uumwkkQJqquwoXvcLS/btsmYCjsEuzurUGuKa0hYszEsPc5mUSpVq5tyZzctZF7iDaLYZG
gWCo+V71s74xxEukt9pxXWVJlQqXbJyxC22KzbpunWiqr1Imgtm47vLPBoh52tR8f/C6WlcL6rtT
kR/WD17X+eHgGHaree1UU7FevuS6MUrk/KQbAAiXVTpp9atpSt4QhPF9UW4KBMG3VlGie2rmf8eo
8g+Dol0AkafnEbOq2zqxZlj/YK307c+6dOpzTNwg8yeyFEtIGn0Nz+vumOiJfiPZr3+/touMzVz4
uB+FbYOLlsWgzU/xGJr10tp9L+OQVG3rIhUufb5sD0tdPS3Bc9xYd7NNdNDPFbWiqhM3206kOz06
BcuCFsX/mYx6/daRtTxOIl2Gheh9cP+jMeNnvzGBcpTO3HrXNzLlwsC7IrpheNddy2Lyvs+ouYwC
eo1bBypyc1fUWXAvSJLdq3HxUPrBeFp3WyeEZKqDLVC5XxfXfRUo655e0Tm+vmpdh6IiRZKQXBjD
ja4tB/YtzTX7Bpd7Pmpa9x74NZSQZb1qZj1OUrHjxxbK/3U3CJgHKvfhZd2DyO8mR4p2imbOv2KK
2r0U2MYNsah5w0Gs2iihhZfBOJu3dYPSAveUS4oz6+K6AWCKuFYpASPOGxLk2LCllKxpbh9x/016
/fyzb0juFDOzxtylahVvrYmOCXCW4X2JGsLDniXZaCZkNNdsK3+r2RrkcPgt96Ceo3vRNmhDtYT8
wUg+1NJSTIUWL5N1Quwy45aFm6c6j0QbZYAdnoRZiL+Q+nzAw/+ZWxbh673kLV5+eGvY9N8t1io+
5tDHdQ675oz69bFdVELd0sK4zq2TYW2UXCYMammcXFeCru12tkrFe4wBvhTTY/jdeLX0ecuE3fWr
rM6kWVpGsYvw4WdCjIzUYV3OVtVDL7IXsQiPukVJUy9fAW8ilEfGqj/SK8Bu0CBJCsDdPa4TtWrH
GYOjeuFv/HdWTe3PKFFhYDQ52Md1c9/PKETX2RjsDMj/JKbMATifoh2Uve8jZk1YkCRwRmLLoIS4
HsXvzcBeTktWZgf7BLsDFGbIF8RGmjQJiV33Z+rElw8tIi2q3Yj9l6crDwG+jsei619NDuspwg5s
2yriPZyEvRmXrtqEtynsE3ecbLP+3p+jvc6t/wA1rHAjAo6VhEvaSe5Ur04CsW8xajsaWlEeDAYJ
SRXXjiR3u0EYTym/WtdHFPqIOmT+YU4BpSYmtwDSz5LuxTUi5kWUli8d1+byZ61zGdCGTQUWhOdu
rxwbyBZBZVDo0kpIfEk6nv85MEiUOW6G3YBQNBVXkjKffD8JtyrUP0UWShtNPxdDPR6b0Bi+J5qI
xqOvLkcum94zRa2OSH6ro51XQMfX2dyye2Wzzq7Wq+vcOklMv6LbyYaGsfTOF4sdS6lVCHQIOv7X
E6u0zfwQZYAAFo3o8jPXyfqDfxa7TIMso+Cb6S8apnnpUVwPR7FqTtfZdibhlWfm5P38M+t5+rO4
ztnKgL0VAl5u3gWcQCba0vb3M9E7Ee46oZ+Spfd+PQ/WSbQsDpQ4tnPUnNdVpa9j7hBYRCOrrUG/
OhoYUs//2xfFr1RpatxHtRwN2KIa+541O3U4JEC+EMlzTBc+RCWwMVgn62IcQSFWIulvTUg5nDCG
bJ25MXtcUaR4PJlW4WnYdLXFODlBhrVuiD+1J1sVoxhV9nfkfr7sdHxUygWsSzyCb2yB4RxS+onS
+UbNenSjySUrqtCBUUahdC7Ds0EvzCXwO5d6e+MMU3bNFB4RuV3png1l9SRXrcsto6SETmaxrLoD
uIFlaDvL96jv1f084CBkWHjSmi9t3eZbQRGGLvaux4ulCbZRixGlyB2pz6iP0Cbo8cDlphHfCVUx
3EmZpI0vtdjC9OoW9j94uvlJE+khL0vyd1gSRY14q4YKz8Ip3YJfijY6Qr+i7c5hUMsOD0eUyWFR
eA2CjLA7A36lnySmpCvJlF6DmKQKWioXKFu0HarFI7rV6MIlRUFx2p1LdcDf2Gq8EkRFY5Fr7Me/
jcmBsXobqxReP/f2OZiS2I0w2PLzWIZrikVppJCu7mXAt1oMHR/TzKr/G/sosmU6qdxx1q2dD+tG
Ktt9q4YcBDh0kTA40iJEK94Mgr6Y4dm2ltQlRpDEY82XyaN7ubcoCuwY0zjkyU6TJoTAEv3+3SDt
iChml/rjO8FzuLEm9PulZCSwiWjTsWZiT4E2xwKPRvsmPzzI7WmfWPcjCKQ9FU/5TDMt7hkWDgxy
zh9dotJFM98FAIOtwJLx2uoEzClUT6H0t/XxlqnHy3IGqbHRXtJw/qOz0c0bHpQVg2zJ9K+F2n1W
GXQklUvUVYYes6ZpoN4YmjjmyLHwSIiei6TBAddAJ4aC20tJJ2gCUficyKlrtAtSBNayM6rti8/z
woPy6uDLjD9oRgnH4rOMyo5gQsy9S1fOBNFLv3SVtM2Cxr+fIK7PlfW7THHVC+TgY+qlbWsxEByU
3lsCwN7QwhO9clvdDr8kOKxOMeJNrIzzq12RsCABqUh/TCwS4Rpp0UFTyOTZsXwPccFytSn1/LB/
nBRrixEu7SMhrViSkKm2MkKSks+kUrrtXI2dN4VpuZWs51DKc0ePM39Tpzn5mT7f6oZUnOeQNxxa
MoORotwFY9yCppwOnfzByD907cnsN1390CRYtdb4dZHP3xh2+aa0PXgWAEmWhulx2z/TkasBO4pD
FxfPzCEaVNwZ/qpjY5jqtNOYObEZ7nUhyU4PssuIxTMgsUrQJAnmKyU+qmQvj3FfsSCGykq3V7RA
Z9v0Etj9hx9UNVCn4iueX2c1Ab6Whp8052Zeoz5hofjU0y9J1QVa6nCyQaYutY127CyPXNs4dSYp
M5qADV/9S/oGhInxFg/6tRgp2qf2WajslinDRZOJ/rmnx5se1+G2bM7+3GEgm0877HkN3GXzcD/9
xjmbfPVjknfvSoehvNxONxET+XfzgustSARijU6hT3CHzoFMdvQMAzYMOCfcuugAgsUfPQfJqUtM
gSVNOpQjQVYolMptdxx72UtNEv5YCpy0cltnun+Pt2G7obQTu2NlPhlj5ml5x41AAkObpq943Kee
YlPwbuo2cpome6FfFJFjyxh6TCL8kujeNGqMhBefWDqjx00jpc/A/O9Bp1lO89IbEOiqKEF3Pxys
SP0qpOQri9TPptIwC6wh88uMochw7/Khm7ZWRrEgUuhlt1L6iMIpeFXIgo4ZsL9hKh7kuLpWS6Iq
n5ZC7B+tMbFeGPjCIa2yTS8cuHf1ZpSMRe5c3vVh7ESFQbZkadStgvFQKDwUMnqEDOB9sF64axqB
GyuHOovuTBoxnDItrllS/M0081BVxkcTMfAaxS200swTcrqnUYV8kN/i1zL46Oqt4djiZhaAqvYq
OtA3nRZD5Bn6xDMk3OhVqZ0cSc9Hz9ekTwuyUej3NKJH2kZgKqW2prGbxvoRmzfK0JnYkQXY6TOZ
zDB/ykd5K3D13lqhQf8wPSuRzmkmFa+2XMTH3g1Ca2GI/eq1ENp4+jzNberBn3kM6/mzGI0XtZju
e8NVM6PaGsF4mUFzJgbkuQb/ScUwLgUYa6to4AwWKhU10RwS36dN29gNkeRZEV73b1NUvttB+miU
3Xk06GmUh+ewTfcNPTjJyDkRt80WJBtomv4cAg6koQ0wWp3qXlIyApdqT6u5PqHK6+m+aoqBJO4E
Mw4+NNAAvCsC/X1qx3e8qTPHTKWnxgJk00bqW5MlnwM4Pa0a39CX/aFtl75YbTf30aET2eOEjNxN
5eJX2QEvj+Aw9Qkd1RyPB4GJ2K6gDEDPn0buqJl3FCCBqTWHoOvu8TTCQ9AiPz605p9GNKApeMLi
sY3Vey5A/gJQdiQxYHkp52Cb0rPa5vcJaB5HmQd9I2x7Nxr24S1rAPRBGzoUo97C209olp9ojwjx
0cSN/YQpRnFFN0wLnwk2XeWKLH0yO2SFW/1TztpzIg+vHV+Kod9LRBMGpM/02a6lE3e+B5rLSqfr
TA59cFVwpi90ddfGw34s/G2zb4Z823BYuEkw8qd2ODrU9iLi/wEUsFleI7JU+xY/NbnBWGy0z0kB
67PTEuop+XaIuHoHy/+TplgoJ/Sn5WP9YnTtWbXbW2elLn4O92UbvOsZ40YkZFg3DOmbiaYePmnR
u5RmcHkQWH/OnBtUBMDG54QNtTIQ0YwbS5NpMO52gnHGwWa0XGRXrEdr4oBIJlfF5dK9GC1J5Tm1
RgcOz10aj41TmRABZUHDkZYFj4WR/inbsXayNh28yu5wjER0WIfyoZftX6ZGEDmFkLPzoD9pDVF2
2fnvXct1N3fq1gDmbTb9RSN7Bzkl8UDcGVJKNbTyQYnSOwVy9wUGIY1OASk0jdxh3WscZJPDiOXJ
zA1dybxONW0E/5bl9PGQedlDk8GI6hNJ3qoazIamjn5hAN/6sO15wBFJ3ttf8th1ZwUQGaMxfW/5
7aMkJrCbdvcuWkjjkxTR99K91429DXqQok2ER7Gd2F5KiqCmwJHSGO/lssTFQxBWiditAjICnSxn
ZKyTfTb31gGTyRczAt7DE7zryy+lJTaeBi7PAr5OHJ2FVOAwN8BQjDldquiXwu3HQ51EVxP+PXNU
nYOo+IvJaOgIpaOspD35jYVRSf5bgVxnzTUqCQVHMD+y8OfML11QnQyCxaDNr71N0RB/EVBXFwRE
z8TazxZFC1cPFq8IdfycdEYAidWPV8vmUWNMXmJ1i8MgT3MDA6m4gaNavSRqxdUxuEY9y3d6n40E
42niCIsYzEjp2wiivz357PakFwshSx/hvY3Dk14MG0XVRwIrTDMiE7aD0d2kYSwPkZTctICAHE/a
XNXznUZmqqrmgYA27HeItLXGyDwSQk9GGPyGbwU7NaFnL1QqrgBOGukvSb+PqEgOvqGNOAO3VCuv
WQnGDMS9cFK6bfezHtReAxHTHmI3nvVL3dn0pnZ/dOmI1fI5wpg1JwkN8JHeu6TcIGW8xb0QWzmv
3oAsHLt8hvhcLIjm90pgXD3aCmL9InwqhUkkRA+URZLAqeSAuLOIwEzSgp5bO5qWdKwhzcGNDcQ9
xoQqRP+IOxCQ/TDh2W6oW6FNj6psnKuYKzDkCCcCUwmqkn900++9tIU4nG1CxdhFxvg+j0c6Z55S
OlIdfEGqTaZwnLASv6LEoG1kZrxuoFVqpyUFr79IkPmW3jYXesir2pwkZWtgeOTYuvQgCrHtAdwu
N6nCgYOKFGqigXq30OVw/0i4sUnaCXTgWx9qv1VDmra+2gNLRkIK0ZDhaZqCtyMi1G3O/kJCO0Bg
gm1iiH6FGL+NQhhJifZXM9rcMUbS/TrUJO6bpBB18IKqfB9ZsgpVzvQSXE4dyeYsMXX1g4TLHzyU
y1OfULVWKdxPWBUlqvILYF/m0SqDgFJTPDkp9OUFm4gcsaeqFPatZCd0uLTKOO5NpbeIA+LSBTXX
QE9pX2OlAkfdnqSIs62ohdOk5VOc5siRjCNgTG8uiJ+H1sbVlySFY6ThbsBxHGrnfDVoYS/F16TY
n2U2xx6NbCWnaXdv5sOb2QyfkET38zS5hqq8F2OkQ0seQPQivvDHWodPMuQudRC5FA99Yt53jYUs
I84uvdVRQKlkCtn2W6y3ONpn2qPf/uqEDKobhigOYjjuyKbvjWF+SXVxForBpRu0+DlRx6hl865k
1NEX+eCFkXzDcORJ7XHFtLt8G4TTr9DXe3oBzXsKKhi4xD7M5vnVsn9ZhkSTiLqw+LJ2dNs2JsAm
wARfF3ixWngTFFtszp2+7qg3hDupzC95+gQ2z6bY6e85J926DLXNGCuMxHqFXdUo30iqobnWsQkA
dpL0o3cBb3C7o+ckNzdDJb9KaUqppVN3/ghzb/Qxw0vBoFVm5wZ9+xlWtN7r2oH4oslTAozBdHSi
SkZfw52cHIikdajDKS5Vke0qRW/wMfghpLbk+vTm5pWmuJYVf01m+BpSp5ymLnOlHjZgbKvTwZxe
ChGlG1/dpYKCdI4OFQ1qsDHwgSlE95rkwZKhZuTvx/xrtlG7PBColdQKmVb86qRdjIh0MpKnceTp
rePqvS0HQo7eaCkTNpSHQ0yibdOGofxV+nhkJGF5bYNwq2EksrWn8VQm6u9UQrAbxpDfF95Q1X7S
kfREQbzYSvSoOBVX/MaWTMaGNpfSMDTXfNraUICniXQ7/VyV5ycBdLYCWWCFEiGlqhU3aP9Sn1xI
FH0VfnqWTQmoeVziLOTrlJ6iZh8C2HBoWjKdulC/Bg3sVPqkGGa+Cwrl3VSkvTmP5E9sunm08qso
QJ3C6/6CN/NBRD1sKzW8ziCHIfsmiYsbLBSC+a4OsXC9jTxNuRQRHOYftMTQ+t3/xd/y6ttYLEfc
oxSMzrPefLaV8TTVwEjgzOElr9V3fS0+cv4skCj3UWKrO2mxXA7L6ZzqMtT3KO+2UcQ4TSb2L8vh
mWuUNhCa6pfbobGpg2nH66iCdwHg2/CArdBToqiShwPW7hkhqe8MlU/30Jc9vlSW9kJu+9HMOqJN
GlP1mY4zrKuRTpzSxGaYyi3K1wh4uTZpsiXXW9W017zJhvpeKfRSZfRMkLD9VXDwnHzQ7qU0IWUo
tNeeuqUSDL2H+8/CU7GDc6iLx2A29kpKgC4CTPm4OxEBQNpjDGupsFurTqPRGJIwCaubHQb35R9u
vD6VnwFl5Rj296lgpGbU6GniAVsUIb+GNUYNk1rgBzU8AiBNt/Rw3WKzP1NWQOgnpVeRBq3HIPA8
LOTWSXtQPoLc+jC75rmROTET/RnviwfVyD0R4FOIBTAUcIxkp2NTc7Ug66JDfN9o8mvX6r8lsyev
TKdbo+FdF8skY2Ke/+YcaSgm+kPVXZMKDjg3ANrgFniz8uYvg1dLCs4zpEKQ2udENWYSd81nWY3b
ypSeUyyJHTPUBncoCLxlnW4Gn7OFKKbLCxupuJAdXaTHwm9/5wIJRdjNQClpf6q7BzMVJy0zGleV
OmKqnPZ7GUD1GEuSJxZ/3s5WNkjBsaKPi88wC/eAK451FG7lRP8KrZo8VU0VECdVrBSjnTqV18TA
ULSu0kPZY5nayeWGrvCPRGloF1Vx6NajTZxQeI5b+t/8HHCwvuErnLrwzoxymoSHcy4p8J0MJXQQ
PfqD9stvkVD4/t85lx5VrIRGowgfpeQdZmKuz6orBTLdWIN6nWCPeVqrfJpde1Dt6KEYqKyjAPxq
/eVgh+n7pPQvSY6uGrcF6FcFvzkarlMyXIqY9jw/+CCE+MBYNXTMot/q5fTelYsuT+ZBLmU2HYFz
AXtcpduO2HzJVI47qnihp02kZuVIxQBeJZsQvts6jhRJk5+zFDulQv+VWYOggi69zcFwlisQ0nZ+
UbmFC9PatUVhudkA5C5vN9EQvUZpLdy/lV5+6lr62y9Lei3V4j6D1tiaGTcXo8ZtSW/B453mfNj4
+MfT5YRWWylP6IweVKmnOR3lLyqL/TSAJQzxBo1jmaRel/ecjfScz0LzZGqqMLgCtCD54MpuO48x
TolRsp0D84SC8sMQ1Xs6z3c9nC/KasaFK+TFSKC1SZ1n5wU9mFawU+vYNYeOhmMJt6h4viJeOkKt
nXeVrm108AY8fxT8KFPXUrm6+lnu93g6QNGnDXy0OiDr/KhSs3+NJskbk3yKoxHRcRbnFy197kTi
YaB6q8P2NewpgS+n4DxhMUVjibwNDE4U9BPXOfV3ZMRffbO9krm98wHlM0pAh5ZWygYXolMqsoc2
VN+y0RAM9ELCWvRUlg3lSbQ8GPPoYW0VCGSSMiSPyz2jsQdMtV/LNv5k9PuICrQ9gM3HU3n2PXQv
r3p5rkv/jfCAfoyQEMUnUX+WKOTUCmYr3aQnGytT93QZkdaLJ42QoQrwh5TOhVlKV8aaL2NGbnfu
zC1+2blX6MbAmH60t9kMimYWabLP60teSBQIeIONlUifjHudCS2EiHxrP84SuskMZCUmWcFoBcc+
Ghg0Qk6gti+5ZaxjWzzpu6nJlKOUUsGqUCJQiTAZqFmhjDxD2U2TXR2Qx0VOPeHBNCpa9kuaGqDx
ZtLs1sXvdWDoY67LJvU9EwkHIP5S5VnVYjZuZgVeBov70/hqiQgYNwYWhjlObmVPh8JEko7I6d0g
j6wI+k9NrZP2/J7trBCodsIn0wfEnqHN85zWza4nQq8HnmF9TQIyah/wF/7o2nRRdvH0maXhIJTe
3pn+XxPPTndKlQ/6yHjWNLS7xbII8DlO36QOoGqhEdobg/LHzy0uGiLszPd/a7HoXFJElgc2QNga
EGc55zcZ3Jas6hgNS8gWSqfQpIfPNz9DW/3sG9q3J27CfucfIDEDSCdj1drqi50A/da35SRdquXj
oqUCoxm0Tw2Q723rGX4e2MMcZ4k5d/spPs+y8Ssr78pY9E6cDg95QPU5taxDXQpSmuZdoqImN62v
etSB+AfVbdLT+3gpHdhSRtpwrE9CDga3qTWuCBsXeFRlR/wxcq8KqpEafusRXA9c1toh7wWGOjqj
t70WhALYBJ0dsgGRQDFLmKiJZkJoDOpNrJd3ddy/jtlitDjG/c7Xsr9DNDeXFtJGQHpb1hkpa4HN
A3bSqA9o2sYO5ddoMi928FdtNGqyNX5oFgPOMrJybo/xQzY8+1oEXchijBYGWuAgsXbGFpbDWIyu
ZceMnU19cKip7uJIVl4Sm7s17FhGt6RYxgx/KCU6iY7si9GLK2PsR0POXprMSjdSLSIaLYJXGCNI
2C11h5pJdmn04Da4NB2a2A6ROSRJ1blL2nPTq4jVVf5jdam2zhLGkHqS7DAy5VXqSaMWtpUt42NG
yZ8NpCr9nuIKCBUk7lTch3ZkDCfhu2TlqeUmhqGgaOoflRQgoKyBfOmLkrYqElZ6+ZXEFeyXfNin
E3lmJdXtgyoObdZ2zhRQmGpmkk+mmXx0JPl42hSSk9P00KRFeAjifgmg1TcdiYtDtjIAdzLWNznL
KKyo+u9iKT357xUZFldJJGLX9tyQs6RNtj4GSAM7gpF73+CszAuSnZ2M7qS/9ujrXHpUyo2d61DS
J8oexuJY01Vk/KK5G6iXccJARkh2dQilgvDOGeuku6/wTPca7I0WIP+JvPwl0Cs37cjbjBA1lIG0
JrFUeYj7CuIHT4SwEr5bdZF8aQd5mxFTOpOJcjqacSwX8p1dCm0n5K7aQog8zFVsOkaSb0IVw5Y5
4OEQBKI5DeTbE4sG9zgZn42cJlO5faJqxv+fz7T+kJH1oyY+pgVpdcatcGpjA+uVfguLAYpElUfn
1qR+WtUk7UttlBDFwoNM7WwztxoP46F5BdGzyfUl/iyQxs39QU+4k6ZR8Zwbs7Y31YJuZlFMR9Es
NaGadhrsN+jhM5OauDbFTxztxkaEnBbSIBBgNyQCudAYZhn6c5bWmWsque+CXMnp5UT1WsYulm05
AKjlkrxLRz4imbiEtbTWXSHE4qdQnXURv7QGx9ZXWmMfRwkNTFz2yHyea4NfXOl8JHoiMjGBwW2N
koxh9S+6rdNYnGRnUJ/jKSjuZVIonFG54/OvbMKkAffd1Az3+GylnLYYjfRUnYmyTGo9G8MqCzcO
+r1g4I69cIbFaifyHcViDUbM1u4vRYh5C1rZD9kQ7a9M9Td9PL1oA6rL3uyfGh+tJ21A9S7HiIZb
dHs3RjM7SX8FLkGkdYLfpWZ0nml1x4AaKolDWwWMEkykzY3yC34zh2iKb73cSZhPWyhgegvbjRxh
QlXST6uSoVMxG+lw2Mw5k3Uf3BoXEqr/8iKmltvNmKsHQCXFTFihc86JUvkaA/1DVv/24/wFegZz
C0DhenWbG0OGjOOTh/Y/gG/xaqEaWzlFQUHJEHpNg8iEvIc09NeBGrOBi08c9psmlN7sWlibTqkx
XIuS4kLlz9yks4U7nqCmQ9nLlRUiHcY5iHuJWBnX7gD7CBcmRuLx2D7Emj8dDV+mtsHQR+S05JhB
MW4lWPD0IT+0Uipva+sG44LAUJ6e+1HZz41MVnisn9qeiogxtK4a5I07DrZCoJjOfPvgEjbtW2pQ
ItP+qn10sxjtMwjmqdj3I61GDAe6kQJ0aEvE7Psa3fhdgB+JVGBmjbmTNzTSV130b1qAr1fqX5KO
3krRfQ0WCf0yJgVPd+VjS1IAvzcb7u//Yey8luNWsnT9Kh26PuiBNxOz+6K8YZFVtJJuEBRJwZuE
B57+fEhqi5K6z8SJYCCQBlmGqETmWr/JbYIfxkPnsz2MUW9YQ9B5Vmb2WuiMx8HBuiCL44tilqjn
WyO33FQWiwIoykrr2PM5syZ+XeZvqtF/azqVFYvd7zTmnu0sut0X6TewG7hXon5Kvpedse5Ut3yi
mLsqjAm/WOk2RAIXsOEqUeJdpmLoXPnGWdRefChq7m1DrAK+5MVYesADSYJrwrPWYdP316W7NkDP
rtzBxG2jfR7H4oYnbMwq2FiYJfS5qsjBgZSbMZ4Juw37DkzbAMhP5WsMyYqtQnynq56/DAWh17Cw
Is4InKRB0d7kNsxc5YVYe/9VCXZkX1WknczrribNNg35i+PM2iwmW6OqBljX8V/R1GkbeFN9E80H
i+hbBpL2IKvsVGBlROShTGw+bT1b0PjDLgP+CCZXZy7FWN1VPFT8q25clYJ52C+1+7iNYu4D9alG
XmKl6bqzDIyda9vWypy8pyAKTVhuxLSLOuvXlc9GJuvhQcSLaijEXgz1feeU01aPjWjdVen1AGSM
3DHZOaNKxZYfD8bGbpugIzyQqyUTxxKOORaWPjIVRIfXRlW3113p3qY5X2g+pYus1KrrxmtKPLw3
Lg99t0STpSG9gerYTeWPBPkJMzbh8K1vNVTEHdLycas9GjbIwrL+WgqUXGB0sRTK1l7l3GRkxFbl
ZNZLFq1rH+pgR4oVzZzZaKN/i6tx5dtdg33hIanaYYPwN8hF/9qbglNgs1dhW7ZJ9DJc9kpCPEbr
Dxr+AyxyhjemXMSjHPesGdVFtAlhGDt4TEfynybPpQAF6UoZvw/4B8e+oV1HltGtmjwLNkqKM4LQ
3O+OBUYzax6HpvMXJjLIS2dUl049Mj8b06s5uLvKwCY7/u7Y3KBTlr6IAW6t6jSs/RRMjPIxOPZG
+VAlgCkabi69vofHcfQqED6BH679qELFo9UXjme+zIwTFuKok9Sebix93bnSQV6n5F/WXWDvPSA/
B4iKD9psMx6UCtn2gi/AMV/rFLIlPKKC4Otm8F1EbeL03rPJU+sOHkVogRzsYrzpDLIHlul/Cc8g
UJhVln4/rVsd6H5XncY2SbfAMvZj599gFwL1hVhEog1AdRzGDMbxKcutt2oaTqbZ3rBKRbY4PCY+
Pbg7FQBB9SYxW+7ueXVGHuXGjkOT5WydETkxdsJq9tqAD3o23CnjpJ1asEA6OOBNEe2yiiVu4xlv
emK0i9yun5SimYhzJTwM+N50mJkC0FPlhseGXBoxt2fdbJorDbPYOHTHjdI03qqeiqVnhtwt0SVF
mWEZMNcX1RZZpT2YSR7liarD7y+/pjZ2Yv5g4DitvAVW+5yYybemCifufn3bC/4vZoR5IX7rG3uq
vwYGQcg4nun0MRk0A48nvXCDpYlEGREGMrYWX3NXdRuAT8ywh7iJH/j/3zrfqrLyVgHxAsK0BP1r
T10oPdsqK3gb6uG21p23Mm2e3LG+IwvhL/VYQSffwTjLQ1FK+GwHTG1G75BHVXANtk0g2VgeuIs2
mwRbfpWss+MbR4TSvml+7y5FDk5szmblDfR8dmrpCtudfTfYiD8cRmPcOvyC8qDYZkzcvq18Ntro
O+JmOZFnMWwLFVgb9Pewesud+gmfKaLReXEjzI3m8+RkTkdd2dtlZof6cf5NT1yw6cO6dSMgdapZ
4ssA77Sc7WeUEYCdr706+hsJTXcdTt5pAJK2yjWkEYBeR0IF0+uFh8GatEUchaeyUHCtNLIrG7Za
kots24yWugY2Z7G66Jdtbm+1fghQGysFFiziVmdgFNb4+SfmoWJTGsDoxN0xhHjtiYYZfjuW8VtY
iFl0qtkbucLnxpXTtInisLxlEzZ7oI39ozaF3pHIxnKo8R53rUhbD05+H5bV2WgxgkCmmrcRrfoM
rKtLtBy+t3WyE7ZCgnT5MhpVjKuM5ApNvQvwb0T/hpKM1UASY8DcCeTUVjRKue7Lm2ZStWOedZs+
V4KVSFiUlfWuyDXWrcSEozzivzfkazecTlHGBOSHIl+rZXMIXIzbAxXbBRBHmqfUay9VoCt3n9Oh
WlddzRKgCc6KxqK/z4vXgISeiDGj9AIlWimj/mw34sZUm13mpeO60Vjvpk1iEw8yIAulKLL4/bkJ
jG+leQwMZk18Ah3SYd89MA6FaUFz77w3PFKeCX6Zwn0kg7IdsIGD03I02JSGAcuIIdBvIKzchL16
E/UtaA9tXwZpttEID9iZfR50b4bysBwtBUaKI1jXstKf6iG6B2HJchQdKqvpIGrk9nU+GXe+Ed+a
zCkb12m3STVtvVI7+DzJIYsu24IEGdaU6zgmGoljZxxVC10MxgoYJSU3YLFTgoupM6LmcLmjItyO
nbZxmoZVCcFGD8+CRamkV+ZQvfpx95rU5CriaaGJ21S0LT8aKH9+8VkP7ddosN7arkCvX18Zalpu
Eb8nXzYirCDYtdvhN0KyJOzLvCJ4ptwYxXQfWs5j7Aw7VTf2ImSpqjT6FfI70D1MMDotD0SrdtvF
1XfNVNZCLXlgIA3ReebGEjxh1f5blSMbmHwzDRMftmRPUPdiO0Ti0qZ4mnxvVY2TuQ0b7cHDh1UI
70vYzoj4KLxSeoAUAO1wgciGKyvD97TQCXBn7oOKilvrFzcIHnUgr7o70RGLaQLIsIVjnyCOYWjn
l7cZRIaFN41XeeutosnCRYkuZEyuDHRSSLO6G8utbg0re65qvMoU1UFrH0Ca2t17JuFlw4NWYLl3
faOxYLNWTLlkoNFIAIZrPiQYdEI3QV7MMqrnXG1XCihVgWvoEOk3tubgGYpuYEzMvS393fzIIy/w
NOWJtTDDHG46VB9fWBdh1NdWNbhLco1suzGtWyjCOKetXa9zMD29C/JxaI56SzY4IJ1SKS8oOWD1
SGx10VcoSIJL1R3+tT358jTV2Jc6e0LwzI2RVvJcm7at1j5mKiEwVJFmRvpWgdhdezaLEhaKPWyV
OQ2InlSE7IQajAQHWP369Vfhapu2Mq9ax0EPpcQZMmHORtDCKQhots2pL83mpBVReyIAMZHW65Ud
8JF+USvlsM9qs7yNTSW5ZVs9n8uKoob/iE4Rj03bRwvSDwNtWVlqvf3RTEdl6NbYGoobWQUcgDyE
ZX75GCTug5h53B3W1lSXt8RhxC1wsbtSRbxDVhnYu14LT929d5h7pRiYbni34epjIALpsPR7XdnL
foCth8sgsK+fR5UHuCW7EEIlaWvemayr7bpZgrCzkHH5uy6N3KWGqM+N7IF21wjaJSagbSX9jTl0
Pw7s7S6umfeHP+pN1gZI6fQktP7urwkbFQvzijypfv1RnWKtdh2AMJKDyvq0GLGeCq0ze5FNqQv/
HOPpeS98gFNF2TcHWbS9Ipk94KZ1NMTtvVcF6VEXxBLzoG95cjTuBQ+EZQr9plnmznDqVSZfeelY
efUyAKy3l8U49eItxAZz9T5w4PdXeBUSNJtftkpRnUu0967ypVyvfCLrYp7kK/URlo2T7wYEJOje
tyLbsZ1WlrIYwTw99Z7+kAmF96GqN4bQ6js5jsaVhDIqcSUHsnJAfSL3/I1sbWJrOYLphVWTFhd5
sFJRbZKKnxZSWWG4bO0CrYs+q5eyGURzceEFo12FBzOz+Nwni6YQ1BVJrY9xknoc2A/kW4IU+qZp
jOiGEHu4KfohPZOCn5EDZXlBos5ZFUHU3SZIaq5qVBXuxkrYSx/2zT1rr2oZ9Hb62BB943dn9U/h
hJ6dk1rO53yw8kWqtMVXsyrfMJWFLlnlT24XZy9DmUMbjI3XfALInrrF92ZgRZGRUyHDUSw7tWTi
mNSzP7CiWVRXRKuA5Gao0Jh2DPwAa2KWOx29p2Ibkgt5IxFxNJpJvKaVc3FA+H+L+viLm4fVs8qe
gNVb7X3Ryd0ukjgdN1EZYI3iaeKCmTy6mqnDFDQbLsu6ICmhVE4Ki59OiIts0ALNYZLwy7UsyoYq
IjgUB6nCcoeh3vuVwbC2gZitZLGZBygc3V13g4ui3s/XwOu5AD5NHs3qRREup8pRN4qhoUI895Hj
e+QEt4Owuve3Khvy2m+3eU1OS3aR4w+KCs6/C8n3FwI8G4z03dQl2EWSAr3BLSjbtcKKsQQtwxM/
M2XdKEN8h4hBtKw0q/mapcq1bpV9QI74Mrl++F1k1jMAb++pt3UXC+QG2mzvpERVPHFU8sI4Onrv
bti8dvz+M528uNF97v3us1Ug5RJaa9gD/IOmZLrkTml/GWy9WAZBP916WlRsPDtDbieruwPofneL
a7N/g61pvTJEoj6CKIwRTArPQk1u80nXr40yQ2jBsHtSE+QC2yQU19w4JIqCIrlO2DptDbQWTkli
pttWoJKS5iS4sqQfT4llNFsjB1WQmyT/W1PLTlo76luUbYKT5un2lh+Kc5UkEAEKJlx+ZYcc0Mm2
hNq/M6w4vLAaYUmnOfZLkB7QlbBfG/bhi7oJxlvZNbImhajM312Hrv6jqwHN+VbF43vbNRazb5vc
gZ6Kr/A+2/Y+2qaoLRPOkHUEPLedKPtw3WMXuiorlayf318yvcZZOfantR5N/UUesJd1lgZyEhtZ
1OZ+WgcTNzBKa1sytWHcHRPLRtUn2OuRGN6vC2OCyq7uVweS4K8Tbn4IVRHpB+t/bkoP2Rt4SuwG
3V2BiwoYyx4yMLyEi4Gq8ArQzrCWdX3h+hdW92D0UdwkJ0Q/Wef0xqofkWeSpT70s2skynayJAeC
n+btYtzzgDMzhjxYpuVj3Mxv6KMOPGdFKtfW9+3PfuQ/VjrSdjeyqvTcHEm3aldUWKgPadqsVL0H
XUEApdkoscn/DjvIcA0bET6mMiXEsvT6xuGxABBgriQ2mSzfy7WoEOAjjvveUxYRzifUNB8+hpAN
hRU0NzYpdTSnXWRg+vpG80d1JwP3uZLyJrgx/x+VgWWrO0UjxC8vlB3lQTbAQyUdPF88TSXw8cSz
98G8ARVhZVx3xH9ugkwAa0E18CtRw5okj1Wc9RKhCmuCj1O0JBwNJ3/L9cK7RAHEG08QT5f1mePd
Ifeh3nnzclcIaDFK2NI/L45FiSqUNeI27Y+5WMv6NmRH1LflE1kcB3GiAXvVmNRlZmE5q4W9cqwd
7qaFPG1GnEvzoUPK3FKOsqqKE1pl+f1U1n60dx7EtTRTvv9RL4t/1Fm6q+0zkax7lxgqvlfjMdTH
HwdVrS9Ry2edTPDiWehYn7UY8oFaJuVXknavllnaz4qTPzaa1uxN2zC3rhaHay8zUP1AA/7RLDTS
ZzA8ct1lPg00dJmqNHrC8RJTYyZMUBnKujbGo4vKlj/GxgpUOPNfPlyPQmRvY4moZ1vrnwOrVkGQ
Fi479l459E87XeuQFVVJ3S/U3gh2fpaztW6gdrl69lx62hf8yZVbBLOLY64jMxg5E4CEod2IrEyf
OpUk2qik2kaBwvXV9pcMkK3bp64KyoMmqnSjQhDbF22QPbrjuCcYmT9rvVHAevL9YxZ28a1vBt/l
y026y39QDMWNU2TdtR+QZRjmC+b3AYKSnFYMNjC3A3OLnOS3GEnSkzwY+dCehNkCr7VcJA4UdukC
gOTJ0CNzWMg+cDnnU2DacODM44/izyFk96wsn7IsLXYfQ6cGsGBT6Zp1K6AGDMO0R7fFu5alPIGA
5nTI3stiXIFiAZ6679362iEh2OxrIiCgw9RoWQileho78qpxboovzkTeOhrS+rlIsydgHv0LFs2n
lvXoW93ZULLyAAf7YloULjSBhcJGfg5HewH8lmwAIeMG5ky3z+CJN/CUZ3G5whEozOlauYiwlt7K
4kdDkioZPsjgLDvC3TfRo9JhI24gSH3l2qHwNnUJxLcf7HofGu1BluRBdrHmfrIoZnaR2QfEyxrn
Eg2qss9deF0ZLHV26R0iCjrkq1U0N8s+leKryzQlJlpZFn14rL6wpVcO75foWrqs9MC6ee/M/+la
w1nCqiznAmGIQX6+xvv1vZ9V3Fm8Rg2k4DiUTb9ZNuCwb4Mky2/9ecsRqRVYnZ91bt02q4QQGNAd
JOFgrujnSnXdK6HH1RVclif2xNa9Cq0KvTH7XNYOkrIxeHKHG/FKNlqo2q/AgZQ7tQQn2HRGuc0d
8K5pYwQPkV8467JDHEGPB3hU0Dsxz+mgug2ZfT+loGy8IlDeNuTX/Le8Y0lqVI11nzHWGoBscjVY
Rrgq4xQCEUiBO6KZ64GxzoZlWHdT5RM4dXR2mJDs2Jsj6m6YTbyQrY5BpnNsHP+K9DwCo1GUXpe1
XV07INZIoVfRN+FkhyqPrcfKKB04FQFyIFMWPZUKAYS5g/P7leRSa4LqbvgNvMj7lTYz1rIca/1M
bomIuyPS+z6FoYSAZ3SJfR/dKK0pSJGkzrYfbf0Y84wADpO1ZLTj4or5rdmOmepcm3w/aydJjEuR
Yn8XqYpzP8ySRejxLoQw3W3d+tO4yGYPhtYZtROpzpTAJapbc1UOgv9Uzof3fk1lFnhbKD+ukC3N
OOKQ3Js+FoSQ28lxr0Ektre20YZ3pY1mRYTQ21oW5YEOpmO3t6zsZxYQwkMfHWQdHTSTcCARkH7v
e62JM20XHO08rU592GfrJEubRz2KX+S/WjO+R1YfvsbcqwTTR4wu5mtcpIqO5nxN6hBTqGKzfpyM
OX3Q+29m/n5N7qXaQnezH9cIG1xKkuZHKFXeUWtG70jKk/xWr5OQEHEebBKeDRVu2DTlsunPUxbB
xkppo006iKzFpMCEx4er7qLm06PyjI/6GCDCsLBUl2M+V3wcmjTCABjU6/0EkXbdDjiu19FgXBW5
nqwjK1aeIMnf9NyFr1bUnc26N57gLeSkxet/6+pn7Y1cuprhcC696EfXP0Y1JxWP9UIkhBGf9So3
HlS/Ku+D7pdC1D1rna2/t2jeLy1/XlN6Zb+tKx8QyiQ6nMVrdeAZC+OfhKhqruVpoiEIEM2H0otR
mHRvVHS7jlUy79fkaY4GrYKn6u+1sowyfHWYDELW3qgccis4Qhkxtymp4gNZeeUg6yG+EzyVlVo2
uOgiz71J+nn5QvZqba21drJDLWvlqTwI1yJX5rTxokQ540d/2TJqwdfWq8LjyDx/Dvhp7NKBwJyW
ifzs51p+lmesQh8bkqmHj/rBD7Sda5C4l5f+3he06Y++Ddq9CzQOWmSH3eAkDxZCn9xHmbl2RIZ2
SdPC/ZanH33qkXTHn31ks61aiLV0GMtEwAyDewXx92OeNyrx6flUV0B8yTN5qAOeXcCTwsVHXae7
ozh9lBN7SjZxho6ZvBiKI0pNf4xDuJIkTV3bTFcuObJfxmDh5CzzcVDB15RwtZDr67zojJBBfg7U
MD+LdHTgiPvGyhv17NeGXdMh4PdRWxqGsyLTaqzkhfKAtHJ+rnfV3FNW1D34MJslxxaeRobTzNNE
uvGEGYJYyCJUpmJbGygtyaJuQhlV4GpeyWJkRysekPp96en6OcnMe1ndR2i3NiYecvGYj0+1RqqX
LYSzl62Kpd7gpDldMMo27+p8eh/aS8322MdtiZ4SF5HxGNfoCrEfnd+WlqImWFiKcd3jq/Sk+ziT
/Pu7Ned3yzIs3JBJGp4+3q0cMuHdZjUCzQKW/lYqoWc8LjZNEYCLnsXS39XRZz31j6KoQ5hoHhAa
2SobpiFlZpflVM2/pFqa72RpzMSRqRKKT6qtvZi1LrTAKDqj7TasauLZ66F2RqBMYbb0ESq4LlgK
YZ3kW6QfKuSzZO/3Cx0jBDst3NnXIzpbSh2dwZsFbC36S4L/xRUC8sdWGdwnVeflR2+AdeR5Z9El
D/VcnXvwbKqEdHrTJu7T0BjxkkB8dCVbGzvGE2NMHgMN9HRjYrEz9Ir7VEEa2+RVPGzkVbreE45s
4/jaU1LvcYqv5Eu6SqdeofRKBnB+KT+OSeRWubKVxTEZv0z4zqJhVZf3deCv5Ut6DbkxbcL5uu1S
/dGENZZE7qlJDTIeqgq5GCOrE07ZzqkXFrmXWLN9cKHm3TimJnJDP5sHBQzDxyXTNI1MokjsWzxa
DQvWSdjdBWHb3WG0ROgwBRzqBxSRvMFAph+fP3porf/Qx0Z6kv1xPam3RgfRUharecA5izuPJa/p
q8xaoinibT3D2jbtWN0MOXx7FgBA7SuFX6uKSGZr2MFreGnDrnjFwykDJxjMXgMmbNupcSH69/GD
ZdffPEPJXxNfB/5ii8+Gbol1gzLhFdFI+1ROmsADyXO+xopYya7CJc+n96p7O6V4w41qxJPEqvrb
qfS6hXw9G5Ji2tni2S+BKipiYDGmJNaxhlS5LiLbfQI4cJJdm1j/0rkqHETd1nhTRHTkZyj8Xiwd
9lF/f4aEPdT7Zygy1lTyM1Swhh6iXHwDvtttfJGYm1RNph3ggGylI+zxIItdleQrPVT1B7Opf7RO
XmD8UlQTXexIGmUb2M7kSQwlflTxSV+po1pdA4bv90JL6h2yyeiIKlG6ctDN+zyO3RMQaPO7Wx/r
VJneGsE0gQh5DKGcqyfPr65r4plFi+BCb+TPfSbCLXpZGfJ3aV9eEZnDMmo++6PYIvKMzbDZLNkH
0FuIfoQdgQ2032T2daoZa39QoivSRu4yJe66lvXC1cECQXTOrwyrWBdNj2VE0HKF4UUYv3iD+z5A
vzccE1ctbbbXcxz1yjTBgs4lEQegeIpqfG/sqlBbV1WHIsHcILvIVq/TiyMJBFT0YxJUKIFt0iqw
TibxzZM9H2QxTHv7OGEuKUuyXvbQMvJHJH0clKnzGOr7fG1f4HEUWtkmxPVmKQXYYbo+lAj930UB
gMlaA2chhdCdqX6wPTe5I50evteXqbNsNb3+itoGbPPuFbVxnmHAXy5Bafq7AOmgrRum+V3Sk+Ro
FLV7NXp1iQB0+6yi2rRCxlG7RjoVB7Q2jTaDUOrHStUegirpkdTBKGvMvScrxkMl1pzkqi1FjweI
MaLaPwZn9hiQsfPgAq28vzL0xr5Y88HUwS1axWWMI3tWFGtPQDCP8P/AWlZmUu31iWXFR/+2rqON
2rBlk3Xysi4EhT9GbbaVRdmgRtUbsvXW4aObA5LKqYvsBvKmfUmFX9+4nbL86ICyDEuzeHz5GKY2
HLFtJkh98iLZ0LbRsErS0IdywUCyTmvyAbPrKNvLYlf49iaPStAQKt44XmA9uWzpjr0HCEAW63EM
1yjVqDtZdJLioSHddYZM5d/BUN/UTWs9lWMAgc271YbYPJG6QII/UL8Dw1K3cVWypZF18hBFeX0F
5wraMn3VqTA2/lSV+6bLv4AFhnru+fpKU934th9z62zq31piCxBnsKvYI2MG5XVuLKoiuVXNSF2p
ZIfWsu69wS+/GKOuHWUJKUXr7OXfZHdZE1maumfR+us4cVqooCIaZV05XQeRtKm/BHCo3sdgcwFc
W0xfIL+4y8ojMx2T+tfmCShC7/Xuo+T77yU5Vw2oXHy0db+Vfl4nJ7mfPeV15Jz6O70nVz1PgD97
vr/e3DYL7vyH67whAP0Y9PugH5MTzMbkZCX+bZuN3Q45luT0US/P3uvEQMKsB9lA94/qvGKmX8hy
PXUvaQAwH3+Gk59ZxUmeyUMtRjRV9LTFQOzvBl9To+GXsulEu0INskPc40P5PszHCF2tjGstnrX7
5vHlQY7FoqBbfPrHf/3rf16G/w7einORjkGR/wO24rlAT6v+65OtffpH+V69f/3rkwO60bM909UN
VYVEamk27S/Pt1Ee0Fv7P7nahH48lN6LGuuW/XXwB/gK89arW1WiUR8scN0PIwQ0zuVmjbiYN9zo
dgJTHOjFF39eMofzMjqbF9TQzO49Qn+HRK61c73reMAAr5Vd5MHNhLvMK/C+YqFEvcdCBZOAdBPE
iXldTZbxfsgm7dpkaj2QG+a7Ri3JvAaVX24VLWgXH/1kAzk3DDSLCMnkMiIoauU7kbv9ycqz4STP
jJ9ncw+UU3KWceBOQ7YmJ1/X9k3UFpcyAkrrm+MvJS9X91bojZv//Zu3vD+/ecc0bNt0PctwHd1w
3d+/+cgawfEFkfNaYeN6svWsuO5bNb3G3WI+h71dk9+Ya8TaGnEmA7YxIB0yH35Ux5WHbKCo/ZNC
cnOVmaqF4M1QX7zIqZBQoG7wbQs4qdqFsPr+Lpdt9SLSqsV9JnwUwPVvIrLhj6r+mCZN+2BAmrpN
wHLLWrdt4pPmQzGUxVQjqTIYCuL58zUW3IN1kNYV5P3WegRrkS4nJ0+PsjUvkl/GH8pfxlcMdd+3
FURLX8P11PcbxDrq7kT0+X//oj3j375oW1O5zx3T1aB8mebvX3Tr5i4L1iB/IyLSoxfD9ye/4SDz
+FItpCwg9qGWJ7/jj+a+QBa1zvPDe7+wbmEKoyN6CM2puiKsAx824YbL7LHFNHOu7NwZPyxPfd+c
Tx39R6/Sst86wbpLBKW3R7PKWHduMz03zWKsiYdPGMRs1Exv921muveWr51le8Yuh4i5XsLk9O3r
CnnjZd2507NfJ/cDMeZ75oA/BkyBH9yqngHQcDmk6JZO1nDuHCe8avvyJEuIBI7nH/XdGZ9nFPi6
MvcXnYHyIzAXY+WbH124tDHz90t1xaxWE+uTXRGD8giRDkHCPhpuVV/cj4OmYfDWEUtym/mzBMpn
x1mPraV+UVH/3wEWst+L9hhd53BY7wwXk6CosDIMU7n6P406X14ZaCHIW+O/fpv+ajkdvhTlWEVB
2PxR/Nd9kfH3P/M1P/v8fsW/TtFLVdSABP7XXtu34vo5e6v/7PTbyLz6j3e3em6efyus8yZqxkv7
Vo23b3WbNn9P43PP/9/Gf7zJUe7H8u2vT8/oZxFmxZw1emk+/Wiap32NaUf95Vc0v8KP5vkj/PXp
yDDtSzL+h4venuvmr0+Kq/0T6QAEVDzHtmzd+vSP/u29wfunBa/I1ghg26ZpGTxxcvTPwr8+Gd4/
NRNzLh41zHy6pjIl1lB15ib7n6bnegZEGW4AVbPsT39//B9Psff/239+qhn6bz95i+eZSrrWtTzD
AMOg63zYX59qBiJ4lTvxW+2HNbYfGHQkotRWrU0Qvyj9E9ibg+VM1QGzHIL1zG0TUI6dOlwiJT3E
qMTsSTgDq6xif4PyBU6XmKCsh8aDiNJXMJeMzFw1ZUYKZHBXYRLfJUqDHcWAPwepN7QPYHL1XoQq
s+jfKh3HoXZ6/uVf8h+e3bqp/vvn5Jsicqvqtm5qqv7HM2SoLTiwumvv/WrSlgXc5SHCdOFDhDdy
WVc2Hn5dUlc20FBlDTCmWjoIXIDgSHe5pj7mPiLXlloSLrEyIBVxdOTRsghtEh2oAh+grT8g+Aqo
vy3uckX9hneeeZaHNEO5zvYGde2DKzLtYDWgBIr01ibFFmHZ5ATjMxtD7M04Jf0RpNF+nJQWWlom
0K1DwkmFRnz08LXhvZvPiVEKtGYRdEFN+N5VQuDX88FD6ZTU0rJRc/UgDzU8t8OYFM5+Ui4f1Z4D
unjKgnwNI35F6m3C5hKdYnkIoyZY+ppnLJM2FQd56CLWGIbvox5ZaBvw3BFATzuLN4VvfCl26De/
YUSULEcTqBA3OijdUXwu1Mhbx6HeHMKW7yzH9wPXS1U9lEoQbHPbw/8Lg58F2Gh2Mmwcl4GVTi+a
mQHLLS5pMiSHqQ/dTZSlt3ba+YeyyPwDyZRyjYArjjJzcWpU75eDrFNKVJrMEfxllofbyKjPw9yr
5varg77d6UOorFgPwfFJjQjFk7FaOxqdEcQZg31SOUu/9cwDXBfrIM/GaUJ39ylRRLdpNEjjtuU3
mwC7nBpp4jKYSId9iDbDd2lWPYjDhRtFcKewDF34jXjWkxa7ZRHwjWhGTVZHu7Dbgxen4sSTBi2h
NYewbdgh2jkfSqilCyPA0KpTkAVvixpPv7J9lFXyEKCSf+yySdmwhrpMKkqTi7RtlYM8lO53jZzy
Ks09lITMr2WSdvuiv7ItbiqhDg441sk6sMOsVmZvESdA81GvpiPeie26E8axKqqrFGbQ0o70r679
RW3rhGySirbJLLisqHyMkrQB9GblscC8CE0EO943JQYYaYT6RQnxP5+wOuyOUqk6QH1iWXSuBtjX
Q/IqzjZSS7WGa9Nkk72v4yY8AhdDv8OL7oO4MpaplUKSPreZFqEEkaA0nkVb4QWrcBDuTvfg6/Lb
2DnzjkpJhz4DNcpLR7birZKhGbcKgeNUVaplCxJ2qVRjv8/ROjNbbQNoEOUnq0u2bUASw0Dv+TCw
7wDIrOfLAjCfUmL9Uc5yLqEC0t8unrieDEnQ6ofJRrWAWN2wDkU67ADrbxvkQw6xx080+7/sndly
o9q2bb+IHdTFq0AVki3X6fQL4XTa1DCpYX79aShXbK+z9r037nk/D6lAZUqygDHH6L31NXIOGMkS
6s3OHTJzZ3ozFK/uRO5cGuiif2nT/t2WhRLOAzZ6BBWRO/sVVtnTMCVYxtLmMRbLeLKMQIyYC5Sp
esYB5wZCqKvyyQST7ZiAM9ytFU8ePCSWsVNCiBhMZaexOrqPSesnioHwi6+IX7G31w289Xy+6gXi
eLmb80Iex/ijXmwnbNaLwnvgwLEcEdQKn+5H5zNzIX7QVUlrK8ctKmOSBubyvnMGJ8DLRqeWweq2
rBBqds2mQ+oNHQVDfL66pXrA+r6lgWE1RHFRkGyENautoxc/0542wjmvTnaff3kQMv0FwHkeKdtc
Hz+zmsgwGYNl1zM6PVOCS8l7TRwsq7SjdmpcvBj1VB+TCVzOEjUBwDODIO0kCt0U7TCg2ve+g/wz
CGMMk4asg6yBooC9yG2M50ovQrm4Cs3UBv05mKQSrN/iPJpx9UZXrdmKOLj+zJeiCosUIIDtlm8V
wpFtA4QftxtK17ZypsCJO6yarf2q2JJ3qY/bzDHh/S4DaMWVVDAkeg1qaaPrdodvQ3+JgDweOE48
OMZLp7VxMGIA23k1aGh+EA9j7vJYB+uvjiGDN7MVlUqUi067nGz4o9cOh4wAvcCLVCcgwsC6BWjm
mzD3gowI8QBK7cwfZyKr4JCKhnw4i1mnYth+5YEvaRf90Dgt0puBn1dlPBSzOaMxUW/IVP1p7r0s
Y1SUik97STC5K1oQd5kdtHNz9LSKPp8l/KUcwPD0RPyBqIPzwzMMpqCIGJRka0BJhnqEvFxvCfut
1W5roNDYEcbrbCLarnuGBr/mjOm1kkf3MmappcZqRM7teBFOfDJWhJSee7vMxksjI9xwWEAOIBgP
7bKberEcsrKsaajgVY4KkNJp80PXEpwTHnQPgziRNqV8Scb2lwO8A1aAAVh0xn9SKhm4ExghR0T3
hywWB2g2y9aFGrepkkE71JG8mdsJphnOlMBCdmswHzMEejupeByPZLGP+hTOrCcAs3rN5K8D7lGW
vI1FeXbSGrhjpSj3drfen9m3damHOp08ICaBYn9EqCsCjiyW3+lmgKkefmEvwI+QUXBwGrEdctwv
haV3vsMSZUBusTrHf6Yqldn0MLMzk0hkELznklxi682jLYob02GFj5Hcb10TL4yh7NZD2c7o68us
2+UzvNpOz3/YrECB3UxgnmhobMe2vZM1RoM6DxEPq+Be4xspcNM52mrfGe5V0KRoj0R9GsY3q7de
yAiRnFBQ71spP0sNfHOg9uhZBEiiOm43XTrQ8u/586/tAvKhbLRTFUWh6mHsIpHm3FCxIQBC0Adr
p58uU+z+bKoOHKAswfW2m7yedprnvBYeZmWzUloCCJCJ6YsL+Np1XjOdlX00TBrCIFu7Y4mo35UJ
3Os6ek1SBK1CTE+YNDEejeZX4VCZLBDcc6AtmbeyhIcGQnONZaHQLOJDnco+ZqKkGfyl5L15GqB0
Zn20711LA4BqbKuqbKBImfV73RkoEDDncI5Zl/o1BAeaZuQ4Fx2oAYUSeIgE8b5xf3a8hlPIk6lD
YbFFedbm5sbV+WLSrPF82R3dSTtoM9yyDo4GeaE35uSC+qvLozsPJjM0BdVYx+/UksFoC+fkiDoE
NPy7c4XP2KJ6Na0RA20O7sCsmWpp5gYo8Rqc6JKVkxsLhLPEfgciho3GkTFiUjOs9I5QqryBKVxD
B4YkDmJXnzcDEXqlxYUigJ87iJb64ZXBxS/XcxPfpXbPOnQO6mON6ji3kmSNErkzwYcWRQlYVYc6
g2Wn9IX2zOiJOi/ODnhIwFlBIS+85ZccJVzzPNlXlrFrVqxobN47Ur9IovxwCWMiQwQMjWn2LnFU
HWpJH2BAgltEWMSdanTBXlefs9hqTWzfy9m1g6HSbxR6Wa6dt7u6b12/TzzkWMPbXLjUUvnrUgis
ghnmr44kAEAHo9Lvet5ykNtoP+Oyu9NqkBP6FFtBAX4fraI67CNEXkPUbOpUTykcEshXBVNlva1/
9MvvpUKQEOPPWhqv3Y8V3uZsaJ51fX6ZZ/T3InrEga5vvH781duKs3Nk2R68+UVUzt6ZTfdgLNE+
xcJKCnri52BInPbYD+zBqUF+n44B3ehQBhk5GtPJhBJNoZ+yO/U7emPZdoLxHcxdj2c5PsT8lQnC
K6odljyiJr3tEJnQRK3uZMjipWnErWOYUMp0AAoaKcwm4ZYmejsfKAFeOlP6KFs/6+F9gurN+WZv
eHBHbGv4EistTBJbSRgnxn0p2yM155czFBOegepkTHi4Fdu7Qf9zUvJ7SZn90FGOoZuxgyqVkFPT
h4y0KJAcUJgS60NWP8XQI5eLKINGHaYthWlsiYcEpjBogWfg1kDo3eqo6qikGZn8aLB71tBBSB5x
5bFakSQLetakRxY3qFJnWAbSFs7MqMkT531xH8HJtI7A77KzLYxfk5Y/tLaBfb9Awyas9CZaMMlY
uX2n96TnTVPDcbgxdA4p5KSATts08ZHpW3OQDDd3kwOUGff6jMNzmMl+rWlha9lKoJqwgKdHPW88
1CSN5kcuhn5D1eogjccto/lmo8fQOGeVQhIP43ODocSwpunYandTTj3e8pmt1kCjVjm34BsgVNXW
SRH6b1Q72D3WVZU1DuEMmiCy02TvdBCFUWkDN2RGLQnTE0n36tTxZc747QN+b/COb9uEDz2XQHdq
joW9Kgsck96baYBN6mJfyknflLUHjLC4VHPzopdxvBktBaRajG+a9U3BGfMTUtJieHlAB8zbD4D9
K9FrEOlRl1aeAr+SGNQZhcNe8dpyJx2Ecm1rPuXN+pVyLLSJy+gisWy8uQ+cqvNwJJNLq1Q2vhfw
5jTq0mDo2lt3KOjJDS1SllSHfzcictf0C5hOyrZcOzWK9VzY5Di17kcUT/dOhtbULjhKmIVebPP8
gxGdFYyp9RNnFL+cpMwprBaiIQkmQUmTq62PVaA6DMgnYgMko0BhWgCE2rE22yixOd5ycARYlJNR
4cL07m/JKqIUXISvzF/Dkv6cUnxvsa4BnaYHsnThkEwfTL3FUVkOtBXTvTdZERbe2N/2WQqfBnfZ
BmuJuWEG+TF0ydkrvY86Ql1OihShq2TT1HQDJ0C4noJZ1+Pwp5OEhObpqNVfU9EtT5jsash96JG7
oxH3VNyl3e7bov6wIhJicnu5U2zVoAOA96MDO5xYRrPTJCSOWUKJ5/i+DGS0iUjiRRjIcWuJwCDi
NQXjmqLSUEdmMETHb2hagUPKKeGdEgCtYeXpNpf5HrNMvx9nvJ02adOKHT9XBi61zKu3XZ4/iEp8
glD51FmLmGWrb8GxO8vbOHfqpsscdvrprRhcEN3aZgSapsPy5YdPArNBrq+/auip4NFkcwqbQSd5
kfJaMLsHnH5RCnBhZts88sKUTQylt52bv6rdBA+3gzA6tzMQDIq8vs6TXd/j+a77n2kxVcy3lpCQ
EX3Lbgw7kWMVOGA7p+1aRYtDURQDzrJnQN3gwvEAB4JAEUzvsDVVI0HEDPPV5OiujCwu7WJBmBwD
i1WpsC2GTxvdBhRQzwOOKSme1LjKAGjrkIHxjw3JQA0Yydv1X3ksvNSDbwKTM6lEvuutn3QQ+bmS
bdcvaNEGCpJlkEfmQK+1UnB+VepT4TawmDnHigIG6lznVAzsDpQFBGQX6RCI0mH3X79IAPI/3PMo
JF8Gyg7oPazA9ajz1Zyps0XgRk/rEZiv/mZKAmuivEgxf4jQm9SGl/C+IAQ/inQnkuJToRfQzBZh
tES4BYlp3Vmqh6t9hORg42/Y6KV6pLZ/yWpnT7Dcs2fYC4JC96miiPSNFhJ7Ukf3SsOJbCatwGJZ
5LOHXxrp/kZQofqYkUZiRzK8zEtNuTGBI1HxK1OFdhFpeJX0SbX2Nv1B1ccaKcgEYsH4SLU0Cmp9
JQQ4zcD6X2ctvyKa5nk+RDbfWzSp7GwADiHxRf60EBE/6w0rcjFPm7kh8E0ORrozM8PxJyuJCXzz
tsIoCc2wxS+EZRFmjBRVNXtkPHbAO0R2SqLB2C/gATYIqH802YuIzReIdvke08JZTMoH9CbOsf0b
cRFBKpxD3Y83EKz8fLnhGDIOyqOlIQxUU6BC8UXY6C9L5MzR6PGw6aAP0W07RzTspl2Uu8YbgFjQ
UTJfpi9Ki0RpHqxswDVkkbDFeBliBjEfTe6CgFBgcnqndpK7xeALpMp/nrUq7EyJbJ4TJWc9aCk2
f7s2ZjjdcxCVEUe6lJVA0TA1cetFC6boi7pqvCUw5qHpo/hQ5FEelp4XIOUPhxaCvlef0cKuOv1x
PniafCZt4DHq0kvvmmpAAsenwD1l1zCdcAA9YJl8MRPzPut8wxpeasu8dCv0fvXWU1M4c3EynfwR
nRgKJ6r+pNQfyjbI8QRvK3jIQQQS0ptZtQKVhwuC6Tr6GbG6QdRLq2o+WRUQjqT/1NqJVYtacaQt
MSoNBwb/F3Xd14z6s8H6CPOwJ22MFRcAY1krUBc0HUaRbt/1QyeQ7PZPbaU/k5GtrHFbZq18df1y
QyAO+h6FQBx+PUTWlCVn3nb+QB0LghcSwqgRctAq79gAwQWhOmPPMH5RsPmIEqHLd/FrY6fHZUgd
FtGIkHvAR90Q2JkNAym/XekzOKUggZKAF7HiTGtxISLji/iux3r9zMrUP9s1aknUDq6L9VrDoY1u
z+YQDUyW76QOmeLe6B4iiYQhntn/1oiqLfgWwTPezHGqH41MHJlaIjdvXWCHFVEtjjrDrVfsHUyn
accYrab6ClmBFGsiyiJBai0pLcTMJX+QSrKZCDHTFtxv5F3CEleOseI9pqwVjEblLJ29KJEmD6SV
YOwHa9FiGfbtciE0qpXuRnSrRidXL7Cb/NEp7U1k1oHVEyHmpos/60TtFZTMbg6TYC5b7h8Iyygk
U68F6gMKuWafiypEnZ8cUh3xzqx2p2ileVJi08KU00e5+gLHAfRljd1ATKzN7dJtaRFkVK8kZfW3
k9m85DtNYNWGl6SDVzdf0BiTlzaqtj8LRsq5B1FUkb9ItFS2xJjnm3QkU0hjKbFzITinKVQQT+Y/
uqx1A6V7aJBWompNisdZDTkQ2duChJdr9wkFef1W9+Wz19Y1Kqf6t0mt6yv3hZ3caAK7/FK1aZD0
43x2k/Z3n2A5MFNT29cLwt/GyJ2biCKfWku+z6U3H8k6Bz8o+SE07nJXSlOevCkOlFLPboTAsdzG
iOEWziEcQcvevSRJzhKDUdPGMVRnj78s3RYG6MZIasuhPRTl3N+mEtKRBA+PDQ3gVK8e1Mm80Ydc
7LXiy0jqMoBxbfrFQqMSaEzO5zZo2vZIAMWcUU/TbkbrAsWuftJVXIoYR+ydpqRiU47Z3aJ4Kyd5
fpoSh4aDBsuN7jix9fYIHW7BV1fxPDGR1VNFlS/tUQRz5s0BsaWPnl4mpxQiS5Jloeir5USVzOFr
Gcx955A7Xc6/BW2Z0Kms0BHFXVFp2WaUo9ihGrf2jm2DrM3g0iB27Bw3eqlc49aJh18zvZ9TU0uS
VWyj2yFIBS8C8j7Syd1dIG/gie6ym4YaydZnjoJ1957lC7NgfR5gm0fyjCf2MwOOuYVUWeNgYEVg
Rq7lK6K47/AXAkqhP0f7epdnWrHnoxz6uRAPE+6pzWwbx3RspltVSV6IFEpDV8zvfdY057ZyqXtj
AfJ4tsrA6aONoWBhT6aFGfnarIQgqoK46klWxLEPb7alijPWhBOoIujBwIUj1fPYa6FvDCsvAyXl
1pz0wc8yc3mAJkaSOHQ9VQz3aaVu1VY/cppoAks9JiS7HKv2q42V6cwf7/fUZGKf1ZJhhqcws1PO
jjqmhNO9GsxE9l1Oie8ojcTTZT1PulGDVbytDOIhWTjvvHKvqowTyjgfsZcyanKTToTz2LKHXhq3
6MM1rp2C0z7Tmu12hjvU7LLNb2dYHuIlexBLctNL+xXyJNkpUOCV2do3E39RhzWo18/93k4/m740
74U+PLNcjsLI/RolA0rEY6T/pA0FMIQWrPVhjDt+u6SYFBU5PJh1fEfraNpzKNxYBNI9VqMS7Szp
PkEbS7B219N9N6WfaV6he7cU1PCc4qe8fpnShIYXu6Tmde9Vbrj7dVoYpNOMm0b1XlO7fkJH11+i
GZNoQfzdYJDXFEesONTcvJfo1hiyJHhMLd1EypP+EEwJdvHyI5bk3sQ0UaVwfg6a8UDOV5AgyqW2
gzp+FchRQRA9A+GrchYfaex9ZqgTayBoL5ozHkh2xIU4nZ2ePmaBZ8VHWgkILupCzEjJttWXBB5k
coOcEVVv7G5dgZg4rWW+LZzIDbRSHuoctGzfxEFbTLeTTsqv29xaoWKSxpBFDcyLnjWn7jhnQvsY
Szx0Jvoshxa4va4mk3wOZCxM37VA5ZdJ92kqvM8kI1qKvAO45+ZNi1sxQLrxUXb1Jh/c5GBEWDC9
5tWcDHeDuo2ADntHLpbFMbFLDuZg31lkXTFcQqitazBVHU1DKppTlZPxRiirL+M1hqLFIqVGX1GN
9chhZqcN5kK/Lr+NZPnB4iqB9xrjkvPeZ6EbTGdqnVbiEBCekh2d9rOYxixQUuCxKkE/7IOmc0tq
dFsaJlzt6iHPWeDlC7AYdr0LeS1v5Ln5Ywe7aEHe3pTje51MyTln2h14GdNOHXaGwbc1lk3L3AMO
kdKrI/3y+gJ7hLzOLkK1CtDNAPE+Gj1BuVZdb8aVuTCZ85NjvZGxe5uWoOQZvw2hZpnkvCUbHXLU
zsGS4RuqZR/ikrG00XU7ZUbm10tRBYWoHwclfRHDhNxkMTc0FotgXBGbJe2ZbKXs65KM16JLzB1W
e7D0c5UHP6FD1z+S0eTZ3bBtVSwHSFPj21IV06nvoXe0MAyTyeZMTwJKlNfnUpu6QKY19sqm0QI9
nR5IfLKP+VNfAA7JyKK0J6M8RfxIdqiQBg5Uio7yFK7p4j3nhdkd5rTVA2hZ8MOWeq/rKpMbQskp
GwihclOIZI5xTzJRBz8wMzak6ckDwsAVuYtMS5ko7i2v8Sc5tIz1SQtGB/ob3KKGaFN56Aly4Xsh
9MzJi2nrjqho8NyyML2XpWlfZCp0YkKcB4v4ysUjX5xU24SD9uCPpuOEpFR9IDbNg3kmojPS9fhH
3l/a4SuiNr+XeuXd4nffVkbU87bB3uAv8Qd94OcGl2J+NMalOfQRbbkpNrrLoGq/SpwH25TMnW6A
FUzFf1Y0Ts9j0Sc3jSAhroFPaE7NSwuJUIsLfT9V2qUqgOTq4NjxyaaD95kn7wBhj6XK3iTMBoCr
ULdObR7iiRpw0CZzv+gVgUouFAo3Kx1ScWBOmgQp9XXmBqbZFSco9LvhRybFV9XC6R178sNa46cH
u/W3Ad3Wwvm8tPVNljgZWvdh72Ae2AMcJxCiLU6y1AKhYI2RlsOiKKL0XhXtswsllsMFFnhqLjDU
wViDV2xTcqGn6aGOOPz0M8A/a+78pUMnkRrxL9yUud+PoIlEJm9gS9KGXwg7TRcQPTa5HdlcngeE
30Cu6TXS0G4DVMbHQgzjSVu5RYOFent+bauO3GhqI6gt6RZglXrOy5oQwpK+nsC4HQjTRdI8KoS9
TCj5nUV5o2VshlMp7+2J9Ihxkr+oNpRN274DV8r8flqnQpUdxiopQay7p0CfzX1uZpz8Fq28N9b6
xobSoOI73Yopc25t2uXRwgkvG43iMkfSocewJhBu9dw+MFv7yNq+3jrQ3P0sWgMpWX5okYzJL9FD
pzOPk8kkmP++24mqeEg7eQd2ZLwMCk0K0+HPmTXyF+PKG8cqsk/pqEfWeJzMiNZN+BQUON0Dcu2z
Kgg/tSznV9YhAhjc/GirdXxrmQPnPjmvS0aNGAVjp9IquuGsAWVAgl0gdUWRGrt03ty0Kf8nWEW7
U92AJgG+dn2AhpDQOnFSxdgWjZsexkiQvMqEB3WrpM8Tka7Jnqto1U8vqy5WXRLjSgAoHMFzMWv5
o6OGEs/4+XoBhbA8ww5mZTHqQSL4LXRoOChiO6aSOWl+Hh2CKs2GsK1ZzKelnjI5cuuTdCAMFs64
g4XyltYOs9tEGkSTNxw1mSuiGmASQQTrqZ+tVxK6Th6AXxiL8aUivPMHhJZN2zN8r2zCSOPeQkey
Tjo15lX6qgfOexSSl5YRYei5FFxw7HOOzN3MK9fVabDtjZc2T8aAn7YTnhLQqSsHL1Q6ml6upe9R
3Bv+NNa9n06Kj/oE6Bf25Ltcl74x94tv1fPFdrHN5R3Qeo8IeOwhR4q4z7mSzC3pY07Dynz3mB7Y
IiatwMYOIjQ4x+TbbaGdV7AqphO6FAByVbmP9TEjr8B9yNWSrrUccfbbHo273qT5ZfeoewBN7dJ1
cggNrBP5sh3AgHhd1NxeL1QnWwOetqNFVqopiLWrDZj+YuYwS0+OpC8va38kVFT2MlZ7NaKL0yQG
mXdudDuonXE3F4N+TuYpzA1arsYIMamK+gmWKtQBy/DOBnwGWVXtXTyCD5jtsLapneaeCcgSH9yq
0ncaeoIllqc+K17ixrLINk/jPZN2cmnU4t21TPK4CuxVhRsDWF08PdCn7EfNYHMpcnXbjPp5njkw
1aI5Ki+ZiXYDOxHQbjhmh7Tj5K4bETuZHJN9oc1M3kR0F89U3vE0uoyhR/lgFD3ELmmc4yF3Hr1S
frigGHXzRRiUtaBL1UrAHLeH8pz1bgiRjfok90gPK8vQTJ07ouv9VnebrWdAfVWaQjlYs/gy8vS3
0xAC1qhA3ITTmlsL0D0dFJNdQNZij8WBbpj1i1Q1hDZlRhcT+Rnu8nPXIkWpYufo5vbPKk3pLvXe
DfzM+DFj8JhVpU9ZzJGRyCitm24Rf+lZvdWt+MIkhBVd5R5Z+3OW4cDPGHaLAaryOZHQLKyXHVyl
2e/K7CBwIey7NQeyGFeYSstThtjd6bO962V8NzAgo30HWXrfNcgDq5IBR1PdthPRa8nQnWKp7yKa
hZsBJTZwPHooom9BzGhEK7tkDC1OAUZx5p1CqtXL5cgYkGE15YHCZHfX1g9xGsmdl6bmQa0GDdhj
9dN2nwyN0ZA65mcs98xrKrob9NW97GgheIe7pLPapgfk9csDS/7o2GdMY0Dq+ksb6b6I2vbBccH4
Z+Rg2mMcaAQZ0qiwwglCdJAyjmCNTDhGri4XmQCczor7uqtYKc1JmCDn23umQYd76oiRWVj02uj9
CG6UtoaFK1OXQCv6n3buKgfVon4glfPSWMDzIovjrixpm6muva1NkTyNNixKV8h7c+7SrWFEqDDr
Efi7Be6glN6pHNLosLa8Z5Gl+7Q3f3sLa/vCqw7jBFKlMnFquwQGZZX2kmtZsWMBv4TeenHdMtVh
CXs7aVE5qiORBxEDU23ugmsu+vXiqsZAmjBi7lJnhtAJGqPWyEq6UKiUQlYcDHzSmoI1YT2FOqwi
q4SclYa5EHdd779edDM5IL3iPvPWGflm/EVDb65ofWodEbJcu95E4uGuGb3pkK3SttREOFQ49c4s
JEMqjhk04nPwQZO9lbUXcFDuyFLgAk0hApDMUlmHGaz4iCwJ6XAPfy5e4FcsobsmeVdK9uS0Q7/L
Rlv+ucnziIz/Xy31/4+W2jBtHdPMv003/6Glfu7fk7/rqP96wl86akTQ/1JR8NLVRDKtG6s74S8l
taaZ/1JtFlzYrxBHq6bzbyW1qf9L1XTbdm1MO5qHZvpbSe38C321yuKHQaDjMl/5nyipdcv97/YJ
3pqJilo1TBVOke7Zxj8cQjUL9aRmknxja6sQIo8RpzqWK8K/bdrOQCbCVUn7Z/OfDwCahizPYcrc
5bKEMiLv0mTNhfZqfB8kNsGc917GmiyVoTaJom9SkgyUu8TRpkM7uOe2VabQjOD+K5r8mmsswdUi
W18jhm7fzTly3VaxfWUdB9hzjKCJZf8+c1i9yWkIpyT7mSjylaEVoeDRlB4EnE3GlTPNKjIxqNSJ
7jS1bl80dk4fmvF8l04WmoX1o7olmUyX66ai1a58vG6CfyrGE4hAmhFRz0ASzdNfT0hXefGfr+Jv
L3N91t++peujrjeqtrunvNX2AxkHLGNWSZhGftn4et1ECVTsTDN5uh6drjddL65HLLWqRPh/us2c
KBgQxfBaBcCUvzYBHzEZuz7zetf16d9Xr7d9/zfV9YnX6/+x+f/+368v9P26cSqs45K287GfWhGq
birC69a4Xr1ufd/R5epft30/jpYysN9/POX77utTrleTokh8NS3I3Vpf+vv1r/dqls3J+3rP317x
z63XB1hAyIm7XN9f6tBgbZI/b/Yf7+n7/7u+1j/+q+vVZP1RKLrJlOHfn0fMJt/+9XoCN9yvBCR6
sawZDNX1Ml1kFU5mxq/zulmgEgntsgmLuK3315v+PJBQnCr8fsif17g++s+D1ru/r/7t7rxL+N+I
/kJ1eN28PuofL3e9+n+/+/pf/O1dxszSyLRISQNBTNxscNZXWAD5KNdHNhThQK0nRQR4SEeEJ+v1
ukv/etD14dernNqycHq4PvV6w/crSYZ7nEbXVy7Wi+vW9zOrcoKH/P0cVxnWMZyOhjkB0izQPvda
Rd/b+t4coqoNwYZhAFhvnCs0jsJigjmh7kLWCw1/HNAgT4oyBjQyS8uyjlpVdnRdUYhXSO6IxlIA
TaOMYAXnC1nxJtw0KsM/m5qG2Mbi26S1VuMy+7N5vTXpnZMJTGl/vXa9uD7x+rjvq397yeuN17uv
D/x+3vW2SM9Hv86qZNdcJfuYLn7RfAFvFbUnOdRGqFZUl7a1QmGL/s29HtnWC1ZxHNTr66GduC6K
mLIFBYXZwTcHli4YWWYaQZF9AKgakJtzK83mqbaKdYndIj70yrkMbevclt1yTDI+vbt+7uvW98X1
tgqHA9U84VXK+n3Ilrg3QgAyDuyt8cPMGhq9jmYfkrYx9nEyzSE6mDksCPraMXJ7Yg6CTMFdNcnE
CxOIYN0TIwMXfXVm9GlLg2xqUIGsV8u22Zg9n4JGAKnBcy7DTJ96ZneuBo96zAa60ggOhY54xmkb
j9iPYdenzXTUhhfiI97p0Gu7siPYOq0GoN1dm/seyA2E4Ua0mzX5GJEIZItBPTSN7ELW211oKc5f
W53bmgeHWYSxHqPdFG8deApymnEdsEOvsmnhki563fy+MR2h+E6J3M3rHnS9gFtc/9n6vg0Ir7bD
iESYCTvS9SIniHPvVNrRc8inwsGDI0WJL43aK3u7tQWy3IldYIG0izSx63xwAQGtrzvdG6c/P0SW
/FX4/fO7bl1vwzHK9GM0i6BwVAJr6mLvrnuBWPBJWK3H7PT7+nWrYUXDf+a1CygiJMHOOIc58QH8
hQ2meFWVsLq+Xk9c7pqbiL/KpI9+ZTq9uYVEC6iDpBI6NpNCKpo05/DPZt8cPPCHx0TKXTS1Zhi3
bkOABpP3lejrJpUX5oDO/lw0w9GcFk7IQ+aGPXbbsDOkGRCchrcDzhuUFml0CN13CnmISLLYkWkK
zVQ0B22577Ld8ogrxEiO3eP85iZ7cMQuHgwW7i/FQfkCNx9DJyQPjMzewc9/0yrK79JxL+JX8nLA
1LTqYRletx+GuG2I8+kOehKgLR6Z+2+RRW8Zb1loFXH1EERADzZW7xhDN+bvIXofy/Wls9Y30AGh
m0bk8jKxiFS2avJeGmeEOeuybz4N7qGId0kVZF5g16/Jgo7xk+zMDA+JSMjb21nxkTQ9VcG7sAEg
MLpkFJjPtnlgDmYYpzH+4Xza4rhYz5a3remBa4c2u6ntl8TYN8WZeBNIreVyMvNzldy06lGoB0bP
Xb+tR99M9pJodwAPwth3fJ26gsDO3KAELYgrBN/iHRVyhKWvfK1zIrh3NHReETZpyDXzcyQuZNWj
s0XrrwxMyB5IXp6GHyVaryG+E/1ve9xDkz05ebDK5UhqT8NsQWIRVMUxUSwCl5mZhH0ZxvmDw2za
xNtxG4+h7R462EAoUt8nsERVvVdZJuUoGs9ld4QCUqu3iYevlqkKY+On1HiRKIXvFvIlkCF4xNVs
evKDffW1fXExtKgH44tpu0a9dtFuSvp7xSGyIDdviXaovX0h/fElO83edrrEaaA99zdpYLhEM/k5
UdMGUUHHxT7Oxl4kpDNtrPazd3xZkB124+a+Bh4gIp/k7Oq/MkkdyWESGZA8q959TS/E3rvtPpFh
69zlwylLw1GyXxibmSiULP+q4xezu4n5HZ2Et37fBB2oMYSGLcFUyhfSbySEHMMUfqas4kUMyhcV
p2+OeylO1hf7rEkcLdGdUKpJw+hD7atu76v8iMYf2zZfGN+T0iDs6UN+naTMQVTKFBR7Pqp9qHa8
WP9WDycLOdO8q6vd0tPwwbyAFhhu6Ra+9oQH0T2RVKGh5TqLBwtihfnkrbOPg5kE3RHOEnTEuSP0
+VTI7dRSOpydCWdQGwib4c3GPDNV32znt/kZzVJ20DxMBfe9fpwShUnSGTvkku3mPR8zJsbcKg5D
f5wkaL+N9pm9AV2xGSaT2aKrwaQ/TOXZIYHsiaRmU/lJQGqKL/4VVKgh9//F3pktJ85tW/pV6gW0
Q31zqw7Rgw3G+EZhp20hCQn13dPXB/nX8b9z731O1X1FRpCAaYW0tNacY3xD7xaSzgzcyc6Wsqg5
FKJZJu0KvIZi/IRdyJ5UHBPirkrmYlyANnIlLFGtTcfymrl9v5RxwWgIatGlL7gujc6oOC0KN2GV
VB9NNksj9EvSoTW38IUqYrQsfD+O/onCxjqaIHM8ZaOj/KLazLkZzx2r/9ArVL8/I9fUjRmRYLDU
7qEklXN7pcJ0V+oTEq+7Ik1hpHVEhl+wPLls8w07M1mSG2WZzVCh1x6Ccc7jZmtDGUDNaCNEGPA5
XSkBoS+iMXJk4USkZLFsXzXltWwDUmCaoH2SP0PFS6uAj2ZMAOwoiZqbqpjxmcJ6ZmYrWbF1UBlO
dCxOpAGhHlXgHC7F1gMpfZOfyelrEEMyFEs9FKmVLvqXjzbeTJbbtnPh/crPVTbQ5qitxZu7J5ds
JWi2x/yUrcvFZase4I1PT5eYAowtl2+KsqUTg0IKjjtzOJJh3a6cwaKShpVAGzZcRoDYiuN480uT
nB0q4Xt6SgPmhn2Md0wN4BpVd3Be0Ows4LE2WtYXcnvVYAhUr3pGHFao82g/LVMVPYk3nKD9m+NM
zN0+9aiXkm4y4cF8FZWFTnpALtudFdT0vAonjB2Ao0CCBGbBHH2rQjhoUIGmg4oEadz3LErrdwt2
Oa7NDjEIagF+ZJQ7tpb4Eb1UeMy350N7OYwUc6DrNhTUgX5dPUOf5e1zlHz347lTWT7Ukx1fThki
uK5ZyxHo78ERuSH6pP+J5EKZT7RXaBen4Uofgo6RJV4U1JPK9zvFCeAyaT+ml3IqpLdD4ipqaNNG
fYgNji4xgidwlt2n+c6n3F5eY3XJq6dLFjRUwJXOJnfmctCdckbLq7bpZUyNh3wNNErOOhsSu0cA
Y/NB+geQ/WqWtu5BRHvr6AsiqO3ER7taub+0xCnA6bj6LvWqubpXSFH2Exdq5k4HdfsWBtBnbySp
euxphofNTvwkZS95iQ6QycVnY9MnHp9cAr1kX04DirswuFtGj+rO/CwCgsfWX9WpFWxtk4DAidAN
07F2BPZYbgie4DS29lS72BuDzGGb2hcHX46vPf2yvzAz/ap93UXSass7ZZMH8m5kUGACcESKyxGT
n5KTqNiESlYn7akLHWSdmMexeIQHvbD5/4K5iRTTm193c5rRmFUolO5Cw+vkI8AmM5nBHtLumQy2
ZiACdS5AtMh0c5vOj3oPniWil4Ay7+2tnhVbWn7YzUT6A08sl+4xTZMTVf7oxQv0Bw6NC5mYHxxd
+QZbtOHQw/yw7NKZgkQmOMyXThjn3P4tROO6Gj28p4hUNsIv8UWiQU+b5D3iMCCiZK8F2V48Rot0
baGvhhZMckOygXtxO95mCZ9qFu/NMzJ1/iadspTocmf6oEkVoWSHmYx8dn6H9mP0YtqGM4ZtS0re
HmmlhtKQzX5C5sp+xh3iUTqgn+ue5Zd6k7sAj3caYfR2t0uXuoPTe7L9FlkZG83RVsqq3nS7ah7O
3gTiMFfTqtwovlk6UUCA8cq6eGsOb5QxKVr41UC37ID2COE/Ub4TcrVnHoFW0Gals9L8y7mZY0Oq
3/HRLcLFW/0+rLLNALzQNmfMPlbyIl9dyC/34dw6qSN4V9eyUUbatBgchKAu0dPrq49rx0l2zVwn
8eCQboqD8Bo/DW77nhworB8MW/wuX1B8zwHLuzoyt3N0QuynudYBlZaOIS1xuYScVrnA8T6aEyMZ
uw5bGEfFFXEv7XKwqvcxvN9NTxVyOwdR5IZOi2ustEPhGm7o5DNrlzuxb5wFnothZU2fczq3juwM
NmJTjA+OhgXvLCgBAcGcXM5App0ZQgNfn1+X7A4vyaFZ9d/pxpx1q/L9yqyHyter+P2abeKn0Qu/
L+f8MwtEtgRjjLbUlu3aEmh02Yyfz+06lx2/fROP8Z5kIJTc7FYcVLF9EL9yWAWOODjjkdi8wT5Y
H+1bI/PLpstynwXmu3qszuOGgZABUn2vzskvMnY2CWLJ53SZLuWj7nS7cq8eU49wP1ucyWsunckV
eIOPInUYffzayV1qhdrKCHAoLC6v950uEE7k3jG8taxp4dO9kVLUrknt5s7BzvZSkG85JS7KL/bV
2xG3y3xaJn59nJZQKO0GcJ53uxvL0q/Hft+cEqSJ5CPbA0eROywx2an4VMhK0WEOoEFyCmLNc4fj
Of5q0Huc+BsHE6p3XVqarFHYNNjNOWGxmbAccc74mD6SZyFEBkTUH7AmXxJt5D4aulvSbY/Ch7hm
XNYdzYcqH3Lo5jva9sEwH/hBxs3wWZ2xEuG78u9GlwPBcsqvSLdH5/YibCdf8jHRcUaigYYCQXzp
lVdCm+fRPJ5jEM/tjkaHpyyEtUIMeuwZT9DomdrVqLY+U8LII/rinDJp7J5MAyeFf9mTSzEzttOq
HffpuloypdCGlGNFPJPr53VBuPuK9z2bms4jrffJ7ZkqL5JtvJ9Ow2MAfIwSdyUBJyLVro+3r4gU
RZtvrn20PBEs+J1vYMecBj96cq0c9YWAAHeYSyzV3pttubA+MlKMCXR+skCFv3OtOl9etRWJkMP9
U0+rKHHqp64hh5PoM7t7Nk7isdqmhYO2Itvf5wdv0kf5xkckhyzW3PKrG1fTiRNi9zHxM2KcyO+D
MQMbU4R+jTDJHT10DYhQFqP3Qb4v7TN7eFI28AttErqcixN51ZaxlNPk25St+3FWH69bhrzr9g7h
s9NAdAhIWKKKl7byAo+VzRTIkd7EObQ/fWV55pwDXy24s/BohgYDw40+s7biTNzcgqZxtUN0qvzC
HalX2ReGsZco+ABK7mmz4cI5bdjrq86+ccJLtnzuofQkBknRIZ3Tzk5gyJCmfE7nBmLrp3TWtibn
7sS3NvmpWOrzZnmpHevp7tczvDbxOKXJO6aD1GHYaY9DoDA8V/PeqVyCGp7NWTljhsorz3bQX5+Y
U/Rf5v3bR4tuCTI3aL9A+01BFhDR5khB4ifP8T7da8vc758gqzkSDNr7GWEQXDBlHJl7jtnwhdoi
P6D6pZBBGHviy/g+vhe76pA+ZZtmlTMKGr+s7eVgPEvbCkjVPFzAwd2Ye9FL3OT8gQDuaVh2HM5K
cP+ngwXsafU6+ov8ft0JiE0Ku78G2JeazhFexStgERviHuvZ2H41L2vONOJLHa7MxmdevNAXILRn
FuXdOeuFfeJLG6aZ7LXy0ZJsQj3JPO7nwyFaqHMcathqSPGZjC9xRK8U7TE88StO+MkOzQGDQrSA
eoywJD/cnqwTH+KDmHIsrTjTIT9QSO2YWOloxVgbsT56lN2EeyHy1kt/Xfy+D+cJLWedWgH1Jyg5
f1WipHuJ6nHf72qUKbX+rU/2rEIoQqn3cvLj4lGJ+rn5uBaNPZZ+nE1oAilFPT6PiY6tvVjF3WkN
m3Ia5hdU72XYF3OloOva1MZc6pkLIrCt0R9RzJEmzCBXosw6OQbCeovoVrKN+PixQCSxkd4CUYy2
MjV5jGFACh4XLF10USC6pIRlUd1LeY9rJDCTUqTcdUp0ATBoUdWXrve+QlXTzH1cTe9Y6umCzVq/
1rd5jnNajk0qmOYxMiui4SLsKX2eP92mu7Dut8gtoZ80KuWuuiM2Yp2KA01zrIv9BQ7DRardZkw/
pEan+iKLSBaZURcDoIfbMNwn5bTX0+t6LHSmQfdPTFWLjoCYECWGEQ0vUFjEs2G6bWRFYcAthS2F
2qCKkJuBVcgId1Cgud9OQ2dABk1Jodesey8FTTi17fvVdtApacTYY4njpbD7KPQ+6rqPa8ajWdeX
5TILo2yG+wnG3v0CEGe5kO+QkJ/7CmwoQXWJwMGMHSUVqa8Wzb3z3N0vHjcfF2JB4QrVGMnv9zro
46IQhFL2HldJBtk3LYqTR132d61WntCvyGXMZX/RhSAusDGLBn3x4V4ZHv/rmga95Pd9jz/8cfPx
uMfTUqGgsZHl45tk3ih011+pWH+JpAXSW2UASFsOVZHzTCPdwO3L8sKCg9sUfK+BIuUCpnm1KCVl
uEvANxnspjZKXLlVGIlUquLFvYsz4Bn9fQ1b0nLKcQkk07C7iXouAQ+hypiVLYwTSWm3bVlJfifo
5WKSi3JRUlXn19BfiOtq579vPf5giSa0mgjMzt/ufDzv9+3HVayiFklX2J2puWoM+DLiuQXaaerH
NUnc9MYe1x93Py5yepW0Srj4ufnzVxS4VFy76+zxsJ/7f7+K0lYYkn7+pPf53myNxr+VhkKAGvjm
bhS1dYwdHhgJCcpUGXDqD6rO5uUYDG/s24LayZ4lDWfUKdXsZqnzn789rkV3/gwCHL7D4wmKXtai
9/jT46KUBX40lJrQjAokcY8HPZ5E9Rr+rvRoI97fb8C7DoHi8VI/9/6+/XjC46mPF00MMtr+9in/
9iEef/95+s9zfr/8z9v/fuFBi3K/qrrnP57yeMXeqCqnr6hp/7zMz+P+/GR/u/34EH++1c/tEiHg
TLYSOs/37fZ4yd9X//x2v7/o45nhzzb+2zv9vvp4wO8vaLWsM/UrVdvHnY8X/I/b5PHORh3/nx/v
b9v153v+8WUeL/svn+DnLaa3qVGPtOnO4ILzRX4f/CEc/3Xxx31/3Hw87o/76AFQ1/rjZaRH0+rn
4Y9rP495vMStJEDY/nnMz5//3X1/vs3jJf542d+PMZTpqaHf5rf372c+GrBRgvC7rJNFcz+Rt/fz
7eOvf9zEA0JzkfE5//1A89FFfTz899XH42/UmmRTa2f/7iUej3hc/LzM73f5+TT/8Xl/fLD/+DKP
x/280+P1fu5D7n7x/r/26P9GewS110IU9J+1R5uv/n8F7xnphECz/y5C+uuZf4mQDPEfuiSZYCHF
v6McDfkfmmbqQBllZD+GdEfU/oVyVLV/KHfBkmWRXv8X5fEvlCPaJN1CeYRqyJA0SIzK/4sASftD
fqSahsEr6SYALlRS6GD+GeWogiWLSsSygRXVszTW10pGFyr2hGO5ugaG7qCsLI1FKHu30m0Pzbv6
Kzo0JKzRXnRHEgpGHzOxIZwaStfhTKJrk89oi2gVWdGBhedUcLHSXBA448+bF+HTdUZLw8/fKbko
CiBmO8MdfpQ+y6XlGnPLxTH+t9/k34AcpTuO8gfCrP3+jpbJZtMUg//umMe/QZhRYo6SnJlTIE7G
SytJT5d2ovKq7JJe/dXitRAEKjVFGp/JLX/6798cJdm/eXeVX8rQVNEQNeWPd4czOEDBV6bAPFr9
Ekj5U7VVUdC8NX72fQmpH9rtN148fAuuuqRPlj4Lvrm2nk3K3FtwTupeqtbSirnje7aBO7Wnkltv
MJ/2+7Zwai/ejO+mel+7aM9Gck9FuQUDJfXLStmhpTa/Ik3XPcBCL+lX2nug1M818cw2CEOCGbU1
DXvmlfcqV/tWHrMj6VeCMqcamhmeYUEHgcHhIMScKO8ldr3KVr0vfrJQVoLGgIbm5oaLnMZ0q+dy
I9FeW9KYWChu9nY7UkG4/EoOfB1/OOXf00x4mmIfdkoAfSClcP8emUG/areJh0Q5+RqDzG3diWIq
AIzC/paXoNUAbKJLmYt0Tj6AT7T4HNzsozZszNjCvHrrTBdgQnU0M0gcoM+A9tjRAbuTdaRHck32
424iUm5NZmxlHm779IteED0lYX07aLPpiVUQzY7+IPY2Jmk2R7QaX8ns8+nhhrGtfSfkSqx1HTbM
Io2osVNTDTrT73s2iMs6k5IzrQp9fO1ALmKMx9BNlkou7lXRH2lS7au3fql/3Hbhlqgv+blHsq/Y
3S2Iqc02LO/jmbDJFgioaTUG0U5fInemJA8hUnGK9+uiJLOEOtf+5tIY9SKkzH5G8Siz+48m8dKO
+EvM+S6R4K+0ugtCTA6Yfcwl3AKjd6AiJB69geU0U/2Lp1JQQBiQ2+AjPsN1Idv6enoFMGe52ZZQ
hbfLWl4r2IHnNYIGmvASVCdMEnYyM1aDZOfJjODEk5WgnwaC5V6/qv2VsshGjm11K54h2GlPEb43
+MwEjzs3DL3QXg4dW4K6fePgWysbWw6S93ZeOdlWfpLoNx+jD32DlptgxfgUHs09oRrs2ji9Gxff
ujLXN9m2n4uNR1Pe2ENKEK5eEeQfvY8dPAnK4PpqIbC2reCCO3Vt7Yh+Ke0bpiIQz17jZBwd9vWr
g0lnt0s5OSSYCba3ub6trziMbLG1sTwa6aJ/le8/mlq7LXgOnIMuvbh3PYjdK7n0nkXar1cLDim4
e20RYVlb14Wj0z1A1+Kp5Bv/oo90/4IglTxjDuorojhKOa2fJesxwMKCuRHV84aGbju/rNPEkVTG
QKVBjkEuMJ07hyjXLvIi0ZY+r8eLRzHkDCqRiak9BtT+IP3NsF1q8+TYvI1uMAaXo0pfvyA924m2
RuNGlPcP4TtAMrTMgEHXXTcfTyywPIAY1h6JxUA1ejZWNFTtYYaRv8Y5v1Xao7Xv1s35sqADb5yp
LZ5EN4PfYYtPVHb6/2FwhmT8z2PzXUILpd2Auqgp6AD/eWyWr0TG9TDoghrvIAZ19KLGyYzr3yjq
fyJR/x3E/y+D8P1tNEs2LAAlVF/+IBYjbx1bMZTKQJP6w/0trHGYj9HwNdX0JMeMZO+p5BT/X3OB
f3PekeV/PbuaEJlFDCK6aiD0Fe/xAH878yhRqeqDVdeBJGQnZYxDj/wh/A4DmDuUWsKbpGHota5+
WLwkICFdyXy/KX3uQvqEcEDVRS3Gwy0Mu2AyZQ410i39Fi5BEyu4ztphO0SgSUsc5rhYRs2JYRF4
5iCbVPIgJk6IZ2Ez15D9GTKuE32TG21E5UopclLKFbId01USY5HqZOHU9YtctJqjG9QWO5F2zzW/
CZ5iMqXOstBnLzeEaAxkmo+jSS6HZtAQ1Wp5jShxibe7c7PUwOikRsWcQI8VgVjxbIw4kYVicba6
2zzStlc8pf5V+9WCDyiJTPErHe0CPTXhlrH8bRZilkozRZzmFFImX0+pC6p5NRN0tD89az7cT7HT
95RlpbzbxTlfgZ+9YTgwQRzUPlUBYXETMcGYF+skFxUQPGsqXKmKv9uqgRzUV7Ud38TnVA/VNd55
iEHQAhio5OIe2LVITZzMZbXXrzH+gBHOaYzTVNWIyRFu5rd8uEghY2qOgINdDqPhtYFDEYE+kIlV
m6llZkJPzIF5pjCaKD2tqcatccrkriFSk0sNdTtWyjjTBfWjtwZ1YzV3AlWGvMm4Bl0nUyButHqe
1rS/+4Q8P+GXJfPJcm06aHey1UQEtZl9EvMQBlqhcz6DgpfQiEaokznNDUSNHOsvLbAqT6XH3ocj
xVGdSUJXM0erVKREuv6sYeUR4awmqbQRsUwLo7aThk+4PWQzCcqMwO3ToBcvxXB9v+AuvWQeTLmn
4ZI/J2F0kOP6MzEhOk3swJPaAumpT/frANGkPqbeGguJr2UEug2TBBNA4CumakATsc/BBIMBUhwZ
IxKIw9bLkkRxqiTaXArtCFR6LQhi66gWvzSGRcD1wky4qkIAWNhLup76PwUoWFT9S14gDjP7G/AN
bEPC8DWyq4vC9TCAQAuNcYFDvmLgS8H7pjMhbUc4cG3FiULfiQa8G3rKVyyy/AIjSluCu+zrtJbG
Alhu5Lf9c0G1rylA4cgoWFuMgni+c7F177+ZGMLKvH5ZiMMMvDzKRXP73MDrdHUaE+rtTi/o3WqW
3RmUfG6lA4bENeGXaTRP+sGwk2oOsszJ+hh49ptGfd6oRDtl4pVrX8nlfRqep04DgtQdzbpfWQjl
TNLmVfihBlKHmszPmikaGCh9mRmVvlSiSJ3FWbYdLxod6ig0ZI91OieNqlVWodAiRImMzaS4yQ2e
sdao4dUuCAoec6mcy3p+56O2QZ3CAMRRPbTLvKyehFsUYmuPaASmyOVuGtzwCFH9omDkswvFrF2z
k6Ng7FDztDUApXAIyZ4nd5qAlsUIkQC6zd15yoU+Uh+Ei8ucDffUZVY25i4kkoeaGL2uRKI3po7A
uvuLmC4HtU8Xhg42A84T1UzuismK61BS3gB8Lx/3ECKS/r7Wyb84IpLlpOXoFojNRgCrdl5UKRj6
GrJT7cG6hpDF5a8ykgVflpEI7gBtjTYxf094lpguMgUoAtOt17f9vXs4A37AlDE8y8cpkM9J4dUu
YaTrYS29X1O7Rszh6JZr7SaByqiTnsdnjv2SFrozfFczybuDbFZ0ps72bU8/XjyjIFK3l/d6pfrD
GqpPuLl9ZEum7DTdKNy+8hvpr+ayfr4E9ClVm3J0aW6NAnYfnOK7rACZQ4JsE1y46lbAXjfijgIG
bt8odSt9wXQWuz+FS5NOwB7KDLQIiGlnCVO0sUIwwdMMJojEy9PmM1FrmPPyK+7O0KfSxAW2pbY8
sfvG/K299Ct0tjkUXERmKbMeJwXDv7FmxsvtwEQ+2pn28AKZciZu45mBVZ6TGPG9e+X7+jYls9wx
P6Y3lHIGlRjvJjPTBnrOtNmVdLdZopkqWar43VIeFjQmrh0DqIWvHLqRW2kzurVofyLZH/uAODKF
2VXvKfVSUucIWPDEkiEFBE5cV7TvGo9mLRVqGs1F6dECA4/A/Fzwen2nSc7A19sjvJmWmdcTV+sj
ZzPowtMCzJ0qdwaYvWzDwotO12ZWuBqT043JJ0d1My/Qu7/KxUyR/Lx3IAOiPL9CaqHVTf/QBOO4
MOm+I5S3aQ5rJqIIW3f7V7ZxyvE1zpBaVUoAH9zUV4SCy70DdQEw9iggNbLhc+5vbC1ml1+UCpVq
WX3QlObnAY09eECM0GRcSbdfpOhxo0DPn/puPlhnYcMQZm00bYGuAKd9wG6RCXM2sUHHOEKmo36i
HBFTjyVZg8WOXhnEook5o3kwSApBlbYx46X+qXnCfnoJt6yf6nOVsWp/ag544Xnv6I2p72u+Kubd
J2uyvL73A/14o6+z9/bmIMNpTv0RnT5UQmvDYZN6mIDN3kEpdjuS2/R8YanV2OaZI0D5yFisIR5D
OfQQPCHrKo9l5EHY2qRHjanqncqx1BPoaV7oVqeOXmkf0NFvFnxesV1jPuCYZAolkB1hG6J9QD+O
koposvIowUVCjwsEr0F5srtJr7ebg8CKAGswrXGKIR1Gs22wkNykFaIWCQzMMsSM5LYm6xp+KZ/X
KGlA4Dh1xfClJXiSVjUKqnR2bZfCB5m+8VMkBVTGNWsGiQNb83bMPCQZ5CIN826F/uVGzLDHghMH
PmiDJSCbYdGg6UFQwczm+jlaDlI2a0UTE6wkLX0UJEy28/ntA309EsQbXWUHHgVQWGb/kzPE8Kmc
Cv1MIDNmtB+JpwZ5zcr8EhC2Zphu+nqdNbrDZIAFWO8NLxCU0m0zwy0v9G6q2EhxgRPIso1gmNYi
ELJI93qCve0O2cbaYq9hiUpdwLu+VQSP9Q4Y9sueFTmN0PTQzZjlWQcT9t4J7jUdHUQOcxQmr5JP
vtLxOqOYc8ZAP3H6mF/XsQ8xnbqCZ6yWNyILnol9HnYl7Lnddc965ox5ch7HjrpOGcbgJ0DydoxP
iLlRkG1UXrd7VWfmG99hz0rXzIPLopt1E4p0vjUC0Mkj3hEByDaScN46ouHnADk34VNDN8pBwc0S
sMcqazdP9VY4l0vtueXGq7mHSPiG7nwZUkhhmrAPaQO1LLadoXtORh8UD4P+3PKtD9nLXjiFNjua
+NIK2e0m2lS/JqDxyCLXEPCsraA4KtOtY/HRutqaEVY9KJv4mC5RdMmLSFmoSHdGm/joUQSNtyoa
FN47fa+ujefbCzmATDCJnMkj6OduogUV+YE+arhlNZdeMT1MW5Z0G84wlEJYI8YfDf1MEMGRd+Fg
NVyMflc0tBmMogXbPXPV13KJKqFAVvkqKXh+2Q3MjdY4NM4MYdaFwUUIBuiHBcJXn+9yS/fisLqp
c5leP/YsKgqtn68pq/Q3JgsrVpXSZ11+MKuwYHA1K3V/OSBhxcTum3t5Zj1LF5c8GJKLItGRgYHG
TuxVBIrNL7KrtPawioOYGYG1KTc4uUV1U+q0mWwoS5WrzNntohMIn81jmFORqWRvVFf6xJbesihg
WmR5EMtmeKv2UbxQpA8AyIm5j/p1/NYz8QIaQgcVlnKzNOFxXskjZbU/IlkHo3poJfZ04dtGsGoa
HonCjD/WOLIEO6SL7nn0Lr+kE8kPrAj69fVMBUJ5lbYUQDoUhtvrfPLLvdTcFSjZPnrjvMRgoCjv
FhqBdbe9PcWwvH+R7UEcwEkUHcCKOtpbNkAPEBSCMj1EloKRrUsefMWCLjizcCfVyGVFBuxzUpEY
7c7JG3L1dCszL90Pr2H4jAICnUwzV9hjIYJoxNp7E370N3C7SKVojRYf5RFKXLgCGAAteWfiptEC
LUjO94knsK334WaD+utiF35qivpnUoKJE8VJCgpfnbUg+dELOmUgzpo5y1N0WZg1qlkp++2XiaAd
9LAGGfquvWzP5rM4bcLnPDC88Nx+AX5DcScfuhugSFuBv3i1o43oZUdArOHutled6KlYZZOTvtP2
Kb8V1GkF9Y3vcZG9y8o+A/DLog5Q9RoGAS43JuHPnPPiveWMu07EizBvFrE3vqGdLI+M6krGMOmQ
/Vpu0mX1jDWcs4gSmC805yMEUlsKSu8QR764IWmzHhYzdWZKrMPsLnQqvSvIioNM9XKpPRUUSy7+
5brPvuAhm52XfWkGFNE9rvhU8gXPzMEtbdBnd7vuHgfEOkF8Uym3XNWPbhJZnCASil4nPSNdhxOU
6t1qhPlUsFjYglmxy14GoFfBBprsEtVLjAsVnkOdgKWaSbKtrkcW6K957oTrSvmuq18VHpQd3wmV
EkK8cB59MYfJtxWThD1IAOSjRKrjq2pIWvXQXBXnpGWOa6tftETpYWnQbtj1j0ie2Y+x/6+6T+MX
ulMddyo60fKLVaNVu7fKCb9r3b+zoQnQNRfUkrVTNMDo5yzkSDPsEevRzVYZsdY2jE8i1zYp04yq
8Ahqvwm+RJLnEopfuYk9hFqj5KufKNpaJ55VmRMt1XUZUPBjeCm9aHM95/Nkhla6/gAJZFDWPJRL
ckKuvc2ZAvlTuTFxLsyGr+7L3LBXCqB1DtP6ss5/WYdo26xxdKgf1jx+IRKOvQBW9csw+mP+LU27
UcOtg9XDGRPoBuiL/OGXAc+fNsWdYgc+mx1dQG0cZ/TZzQjh4zCKRGWobOeh1KLFxCqWEBJx2UdX
aTk8/iCJzbrLMHmJNXE/zZWzbXv/6+Pi8bjHtcfTjB50Sp6mNYNyK8EejSUUdPdHY8suINXurlET
wNm47GuRbAxtUFzFBDZzYZxpylp1TbGSPUNmexVKNMyyQieYY8iYy5v4pZNtdBk4sLO6c7JCil3N
SPexdVkiQeGzWQ2VWzUTEUZwBoHZg5UhL0nTSrGEgQvNqB/BMm4hVsdywoxKQHUQjuIdakhwQiVS
jLI06pwhmJ8mac5Siu+mbOv+Wcpgc2T51S9lKuyixYS7obHllkRcshKuntEEme4tNN/lC1wx/Npu
NCquQUyvi74GagrpUR4xuhTN5ZBsiXi4vMSxr5U4P4TEQO4TNRVB1WHllxpt7zLnVHgrb83T3R1l
KgizrQQCLTxSgsGgxYh1v0QmxOI1nSikmP3yAkBDgG2LhkIK15daOesqZkg4joukTS/zfKSSqQqw
AG89oEQSETg5hZdy2SkiRqlrw/yRGXIPePgah5DO03rR4KTqbth29ITxr540/5r6/T3yRzZu8zRa
sr7eNYV4dWUV3xuJnemdC8hKZGRSkTWYGXrreMmMi5PErX/pMMgZEYas4VW/50B2vUCfrNF3YQIN
qqoWYLS/1AK3kdaZg9eNSQL6Jub8i8WkVa9n1WSxEqawjyezEOxsws0ghMPTFO2zPNdes/a1Fm5I
DMXmnLcT5eUeUHd4KLVvSUC8jyXvpQODwfGeDtTUrO8yN5ZSDbtEEEIqJ9h2w2yUMBCoXi+bAkvf
6QTTsAuaAVUeNLVv8t8pI7EaMkkjufTdJQip5ZXtdCxJigzaREDWI5h3bxCQeD3qT+P9zWSZ1Snu
HNkK7wTfK6S0CVjbpfFVCV1ynKDpqi9ycGfl2kRJzaZUxbWYXxBly8t2OvWlcOryy0bnHNpZCtXG
jjwF4sd/PzdLtG/RnKcSvNOiZ/1OPS02UDAS5rC96hggqlE8NKL6mg9p0JYeIDZBZXpfctYZJ+uF
UfmCITLiExi/pLA+AU1YgIFPoNczRVVuzTEvhSsnH4W5dm99VBjs4vBD1Zkax127NG5MmIuMDoKK
V009W1fptQJ9zBKUBlYT93gwx9Wta/2oYMkgA3R1kzI2SJW5zqQqi+ZPF+0uXhxZ0ZFbM4N0ymKm
xgBRGntrNF6EBFRxZ1TMp8VzWvQfycCZxsxDAHPUgzLU9HGDVK9F+JzgilKTI0q4KyBuhpSryGr5
guLHvcST12REfJSj3ARmXOq2lcf6opM4ARjRoR2wHBrKrGNdmjSd6EiCuIeD4te1hd8sPoSX5F1T
JSSiaAc9s2nm8lXBXlEXnBdlC29cR91CiJR8XpdU9GI6iAyRnkLkBS6Q1hUV+m1RW4A8zPdxXx2l
kuidzoB1NtZ4QKTmyerx15RifyTWnMgUGf1raozoCGvaFmEDdR2srCwaUYCHRYt0wS8kwhHYtOyd
97wflSmtVqn4clJIdDewBeGVXgxjeLayyhfFZIkm5cnZaEBRqkk4blSwRklkHro+WU16DZRPTX2T
SIvbjbX00F1kTxOE0QXiKm8L+oAC/nBft2KUoYi3Ugv8u5oOz4mJ7Fm6Wu8PGNftgloXHikcYGaV
loLYdEBhpablhoDEWdOEXxddhdfdngrCFqAd4TnQr0niFSONNbISFnWHoEV+g3Z1aIvmLOrLSCrA
YIVBYcC2Mpv6yxpo3GOYFGsojkK+vo0KtZksWjtPN1ObZ/+bvTNrjhNZu/UvogMSyITLo5qrVJKs
yZJuCFluMc9DAr/+PFR773a7d3Sc/d1+54aokmUVxZBkvu9az6rrB9P3bsYKopJG8B53pj7kTfO9
yo7+ZL6HIeg7qvIGJvsZwXWLDxB20mtqbIlJW/LKojPkbkF5FBdjyBJnen0HtQherGZi30b1qhio
k9qGuO56qiKNsaxVPX2PG5iJRxJ/MRus/5mb7+2atu9Y9ivAOw9hQ5pb1qObhxe8b9v50GEKDJLG
PEEeWQCz2f04dK9DlRAcnwM3CkXIYpk5UV4M2DbhZw9k/0T2bTgUJ6QTt3r0Mb3gY76aE5aS5Ox4
hhq3YCmJ1XN5C2a/2ZMUsosUa+IiDFvmUZlal37+VI6aH1WU1Ro9nLIofDIxwrb4cNPWtXaQrDNa
q5rq7yB2LaPZlfRSyh2DfWPNBP0Ok9zFDjDBOTu6pNi9z4TwEZxiHBLT+kJY2FJwrp70SF5LL7uH
0aaCG2j1pec6JQyRAV74O9tp0zXIe9ZN9FpDh2XVoNwdWRjbtCZDNq72tm3s4opCn51BQ4yt4mBn
1Wnw4geD70/aEpXkMn1JVRrxJI6YLfIgswo7pdumzYMzmCeTmAAIZTkl5MRmnGqceBtVLOxV2yyC
WcljH9btIUlYd8zYss0wiYneG4bbFGngkCCvlDqEayd8kGIa1zx9ndVEAciJBUtDOb3DhUxWS37n
qsQZPJuk9ZTewUm6fkNCmHEV9Skp6CWRMYQPaBQbax1NOANES7YR519C57Ij1mUWIhZsUMbd5HT5
wa3wezQe3NCeDMy6hFecaPGp64Eybtau9ONgEGjhSSTwU8LSoe3PLXg3OrvRZnaK/eR1D21Ojp/R
YWfq8VKrmBpE437ROY/cau4P8ejfwCsuV3EAnlYGxhpLbwwZg9ii+IFAKu6Y1v0qxspdmWn+mgbm
k24iLCMS+2Dsf1VmSKFvGLeurTGl+G1OZp58cRCHk0VhrF3LTmnSFApzpCLtj2Cc0hIv3QBMUUpq
At5Ss3ZFdj8bximq5ocmpQPBwO46G6viNs4d/egVuPRCz/re531zBm69o46PJc+p6i38nPuwPZSZ
+iYFCfbtQprMp8+khHvpSTyVAUeodJxNP1JfswxmbLETiZVssZyM3NWq/lB1zZNNcklEbZCvu7GV
azDoeVoDgFhwqMJ6Csw+vB56FgoO6ogy6DHEJfFDClVuS4OmvwLEtPdJRqMaigRi3sZZAHWLjsak
qWuEnTqDykOBYVVn6PJYbv0vQdCW5FvM8y4uhtvB3hqeoC8fkaYwN4VzbHPt4ODm1S9viYUBl1Gy
cK3TbzGdoY1l16DXvOjnzeVnXkMkamyGb+FC17hsamJJlwHL2uQVs7bAEiRYQvloZfHhliaBeykg
wMHEzUr0S3d0o4EKXxSyKLVYyC7wsfU4kEYYS2qaGSu3sMLPHYblwaHq5ML9pIib/dj0U/XFyG0F
mdGQyOknPFHCLdVRRDaGzWVTFOhPulf0vuoI0fXHJkZe4MxufUha2R2zZZOLkd2pQZIp17zPtUdV
zHaLOzPQYjcsFFMSG5zdpdv9I075R7v7l3TnX97+7wx7hh/2ky7gb3yy/9Ok70X73v4sD7Qu/+eH
OtDzf5PcqEoJ3/EFelkkEj8QZb6DcFD6UgpHIRV0fehl/wp7lr+5JuoCjzRdmyDm5X/9K+zZhl5m
8dtoBJXvecQW/xdhz8ISi0rhJ/2cZfHnFuIZGg3XdVzJXvysYqjjWjjw0Gm1ZJB3IaLglsnbUxS7
z5mj4kMv4pDeivNhz3T4VtK25IGIn1c11uamx7KyD+X04Mn8tYWKygjPQrMsa0pqRohXxz6XtD4P
CO9HPMZMQKM4W3shPbGJeGlBKEAS+GCme/U1nJJx5xsJnGGIs2HqIdBfUjvVfF5HXjJujdzA22VN
dL8Fg2ocoJ9KrW8EDgSJ2V6bRYzpOzfxEqoEwqyFkoGHxmc62PIBkthKwxAXQMJuMxcUYtsFa55k
FZKDCW/ZaFLwo2jOaSHE15SUcKbozil8gUds06T526GpoqeqmuWJ0J1p3deaeefs3OReOd8lcWKt
0xbET/slkrq7ZnUEOUKxsC/L1N+XGRaRlEJ4mcR3M671WAOSLEUywrW99TFdbLsEC5i/0FaFI5eY
pGBchX35e+Gq3wNlU3dvyhfg3Wj3sNWcgDEwbFK5LwsTRzrO8RtraPWhBM/hB+IEzebcEr8pRWLv
VDI961w85Ia010UeffXnGmd3lzpbKiYA5u2u2c76M8jG264J7jK6sXC1mT45Ax20eKiQ1+X5Pu1x
qktGQLc2/VvAby1JhVi7esQVg2N9DUryoLqCIK0AWEcQQt+U0B0Dd9jmtQGZ0afcV2r37FpL9wyw
hu8dB/Iqt6QKsWbMKJnZlAB2VkqHwixqsiYm5gqh6z9WbgHcvWmaXUy9OpRVsp918VaaKRb55qDa
6q3xaAfUuU/50iBOtO3MeT37DfkqfnsjQoyMSeqspIyy9WwWb7XB46oKn1rEbwX9qLD4SGpaCtF4
z7Ko8KZk34O1ukrc8S3yWHNDUlrpHBVYblq3OFwAkVTWvpPei0nY75aABWaJvvXdqOMnvyXWuyL4
1qOOlzHzti317owJC3xMarLn7NZu+a4GSgGhTumoejQVY8NQ+zwU57ycaDrPQXCCwZBizlnAz+NK
ddhrx9p5Nav491k0rI9KoMP2wrKgYtnRIciyClsNJbtkMpiW5eE7jXv3kAZ3RkIqnJ9PL3iU9iJH
ZQaTWVONuera0L9X+bC3jd/dOTLv29H9GOIMSnUR7pOi/R5EEd2lbAKJ5QuyDrwHGMj25hkceLUl
0RTorMdc0sxoJyG8aFKAxeXKav0YdlFdrOo0OQ1Q9VZ2QjMniD5Sq+2JB/YYP8jeqYX95iRushkC
7YDoIBoE5Yqy0qVDjE6z7ihg4iUjnHQn50HyqIufox6WAWKAq5EbOhLZc2U62GXUKqJjHMLaJiEU
ejN5EvrMdyp1erZi7z7hjuvoFLqxuAkadIPCXbQJvoVWbujXdqabnQBfZnjGYcjQChqkYiBomuo+
2Y8OqVIjC1gxo4KOzPxDsJZEZZbf1arzNlNGOLUBHjoU+hz69FLyAnxDXvvjlbVM/3WhPw2bNY6R
1a8uqhs0mBvbaJKjZzhvbRaRq9swXX2tJbY4WsLy6ADbsru438fjRJW2cz+DPsU0mI3wOO69CoEH
IaPGA30oJdT3rEi8LXobZ4N+glunAxoZOtHGZKqEP3045EF2BO/eEcgVvpAlVRx5BnCZO553VQ6E
qMWzetXFdE+CoLnclPpQhcVVogP7nHhGwbdp2rXNBWoP4zkUnbuaKj8mGaAM9ioq0ZTOLIQlvHzG
Mnr0eTy+6QlAlOlC0DLUNycm1Kr5nrqang1NjlkRPlC2Wb5tImHtOGujP2fbvE9ubeZR2ymlLYNt
qVnnLA/2hACx5DP9Q0IxK+JWgcgUYjUfjfi6W8gvjD77NKvJPP9ejipdhUiiy9C7QzaFMDozyUdO
hQdJm+p7BRebiEqPaO3wXnRAgtrUGLYJjF+T/LXKOE/mRJAiXh2IPDHiAUseVU5bYZJtthtdrowS
qEHQniNqzlTJo2rtZU28He2EEOlp2li+43BB086yopLypsYU2NX5c+AWJg8zEnOihdobaMgxAzRw
Y6YRVMZ8QtTANs4FC2ArE/uxKHnEmp65IWzndhir1zhW3rWvu5uxLuvN2I4vRp+Zh7F/MTpa+Bn5
NesSxUEECmxVRRSZXWq+V3HKjDV0TgwGDMqFba9ioXcuSONVKxnx/KuyGVOwOI1PDDDBjJntEj0b
PtekleIxRXaXuETiWotsLgnKCtK+Rwmgv8mksHcavim9BDKORJi+E5rylJTN/DzDkkJjv+5ttNEC
3Iut98TA9nhuOD5dsYAThr039ahnxvq2GIikdH16q229JvzyLPHWh72MIQja+4aMnn1axXsd63g9
Wv7zIKOn2Pe2oUunVUKecuiJetVwTZIOu9qHnNkZ7oSwia+MGHZVwFN1II5RDmA9eAIRPVM/12jN
1jLwAxaI/GI1G2pFad0i9OdYpEh/CnErO/aRGjxhJCSK7+MBOgiLzLOkFUIs2vRlyuVbWKOrbkZ9
mGPLP5HDvh7LxYRkTqug4UYuTWqCVR+dg0Rex9SSr1sX+JNZ7snSjNcalsyUr/NEnIpAAaeonE/f
pvRpQdeOovYpqhsAVBinMyqKo/bLdR/75prKDDbfAWbPqS1o9eQ0Ic4BHUEr7uXBY9bklRzQuPfx
TAS/+91X6qrOqnHLamXqFBjKkh2X5Qcr1cHGUNOde9tPXHipVb9JE1nFkpthaQOiHYPZOmmq+arL
iT3t0xgeVMkSv28YW5xvDTfiOjP7l8GgCUQ+1k72mVzPL8pE2Vw6+bUZeHf019pTlk/tVo9OeHJT
/81K6opOhGIGpNPHxECYpJandk8uzgG3iw+8LOX8ofxSYRus7bx9mQ0CXFkRn5VFKHAfPtbpEG3N
/HdRUwYkgmlXDu0h0Bn1iiVJoOJJShgh0SEoWSHWtsleIUxF6vtFCH+kjsVMMHamr1NMZKtqO0A4
M+1vs26Nq8IckZ0X7cSyVhySxuDy6K1gFUQeKcARrWi/Hg+zduNN0iGIIXwaXd+MYH6emTP5jF3M
AvurwYNkxllPJ4NL1PbgISCo9AHdXlftHK87l6hf4rTEOgz8fe9TeM1tImwsO0KaFlFvLhu0v1T9
nHokwsOe1qGSHVckF2hWBF8F3oW5fxxGGgoQu+Fb0NWNEgXCJinXTihe3CVWvKCc4Xnt+MecKzXi
NbZ0DnXSctUGx9YA20AP0WJlu89RN1W2Sg5a8giczBqpUcTMokEABJgZcosLSAD0trMOKnoX0a2v
B4A43cQu1eb9nFWkmjRQp8hYdWcEAkk7r2tOQtN2h96yv7Y9oTZWUlXbpAiyDbJvphIaJ8pQq7Xu
/WGfde7OxXy1lpzMVT5KpAN0Pg7YtMgjfcmYu+yGJOkWB/twVrN6s/L6Wx+E9bopwm/x3G/EEFAd
TrxiN6YFT7dsPE096WoTS45VLoZPq6UIGRYtMRs2g/Kkldw4NbkfLhoK1TLVDJzxdSi1faM/tV29
T5GkTGWfc4EiLM7oj1DHeKmRtIAhd9YUxACMIyNwULkxRfSOdemv0Hi0DVlHra7UQeARZzHUA1WL
5ntVE+qR5Q1YBVUe3XZ8TIeqB39UL5AfBErN6NmsOsgLJ3GHFpZK79uS4d01kgeI6u466TqCdTum
4MBc32PiwQomK8vTMEwVYdKZj9FG1uaqOKjvngoR1/UIImBxQIZcpx5FRAmnucy/z5EPemSoKMvS
wWXlaj4u6lLER01ZNFtifD6YK70x0ytGevtl6fQbX4KpSE0EfFPfbrpxWEsRWlelCAMgLohl0TNT
7Zf1ZpBDueWyDvIBHzvLlrWKJ1DW5iGxennusb6iCg8+ZgnqaeKZ06uC4PUEiQb5RaQrGISfYHS2
t2k0UGazUBBMEcKZPOtuHYgk7jx4DHEdWovSOKXcgIfGFrdR71JXS7qvXhShaBuSt7xFH5UY1dkG
/Qo8BiIfJV4wxL0+JTwYv/RTcjYin9hChUMq9DSVI8S9djPvmwpBpJ09DDVDqbTOXkSFffAH5OQl
fL0l3LAlUFB1OydorwtZsYxpQBtqgf1oaq6DODgYqRnvvNp+DhWdlrrX5Q5PMR1k/USfE9fGcJLi
dgiZS4SmONrFKCFUmagnQOCErvFhQ2jsmMoW7QAGNM2rTcmFvHUCVHbGYgM0viUaJw21APqMJU84
12ZOwmLH2vQqirbChKpBHzwCxhAdCRVZxJb405nU8jy3yL+ImIitUoSoXlsvGkIK7E7uJSsep5+e
p26iVm0TK/J3ZVqBA53819gRXy0z6B58ZdybJBMgj9uT3urQjHlSBOtepXFAZDhL9mJibVLfI4Ae
Vj6Z8Az8gVyHFdIqs3q3UgKKZJz6W4mBiTU2xE4HWGVWpo++Gq4J0W32ZQ/Xzo9QiDZIBxD39+Yj
8nNElvQK674haNGKoOjFEA/yuScyp34mEg/c6tShDI3dbwYZdRV4EPJmXnw3T9ZRgl5vmUbZKN0j
UKKkvwKnXJIu6hQ7z1LqS0NK6O1ERqLrbO0UYd1QvnYtuKEyNgfUoG+EwZVkDyP5LTwPoqB48MaR
rASnenTy3WCSSBNL8C+NeWe2FN4Jp+OZR36U26UbTJwkDicfBLN/pf3kXlPnOc8G/TSel6P16RvN
W9ijcUTb6DQzKigqL/TS9EbktkB93l/7rpxWBuoXGWmq7ezjVS9QyM/U9ylBoENp74r0TXdTdi00
lpBZo2wy9fe++BQakEqp8eiZfb8KXIDJrtbuZjTq1Sjpss6BHsDUIc+TI3XVMAGXU94oqYMvARbM
SJGPmAp6YzUtAWTqZzOG0eEs7EtDcId63n0WNMEez/OSS0mWZr3InyeiyCYcU2XWXXeOOzOmUqNq
o2JL+Maj0DUJJvb8Fd8J6W8QwxIGlzKwzmneiX3HjEcmxHbRhuc5GnoBPe3qJljmJWHAuok0prPl
Gs6u82iJN6P5XA3+U2Nzp8kOuZFHZ0KKD12G/ACa3uTU19pj5tC3mPAkVS1XhOe8yh8HWhc6pi1i
kuWLSil5oLSuoRlRllklWfiQYU1nLTadu5rSUFdNmsvJFPfFHL+kwmzvrQgvR1Jo2kk73SYVgjn7
RQLUPSP8eIjn6HG2qauLlgFsIZTQQwCC3HOu/3h5eZ/k39PeKw9G3GGbI12saqA5XzYWoHzJPbe7
vLuQamqr6HaeE9wJs0M7o8xDsOB/cW4Z26A3b4fYBAGQ94c2d6xDcAFyT3QPuZrQ5+vM23XU3nYR
SpWwSfv9ZTHpNY6/zcKRPE7ZDl8iveic9GdhtymcGsCDoYjuWiWe+5ZWROUNxd5meWcNw3TVMSJ/
aONORm7/TRObXmc+fbHWLU4trwj0gLeWZ3rEfBh47Bn8OeJwOJ5h8yHVeJDGTMHCJVrbs9wNR7rY
WDk6bkukt8vtCmmdpCLjwVSL683Ud3agzoaWzCEnvLcx7iaz6ykCWTFLOmC1LfEvgVECcmw3g5l1
94ZbfzAU0Xmw5dnx8mOqszep9U1JFOa6NEjqScMboU5N7DxpetC7OcYCUGIHptmArMfLN5FPcpNp
vsWgdPgS9N+TzKMb64n7jACvdaeqVx4PJ7RJx5qAmas8oUXiEV8UVAiIpUGJv6ksTNUQQ9NOvvqV
eKn8/L6uKuhk1fDRj36N0uUUk3W1cqTV75I6xEsyZIKLnmFlrmjF0OThojXveh8X8kSjUZXKoj5L
XGNhofvDXaYm0967WfEwQ5lNqi+Da6S7ssPJ2anhJScFXdnYanSeY67U/SGLE+hcNiHCpMqqha3i
1XOwJCqeKCfcOLa4niaj3rqDU0FHR+0/9hFyAYWKR/x7c4F+28uvXH7mkkiJcXlEWb9Al+g1Dhuk
Kx8VKT1wQsPblktpd3kX1PkTTb9v9E76VU2Pez1ntBAvN8eFWO6YnmCQATu6dGnKOLWRbJsjoCOa
plRlEJbYY/1iL7wjPftLeM3yj0M2T+vWgbd32XNjnPUunln7zcoC7bvsajdMcISUjgikCO1dOKRv
pTN/aRKm/Bd80GXzE1jo8t7iRJmJjA6XXbxspmLkuP1xP4u9Qzn9ULIy6uzEB1C/bhZQU+IvJJZh
lGrbBM05bEUyr+KlmMNqsz503tfLzWgrKlqQ5vfOQmu//EkrDP/115fPJkSKAmmIaelU8yEIKPLd
5RvjACSZ5HIcLu+LyG+2Skz3rt1/8wcUOxHlE91ydl1SnBBaxTSFF+j9ODtMp1iPIbZaWmV9GJJA
4kMQjtNud4HXX/b0Mopc3pYNrGVvWTc1y6h22fXGzl5qnlY8YsD2+FhUejksvG2n2xdBieuJ4Tfq
NdNG0X/p2gCzDRGm1EfzfOGSLywQw/eLbV349xe41jA5e5rfw445GGMC2eXVPkpmylJQUqZ8NHa2
bJtFbUTjPA6ck9VgzR6Izd74DamwZoiBvGtIQM7nJXbiwvO6fM4cXpQPM34Hi7g3tWDsXcNelUaL
VdhwkApTXJyq/TLDuIy/aSS6o1+0N910OYUVJf8aaXyILAhtBJvLq8vmcsWZsfE5m2O+mQpiOqis
UGAGFLb/41ZZCGSXV0KioGGerkhHBHLUXyD5ycIr8/nPV9D/1bqKScErYyiKBd3iq6S3mejFgMTL
QzWRekC3+/c87MUxz1yMI72/NZeIpMvGVk25IWCTsUJlA+EPhPPiKIB4nPi0jwloDKl3M9p08zFu
maqzuCpXfRbs0jGJTyMPtrXVseq53IyXTbVcz5dXEZiufYdb2GgKZMYXJNeF9HXZzMul8dHLnqes
tbRrw2q0SUt7Itm9O1zOg1hYa3+cEao5njA+jMFlKSjjb7X2p2uWekQyOx1a7jBpdqE5P5HYpdZu
jKHO8OyzuWzqOAIMJybUUNEz2Vv2efSmH/9GmvvOTaR3UGPpXmcB7erZMDce4QDrnIrEtfSodGWx
3F1+odBjexKyu7r8m5Xr61YGn9pBHmTXxs5pwBaaKe4dgcjCQc7TDDubGw2KcpHfDI69HzK/3bdU
Q0Hv4Pg1AmQ6tUsNwh17IOnp8q3Kak316oHaAhXchkkS7WX2t6HHVRkzWlImGudoZFlqDLwl6ueb
P/U8Hu3+ulPOaWiLPeFC597PKF8UVkFg9ycK1+haipYaEgW3qzma0kMMXdsL4UwnHatnTbou6opW
WGeGTGzoTa/WAHQQW6XZdZTWIAlrI0VCkG07llj4VzBohIrVFAZ0o8xPHjFy5VXfBGC2R/eL6cPP
tsb8jTTnbO2a2Utfz3rjVlwMlvY+4ia/y1PyBqd2SHZ9zRzbvI69Ct66jK8JiQJU4iMnFFPlrqXV
JixPImTB9oQH00QGc/pzo0YhMTdgXS2CazHAL488/wuFW4j1ZH9kpxwpY9nPHXOQcFj1MY86b/EC
L+5Gb/E5Xl6R4kmuEkxA08yw+JGh9sdGeRQ5fZfJWa9+HydFiDuJqLGPeaycQnG0HNs6Xl7Vy9vL
qz//IWorcRwDUK8pHVO8aPyKGTnM/irCvv/8vctfufyyY8XPLfX1bQ3Q7zg4AmVBmbSoW5eXePSN
/QQcPjOQPDaQCJaf/rlpNHKEy9uiQcRfujmsj8FmioYWoegwtnnz8iShTn4MA9OD4y/Qyebmvgmm
dcaMcGq5OHWNe2Voum8UV7D2DBBDSM32dRCdqok7xq/ImtVIIHKGx9A2jiYPzkPFqKonhs3ccDKK
8lpiFEr1yZrQoSUaaVbOZNIK9MERjGudkZZbl1HgynatDzcyub3br3GX/U51ZVXK7sUuEQnbC0uy
bB/jlDUuwLmvOvUgYNiLbMbeU27tb4og+p5VDrgE1FMrW1e03pqNaHNcfdQwj3aavVn6nEyaOgaV
tEE2WC1F9jGa5DDbHLKsaT/8RVztdRt/tB8T/8WZKIzHrkPwqzM98ciGue4D4Z00la6yeVAejS9P
4g9rsBJ0ucrxM+7qKH6MTMIPKGZgOey9zVjmXzPyMwJbUHkkP9ftGfHcyL1q24qj4C5+O8wgbUSG
ZLR02PAB5G9okz3GtVt7QtXkmfltKQwoinnwFHTLzV5uTCfbMA5WpPEgwvFrJgszRiQoj1eNKqob
j7K21cDwBE1w9ETW4dENT8us37arT2VUNL/UXtZY1yfHXQvFoxRx9TeeDHrridvMGI/08e/Gctzp
JHqpJ3psfvbY0TjlwqKdJa8aXTw2CiB/EC+GhZIrgJFy5/sjQstwrFd2gIuFPzZQXSxGPBllF+/a
qqRiDDS22Zitc1IMisioXIGCaq6mmzwVNPYf0eE268EWdzMDIHdwsERTkp9dE5dtzua5DoLXzqJM
GdeAj/LD6I0cn/i9ohOg8ghrR32TlXRzjDtDIOqnTyLh3NfBuuuhA3dBcUOw3JUVq0M0+t8HVdyg
kqelMMTvCDc2Y7/pK5vojPhL4BFJkbb2hpzXcFVZ9snwycWdsG3ix9Fo1rCN9MRxWJT8ysS4crBD
uo64phBYslQ1zzoYdr1m+mmbG7oQ15TPHTHeZJ+GGNBkclbd5mOs5rNXZOtUh6dWhM+NtB4seR0o
93tj36R5TSFMsCDVFNdoIB/qEQTeBB5qTbAslPDBtk7c7dbp8uqy6e1QnCaPsTSPkrdqRgl8oUWm
zhxtESF8FW5QwqXJCir9UURnPboinB3XSxHiBNG9ufPa5EtP2IzH7O0CiTSX9Cc0ZvoHNLJt1byO
S2bdWuB2S0cgxgkVxl47NWs4Rl4dpvZrxNzjKusmwVKIPtyyzqRWwcnsqJYem2UjIk1ZqpoA0Yq2
2cQY4Ht09/GC5oSA2Rwtn3VsLAuPggLTwstGKUgz+Qzf95JjEy8xQZNnE9TRjt/kbCbET7CIuYSx
DQOGcWADu6gKFjlBiTno37Fw423S5qRvLKsXa9mMlxlabgJEzik1LxlNSE8QVyYJ90oRYRKsHfyn
quAeTq1mPBrS5MTToLtC5bAaCpyJDMH+aohczEX+HMfQBEwsqYT9oe5jQzZBczTf7GW+3c3Gg1fw
TQpjeeRdfqnJaRhEmHMjkTTHNlLQNW204SjweTkmVXAYm42VZsGm9cKvZDuxnMjjBYl5iawb/5g9
0gxyelQZBvLn/jQuoE3R55Tilxmq3cLsHBzijGiG/et9YbkHU4fdzifJDVP+vz8+WV7R2KPTzdhi
Qg3NU4cEqBrXkm/AD7387PLqsjFEeV1y6zM/8ke4qr3ajyraBNn8ajttx8q1eHYHKz7xLLAowVFk
KgtFk660IW/1/YvZxpSE0SLuG6a/sjf7I6XA/hgCEryaYjJVW2nxNFo24cwNGxrjrqA2fLxs3Eht
vMBI9t3lG7ZzWazJIJ+oBCRi1YUGZSwLsWxc2U+ZwbC4GbNRX1mqJGWlMRmne3AP+TLXZu3FcmMR
C7YtIyov+eFFz6c7/+H/i/X+n4h+putAwPs3xedvar3ze9u+f0R9+3vX/UWyJ/74nz80e9L/zRfS
A9nnKOlK8adkT9no8qi/KlfZgEv+AvUTv5FDqiDQedIlitQGUvRDsudYvwnb831YI0yPLDiB/41k
D0bhz3o9JBgWti7FzAaykmX+yrvz7YniT2VUe7Oh4uSY66ABHxFVi3KWjOTYgwzx00H6of38Ga/0
nz5RmDTLTSVtYdm/MO6ywimcebSqvSZVjAI9tqQnIa+1MzBuB+C4/vnjFijUT4LEyxfkg3wbsLBA
/8Ph/1mQGHZGMDcVPgGL2M6sJExETc/VjLe0np//64/ywHU7qB8l3078on0cVGb56BJYlLfpZ5ql
n4ERf8b2BnnJt3/+pGWnf/lSfJLrORatQpq7vxxDYpPnFuMP+faG9jf0G7CaRSDg0pEA9X/+KItr
/m+fxfwDMqK/hNhav1C3wsrMnTLiW9lpIzDcmc9ezYDkydNIT/aKbh/Eeu9gQUtiJYKVZFA3wKw2
syjO/7wr/n/aE3rlgrNpScf75fiqIfeMzmdW7fvG1kwD6uXTPWCuZ8uYnsdqvG8dpI0sk/75Yy/f
8NejLWnJSgUNzKep8ddLyLBY/Cqr5BIyUiwZWJcUarhS39fdeN/0GK6L8Dop5mfaKDQLjPi9cZgF
TJr7x2nIAvPkYyLTx//Jbjk2wfRKOfJvqErZlL1gok7z24FeEmbuXio+rbNx8Zpe9703z32DcrZL
AuLSZAfpCYICs7crJEoPngtZYCYFWIbv/7xj//E0uYCz8XOaJsPLXw/X3Cf9RJm42ht93eyrARZZ
0y88E1xz2uGOUGD9RPdaCWgl//zR1i/y4+VuZ8D887OXf/8JouZ5vjOgWKr2o2vfajPBf86Uj6Ce
JfphfIYTw6FIxr2W8ltMblWDLeyfd+E/jDd/2YNfbk2dMhMfCvZgjkAaIDl5lmPyPpfYABOGhH/+
MGFafz/aPkBWSKU+8lgh1C8XZxnkrpeXVb4vzWqranWSZfqpzTlFSTHgrq7zXV0wm4mf+g4b5hQZ
HTIufe9Clun8gc6TCaGR/zNlE1gcrh3b8I/If7ZVS/cK96yfDjeh2d87dn9fEuK2AO8Z4Pw4eack
sgBCRgpUW2KZr6tw10tIhaDkcHXw+71EVzPA7aLvjL/sgVzdVUXk6KqFrFLMp1pygaYpv+R2NDVs
1tAznVEFeu9Ku5hCBsob3FDjoO8dh7a2kCuarfvMojYckZ3FGS3OKoqhlThWua6nd92Od3GNSRiG
RlCOh5LMefQ10GnT4q5TzKjMCAVbnvekoUUpPjcwVIG9bZP5uavNvdPS8cJci6s7BfC/Gvwt5qwO
hyg9Aj/5zN3ssxTJ53I9CZ9L2Cr4DnHxxXbbD28ZipcjYxKeyVS53VYskigNfZC4GdDLiz5lhKpJ
qXPbYgbSfC9rlHs9Do8Z/iYXoFXD8bwMHp0ckV2DJTGaClvtlL8ztX9GzVnDjkOA7Tf8gWm6R4TK
ye7ftcGX8+Z+LZLuqh8gWwSK64ApIctWa2TGqDgt5VhgNKaSGzCALYc/cMkpw48mSvLPupAjWeaf
xMdu/Sb67FSIywbnPWUI6BmReQqG6mOpiTHzXqRbDD3u/H/ZO5PtxpFsy/7LmyMXYAAMwOANSuwb
9RIl1wRLkkvo+x5fX9vg+SoiPbIyVs1rEFxyhstJgoDB7r3n7KNf+qi/ib2v0S1NRq/DJRy4Twim
uy0s2bj0jlVo3JZFRxSdxTvx3fl+NF1O2Pniuf2D5xEzktmnEHU9bdrG29wnSE+uZBm8ezaHIKej
l0c/q348WXr6rl4in4eHcFAnmjJK83rRVL01TIs8LX03Z/1kqyPF5gcLo7xxEv2iDSSfWto3Jrd3
I87e8ccxkBgvVQX7CE4EisR7sxCYe2vjISZN09Jp0FVIXld+0N0j8+IfN4mNmDzOTwtn0yYtzn1O
h89zw5Ml02pNUQfdjtswNuRtVUbaqqliaGQILLg73soAUkHEywmTL6uW3rSrkpviKzM2xp3ttNjk
8VtxXZ2Xd+8kfL7R6B/UfTeuGjyh7wJKyVwRDJdxjUzW2WuddIWeM19ZAs9uqF/UqTyom7Opyxut
UzxeP9vHBt8NcbvuzqrQS/r9xVyEQnUBPDAm4inK6zOEA6i5aYhJDhUwC5b0a6RzOqwbUSh/qBnf
Lqcj+INvXK20ajCKYt1MX00R3DstLUbf4aWXpYRA3e9Bjhcv5Vop9iy3V0EzXMyQ+5ShsRZXfkUH
bJ62QYHLUXrhe9uzj2BywMXpJbtpemxm9oTLstWrWz0kNryBnEIl7ilM4Ywb2unCYLNYI0vWP9FI
9pFzr88jERlO90AuR/jtFHh8U52lr62DjVMmzw5WHK2y9lXUvpFdim/+e+g5XQwEpq6GGFfXR9SF
3LJwPg7cwrGvYic3d8tf8LpdUA1cZE5/cdWa2Wq8rVHy1ulpKTtxsAGdR3ikZt40bqWhhzmNU3tG
2gjZgb4YAtW5Hk96HWnrxPOvdXrWpERq3W7Q97bXb8baEesc7MF2SFm3NQ/zg12P167dFetpFBeZ
qqtLopVVKyYKUny1JVf6WIcZzB4y1MqWGM6Inn1RYdT3r2c7sM+JxoEpXbglSPrJ5hiIXG6waYbD
0TSrg9Oyijaluk0WI2W6zstKXXvi2op2MZbpSYMDJdrmupoIgyXdF2pHaT2GjESutLFEl1TGz2PQ
03DIrWyDox3SskGwj8Z1lYYcKzlMF3T9LkA6Tshl8yK7+FvdDvQs/caYTeojh4YlDq8+w/5W/1n5
+mNMUxJSw/3geyjr4m069Cj/JXmcv76iqX1hkrMDfnFcTv4uQ3gLXLrD5qNFnFB5nL8bBuN6I6XD
QE7GFh0BuZSc1uHYF5ti6r46v/c2diEfGfJNh8GPD5iq8m2UAStJSYphuuw3WzOon6uOIxI0ZGJV
2bn1NGddV8aH7Bp77c9wXQwP6l3TClJY40qs9YFz3gy0HfZ61JAjbkdbAItxMi7KchZEE+N3qE2m
XQOXj61xHVp+u+6DFHlaPBfoJcu1mIgGnA10ldBF1pXhgkrJwZvkDMbCthoZGdF6JeZyVcviOi8l
M4aebbs7fVVueyM61q2Je+aV339JPcs3WcVBwkdwVabMIzp3LLemzYv1LOaMcyq83SCaE6VDVt9d
kXINISP6zq1LU3e348jp0ma1szY98Z6E8FURnBH5OldrUbvpKkz52h0H8KHGy1tNtMudYW9ZAdl/
ak9E8/HTQ+AJ5YmoZHqIV15itqsyxVEONZKo2JD6IhzMtQVThSg09rJ+F8ar7mvUM4AU7qrI+VCx
VTzkrbzkI5dA6HePcz7cC7WW2/Jm1u1oZTdcosFgvjrMH66WJcjugDjHBvqJErC6I1YYkz7Lxr6M
jvuVjly2wFaencHR13OOB8ycSx3xlYdRdeAnvhUSXN3xXFEebK0yO1JotmsTFSxytmHbdt05cAU8
pCB/amVJQhs987WMM/ii3Bdhl8tiPwdnxCsGVzgbg45reZ2DVD13eQRK7lEA0njEt8SBooUsZvdz
yoZ7w3GHD7gDqzDBnBtMiMM3HSSzptWGp7iwzn1vlnuKb0AgQ/TqNr1+yrx4wEZmI/ZheApN4SSq
flcRcXQdVCMOBiamqEcDhKUpFikzLD4jbwLXWsUJkMENOTMXL2CRniJvJcb0OeJWutYBdY5zdZhw
k115KND1aoajWIIRaiFN7JBOFLisGBnIqJrgnUwbFKWHOmSc2IjHfJD6lfO21OQWp/2Q43jqHHq9
PuF32VgzYDkDmmDJtMWdPdb52iiK20TSvbc1d1/ijfCmPie4M2QaNrkXI5qKAwCbdZUwEw2y7k43
ev6yQwQas8eTlVXoErpq20lYMLKdeiKQ0awxYP6Jbuemy9F5jKLdRmbk7cYyO2G1rLgokgePcZCd
XdwBTFSptgz1yAIGV1ZblT7mhLCQm8yHMG+wzbOdz3bk9qF3eNzbAadOWtzWpkEX3SLxUauRIMdr
3WW/1Y/Wq6Vp9BADVnItSNhoBRQmldly6Uuu/8mz9n2GR2ck39wxeUGvgtU1lzbgpIRbQC/QZwPR
pSVMElU8bWwPS808ee7OmRDV6qQYoqhCzd8WAzUfxP461u19ONbbwZmqM2FZambYcUcat6AV+p3r
Ebg39GB6C3AZOSpDo00c0D+YyfW+/9FEXGnzjFwi7enLmm66zt0o2XmQNByXpC3HCev90MebRoe0
iB555ZGKtBs6e19ovo/GuCA/PWTeJzFaQZMhdDJg52do/kffJJxOHNSVpV5dtlAv7Cra2DL8Nmvn
yDWIVUbd6XKzoMgEHdfKBkrXGFiHuZ6TXUCfgOWM1Akyw0RlCeh8BK+7gYns3VyH3BV2IyL5YBTh
tUfCAKqj5xS1z3bqm4+00vztFGThOhOobtLW2yj1iMzh6Yl+i9mMTVEbBTsLQpvbyieQudGW6g02
dtRfy6l59lyY8VOGZTJEprl2fMK1BXuDGXCAO0K8ylEZoDswV7nBSTCrLSVk8n7Xd7g7KB+uXM+4
5CIhNXFim66xTbYjk/W7TN/VDfNXd6mFbAj0JmL/gymG9bph7K9bL70twOiChZNqU5A4M5LMWTsV
WsX9XbDPwnqBXQA/25CwCEbIa5dtaxIyUi0n3lkD0hTejE81AywaImc23I0ewFrd8XaYynmnJl/Q
oF0l7PFWyzFBUfhU5MUda9JL4QaIPbhM2pgy0xUYHpoovgiXzVsStA/kbxfiq5343LVevXvlTu2U
C19cclRsloCcIHMdcY2Ovz3SftisHSyCTFf9IN/MJsQq/vMEHzqp4++5hlPfh0SrB6l/q6W4JLyc
p8qhcHGYQVVga1fnbDQyO1kblRvtNWBadX0O3Y1FYbotYa3FFhTeHrH5bLK7cDvqu8zXsDhkXLhM
vzXIn6nG1xirYqtTvZZOHYXQZZTbRQ4pEvHHXOgXGxMHYe7Ju0CoBK0OzF9GnYYzLD5WfGOMR8B6
UJHsRM7BLdI7px9vZsd+xA9xA7b8u7Qw58Ttpnerm8JXl5g9X2zu06sygqcYl1hguurRVmXIMCZP
Jf7WPeJFlB0uBgjZFCezz8+aY2XE27njxo/yH5N1YwvqSwciU6IYn5QrgUtpaqojqyU8/NpStfm9
w+ynzCm+pkqfrsrGZ3DEDVWVpbL13gABaYxgm8gyfp2hQUcUJPj0U5xhyi59NI4Z37V625g5waUj
x+oNqgV0j4Dh9Vs5EK8sXcoXGU0wi6TziIUAFxZ3aiPrH8zMG5gXGvvAHB7MYTpFNZvjzuHAs7On
QNtmUfSNJgvvd9c/JBX7niwNGGgVmLvg4dlND65NXJbvoIsyf2PmMyRv9R7Uuor/jdpC1cd6OL1Y
sEcAYhTovKOJUY1nIESCgr5UyWY6My7SbnRlUZM6zeqZ69DoU04u9SZEU6w9VdrmMrtWmymOE8uT
KlbLeD519rODoAmRCtmfQpxlxTXR2NN9peVnx5lOadLeCtoQkzEftYnfTHL+hvqnVf/DDvqPoXi2
UKuW3UToJ+dIboZ3Hi09E7FI0blvZY9QpjTGszGz2UUh8o6IBtFmwJbMf1nab8ubN9Q9p7Q4X0VG
oyLmJmVE4ruVZKYX/KaWZPR5cSTQeVb1Lg7HhhMeNsWNn9FLMcaTmxn3owHEKDTHazPmjqnZt1qf
4fUvntWC0eXlK/ikRGe1cUYDh6AJzU2VbVpFoeOmzZmNBptgar2O5HSzely6yVXASlfbb5oraZ4J
ysvEmk7qviwIUm7n/KvuuaZVUd8XbNk7+FOOU3hngpG4A7ThqvUR5VbwO9hieEDp5gtnML8RmBEi
8p1BmvFy1c6qO1bp6c+yxW+6nPOuWZ3KXxfa1h2Pede8JSMFiFpoyxdwAD/rqn9QS4n6VsO528vC
fh/T8D02PuMcW2gjk1Wa5iwz2u1kimvdK6b1HPGxVQuib7h6gnF8sJ2npAs/K2CqOV2VGhsLd3WQ
MiwZszomvX8/zuOr+phSUz1lFsWylTe2SzOTqAcYzOwPugZ2NLtWbiTPgqujkjQqBstKNigWw/Uy
GzBbUmP9duRT+Ga10oz5UmnN91imD5VXbGfUMF7I5Y9AlOI+zA8YPzXEN8l3bCArqBtxjHWaXn3+
OkkUoVZK3aEaPnYQfiMA0lZy4F2HjXZg1LMz2CQ66tReHqJaNaeYHxcdXC6cSvoU7mUqb8aRU7Cp
GDAxsNjIYbxzZIqMWvW5wqfUnmDMChco3MCJF0QU4K2XNauSE1y5FYWK12Qn0BHQxM6MPntC1yNL
618dD9PL3vO6u0GbvO3pnUhb1daclWLMdo0GbKmhOTcu7bN4F3kmykvXvx7akg/Oqu5xcGKoQuoj
jvXwQfNwU9XDJu2QOHcGd7TMyEDuGNfL9dAiTaplTWUP8BA2t7uWGWjsuaUWqiZeOYHyOmKmcV/Q
/u/dFrIaAwIuv8Z5Mn2iFJdS24+ASpop0oL4uy+o2aYxTVcMhn1V3nO/76vgWwYs3HY6b7qBsgiM
1KEeugf067upFOZGo/kPU9MiKqgHZa521IhrH5ZKK1CtsnRkZciJvmzbzF3DQkKZLVBZqh5pBp3G
imi65fZ50KhW45DVQAbs3nKcNX0Z0JwK+ULslFOymgULKZ27LEQED1yK8lRDx4/OhFvorurIbag9
ZBjVFD02svJ2GPxMbBZ1kuKuokCG6Abbgt1k3kLD8SEqgOuyK5bXnqSaAGEbIlvkO3b6M69742ap
PQmz2ESxi/Cs4RC1TvZct9N5iJUpwO805E4ALxi4vjtGxo7hJjCtG2vMvpcujabxoes0WlelZO+v
Y5qxIwLWYRStclqTy82OrWJCUiqnrU1pjCfQ2+B9v9Im56cTIqr3VEsu8y1Omtj9chNK3jojq6IM
4bmphlhZ0o2uTY5d4hEClLJHJmsEWyqeErWUTKruLXEXXWH8ebFG+d2N0FVdRCAFXQR0gd9xeZdN
3ELgLtBgK16bub0lwpU2ZJFQRKU2Cyq3NzOABE+Rd1pq5tzkrF7ubYlkG9068gtrKSIGmtWzak0J
mwsTmhc2s+KWLsMVw2o0+02Hk8Xbwm9T6IKYe1aXvde98nDB5XS76+VaRqBIjVrOt8tubvmgbL2m
dWlbrM0UeXRmM1TcfHLEV9KCGB2I6D4wqofGLT88Boy7tMIVoP/wEVhclQwB/CB9c6ISgXxo+rQc
jF89AWmxux6qAxqndKXO+jF5qJKEzZebclVW+a7Jpx+az16ldKKb2bsfSG7gC/Dbk5lSh7ZSENt4
3XAvZSmtBRTp7AgNAq3YeNDdkqKgnn76pvMCzrHcUp7v7ECFmyJiXVVe9loSLROUQOZwTyr74WRD
MoUdtwqrzzLVkHbatz4RNZpe/phVZs2E53fnE2PTqDybXCXbsFz2iDtJnBCRuB6x8TxOevacJThM
8FDDE6Bfp3mkSY0PpRdqG4f2HaxfsBsdctNVV2j1pZm382gfUUEDS1UpPIbK4/EJ5snoPXQqqUfv
q5s+gYirpT2oNwFkUHauuSmDzgZQmuJnNNg2xAQANSoJSGBODftw3uJboKmk8oKCeHiqO5OYZHhm
A9ttyqP3nAxpICLPNkRDO2sAvJXaW1ug8EfwDyuldL1NqScvmeJDDYoUhaJS7Ei+ucsXjJRr6w9S
kaVyxZjKFG0qUQ/2rAhUoKgCgRh0efAVoqr7UShqFeeC/OeDYlq1scJbgZ2j0ZHDvEL0fp8qFNby
IJXnwubKGRQrq1HULLwlt8ilg82kgFrKLhAqxlYd0i+WISuNoQhcg85q5ysql1R8riZNP2HHiWOX
6T9yxfACRYbrLATgXgz/E9odJf4PT9G/hGKDjYoN9sfD8lysyGGhQoiBEpsUU4yjaR1bhR1bfvrt
jyaO3l1g18eoqPKThdthI72STmoe68c/Hkq4wTQUS3gmlU8LpxqjRsEq2Bgg8wKbCGglITsNhxgO
SoAlIBHOSWA+ZphHtoPXwY4YiYQIMSEp4dvy0IVYVepGXVc0/Dd//I/Y54XShI6GoSEqXh5o96Mx
Vn8EvmdC+1c/OoPqTeoCWAzgpztUVgz3SmgviQEehSTDbZLTGgx9eQjz3DknIno2ZU2WVAu7d9Ci
bK+l2EP5lh6KFnTzqJePuqzP/O8RUSRofSSz8cFLyYNzoxzODfTPlZvX5r1taOI+CpG5SYiNG3wZ
+bolImuLV9Jm0QHRw/DXbTmh1B9ptFd3A6+x/GkcbGNDh19bD17u7rqOtxMMU/kwQzZ8mCxw9m5B
n2J5zqEMa72OLETtdkz04n6ubmiKTVv89z8svUhv4UVQGkoVGUNuzxUp4jhI1XFuOo2st+VHOw9/
GiM8D+k0JiWAYR6Xn3r1LfzpOV022z6wXt0BES3EhG49COeHpkNeHr2kOgGuCE5k7I1eNB579bD8
BGr0kcYZCT9KGuY0+ngMZPodM2jfLIrA5anlYZG/LT9hHIFakZbphkUvPQjmDIKeJHi6N97gfdJz
losCYDvsgpvp3mt9HLHqwZ2mT25HOMdQMz5OYlcM9aOttVd+XUx71zKJVeQqdtTV2ZLlveus+Axr
NOD084E45u2WjvvZngyeEQEWssoma3q8cbo6Odkm7XCzRtkasdSsw0rtT2scyUZwXMB4TUTQhGxL
S5nNjIMVwYRHANcn0iW/R602ixau8ItdlHQKjVnFBk4YP1yXIpRXOjXlLh3FDRywDaNEsffbbekk
LuLohnAyAzqV7FGQqn9K4ubZxpl720FeOCUp7qxoHgu64JrOJiL/rCpee9otUsDeqpUThicC+Epk
G6gfddfCu+oGMeQg6GLAOKyjM+vWcflpefCt+p9/jOxSbDPP5c7ZHSannHZpXvXHUIXbT4PKtVc/
Lc/ZwfMQ+GSfCeTDvT/SHg+jGcRuiU5R+EjIhWbjtjaat8ngsEYOt+ipvyvD6DUNCcs0iWoJy3ra
G0H7LBKHb368CicA3wknM42HAfI0XAHR4RqVrV+eS8+mSScDaJzGZw7Wax2V+ofvWrvYOTWxvg+L
8Q0I1mW225dkZMdoTOZ+YF9K5Svi4yTYwgP6frZjVLsd9g9WkvBWz+lhNJpG38N60wXep75vflZs
yts67XZ4S8vNtwm+OsJcux4G8LThJOTGcJCRGRjHpVOuiwSHvec0r6BkPhrpflCYgHF38OZ0wcdY
+e+TVa9Gp3nIkb1fFbPNPGTcQlc6qA+gQ6xhX+ZySYwhuMiEvV48sbntXIJ8UF4QkzmsabKsIKhC
H0fdDso89KElGPD+wb5uk1q+Ran5o575R+o5/HZHbnMD5tEoVDwOO3sJFGHFDt0n4QUfpoPKPTfo
e91H0LhQqrODwzsmVnNWvw5acp7N41wJhnGCea/M6q09w7DXp1acsyJ6ZRW6TvSwPmgG4ymnKnei
6+5EVWYrd+ymPTL6q6zWrI2p4BRDxA1uxpzPLK6/qu/H3B427GZr0MV0wBlFfceiH391eSytW+eF
flIfA/IBg+X4qXcQziNIZEedLvM6XxkR4mKf+fW9AQmqcyiflo5e7AXfqhU0LgWVTofFzfJVK/yj
hux8FdvDpfZ0SKV6iV+MNkTrU0CaK5tCh6B52gIxVIrGqe+SivQmmbzDonk02SzSO6RmdrN2FTn5
ldvTF7CXFhJSgo62UBql76Jytas9/rfjf9bbWEpi9i9SME+nKkDW5DEVNA3rN31RM8+B1TXKJVfY
+1yRI0pDDzcG4bgjMxKnzD7Y6RHmhMeHhh/9CdVq8hiodYD2vDC2Nw27bhoUkaJaURkshzKgzWi5
UJGGA5wvH/1BrtrCzc0YY/XqcP1cdT71dmmjGJm+pamCgGP2hLqzjwpCpwa6PUUsjW1T/ZCueFfG
xZU2qNYBeaUs12z54cZ32lkiY/nPB8X4S2ayOihoSA3HspX+8XddHnTlyaUlsq8z49IhJ6oTSlb1
lqLRvTac0zzsA69ej2Pnrv/za4t/89oGSdm8KJJ7RLG/ZVI3Vm9ntPrTfakm3plP/cULGeHFps2g
CfumwGAqUYtMo3FxHXHwhuGoqjDGog++h4W5tlSegs5Iub2uU+8wWrR8/vO7lH8RhRHnqTuYNVwd
BCdDw3+VpeX1mCeWTDhtXN5l2FIgug1kEJZhislJtddyvE2lMiEBeXtXkrFqSL6VmCOK+BaznOlI
l7rbgooYrcE7kB966inqT6fI3+M6e09pFXJObC3A6ldBHL4VTcTm9m6RIAa6qttVO7CtiNF5jSd4
hmNAUbjoNCgTvhkES0V9JviBQl4k0JVibrjBPJ4AA/FiJozfpmcUN9Zk2cXWfpjsdJXZ/cOUhV9R
Ptz+8GT6oAo2+jzvsh4esDP1K2t8EarJGMnqYOfsb8P3Ymb0WJvTYzqG+/98rA3zL+JYDrZtCNOW
jqMTpv6bIq4co0JzaX3sI5nYAOqsDRpVql+lN6nVSmY1ShWVlQd6ND1+UqhYMZwxwArWVo56we2A
jrLrEHuspWVzQk0+7Jte26Xqzj0N9HPmLHWyYwgfg4Z3/2AB1NoCkz/PjZdte33+zmYN0guqlK2s
pu3SbA5COhZmEK6y8D1QGI/SoF+NBfFdDRTziCZZPLD219QoOhqVK+ipN5OgIWrGAmw73TfaDAX5
tCvJLRQQ1N0QMpiCDAJBskhfnZmKmJn2eyZgKymjSDmx8tS+85a2DrtC9f9hyNDnp+tfdtoXKL5y
S89BM7ARx3n7mSkT3HzJMsFOwdykQ7QD9fbeCdqNGTwsDDyMvPRskwcKMmA6ajQSBdsh15/Z6NGv
ouNj0ZpLRH3WaHKhYeBT2177sPTaS624sRy4DaX2VQhOH1I7DGJA7B9Gz3bPt2BPxAkFlo6urCEb
qWbcC3tm2GlQkK4qxfFiXILvFJ5F+S7MmCAuZFOrJLUvNv+TCcExKIYPawhrNmdb3+quTUhIpRIJ
yIhRQ+3JvVlrb0HGda7eanUIivBLG8aHLin620mSDYt/CjFAN15M30asUZEkMLT1ERvX89+crv/m
joKPVBo6TgAIU+5vC1jQoTGxtCbZm+ojq7uBw3Ps4byfWnvKnZiiFfM7ihz4UOSbrOlq0NNRSjpL
yahwof2Nfvevim/PBKUkbK4jQUcSJvC/iGgxkA+yjIxon9rBjzKL79g+H1TrO8WsotXTwVeKs2Lo
L0p6lbnpu69XL+jV/+bY/JvF3YRAxtExHeXE/P1K7qKu92VeRPs2HEuUN1xVHWwDQDIoW1pyQcRn
TanWz/anrJm/BEjOG9XfkEo/hp5i1eDOgvHoPkHneRJWOG3ohMFVL8e/UeJ6f5HJe5bOmoNC3jMM
0/pdh8sG22IMPoR7Ak/9tcYUHWXFWu+Jh3R9oYbZlPVzKp2Nzdd2yvVTKPzh6OgWDlF+kQb1eUqi
YdNFAD3QTxArqrpREcAI17SiNX1W80pvEOYVnXe5ahhJbvQho3gkeJmwKa85DMn4nE1xsdZnVLEi
q1Xyi7X2NNu7eNRCQn8Q9aOWpPVm6YkHWsTdB9LULzwp9u9+oLGWvpQAgvbwLrtN2UXhlsti1aKs
fJaZ2MrMu5HhRPIfoXoRJr6DZg7kDZTyGNdcNmZV5ithGPDaPe2lLpt0HSHf5QzWXyfwOI5m7lXP
cZGKwikn+Ux7Chng6twjQlAuvWRBnvP80QvRRgVmRqCUqR083b7Lu+Abnnq3k+YeuxxopgYnObjM
eFvJGpLTXJ0rrywf0klhTRJWq2xqx30dRV/tEBW/dh//n2P+NJVf//1f7z8zEgSjpq2jz/ZfmOS6
zun/f3dG/a/0/eM9Y9n5WoxWh5///V+sb/zK/2DMrX+4qNZ13N2L7+lPGHPX/YflsOw4hsuiyCOL
z/9gzO1/6GyiwJTrJn4Hx8NZ9E9PlKn/gy0gi4WNS8PWTc/4f/FE/cVFwD/DJcXb4IoWuvn7mowu
EaWaSXp0m7XeFsFCvDJn76QBit6T8WxkZb5vKlCPQQNiaSQGYjX3IKD+dMzuflUVfzZK/du34Xhw
2Xk3NGN/X4dngo0n8AravqKrRjdRuKfW7z5o3fz08pZ8vVhcRXRlN9B7MXDrOFRDMZp/t6H6fT/F
0VBLmol62HPAz6uV78+eCsuIG4+gLSxiVrn2U+zeE823AzsYs3cOw1C8Eo5+JyPvNZ0oucMC/Z6R
CZSJubZrzL6/GaK82vzN0UHe/1sxhh+JG5Vh6wbWNdPRfyvGRtJVKsMB8eX0EymLJC7sqBpvjSJ0
zxm7cTKjrHEN21Q71jNZUQ41wHqMhQUIr6HE7HsJekRacud3wbEvGSMbY1ozjt8lo++euZXMaHGz
u6EQ1hkxzT8f0tKhb2IPxHtP7rTJB8I0wESMt3MVTcdIm16QEZWn0a8VVkorrhnTIHst9C+tcsEv
39vBA/1UQHHjsJskdGJtHrRDYOTfnk+DyDIbHWU0wqm22TtVeu0babOROgLNvk7aaz1rfvYqom5G
U8XHzq/1eH50i9rfatOnHwDFbuJiO7bATI9+P4DkcshwSqb+FCQHw90UUc+CLjNzW2nVjRP/9Kbk
DjJCiAoh9XYerBU6cvhBcjE8+UEfb92uk5vGQ5RL7S5EfgYyB1Pbi7sr29njYhzOkI/YJYT5Wva4
ghmLWVtBPo6fHuDw7NOYt5Vk30hJsoNWgj2CSvLVqi8kD8frIXrJbDntxrZj7Q9wfUgybxP4qACB
rKPnmu06at3d0Bv+joniF3NzILUQNDOv+nby+a7wgruKBkJs+QI0TnUfP+Zp9TE4GQziPmcAUnhr
LFPtbQJldQYizN8C/BbY6KZNkOFO3Z+DzGJAHNJc7AhK1xBpmzW+f7/eO6Bd6cDbjwZGsZ0w4kOP
ChUmU82dLWQqlQ3PrmDepIH13mhjkB7Lsfpg37f1nTsDYGjgAEErldhYC/0XbyS4ALFGAYZKv2/H
FoNC+mVYZAe0mUn3KCNXvFEeAX3ow3Xu/DDKx8gAi+vlU3Qb6x9BXzJwtNcOcdM6oWNcAKO+M5Ph
aywQ7ZUY2gnfMnZ5xtY/LpEFOS7WcT8nQXwymq0bdOYdSTLzOq1DzgpS6se6phuTyc8pMGBwxwa+
kWn4pjaykHcxyk6VltqQ0M2aDmORQTohyXwAWGKrtK9zvz4jXPPXERk3LAEkJnmpeSw6014vXUu6
kVimNeW6WH5Ee0J39P88ZG1or6tYyRXVc4DRPqaIWffS0S3HEPNEY2+XDvDyVB/UeJ+XPy8PbZc/
G55I//RXlueXNu7yG3/87vLcH39cfqrtcd7Fmg3NK8pp0fcgKkAIvwR+KDfLc50y+y8/WWJ2UI2l
LyLMDbLRNFI0h8gqmtMff9EYsMAXCu+0/O/lofCMkBpH/XVOGY+JfKfVBNkTJ7784q8nfz0ufyvy
kH3OzOJ+/VKtfvOPf25Woz7kUOoN/+mdTLpOxh4EwrZBwmNVJMUuv/PHe3MDzUUcsLyF5dlpefPL
P+8szy4/VsvbZQlBWAo2H4cLifNIwzuTfNhGSeC0wPgYEramwuLiwSozreqgOrVgcrZ97N81vr4b
Bt3fIG5d18gpjnT+nyJcVll32/tTfJFSnPOMzJqBcC5lCLLM7hvt7LFMiwzkDXMovwzbTTp1BIHN
DTMOc9QPGgu7GkW6N2lNNJcePFiaJG4tCmOCr+KH2CQuVZq3hHZ5+6lq70Xgers+797SlK5JF6Jt
aGprHXopbciglDvDtW7CfPLPef5m6O71WAJfZv5YXLF+Y1zyyq8Wky8Kr3qPM2NY+aIG6WzHyP90
49HLQa0WfXmjjX54nMP0YPXT/CQgqPpa84lwdjMDLt3UkElomxQJy3N1n6MTQdHYwAwJYR1HJuAu
pNo2rT2G+9FUBuuJUS89fsquKGY50JtNE3r6pkizDsgFNTK6540TZYLld77VbOOr4vr9QWSaDDGL
RMQDbNufiRPIs4xkua5lHq9FqLgirbppefC0SL7c1G6wBSbTbStMYnrLFIK4aqaR0zopxudJYjsw
c1GTFuqSpFaemjG07xz4iIOY/LWwmJNE3c96yL6sef7o9frZhrv1oPVOtaf7skcIA+VwiMpbBJ4Z
6oXGAcAYFyfrW/lbkSlNYFmg7PfhhDUo6d+bEcQUqZtkEjlRsZF41a90sh1DDAsgg4/Qv1gASK+l
C4wCYUahMGc0VnFcXFU9TW7GZ016B7WehCRACmgzwu+o6I9ZZWAPq34acLbQ+bqbsrolu+o1wnwM
gSYOD07VHTOn2zhDZL5IxuF9JE6Gi2AiSqtxrxXaI9pdovEgrZpKCpcb8kNkJOWOI2aOCKDPRGjY
iq5Tuy7KkyHH69Slv2EVM7HciDtmm8mEIF9wgAe40oFi0KvqSG7Ei0hVZRDJOtniTEjGji0GcHUd
KrwT30oRTls9YL9J8hsq/2JrCHFCcDNugikEhtUm2l3BbubQj1+zw+mV+MFMAMG8DdrhLSpIMbGC
lJZweJ9G2SeX+KG3JSMIJ6ODbZ9nYkASJwfwk4OcLuonSRu1f3AtwtHG9iHzO/ovtUAjgikcA9BG
KwGNR274Sn+esBsYNcQDEA3yv9k7jyW3lS2L/kr/AG4kgISbkgA9WV4laYIoOXjv8fW9AOnd0lX0
64437wkKoC8SJvOcvdcu73BIjPwSKFExw2ajT8ZeZW97mEeXqA7uRUgJ35gfe1OniNh/JBHC3lpA
bM+hH++UPmASbN4z8jsmBsUg2m4HJQrpugUYr1V0regLuOTO+g/Hpo8NYmYs9J6rZcZUtixB1orP
Y9VgFXXKrzLHxTlYWFkyMjtJVuYqlkRPg4NI2sEw4XZ4U66mXt6NcYPgx6gI9xzRowedskE3krUn
LbPvbau6B/FBuIeCamdKPo3+cAU+8KEmr2fjZOyHyqmy+5Kz9nQ/RpSYKY8/+PA+DbV/LmzY5WUU
ohkL0nFrK86j5ducXUL0QxQUvREdyCaup8Y1iqXs17/Ggmx12oebWK8RpGB12CQV+QYSZwV9ftPM
ThZCdrOP0PNPF7MdaYko4pKnujvOfUcP51HDjuzZ2hBsAr/8XOoJOcNSpYBD6XGQ+rM1Q2QCIRP5
4RXy2PMUm9/tUbxNCLsV/0UhNiSR9Q0HGrKn4ilwsnrjx9OF/IVv+ZC9FiXdbxEdFmsWOGYTH5Kr
B056s9KUAns+jdktrUzdi/KJ2dRyz3rbz7vV1GQsZU4eXobniovMIe21j+uj/BK3TNmN8GS5/N8U
BjGEArDbtBrmp8BXlV2cZPkNG9R00RBSzWE23cCaea2m4M+skGAlppPhtqEfG9UlR6M2B65VOZRT
KtpiMiFeyBY/rENfVNMFdgGhp1H+WEv/mJWNddVbzboOKiO9AuvVjh41jq2UwDsoja5P+uxVxSBn
WfyHyyeRop09E1U2Z1USB5JeAFtGYzjUM+HXnYF9IvoRoGW9G/WCxUgTVPb9GxVLqFJoxvjhpxJa
+uhfOwtOIM7UZOYvmaL81212dUrtu+YM4VZRxs9KqROojKZW1f1L3I72MRPFfRNBDMxzec0Ru1fa
3N3sjCwlAXFLUcy7xNLH09wGd4Om61z0Wv2mBj0JCGl6/SJiAnK0uTiKwjxqpM9SYiUlcFCbWzCK
ByPVxNHKmuxSUqgJbaXhuXRZw+VHLLMs3gUpcFqhFfgfGhUlNQ18tJv9caotL8hoTiujee5ozx3b
quxuSTPktzHE/OMntwbwz0GdKhQ0wUnHAXfGt5ScnHF+9LuBxNXRllCRwFlmyY/Q5DNiE9Wbnreh
9EUKpFHcBoNkHuCpDMGNV+KK6bg24qAS4F601ifb4FdJ8e4w95v6m1aLY58Icj/K6RTaiIcS1T/C
CKtJ/sx9d54rg2u/4lXqRCWqKaqzMxEO3drDDbjacHO04ftgN3KXwSfNzflD6ky4Hw/xEDAZahm5
UPGetsL325utR1+cYBwO0IaTi1UXbgYX9uhr8ze7GO8N54uJmEQnb3pd9MuaUliTCniD1aZTQYKu
d+lBBzOyYkYHKAmrwC++Zxwu6b3v2+vdsqyRfK6r4Xo/E/nfeaB/3kiqipvoM4X3rhjQfPJtmwua
aV0jCbz+95vrQ+rlGeva+3PXp71vrmvvL2VLwr/HFLDY+kbrC3D+RlJiH30FlpMi4Duta++Lf3ub
nUvcy//T8ypO/GT2JC6dBjTGyyuvCwvtKWm/f29niFV+3vPztd7fKtKcfz1ShmfsXvJIh6YVVvzz
8b/dT6vYUfEB8yYJwZm/PtG6vb5e13VEjE2ax1CpxVi4vGdSGZyo19WUeBGUDy/pLBgVwK8LlTxl
4Kmnr6aR7dsiIDRMaUhdTaZmqzHFO8ZB027zpAd7b9kkrnUp6p8guw/j4CEaSSSuZ/bqjozY0CSz
pJZFdp06q97IFr8/eov0amdNvVPChiTlZbMP1PQaKQt+NzTwIpeDvKiN/gHzmNzPALvQ5/oamZWD
UbqmSaZUXqtH2Eb6xUI9OYv6ySJOKZRkn1Efv6DVSi9lSK1W6FzDVPJ156Hpj3Yt7mK4hvhZDaIL
Jj7eJhAabDjnYLVzcZn60wsT8Rm7vTJf1jW71hgkFA5X2uUOdVnkOoHpDB5IkY5+PSyY1fmim1ON
bYvYm1zfVyWfZDY+ATbLr/EieZ4n5gQNdoVNiRIViTbyMMRiNe0RSM1+cGmXhUrtgjK4cYwJfseU
Kk03veHcu2rMVJAnVvpZC+5TLmx8R7wg03kuLzNpTpxNx4sRZM8VdFjOyzyiDpQBNzZF7ylBFtak
JnUgBARM01MqDGP0wdLq8jrbdsrYzadTK/OvId0SSOrlpnGa6mCHiw5UGGelbw9+xcyQBgMmXSfO
9uYYvfnVuOQARh/peeFVJnLuIohwwpTK2rrAVCPA+It5q5HusomNaEftR8H1cunnBH3o+igiF3Lc
rHQiVNtBfZjlJiIt9ZDXhApMqvWVDoO8WAZx9HnQesqy1S17CvML6pTSBBH7922hRWllbMCGDI9l
zqg3njN5WXesdc3uh2AXG7RMOlWbGDi2l27ozIORzfoSTaXvkzh+nYGhlG6wHRNDvVjLXev95lDq
F7s91CHxf6HGvxINgxeIYib+lxnlVLRnzOU1hBGCp0YOkosmMuWyrqUBgWXYPnPPycprlF2sNmoO
UWcolasbSu6lafU6d9qpJrLQ0yq6YcQWJDBt0+SCludTre+xAKm79dZAmWrX1DMqPIUdX6y/H7k+
fF1Y9jk2u2fpGAmey6Q96X3muHLiShwtP1FIkDmMWL7Ddtnp14XaRQURbyRAIxtgImjE5zkcfi2U
KOix6yzbP1cVJZ6WWXu+6RQwwssd3fKUIu7wOf32wHV1fbX1/nXTEliQ9URXf77N+x3v77re9r7p
tCRNy44h7/tt729ags44Td2rHsO9RZAbJb999DIwmQJA+v/t872/4/vHQ2zHJ097KmfkEBtEBfE/
DexwjiQ54P1x72/7/lH++LTrQ/74GOuD18f1bfQ17aprTcrvPpC4mUY9YFZQJk9JZ13sAcp8RhgC
xvQovy8oOB/0Uv9YpFK5xbWWE6NCeZJRerRNUApfnRDArdWQJVk4Z12MX0WtkIgBbxlBhYHYykgB
+KaLN6yb7wNjNg+M6kNyWO6C+LWxxD6lZkGvMPmqMc71bJBAnKSY6cqCHAqdo1MSfrYpiWdd5pbh
Z6KIIuILQcI0tjcM43wiYlvss7ZkDyYWD+fVJz+fBByt9GPIvGZPdYPpqE4qHZvakQ/RoiVlOGg4
ZAAq6n0wT8F19vPPmZjs1z58K9twV9ajemehQajhwit1/4CMG8lsCwQFgSeZ7WhtvCRPPoUIjZkV
zcNFVhSShk7/2snma9Kl8rhUOrw+JlGnHeNbKzEYk+WVAdDbKcQkh0lzjtVX5mnGOZ1Sb+Y3Qvmg
+p5P/jXOALIJKnuAdBs6T74hNKJNMBQtho8iHMGyTMGZcT/8ERNgBinRm8qRX1ZgRkWsfc4h+KgV
iUEFHe8d6Q8YmUVhuOXQ3P30GRftQDV43KoLxGDucHppjfgyVM3nVhjY/ycmFrPUwTd+nGMjeMqa
BA+1Zu7YSa7DwOW/kPF9X2k45usRt5x/6ycKOhzK8pQe5lEmTMGUTdea9QOCOUJio5JIXCU/+Kk/
nI15RsF3p7Rms4+FfyocaV7giM9uUWghBeiuvLWfY5xsFzRi5XPrRKeW8uWx6LGvdDmJBxS/DCwd
xCgSXWHeoTaXmyKT+aKI2YEkNR5VNNskOUJ8L8zroAxYnIS/j0vazGmekx5FINm5iobvWh5MOFcD
3WOcPR3Gdug8ameITBySJfxMU+hQd1h4jEA5MiAp0Ikgx2dK7ImMcJDYUtRdKHFHUyNTHsopvHVk
fh/NPKPK0cEZNbpSOxRwWSQZaHdCFg4S8G6ptOkU+dBq4lbfOUo/7EIg1F6XDl+Y9W3i0ZyR/Rva
scrsY6Ka7f83fX+2af+Ppi/9RxP42L/v+t6+f6nfmuQfbd9fT/rV93WMv9BMYsXkioZsWi6v9yu+
WhXyL2FY8IFRUFioCN/7vpKMaqFrtoDiaEL9+52FKf6jPq9m/UFPE9SsODjpHFtCNw0+2j97mylw
GDH5YX/Je9mOE2FsZF/ki+GD8KyMkjRr74v//LY1Hd6xI1ow//vL1Fgpd0VQdFSkVZ059PpeRWUy
nlufCbp/qWsTIFhmx9pPH/yUU17qoPKyUC5XMMOTdqifw+FDYRfaETqW5fUIZykMqJ+IRDryWhSW
jLQjHb5+xQtlEauF02kj37qO0U2Bss+gkKmbXb8X4bjBAj/vB0KHfUp7ZUdcWZ1NtCH0lxZnRtZU
3b1Ror+ocfpvB5T/Jz/vr2kMEymvj2lam1cnriFcU84+lQNxdOiudqGPw6kshKfWPkK3KRC4hj/Q
BH8bBmZS0h99dzn+S3IsTgbl7m2iKZ8yaFAbuvHqsaPfMXX6N5WzVDYw0+F98OBryU6ORE+LoLg6
sEtJMpT4EQj1uBNg5HZtBMHHxFMhp5hmhgqmp9lZMS0xMpyRRZb5By0ODo1pdEep9EQqhNINhvwp
EXG/6Tqnc/2EQFmjxSxK7hf1rg9oU2LPsqmM+eSr6oN9GDFtuypFyk1pKMaOlsYtJ3Bh4+C+yaMx
3ef4zkLgev1i95OxRJ1rBAydbdgqmQNt3ia9rn7OTfNbGzhE7QjRXqcI1/IAIqAOq3CPo2rO8sGr
decVz9zTjAt5JyX4BCt7wJZFhCDafqkk8xZ2dr6pqQxvnBqGm8KMckyUqx3rR71K0Po5OrHM1YQ1
m/0gUuVnYmCYHA8lsGrzg8CfD75cmIi+64V2hdAwtIptTFCyYhHhm6skHotLk47QnORM5F3pgO6v
tgkYtrHMvUo4bz2NAy8vQyYutFIowPmuKr4WfU/WmvGmWCEONZGVbkQLYKqT6mL3aeZKDkgQBXi/
ujTh1yvKuzJzTBgjYM1tNQQyY8q7eYSWlhnd2dJRYmStfuwigHv9YBdeYBYf8gKHQAd2Y9f1XCnw
7h1pe3vkzHkS38ZWm43HcQKkH4QFU6BQIn+cOATIFiurOtua1tCwtxUBdjy/2mamiD1mpbeMgdBG
TZWDamJ+56OGECWsL2mdfQmrzi0kAXe9tB5jUgQEJKttaBzxxJvorqbypMi3HNg8Q6vI8HptYlpj
HJGqfYv7EURB+yDBzW8VhFxjktoPBKcSz5J+TsLEE+r4ZU77T4xp6oORUKMhk/rNBlW+bfDjKLr+
AnkBPcLAb0UOmoFMFEj8l5H28XJ+hdQgHX40ubX6/OpUw7iEmi0SNWyJgxT7fPRLZCbRDzPJHjk9
ejPQn30B9dwjY36rmAjvhpDZ2eDJTn/W8vK5TnIfZJfBOJe4oJ8Li/Z8Jl+jbOrcONLu49p8SFrF
cWNyfWAxYVNRO1ucTG0fI8e+Z3q0HyTZBqopznPkdJTH5YnMApJa4zEhZRNKQN5dYz15brPuK23a
nVTmHScAHF2PCuJZvSO5U1PluVI8fY5eV3Xv3FKUj6shZbqUkgqb1m6EphnfpKEPVGLjYbrERC/x
v3xDdyCvejbexshn19CqQwdHMmjH+yoNog3JsNYBXFe0tZKXSSFOkUxF3Y0c4xpY9heLceSlNg6j
ncQH4TcW3Uf7sYiYvgcp4v+BsrLRwUUy9Dui6kgpRUvtBQkKEsUAWS7nZnqI+iG/8ytjS1RdKUi/
NDUS3h0aViURlEwppw3qjwV5Z2zJpsWJbvu7xp7phM7fy8w4mH037AnZyD0k859hcGyb7lpPXlzV
ultKuEjlBEIrzIx72B2dWlsokAma1Qag+E1iZDe9jh5VE+Uh7Pqt3dWGW8/Kl07ayBfp6W+RRkUb
lNCRqxGa7pa2c0+V1O+VAHksPohWzyDRyxHz4GR64ZjN276jaxoSTT2H4LE6qaMt8HfLoTXO3XDB
zkzlP/6mZeTFGXIR6wAxM5EG4oH9Xg39R05I3Br3O6dTL0VYfCuL4Y6LAUUUO8Wnzkk3lOkD/KnW
C4qLQ8/WrYcfkYY+IM/q7yEoDoIWhoU7+2Pyp+7UkG4Rt0156Duqwir9MegRP+KxHbeKbUP1suQF
K9bHHKNgYkUplz0QSiZqJM5t6UgMrf1jRqkBfR9PRtIHx6btDzHGvIwo1kUpwrebGndioTXoeHqw
84fFNZR0y0ftsZ6mSxsw3g2RLl16Hw9ygLWczHm1lSq50HpPajmN2Tia7gm1eakE6CE/djh2Fpf8
bGq7yc9m6D4ZSbL4pCid4rPmQB5cPTFGr2hHknmz706UN3AIQLLRQt6KmZDuhGM5t8dPUKkETmid
OpFPVZDXDqzuR+lkFs386FK0JhW0JiJ8GpRnsExO7y05V1tLpIGXTOYPIx0JR9WxXtNrdf2w5msy
rEdeEv8/JW+gnPF9JPDQqlpwSYZKuaCaOYvSITczC52DxCKGP33Pg8l3B8N5ttvHoWSUUZDN3mOS
h+eCqlxwPJG0iWuL5u2tw9uJdoY2N6y+pQ60Ra/8MauAvPUxGqpe3ZJMXO1bhnRbzMYhkbXBoW8g
VzRZP5yniPCeGiCYZMLK6KK2typxjkmjgq2pcCyYnNjoU5yjoFB2UQJ6h9xljQ+MHbW/ZxxJ43YM
I9fJsYfpnI69BocAJLg3v4V6YxcElhJG/j04KWphHZo8IepyVj5pcRztx8bqzowVzE2bypKLPTmY
pYq+qRplsU2T6ouaLkM8qli+YiYXRWRnZK53eL6GLf5Ux+0C4Vmmorod9RJXOvMeUlV70KFbwEps
t0R2qJs+aUiRQbAnJqJh4NEsPiK4ebFdfe86Thi6DhfJiiz07QppqNmkhrfK0NlRqmrcSF2J9+AV
imsblsxRcwsSmWAHGgnm6PXsO42p5AK9g3PRQQzRt5xfEibExPgqG45Ax0BLp067oYsFn8Gq9Z2N
yIK+pMZhpGjeVJGgPcxcWcvAgrCQaBv66tA2Z7nNp6baCZFrLp0hEHsS24NB50lp9BI1C2DV2lRp
vcfhY17WycVQ8EwWxHBR6uqu7AOMQdJjNdN4q+gQwnXov1lN8m1GNtXU1pMfjjj9JGXAhBJ8Fc62
N0GhOdVYICDpaqFnGNOLQqzZgfnoeK19/dlBbMdMm05MqW4Mv/8maQ0rbZi5nNSZ56YsajRUXMMG
z4yKMxE7X4HWGHeOBXnG0du9WSrPWWaXD0aM1cE42hVsTJnX+S5w7GtVoE8GuhJv56DsXd3OBT93
0EEHHHdmLKpthR3OTatIoQIyQ1YcsjsjF8MeHH3MSYC6RT0zpg+wnjwro3GHVeSW4Es8oFdHP0A+
LgjMrSZ8AmvhZHFCbKNbXJgSXjOB9ZYSqidTyfqtKImqCouqIy2KkY1u0pqOc+gEKozAi4iDftcn
1Xex+JGbGGrOutZpw52OWPOoKZSdC2uAfG4NE6MFQ9/iyXhVQAjv0QpdpNEZt9DiwDai9jDFU3cc
uGxuYjvNqW3g22eQfhuzRD+ibmPYbjlI8nSGcloRCsjO/nVSu9GNKVnsBoPGuJz8AxeKS91Y7Tn1
p+jQ+PPDFPc+enzf2gzCOo0WLtRkrOYTKp5HYAm560B2Pvq0fnAx6PexClFWnWiZaEHoabGFznWp
Twj93JVjTNCPfc04kXQYfZpiFvcj6d26OoUX2Amf2sgIAK/5/iEZi+eqme1zVlZPhlO6s8itg5Y9
NsKeSRGaI6+Cmruzc4BUDlE+KPNNQp2Fb+0Ge45PnUmgaEYKNOp9f4fyZKOlQn1t6RQt8Qx1nw23
QcsL0rcvgT8gjLAZnJIzxDhhWcyLT3hd/HGbnaRfo4ARhy+s/kRUKpdFPExoAJQlj3C9VZSWi7d0
OJRlPp5M1A0nkeYJFpS/t3uwVEcTbgzQTzzQfTZVHkaeH7GYma4BsW1O66LIAiK3dKIdwTq9Ra3e
QXRbWnNKRdiM42TL6tLY+7ndVm9BqS+9c3qNaqJUS1xXOh4iIySz/l9NyPXeSK9Ibw+6Qwdspj9z
IjcORpxsrTEbyLxa4gmzNVBnXe0zFD6d2ryGSyaPXDL93hfDEkyzboK2fagkkWcdorVtFxCxZC7x
oOtrrAvBiZ0JiLU4kn+/va8rCnl9qLhrVuD6avT5UCutq+83OjI6FJqY9mt+pFhyIhlr+XSHl9Xa
CWZkwFh7U46GkMLzCYPtv1bXdMsqgQg8hcrdGr3JxINI3haZ1H6kfrDiNRwoRXxd4CRLvVfFdsVd
5LlgvlEFZQtLxOg2yN86uBh89etCWf4d8/Kz+ZjMjBjJzoElQqfXWX6qdW3MdNpiVCh1rtqneglZ
1J2IgdmyVgqDbG05Wh87zuDAEkV5Mg27PBVlNxeHyYbF6TviwHWhOoVLjlKCPJeI7GVbQ2t4Ynwy
g7HQt+MSsNRWQDHWNVkT0GQQFtepJDM1y2JdS+sl7kwbP/XLQ33htu0CeFT1XzvfuhYRM7akmuYT
tM002a57W7D2Zdd/fG3GEtsJasfSE++9Sd05BvEaQ5buw1g192vvfF2s2Zlrf31ofDAiCztmCWud
ZwtaENNQDIXo3iCyIJYjRHMNmFWXtXUzpxfvjXr3zbBR2DlT+1CtaVHxsmfGokDc9HN12Z5CQsET
B0Vbt8g+nVWz2Syr6/a6WDdnBeu7UedOfukypuFrGqqYuwuTOH/3MxaVKYMX+tnHP5v96/+C961Q
k1Olg+4DELUGgi7JU5wmylOMpQoWtnmqqrk5rVmkdeTgvrElNXZfezTQhuDmXzpYMVG+zANYJBwo
CK5jFfveIqddFhzTv9aQvbNfv2+vd4v1RkIJyEedmCP//TxYlWL21u0WI3X98Y9Xmxudzqz4TggI
6odKst/9XEVjsrgVOsYmy41xv6QmE6S8/e2RyNUJsFoW69r6wH7kOkz1ZtoGgoNAi3FCGWZ2WLeE
Q0d/XXP0+iOEG1Qty6PqhFKbJwJs7QNoVqIyc/i7RQ/eguHsz2cYy9ofm6aa7x2Ts8pgM0ndvL+8
DunVTSRW0PW7Xb9WxyYKdt1cF2vO4fvmHw8JgRwc+pwzurEci5SZ2A0L1ReeEtT0lyh4Ms2WhPqF
nDxHtSL/ck3zbZZoVAtuAirfZbWatGtkxebOGe+LCSmPTcjFyV9PTs6S3W2vq5RxK3eGqrdpiwdl
/TVXcfFvq/NyorNrZtJR2O9BxnCS5BLOsnByeUjIOaQfRBaY2aPKVMQrl77y9P7x181oecS6ti6A
kn2a6SZ52nI+wl1QwALRkIa+b/s0uvd2hx9l/XeWxbpGX9Ubey06UCauXc1AarHevi6MBrlbSQ3K
HYKJGR5U1HA5vyCxCevDujoqeoE4FQj5ihxZVebxQjlaN8dVob7CSbBphoPaH1dCyLrQuepzblqI
IYOq3LSQrvg/d8Jl0wy66rTukwb1t506yPvf9u91tY0ohcJgtbfrZqmHyT5VVTDHfx8H654tWvUG
P0Pf/bbzr495f49KhWudZyVWuuV9ozDgeMpHRrCRROO5fsD1KY1ZmvN2hLuxISJqdmNEFwzgFn18
tBzkGATz0x+b6x16Uljbtc3w/za8/6Mjs/AnIAn8+47ME3aW8L+2b3WRRvk/+jK/nvqrL2PZfxm8
lIV5Duv87xFltv7X4mk1JS40m6aMSpzNux2PoDPVsFEImhLZCh2bf9nxtL+EtJd2jkFBhPgy+Z+0
afDc/dGmkY5FmwYNLS9q6io53/9s03SRBkgKoc6hBhO1V/3eukRV95xJDbnw+FoPffPYN1W1rce+
pxSkGpd4OvdzBiYDr9/+DkFwsZO2n92s6sG3FN91ZubNhQIeqgDOKEOfTvJ0m+qyPvTC+RrHNM6V
OYldc1SirS6Z9kYRDu3BHFHFoKZM4ycnER5AL/2FkhoY2FFXdurc+S5BEJ4xJfq+pRsBRtK20Rsi
rpc1vvxG7WdPWBkaXcCdzGhSonZGZ2dBpTkj74Gdh2IVA62n8kE3dRsWpIWX+bHwI5IOx9GtxUCg
Kcy+PaQyCjGIJvw2oLUNJhUgxo481/TJUpFfZTSADlUyHyIFmnEVqeVZjFRMqwGVaMQEHBfAixNy
ZMPywbBv7LvRjs7lSMzO5AzNJwVs2KahnhPEZMUraSRvfhtnG9h5zskc8m91gvUuL9rJ7QskBU3S
kVWBrYk6roEsLGo+pgXG5l4JP7RpfqAAQuUhqhDKoP7U2KvOXWGpp3TQv9RNlIDFqPKjGhwtSD/P
jD0lZrXqiOtA7vIMCHMw+ofO1wLyjtFR+15WjNPb3DeXTH/BXo+yQilULybbRhdxDgBHhoAeU/tq
9ZuA9hmY++yReS9lPKWRd+SnMHBwuMwlIRhPPyD1x+iUc2KiHg2TZX7cw4IQTvnSm9Qd9G7iAheF
JHWXcGbD0EvxqF/8pkbk5gPw1sNhB/GtfpgL9TUv5+pCpenDWIAoACHfuRNzrEcIEm7ak6frV910
NAtz2DodoPRpYEJptuh7KA988Lt2AzBHP8JDepRThFsvxUxelaGHAute+KZ/1s0qglYfJe4UmvN5
SlA1jq3xUDOafeQLdRVoBwjshmdQg+m2cQTyrDScEdDEpjuXA+aABI2nAixuF9TfVP7dDSFT1r1M
Yrig+qcyU8s34gBissn7/EFZpoxSUCSrtd58DSPjMMQTLJxS5G5hpXcryDUZsa0Q5EHCSDVds9BS
7pv+GZRoeaYg/Gjnmhd17RO1kvk01aFnhwGJzkTMOkQCcgEZjENl6daDXzaHUssCooUDpnpVfYlG
PEd6K/VjOKvHOMVs10Jd2RIvuoi6uubMjOihKvrkMC/lCXoqSjGfrAjIX55lTyZOOy2Npoci8HEg
2RluDyH4XXMb3kSX78LKQZKWkWaiRiBQK9ooNiEVrlLmwwHMknrW/LOqfLYm57mK6uou8d0srow9
P1Q4ALiZYvuiOM3gFWpDp6prnFNSJy+k6AFJdpwLHnh4V8vMQCc/gyCFu3wf3CzLPBdgX86kIinb
KBDCIwmcmY5NiVMBx++EOFWMojj5Y9ntE2pfXjNq9d0wA2xqqx0pJeFzrX0gb3ub2UQQ50KNbkFg
qVsioxnbKda9X5jPnIKs+2HofoRLMc1aZCFRkeGtySbzInK6NvgKPacDWhXi8dzTOIC4lxCcqJrV
bQwi61K0jr9PbWXYYs8Dstd2ylXa3SPljuEUR2bo2sOUb4eAEZkSowibSgc6pq59hiAEGY/OI/3l
7hu0ZFojgbZXgjQ5xDoMvVbW360Ofc84JKqLpTn0htjO7t2pT+zzUCsvaexrZDMk8EhKglTyxYlR
TPSuw0C5n0MmJDMVAS/U7R/S8T/UOmUxQCuErCim3Bevk9JFt8kOlsQH3+dzj3d8tdswmrLHKv+e
kcL1UncqDihJS9MxDkIy+Jd5RjMy245IjNog7o+1quF78XG1DIYY3b7H5zJwEQjtFrPW9N0vl/CL
yoKBjuFv1zbVa2yA+In62nQFj4FX+HHlJNkWNPhKji+5JZZkn9aCC+4vgQwEHYn862yTOVyoravk
w9dsiQrQkvbY1XHvMX6Pt0WaeqCZmk2WquCtNYiMC5A+opjqqws0O5h22gTQfGEklxN+sYIqNniY
JASuoFU7PvphdMJjZScWHG1lvKe9qjCFIdDXFKfOKrg8zJw49Npg7hoMQJSTkaKhzCavUV5lFLzA
TY7IG3Z0sozhNE/DF2MkncXUbUK4zSY76nP1SQvmL3aY+g91fTRH2T82U4f41XiwhYzuIWKprtNi
/ZUm9reVktuA9kOgxylu4tCsMz1wu1nxgClddX80Nn1uOTs1CUqUuipO2sQ5pTRQkMo6jTenWesK
cbV7A2qtRdc/KHNxsHMA/TTd3YGx8IZahcKZbl8IPDhWNZ2wmOa3TMpq22b0V4I8zrzM1LSTlVOt
MoiB8YDCgQUk5oQojwlXm0wo1NavOsD3g9YC9lJzNKTxkL9NIXlMyB+O85wYG/opxJsb9MpDdrC0
WsDLVuMci/LexO78MmbKIRtJzgyD+dDM8huQpvA6xzgVU5IOgPT8mDJbfc6bgyiyj6o1lI9ZH7yS
Tv81J77Co9kJAH+KMJAYzR1a5lTRj7QcCNJQTmpXf4KqXh1oZg6uQ5ydS/JbvLUay9w71pw9qVp7
TLAqbiLO37sKXfe9zz+g17b64JgmgCAl+jgRgTk2/sHWwCRrFv5mScv4ZJgBwL9ePtnR+NDkavix
p92UG5W2KePOeCb4+IXT0gahV/tqqcE3tF/N1kyS5mZFXe05jGBotRbikBCQ5CZtlz5JeAuuTZ3H
rQTnPFHRAo3Dxv84mtNnbWrbG0lH4E3iixlo8q0XAXHc1uCfW1O92VUEYoUO1IbZmPUGcu+jX/pv
ISXKo8Cq+px3cD2LILUuYT3L596qX3uJWxbKZL8jxy94hItANAX0nQPycLy0BN5sS2tMTh3IXpn1
/VXvmRtqM/G5ZnAIZj/8jqF+iRyq46fEh1zYUxGA664bd/HA92HIgil0rYUHvQqPZTLIHwXddV9P
L3gov4dos63QKglUD2nyCfjwFZGKQ0gvLYlwvteTmtNTmjnyu/Zi5o9JhiupCsuTMzn1s4MdBamm
3n8dCxOaWPUY2StKQDRH2r6E1RVPfFWCXnhUHjvqsTvTn7ML0OTgbBO+gZWbOnRld/wohlvUauUa
YxQ+m/H9Ms7qs3mnpb65t0JSxZ2seuHauzNrqAJWRXu0E8ZjVzb32nD0i9r+bPuSeEh1dp5moKfe
f7N3JstxI9uW/SJcAxyOrobRNwxGsCc1gZEiib519F9fC8pbVilKJdmb10SmlFJEAAE4jp+z99p0
I/JTRLnKWk02T8qkR0b+h+Dlv5RNoa3K3Jxo63KhkhoyZ1IERGI7jCPJXPiMVY+NvJH2Lsv1i4te
Y1JPEmfSu9l6L74oo2c99DEXjiUvuFhCD7BQbBJlZAfF4+DGapUHpVjqGsM8lc3iCmsKX/wLVt6T
7/TDR1AWx1CG08uozDtc6m+KTMvb3MS4JNsT1G5WENdMt6mswOi50dngtlwMLYAFu3+2emQk0NCC
ZbH0StRURv3hN3yPqDzss9tJxM4ZMUrap0mAFWLVHGWETkaMZg/9elC2WhtOIglYkwSliR4jx+RH
F1uusiDSHt1WHqjjwlVPts658KFWGn3yjkU5YUpmjLvCH56qQq2rErmJN07eS9LVJ7/i48eOQ24G
vYwhko++S7PC0cVnn5HIQt3TrJw5xdyMkhzLZfFu5gOOOdEec0XrSodmDv0yevzRsWbrAW2gIOnB
mv/Nj3/Yzx2MUJJGWGT8v1TodyW+lNVUoDBijxWn01Hp4SMxic5SdsO7awH9jwVMk7Sic9G7/qOt
g2Om8OgObRD0//zC+ryH73ujNUJfFQSCHcJo7zrccSK2rwujI70qqk+DaAnbK8kLQ8/aH3780s9c
XLQUL0bB9FeCkV2augUxw5Owuus14I/+kAS2t8RnSPZOMCPax2DCdN3QlP4xbPD7OF8lJQlPVRk/
GeOERr+prjXlRFvDGnKytyBKRwJnVa/aI6NzBUme0XBrVfbK1NvxINwUPBm15drM+h/kzLemGrR1
1pLS5KVoQTq/ua/oNa6UG7Gnm4JNgJeEYazTrZoxvKmY7W1Ahbh7ypOpcm5x462d8M2e3QTNe9h5
AfuH+IwEivyLWaDjG+pYDGmAbQpR/NAdxjzSt0lje/uglCFWRT/c5EhUJsuNz6Auc/QT8TrIYoTi
ruOduil9RGJBGEEio9uEgBqjspFweBTIYRLfGpmzLa3qw9ND/U6LfZRAdO/WaU58XYIldBVN3YvW
AwqBVapvksB9zgXZBuin5RZ8bNvzSCr6RYcYYUDTm83dFHsoiwL3JcbgO9ZduNPz9LlNnRcZ29um
xOHRh2+hBfs5QVSk1egosBWTCbHwKwPTZMxLq/Onc9uML00CU10na6JPYZpWmokz1j+488oW6iMe
627PxuSY5DFTn+s0wtyXoR1PxQqt6LgFaritw67bkSTX71pNbNXo+gcAf5TGE7PGlj3gok5iG3VQ
uUxDMhFxRZ6lDcLct66YzUkyB6vXLkaa2UbWrab6mMOW+trys+QYhY9J777ag3nh2QVplTz5JvAs
r2EWNOjX0mbWQWH/4wcV02CA/0l26FIPUpW8OEr8GL5Ou9+ZnkQAqM9H6rEIa5dtYQfbrC9K8B/z
7dcmWc8uiPYBjIOj73lij1qPpzQbt2NmAvgCo173XrpNEu3cQSVoyGzc416s1k6GoCQQnJOakdZG
isAj8lyFnKC9Y+G5iVqTGiejiMx8Ea1Q+KthbfYo7BlLM1atj0EMOOHM4NTYl8rUDm0VBMfaCvy9
RtRay6a39hyIJIhP2QTW1+4wuqgtnGE1ZkPDVJELmWkGSq3CvWdnZR3kjF2PKd4O3sxNt/h5ZSnd
pQwgCepoOBbjvKZ5bX+HGPEltZuzaCOCUvp+XBUadRS1zL1RFdku92im6szDMF4H36mGaup6RF4y
tLa6sB76wTdXXqfd5j5i0fbWcI1kjcAWahAu+clNr/UJm28woZT0dfWo2yP6SjtECpa+g8QjEqnL
5UbTt9iNJCU7nrs+BU3hoME6JO2wlV0JiVr3H1BVhgy3xo8+f1HVkN0J8WFP3mOGd3wjoH/0IDVR
KmAhNkdXbNPwnI14jwTixNWgFfs2VYhvBuMYwxM2KnxZyKzQYjhbmvKXODC+tcZKof3fy1Z/aegB
Hgq809Y44Sdu23hXEGbkK8wmsdmuTOPVoyMBwpbMNcXQKEjY29RjNSwD8VFqlXeaFTjeN0GnbM5o
ITJp09MZC9zgaCv0WJ4aOwzEzaawSHUKR5J+AlKk2sREtDWEISEHsdhYvrsdoiy+EpT6y6ZWwVpH
mxx1iqGhXFtEMzLVJ9nYMt77IQ1poc17ADoj3Jf20dcCZxHF5JgWplGdAbq/x1bxoJdNDOMPwlNm
TSs1gGZCnYXfF3zsWpNBeHYUaCqX4C5sBmhR/CSKFgm5R0stwq3nsQOuuK13NSKvckovSV7tm6H4
ADqUAoYOdpHTuUstHc7lQ+g0W5SzAD3rR0+TNRmZ6UV5wJpU9E2EWrHQrRTZMnF0VuY8hJiPZUEr
ZBLXPNebGCloNmQfZcPtIJBRSL8CRlT3p1BDsptBeBiIoZlwWCxkmb/qcLGryr6r9Jk4AlYi8bH6
CKkPC8A6r2M+7DqTt5xnqmvBu4ToLG3h2BYylenkOBbvhYKaxSSphv1HJN/dOHynb+iF8d1AUuI6
MU2+oBqcV/LS27Nyfy9rvjkDsKZ02q3lWzdhwAnXXfpahMapGzBs5gOIe2RnRBwTH+szI8vf3bra
D3PSdNpYqMLJjCO9dS2plBeZjh2wa/S9nIHibKqOeqxdSrKA6Pacgzq+J4Xzzg3BJbLCY+7nKij7
lmekCcobUpg+bHKrKCvtp6AbrgtmKJIWRR2XtzSYDpHQ3iLfRE+Zyk2ZxNDX2znXhrsGERiTL2WQ
8ceixhxbmhe8LgoOFytuJ+GAFxgL6+9TLz/iST1k0l5PAeFibv+ofHvn5cP3yE+qlVGPJy0y37Sh
upt6Ehzj6L3TjVtn6le61+2JGn/p5uTbuKB/ZCX5qm3T10ErdQROA9L1gnyjhseH74GNyrUUtE3Z
Juw9zMnAaAxiEqz9WCb7ALe8B8AC2fRLUVn3PbuAnhT2lMU8LZKd6iQ0BRMrn7bNMrIWnIKuK8GO
ZMmYfKEhN3eJ4UfTzXc39FZ0R6dFg+yLtk36aNkFn9FXtw67EL2r+CsXs2Mq1Gp0yzfawJdwL7P3
AmG+Vtcns0azqetkM049ZIhUjieALW+NkEffGvdFjwQmHvLHwQLH0hieAlwQY46m71mkH6Pc5xpa
ByuddzduthvldjDc99rvX2RnMfmeU92L3F3bZX6upvKomZeUIb9WPeace5E0F497itzTrIpWPpL1
akLEC9hfIMnakLvKCZj0cVGmYvmPzDWI4GIxEGi6qGoszXVLbR1a2l0esgsCvPqYmA9J4h48i/4H
/rDFRA8anyXho/VAAl/CNirxHkCoo5Bzp5fQzcD6+ua0N2P4twndFjgMnyo3r1E+jjye3r5127Vo
kMjDRtGRdX3gVljbebkm2cfc5q2r7ez2FgWQhCmyCOlxLK2MVGLZz99Ie6s81GkpmXz7xgtPfqJC
duXpJsV2t9ai6Jx1PoUpzZy8igDeaiy98JARref9tu50yDEhssbJH94QLHzLYdfWUXh0whk6PSdq
GllPtA+iG5qnx5TRRLiTJTzmTvdz/C/BKs5wuGk1bSlZ8tTN0dZCx1k4ebzxXMUes4YrBJuopVVF
3NqVxmMlUpK8o4xklxSNrHJKuZckgi2GrKXwRLNMmsmrHQb9ftCrZJl5EUJblLIWkRpL10EuKyIL
QxswB7TRk9AI37XQR2XOgdxEaqAWQW1nPQRI06r+2raM1zz9XvkdgveQCUENGVX4enyEj2ssJ8fq
93ER5Js00FOW63pj4D9f+JGgxsBBppkSvxqVVt7F8HZEdDvFsJI0Tzb7oKL5WUWojfFoo5kIyWW2
yh1i0fbaOk/td70Ex4V20eUtN1I2hsZGaEiO+667HwXpypp2O5XErSmHloTueOE6jGOEIXOkBPTe
JCVIPiqTYct7Ue7E0Gor2SSKtCmnXJp+/jjShauD4B7sr4UQKHpKmlmF2sszPqCLZ1Rii13iolfy
3ghx3Qk3jE4QUAFCkhe9bDrrtlRxvR9D0nvapHsj/ua+sX02QwoFm4u+DahhvdaVunOhWLAaeM7K
QV2IdsEY982I+MmlA7Qg0YaYJRr1m3ri6XQJWlkoCU/bBOB3kbnaWAbV2hhU3Cm+fgX0v1sHjdgB
e6JGcd3PPPaIaWWtsicjJ8DG3oVVMZLi9VSjPL3IwF4YSHDTJifEOI3UGtLOOuyKJcT/RwrceumU
TnIQ9ESoQNLviMLJvRMPQeJU+8RjEwajEU19MH1TFhwxLTWL6y4kHDKtHjJSOwmEQfJujUB2c0Sc
Wua/IkpKaQAyc+9Mr6MrRQxnyo9NOvbbVfdIt5/glfYjViMkjuy9b7qVwh+6mDT7Rdr5eQqCNdnr
2wouB0r+CUUKMaq2l98NDh9Kv3EdwNUACql4e+rhb8Lp79ycFoZn9DpiEhoKQcIzkE/Vhl3FjKnJ
iADHPd1zqQMUnfVINgL5yrEE+2AMamc4LQ++pkFrGA3izpaqvvNp6URoGhdOzAZOFwQt9f6N5jt3
yvTPlAW0/idvTRsTclZsEkObLz2Fktic0BZ5CQ0F5hC3Yy0T1Ev00gk3eEUMQu5i8JmN78AYTo6O
vckoGfvBd7oV0RruI8W3hK0bX4Pn+Vb3DXds+gJ0aAv+6grZwJL+77KchcWW7eDpNbtLMu8NkPdR
zpya7MkemBySX03NpVcfs4ga3i+7FNpdWPz19kYM/RPTxXWmzFUtnIPmtZ8Tl6SzJGgijBx6yU/p
g13GvReZr6av1iLJ3jOYkoF3U4yE0hqIwx2vx+RvM331m3XW2TdYGppJJcQRg2Czg1MVqW/KSdZ1
oR6p8iQUM/e6HZyTZsekJrNrXehGet+1zXNp+Yf5Z8EcO+WkcFGxbhvzuSKrhokFm63hYPBujWS/
JW31GGTnysmfPTFeet2+9Vq1avytPXXPQjhXfJNen67EiIQMZrSyHOoUVh9zPRIKIlgiIZgSzlZY
65RFqm7m/YmOxQItOXLMEbA5S2WUGXcunLlI5c8DjY7GjFeD011ldonMvHhI5T1XbcVTuo/0et3O
MuHBO1t9e56/r1ajoZvFZw55TdIfyJ8bcsy+wWNotjguCBlEYrkYcJoUEpyCv/P7fmfOxmWRQous
M96Mkt56adYVbfrqhkiuJ9yIXG7FG0DcCpvU2wZjrj1d7LjGtlZsGGe/xJapFkVc3SjvBnbadQVU
BxrKxg5xyVEWL/rKeoxagNOWfvCBnFZ1S9xGot0POJS5cjdxTKdKczyGNfCjt2kaPw7a8M5UcZlm
gFDKJriYbXKru7lNL7zDpVwfZcrcQGlw/xJfYlyQ50rAm2jD9yJl4BpWpUub7JHeM0Aio4aJJMg4
sXVxJv5UfqOxhfqazEYAQWuvw+njBeDZcCqzSwYyRZ4UfahLYA/rhntEM8ZTJI1tBFGujcN7EVN4
o8CZmnGb4D7xfQ1aBPwpm6lLiaKqnK0lBrlrfgBZpb3zaQI3GntaL9/iD2Bu4xHhVqAoj/K7+cZv
NDKTU7oevNPwRvQjyUSIY2vTeU6T8FhrHlQqUkca94FB+3OfIDK3yAEacNrblf5kEKaDC/MTcAqW
vUzdjDzyCwPW1qLoem3ZG/mR0uOqAnQj9HqbKQNVq38v6D6U1C9FJvBLRdd5XL4yvn5Rg7sz8CdB
38i2Tv89l/kqZ+yJWYskgnylsaK6jfY2Geod/8LDKNwHFdJ3pxnxnjf2/ZjY+PbF3m6qR+aY3yZq
xdb/plv+DRapz6QKH/I82SRWcsPMed/jL0pGBq3oK7w8PhMYrRXVvR22K4ZUMMjTN6EzB7bNuzxA
xmS132nD7KZmNbbJa63pt3WqXjKeei0vr2C6Pouyf+kbzVkG0lx1ibNLsuwyMYI1i1kuDQCxwqzA
zHTpZt4hdOIV75i9awcPwjQuBd8JROl3PuuiAtEVqnpbZA86kzSb9yeS/0s83DNf+vBH97oKxLVK
k28pCtTAiXeo9a9Il7p2bTQnWn6aTHmszfIjIoe9TrqjpbXPJg8VLryDPRrZKmJmmug3qYpe8kwc
UsATTK8FTUi65qZ6woV6ZeHVQnROWOKcRV7OyvudiYcDkxmK/akEAobgdjKvtcyg/cz70g0Oyk+u
0Nne01y6I/nbX0xMRApknsGI4rjg1mb1tIgdGnHx+Zm4tCX7p1sihbRFswxAiGKjaY7EMLP7qut1
etAn52yRZ8ECjvgFjG24nG8WX2QXP7hA79mEpTvg8EHvqPkarRKFocjPaVrlsJMyk+RLn6TsGk9o
cJZduvOa/N6QLjbncekUFhimolo3enkmcW3dOndm3O8t8qeQyZz8QDxbBPZss4EWkDPeOfbcjemB
uVn1eerkKR4FEXbVm0kmSVCX2zCbriDoLAj9uc4S9S1ro9siu/dCNKSm4zyN7jffG/eDNXwvtJJJ
iiGuG5Xc+kt3Gh56g8SmdtPV6qpX6jmU44vTkiiYeI+hyyMHnz6Vqvk+iugk6YIzFtmWesEUU1BO
mXWxHxoBuzPYJY6D9a9hsoEuJkIo0Xv04jKG0UlxikNoC1iYINj5axvkKTYVEgAR5oEhhCTVGvmm
osxa5vIOQ14AQdJ4YLp18nLyfgPnwB5nF8n0EVZpzcw34KdPR532A7SWXW7U3H40nix5oeb9GPl7
H4C0540bmB92ld0Xab0NTOKKoyfV13c2EFCPMoLpAO3ycFmUs6KZkBHwUbQXvbVtyM/5uPjHbnTT
O+JoPiHFtha1QKozHzCTxp2TWdEqCr2rIWhvvRB9qeJOCaMHQQJB0xWPDskg08kyQiIOBsk+BDFp
arlHLWT+PP9PQ1Y9tU7Adi/6ECqEY5LZ94Uob9pw42Db6Fdpkd+5SEpkO62SzHsTyodKbVq3+jTx
JvdWExs4MjdiOsMzrwiymzm125iMwVJTWxW5S1vSFNEASzGVLwEnoezHRKmdwAYUiwQ0Rw/qrXa6
s+fbtAnlHrPGedSc0xiY+4B0gngy9/IZR0m3HO+7CfZbRH6e255l9BLMrcy++Ih7941uK2gMZqAh
bpjAeau8B0Y0u8BPP3zpnnyIV/ARq72rq9fJt299jOl9G+7dnA5Oay45AJAUohjGiSWyzJItLbxl
OzrfcqZpqIOnc5oWmC56LmXSyplUS45u7mgrh7HqMm4ypAvIBphA5QDK6QAMmXiZl8xADc92hlWV
6Y+91NTZdhtz6WFYOiTFzhMsj6gmThbRzw31xAEf4w9N4/+Xf/5F/mnQqkOO+f+Wf27Soo7ef9J9
/vff/Ff36er/0U3DtXUs0j/LPp3/2MTGI0cyhEFk1RzQ8H9kn8ZM4yC+wabO1f9hePxX9inkfxB7
EuqAStOxhe1Z/yPZ58ze+HfWmmebljTRalr40k19lp7+O3cg6Ad9cssC80dCr7NCtn/GEs8Gv6zo
UnbGyk7DcBtlxORFlEnLVlQFEL1kFbOpLKfwKNr2WmNbvXDLGusv/ogri1oO/UPIjCBX+8boTmQI
uLtazysUVt3f4sm+6FbBDMlZNGsKnQ4GIhEksv8+haoKJlJShmar81XhxI42CTlGvN2QkuRCdMsJ
fUTrkSzNdPlv8RFfotH+ObjnWoRmyFk4++XgtRl3hpFZzbauwo3bFdsqpfWLR3Gdzk0IbF/nEksi
LNl86Zugdf51r/0uvuJ3x+dr80zb4R6T5pccLlCpSUmUarPNXHUxJQ13ozf6paIYz5xAo57ZQxJa
6VGm1q6VR/8sC9+H/xV8FL87/pf758f5m5y95PYW5i/JSkPXtKRCcfEtixdRXHe3Qc3E0WSggE8v
dFnrm2DluNH3unPJGRhh74Mwd/V1nrE1MUuCtv58SX7/ieZwIB4u3mlfrgizD59RX9NQoUqaHvEQ
rnMDMcGfj2J8CezgxC3B48IkXNrCdL9GESlECoqc4HY7TAaKMreI1zUg7ccSA3xiN8EB05J/PSkK
WNEZuxbO08WpQVuRICmueM+HhKPa9jGOyOz+82eb77l/PdM/PprB+kAlPAN9EIb/9EBYVSfM0Gha
pHHvjk/f2tbC7+B5FuPoA4XX9aXtY1f+80F/veyWEIRBWcSEIHO3v6jHfabWvWsWvLp1yyJ+FSFs
qTMW/fNRfnfVSbPxMODoHikp89//KyZFdxWbuyTh1AIUXpPLadQF3Y2U8dRf7qPfXcV/H+rLfWQj
U6oYebZbd4w8MAPdKmjj9zJOSgpTFAhEx1M8jac/n6BJvs4vXx76CpuQR9vjBv6yII80a9y+54FG
MgtBVGvynZfpxyZyss1UCknQ5RkBZnsqy/6+cSSC5qojHATBT6k5zNtSy0TOqW21ntolSR2fzy02
HU6fldt2YH2G5KrC6L1AbdABTo0+68CctsgsT/44dMu8Dj6Z+0w74kpqt8CcldA6Myihr1zCU5sb
o9W+STgAu7+c+Zekmfm2NbEf6IjW4d79ctu6KrAFnrZmm4om2RhDdGM2SErDgLPSwu6mYR6P/ZgA
0M67VyTkzI7kC3kGDqGXVkf3/y5VDNJ0jWZF6+BIdws4DSOapACVMT3ociG6Dq1aDV8hBWHsOtOO
yItFVekrYxLgLYWMT4P6HhEFiQyp13f+82iTcS3i9koT8dOfT9kwfn13cc68u+bFCiyX+PKoxh4o
0clKm21RMfEGGXDsq/hjQGtLEfgwxYSMTMwylr1lDbsfUaia9Yn681pvog1yHO0qKN4RmmhXuv4i
mGut6tJ4Cf3ZQ2oSQusBzbNbC/dUY28CM3Xuca7uPP0t1tzwgf5EB6x9NghX8/yB1azBZ7yUPpBl
vcmOmacgGsyzCRlnN0Pn3nhF+dC0V0aCEigfK2a8zkk0+NHRqsnhGE8B/IbQoUXeV4e+7W6CkswW
lCAD3buC3R3Ynjtdtx5cK72rY8vaeTYbJ8ruddO5Pv7qQ5rkOOak5mymGf1SiJ73qIweoyUaSZxQ
zbCZ3ODBjKNLS9VfM4dOIyKA3bH/Ppb0IukrjwDlKzRH7SKdu9ruBYSqjfKzK9t7qVvQdbTmHPTR
MVEA7ofyoYpoLY2SVM+iSw9SZ+wVTyR3jlYNMwGJAowJlKTe97C2vhdOfbHkvV0oSCSV9U0Y9r2c
5LOTsVPSvGGfGba98B0GpI3LD6m79sEO3I6mUB3RqEDuxHoVLWixndNw/Mtd9evC5VoWVStLsfSY
vX1ZQQbSdlqr5zlqJYHb2bB1u0RbGtFw7w+1uwow9/twBv+y/v/2qBZvXUxEzvwi+Hll9jAFud6U
8NrVH5XZ37RF+tnW9vUwaQ/0vZ8Sz37+y9Pza+0DRZw3AWGAnoc76ssrRwUemGL6idtadkzIcc+P
Q3xXa41a16+WgwPI0496o4HqtqbLnw/+64PrYsqay3PycGdv1s+nG7RWF/ddwek6xXNZC3QGQtvL
KSF+qBEHvdk52rvWO9lfLvPX3EhWSQ4sSY4ULiG3XOqfD5zpvpahkCEhtHWuPZ4wZG/QJNJgHPZJ
Hr0io7aXVodkAAfKtWLxZGaZvtrdY2wxCP/zVTB+fevzaZDXEmTpGA4l0c+fJom0ybBLT22HgSpI
n5eNoITEH4AvytyRJ7NXxjVcVYxBssDG4a/SFNVpFtL0sgU9+VRf/fkzffWx/bhC1MOY5gz4yIb8
cltUFT30qHMUag+ca2mqrUtbGpsu6h7LYPzsVG8vVIUUwrBFwHsvfcrM4nZ0mKup1HhJ6O8vdko2
cOq1EUmQIdF3kIbK94pZIrg3YnFqIt25phTptjTt4dFkp2qO8Iart8ZT7v/lMv8oa36u6FzLcyA2
ei6xe9bXmjaQmoai0FRb0EAY0hBptNeGQ5x73rW8lI2EfnSMtrEzobhAc2BIojC4pdb84Gfs1pRu
v4qJ0sXu0IkwBO1LMhpsT3nrKWNg1ZNcpcM5WSUBFhs4VPckC+C4tsNpNUhmn7V35cH22FkFJxzI
fWDyWh3SdAcua1FEzDv+/C3+CPn+5ZS9ORLPMdEEml9y53yj9rLR7dUWxg50/HAXgrdyQo289cq4
6hrGlAhBcQMxbG+hpjKe+IwjbWWFFPxdS64g5TnxYj7jPjaAPTNIRivIfDB8xMUzFgCoOvNmtgnt
TZO+Abd9AGjtgmA11Jr5IPWPba6ysiZ1ac6BtgRRYHaXoHLsg3XpgzzDz/I6KXBUaULofeozQxO6
uiPj+f3PV+NH1fenq/HlOUO00MugGNU2aPG3AIOtoeoZDKmIkVqVCWGmrAsgmrAH20YXLz2BSQE1
0gOw3/OfP4v1u5WeApyXNKuQQVjhz8+8O3YS/WartjCsZp6cOx6lSJ5an74j8Q0QvTqH8JU5tTkI
WBBS45yRlnZ2vHLvSSC8fPArv2C6jZcFkFI+Hh1my2DzwWlkc9x7nDPlksmbJfghUVW8NugK9gyh
SROobCLce3nPj72vXQQgE3kaSybZsO6Ip1lnbvSZ5gRk+Y44N3DzN4yrn7PSAtTkMTEx0WxsE/ql
o6nvQ8ES5ZoY1CzC1zeD14J10J9IxHg1nOLBbmPe7aW3RrD81DaK2NUwwhRrLmUdvLvALg5/ubZc
ui9fs62TtCipgVEIzp2nf29vLOE6qHtZTl2ZvAZ+g1Zi0lEZTdT0fz7Sb95fjNNgxLJR5qf+Eume
JnZeY57blkH+GZfI6wD/sHReQG6jl2FSAiMYx0Au7/984N+UvPTChOsJT6KyxQ/98zmifWlLx7dY
nnNr3XYxWm4XgHLSqO/CxMoFZmflCKaEdp7YyLR0xnAjO3mfup4E6mJVOgx+rBY+NKP85chUEvvq
xrcJ1vnzR/3NjW7rEoWnSSwnXbj57/+12WQSXJEIoattHgYek1IIYTEGmPQyaNYSOs+ncqB7/fmY
P4qWX24BS3i4wGnN4d/9+aCoYXF5RTxdRtde66a+Yu1fOXhqJ9shTsAnkdlWtPo9c0eX4Vb47l6o
vGMmmjAxKeRlMPHyhGHTbWqfQnOKxvvI6GfH5l9KoF/3a3yRFq9Oh++FXOYv71m8pZ0FWU9t4YDi
ASsdm3UQACocEcRWYfz55yvz2zuWLZLrGbTb6PT9fGFsL2YA0A5qa+anvhEnKTmqyO1rFme8W9y/
S28a0pX2txv21x25axt0Sbld+UJgI/984FgZQWHIUm2zqXnCy3xjOOwO/dBJluFQk2SDazNg/5lA
B8IG08wJD2oVdkgDe6hPDDCVjTOi2+huAsHGLv/yqvxNK4oP6LB51HmYXevrqtGPLR4blfBEwTxl
VenYyDTxJinViX3jRxhRHXcSDxFjQZehXCmDH9Esa6dGjMcq9mnio//LwyN/931RIfNNsbsFAf3l
Rm6CzhdmzjB7bIN4o2coD7Tc2qdqQjqBqu1aNRgSYly4mwBX2YrCcV8Kmojt7EUds20urOgOa/wH
M/3+rjWCm9BXpCPlR4+wPbw94fXESkMWNTBY27cgfFFoXue8F7zYODWukTPID73TBFYZCRolXKTP
tEzb655UdcpLdgjggtstWMnmFcnC89SmxV4zY+dRVME7SbPrpDPCbT+np6YGrzWznsqrolypihrg
f3x/uxj8bBZjh1r6aw57qLmwAnKbfIDAQjgUxetWovLqczDQRWvdR2F7Y2v1Z4ya5c9HNuZa6sua
Qwy9dDwdK6FLkOzPd3gUG7T7YTWiK0qdXay3EpaB72/xxQMLKGxj35M60mEWOKQ+/U1ztgiQlP6X
BeU3dwx7KUvqzC9NPsuXJ7zEyd+Urqy2STSea4kItEqwaEd9Xiyd0HgdXOQzY5FfxVKov9yuxrxa
/XIN0AxINjEOvfwvTzmpBVgpWg7eOCP+mSDcCrd4Q5gXXKEAwUqvYYwJpmkfd8GmZKD6l6f4N6uM
p9Pyk7bBdNbyvpw8lVKOEtWqCKCYmHN6exNPhIucNkJpAI3ir2fMVsj8zTkzrPI8Yr5d7MtfHlE3
kSCHJ4NjEonyVhDJuOzLxr4MNG02UVPfpXC1V8ZQefeahf+/aP130wnRuQ5+tcWD5l1i7TWP9XDd
ZmNAckIULpPeDC6taK7QgMtFULT4DtDFrlLH1B5cnPDlWFsMcRXUzWRwHhUtJqX75Z0I0ydMDagM
VB2/NtA6TEhNNyrF9AZH0+INqLPtzYfoIW/Kfh2VcAJhAZlPiZRvkCOsdS8GhDDsiU6BMf8gafiv
iaNt4w6Rmq7f0s3R7qVPGen06J48wpRpf/knP8LGVBRSu1h6B1ZC+JC2evOGwQb2y08gnoSGDqAY
XPOxnYz4o6OvX/cCrXN077CDuEGVzUS69rtlmeXsud3Q927JWiKXMBiPYRtdpmk0HjHtwuYYTe/Z
V3G+NZ2CFhEQ4XPupY9UMu2+joPpehD60Spb49A03jc2QcmpNIb4yp0I9OANifZ7jO9xKhCO0k8e
WgAsWVhoqZ6b4VUWVsraIYhVnWCkJ3oKQwC89l0cOd9FWE7f9cS4yV30TFmkbXIho9PotNGJ/L/3
clT9Mmz7dFq4WdGuszLCny3T7hAVOTuwJp2AOyeQOGJyku11hO3DScE1TUVJVd+mT2il2q0x/9eP
P3LCyUUnLTPcek50zZs9um6KojmMtEl+/BHxoNahmT03edRfxfMvhS67f37348/8ZFiprva3EJ3x
KpjWFa1H++rH7/7vL30WdOuypyfnWiQ8jZHDaw8V1wksVXQKJEwWCFPVmlBPLKiDjnPE0xpcaf+b
q/NYbpvptugToQo5TJlJMEqyZGuCsmwZGWg0gEZ4+rvAb/BX3QmLomVZZmicsPfanvwc3ZruZY66
UxqTivy8N5dlQRqRqSNYjYl8rSXeN1TAMMpvz0fY/E034Az2wZ/zQy1dwoMi5/6/m6bq1ym1ypUg
P8JDMPSDpqc5b3GRUOMK+8eIeeAAAXY/dGRsdkNkR0CmbLTyqnmfeAV2iefFW9Te0avtE0KKgvBD
S+o6bBcqrkaZrAuhvXTC0F7GunmowusuNSbyuyGZHQdpt4/AZ8EJcaI3Al7gArYtwtHly5IS/7Lk
3vbteJRKK0ng9PLhTpkgh6lAYpSl/b3NUSdkIfKO6NEUaEhIJC6OSoAzxrNY7zLdzR6I5rIHAya1
HaeUFEhybFfCVQkZPKkKo8XA1UGzeS+mrNiLWnhk9pg4UrNWQzTTldRW/r51x/l9shdHR6zmCzaG
+R2tKSR3I3iUupTv5WexPGi35P6OfcWHQXj7hvblB9zD6XVJeZee0fxoJtmQO4oyXcxWhoYY1flE
S3xz8SvcnvcoXTFk+SvPb1OAXx01UjZZ8kw2srfzmvzTKjDDwRwDfU/oIu9ve4WZBtHzWMZr1mty
jzAGiKfwfiwzyhUmMg/bA772rLIM0KIVCit172vRboOZ/3agouCHSirQFKPv7a2cf1gBWduMxiAu
2mTO4ShaZPKhIQeC0JnUPzql+s94XNQrQ2jMVXVzB9O6guGNUGcDINFk2V3agZgDVyR/CZxDDo5T
jxmE3hB14ZRb1eJsgblbvs5l/5j80f1VZn61bZUYj9qotT+d8d1xvPLdSmFKCo3BcZUp4mUa/1ef
nBpzcj/Z/467Uc7doUWS9tNxWbQvj7uwJLcFqpw1UH0WY1CZf7g23mhTmtOhxxgjQIq/k6b+yUFS
fEJQ4NvzV4zJ8o7bz31Psp0Vp+U7Du/+YfnpJZnehd0Yb74M6ptfjj/iXkY/HFAa16zT/jy/Kuw0
vVQtOUplVJubodJ4NZi9PrjIgJB3o9dguZk6G+JdAo67YAW6ERluOqvqu83McAnmjTH9QDNkb9JU
WOzb6gkdr4PL1tO/xgFpdVNn7Ws/4sEKcOnKVrWv3XJjjMwPxto313EMI6VWDmPnKhhOAwwlknj5
Muu77DWtiOsb9E9yXLFR+6N3GNzg52gRHrgZXD6LZs57xPYOBir1r/abF3o4KG3oufj49j1yPfpx
0PBF61xZy5W4wHJ/7zcda4pBNlsOPBcus0/IZod1CyvjdIuBAd2e9wh4dlZ1jih/1rLdNFrs88Y2
v4+Q525u8R5gFd2VCi+bsmITOZplhMJkYuM13gw+mlQ+FxvLCojUfMCv6oUW87VcJFdv8uowNnIR
2qLE7NVmCMphOfa5U+1Y0bYPM9XzjYVmLGxMX4Sla/Mu9ebk9rzY1Vgb8EESYs/Qdb4+b5BJvxto
+vd6K+OzHTRbPzbMI6jf33OKxDHpSvj637Wm/iAC5JrDnG3xugbEbfSQAnd01ADAvRGIXheHBojF
jVMZGdys8mRO80HSRqwcO91qKthblvib5vlLjruP3e4Ezzn9JktuLwU+P22w4WDa/BbUfWpst7Xn
H2ZzZvkaZec2aT86ULQEk//N1Bld9p4GBgSJ/Uul7ouuTcWG8deDch4BM5IUL8cCMSloKA01pEYQ
n993H7A17jN8EMYhtwINHVddNkuRjZIEVamXf/hmdLBn549pJvslDms0T5EKONa0f9CKr2h6/84d
5LAKOCK0ZopWD3COLMgu1TuxZhWK3Seu1dbrCaTUwP3SDGUno57f+8m9N66aN1DQj7nEaDUVD7WI
qmmZCoF9CD8EJjNjZ1UzIjxtixp7j5d/4xSsHEHv0HE+hMV+dfKIuSiFzQSynCyeNkpWh/+WqKiV
9TxUnRrOrsAA1sB8z5yXDHX9usfdAssXiK4F5B2Evr5B6vfHN3BopCnZBnPRPaogenGnGQgx6SF7
3OwgtPRyGTJ664FpXFP7tyLr/e08LyCHoDx2bXUqgVqym9RuUKx+pzPOfigRG11ihMgs4xOG1pVR
iVr7/r7SzY0303sG7fw3GaDu1so8dor3F9cktW40uLZSSh/BbnMxcz3boAgBJCSsuy41sBsOsDCF
868wf5r4GaYW4Y9yeKvmZSEwSmSgIpLmOnhatdNHQ+5YVRGYDrl2E9fm1dHoIyopUrySJqnOLkeC
7X1rnQKD7lv/tMrCt+XUILXn4Jqr+aG3AR0yPMBVBCzGNuGb5RWeyxzc2orBv06KG0ZmlWr9dvJY
Wri4UhPShbEEpwvqfN8M9dk00h/dTO6cUzknJoH/KkbJMfilti+//Sz7Z7XYcIa5wlBMZbHyFPLL
ktcYnsy7q6xPEJYIDAjKdl7sW6qxjI7Ry7rDMG5GWNMrDKI8wTgxE83R1oJ4lMDf1YjxN/rQFxcV
xbvZdH+j4oAF05DMKF1cjU2vuOwa7sbIYKY1U3e2MrsA4DH+dAxNQ+k+3KQgRDxl84lhdoBrx3VJ
KO9YmqncR0iYrVifj6Qm/am4AGZiSh/dhM8/w53YpwS3Y9UbwxxjZfi816b6Bshff4S8cWGcY4PL
j0UoiP8NU482lzmjYwiBh8/WkIIkYVBh2m90D2dCGoBj05kZ+1As4F/L0O9j/BpmG6s1dCBz/Xyw
X+jt+CTO1jj4e3Y3DWwzyUSR8BGcrADUTPobTLuDIKVB7y/e8g829iRCIHGcnsbo8Cn1wWUt9o/a
9tfP3z0px2pnedkfVgNpmMVjGrr07qsqbXtYAYhReZ71TaET6+c0wFqacpF9yBF7UOpf6zw/mLHU
tqRofymwTVsvzjFIqb4O++VJyDOWC/BigQ1GWh8meC8PcGn3Ccv2coQ/U5KXzhJo+QaawJMvSVe1
XHC6ftAfJoFsZBiAfFue2YbPG/aCO681g4MkTG5sy/QoOwc6fFOCfSkS9v+N9KswdbQPqUXDrl2+
ej5EC35OKw/buSzDtG6qcC6TKvTH+dN3KJbgRRArxJ5u27tus6qjGftvtjzLTdvWGKvmKuTXq44z
NiuPTJFj5nPhT/QiJIewCLF6FqExJPvZSbpDXvU/8YbWO76KTs+bevY6KEzGe1XEJccJ0v/n41lB
ZOx/dweHoCrL9A4NmBMwgThDnveCZCasigzeaLB3rW0QTC3U3pMN2fJAzT8S0RJ4/vwSZXUR8pbq
kf86M0oKujxA6oWWZuHzZgKsE471B+bG8r+H/c72VxWmn80wi4IIWdsi1R4n9eoJfZBN/gXOG906
czWYGQoQRayuULxGbBUtvqw9QWI+OzR9YOO5INY93j5FZ5G7xCu+EmWaHww6uK05AHaZC22T+rp/
KZhYXYoRH0EW6JCsiIfgQ54j2Gg9uYuT79k3opAhH7aEXMq1rI4ZXhiQBJiQexKEJ40YqyGHV2Wz
e9AaetUi1/8MPcw7o+NgnfTg7wThYPSTcZtHKe+mDg96AOtt/SRy+xggcvoRULhIqes2fOJz3Oej
/3G81ULIfT765Hg7jZFtLWIqV9pkbGddT4CP8LfRoMN7en6f7vZwC/5jgT//7Pnjn/dI6rLXWQAs
4vnlf//Of7fPvwrotIK0ocn1fw8+v0s8f93n3f++lp67MQe4yf/73SAG8cs///i/3wQb5YdjzmTL
LXTu/30jNll3O472R22qlJr7P9y3c2idkct0DHi+wthwet4rlnv/+/J57/nY//s+pBzFru+rH8/H
nzfDk6j8v79LKJOzA5d1ez40p8W8lWX91XYVrbIPnKYMPHvz/PJ/N3NGI13PDa/28y5nen+yg9GB
NmadyBMF7ty0EK6GJsJ+15yVrtkXNJTuRszI/3MQqPuxNKKNGD0f1yW7wDGb8ATb3b8xM4C+xZig
iZf+w4UIEyeH8z6XydEqq3njwUW84+Ak9iyqxotLBF0qWHJj32eZ3QYEs4oOqBACKzMfvgt9XHJt
S9anPlFWzkbr2fam+pdP63JLGHXQZ7+WHgRsRU4CBznsi9lbtyWBgbrN2ePmxXcL91I65gPBCrLP
MS0ghkQfeGZQI7uztsOc8xl4dww9u3psvqIxLk7RBF3TMxdgQNQBXqSl68GNZYowaRIijnDT3L0e
OK9Vh7gII+uB1uo+T2SgBgojRBxh+GR4YhnduZAFUca9DpoKtZ/lRgqH6biyBpbAaR1spKrkGrSK
JPCn+UpfYZ48UmL1VsKyqJ/iu1WPdzOr/3W2sy1LLcb/mH4rBQ4h6Wg8fAJ0VGtDh2noKjK2CCMK
Cxo7hkXMWJiISSokIIpSU1ujrn2AseLX2N96vXoB6YB1Pib3iWFkcPdU/aUqAJu53/wVcf+mdUTk
9fog1mk1wrVJfhPQqJUSw62/yBJ7G2BPIrdl0++9ugrCWKJNSKmNjGrQyJ/7dqvIOCTqR4J86yU2
KGdEGp019CkhbutJ1aiRLJK4g05s8yBL12kP3FKH87rp09Tg8nzNxN/aBkbR0gLvDNg3q9ypC1Cx
WP+Vrrx9EEsgkLm+Ihm1XhtgAcxW5oy1jPyqYedfIlG+0TjmV88WRF5IAkrUmKIjU8PDQniWluJD
K0QbekC02HX0VDt2U1+KVBzIONCPU54eGD29a/wKocPoYyUixRow8sftvPA2ai+LDq0pftPdqg07
nHofe6a6pZBuekq+SmMtL3pQfzDFCXhivYkgvWGjWHo0hDW9OyOwciuZDvAH6RsNzbRPWRNBqXDa
MFJ4AAlToo6j7i+m0JXuD2X6cCamFQ5kJC76JutL7TgjqF+nIzgjMt7BjKTYOuGaUwcTpmdF6Ltn
JomoopJfYO25ws9WurEyKc8d86HWR5lll75cCydGnT74WGtFcfK/chI6bw2RuJEkqMcxr/2Csmth
RB9yvb7qBuoP5WCRbJNkXGeTKvGvtsEe7WuA5RQDaaGrdWu7OANT6v2eBS5txXo20g9rRFyawukh
NIDGKakpUmVcAYNoCgxURcv0IxUbrx4GxljVtCdb4+5gw90m/JCAOdex78Fn6u3Au6Yg1KgiRL3w
zWthshbOdTzesUtmdlRrzqHQfy8aMKFJihGeHfo6JvrF/K9ilazV6S+tFv/6YbSB0M7aikre3Zcu
cq1yFrsYyz0fI/5+gE1tqxnJnySNdiPAR2gzBBklaeBdkgF0QgHuedVUyDkdgkI3zP3O6Jz8DUwB
EpyZKuIUHifI3vW8J/6Z9Elz+Jum9fTgBEQIo/p+JZsRMlCeNbtpWJyQc+keNbo5zH9GWNK7x25T
h4aiALN0893G4r8r8bUca6N3KIG04DCpKGz6bNjEQZa8dqP1N3Iutbi2GXscTRFRRB2R3cE2B5cE
GhCsL2oz7M2b56dosJoBLKNx8whOUKtAlWLreXvXmpBlUihfmuVmgE9pM5qrOu/UeYG91/CXtYHI
L//dmJyNnRX8i5qEAoslBGTpgdXfymCWuvea5FxXyFScFCwn60CPFSDDQZgMzpD3YYtwPqShHDem
z/6ijCNZo6DDVVpyUi3VpLl3ZHwMJJMVMy3RI2hgjcmZ21aed3CnSoOfBM4owvQ4Vr9tIyPNyhIp
a/LE3Ly3qnJ3BSIsRlvRuk/8ZBfXMkbmymmtAaljRDQcbH1BDc3J0YsUP6tcaxGwVa4r5pZHt74g
tVr0JviIFsaH7nVFCK63Jigv3blp3P4ZSvXH1Md1mlPsVDpYJTlWpIS403dtApB1rf2EO5BZKE5s
MtLPqJz3igr2bpjgZehlVj3SzZXZW6hr5PwzNWN7l6XVx9xllyRiqREPZbZnl6PxdsPoUfb1IWbq
tUN5Jae3NuKULZLO2bJu/sWw0VlT3KLdwTurjbPJNieQYUUCuDT3VWdyRvV8MgN+psXxeGt4+qbk
Rpk67ESPdRk3VLYuc8PbtdkPRt6Yj8ixr6xbMPskXjoeSGAzLeBYkNsU1yB0EFlsh3LpsRZEYFBo
a0/rx3vShh2+vNrs/FtOBRgXmnxIS/xJcygVga3yy5i3P/MGqOvE8GVX92oHaUFsqZPjTVojjJOT
8HEoGzDy6ELqOF0P9ZCHHsv0bcGhvYljm9xMqU4qGclhY1K/dlA/3+DObFtLvRhzjH4uA5woFkuM
EqmxnX5h6ShfFAukTZZXpIdWFY4/Rl67GqSO8rvdeUQjflRx/ncwAPJahmsTZZKz4CmsrwJe0d4e
JGcss66DIedo23lDvHh8j8xlpqPTyzxsiaNUnYAQV85wDvzxC2S2FTZdhhM0COJdgaYSNZbJsm0k
QNdD93dlFKCf86JZG32UEY5BDxtN5s0IaugIWl9n9wd5mzPoFQfHpEMGDKetPgOmGM0Dzi15t6IX
Ja3yVRTxpshi845GAW+oYeVkdHXdxuh/yT4Sb+By+wvBf7/4uDVvnQ9tHJ1JtQqif6bKyp9pr8hC
E9q41pcvUcaVm84185Ol6vGYFMwYGi/eYQo1/mlpEfqClPcAejSYx5/l1MaLCJApiUevOtXjzceT
h70BiLPGKMmJMuICzGbYeMYw3yye5pWTwa8vKkrIiR9EnEqxm5rk0xnVsYCN9hAQd4B2kww/ivIt
LfoDIygAxX7xr3M6tbZ6SSxBqf/Lu1uGiP/cDF8MJNpLnmHT6gqklUkVnLKyh7LSW+Y2S8ejbrQ9
ny4d+4bWq4U6BwIyj/cloh52W5Sd0xIBE6iBJQnNSxVHKdxCl6OdMgULOCJk808KJsmZlIUKLzZg
VkU0uFH3aQJvAfBVXx2DcWEEz+9IWuwRGOduTDEr4ardaSJx7ypz9vZkuZBtAdF1w4tjO911yqTO
FcRQO1FPOJxxmkOM845o95I9wRLBuWioYQfg22QfUCGl7PaM4FAK88vrgCcFmXUZLcYI1gi1aejl
Xp96dSrYN62sNqGJ9+1zOcbfWOsYiHreQHTp7MK/JJIeesaxS1IC/cCII/EnRtWLbS64EXmEshvt
A/ALT4HhYY+S3RSnrkHQwSNNHSAMEaTbUmT2zqyYiGiswBCaTIQJEpiqD21/mGURHZHyHOcEXGXh
F8iqOCkG6e4sRlVgn3VxlLkzrdxoek8awwktHAurkpScTTKWAeFlWOrHNhWvRlFuW5eRco26ZS9c
kGosqtJVvLB0gsVSbTYEZnos3gy9PXIijUg/XNIl4HO++Hi1dWTVrRN8G3ZErI3FZLi1gFxPKUXf
kAm4yD6XFxtGVexzGdVLW9uagHRJdpt2Zd/AQqNdDme6XOSuEUsCJ/00GbEebT/4jIdIXaSzNZIs
uccjZpGi96mTXL2kuPCYqAi6OzpaedARa1tjU52H6YRwmsYva3MEuY7cW2m6R4SJ4twdj1EucX+2
3rQbqiDfDPk9yxrvKsGbIj4Zf+gtSDCpfRgjWxlPPrKpiXYkYPyZqBXPVU2YLMO1s59F85aMonrP
CxMdpP0R1U4EmivSPt3hb+RV7oeR/RHTku7njNPZ9pV/lBX2cCTMXNRzHO8VDhjDrn6U1dheoi43
XtTwJvKFSoYs4ZJkfn4tAX+sGeXvcwQnjzLpGQ8VqXtRxdXx6eViH9W0X0LqqMCdPCIqmH9TIb0r
JEMm2A7iVZc8stTXeP8CgWP8GxGSUM64iZab1o5J0vRmWHB9G1wXaJGRn8tJB38ArknO85tIugXQ
OE8v0p7XGvSjleoz1k+O/bNpZ//xvGFsd4CF9i1qmKAAhMD8So/8gHbCDBRPb3OUjReuB+rFVvop
MZPPgTExU2vFhiZBleYRmHAhOQVO1KjJDWognlarekCqB4jg9eTbDz079hm2VV2gffYFCSZUDIKp
XCTv5rzp4Q6gXYTUb01bz9WrHaSb7Gwl7bbL/TmsGBRvU1MnlFJn5qlrinWOw7q5cZK9MUXDI0c3
MrCkbLLRP+MdHU9BjHg7FcN32gxQPUZg8c0SgujQsNakwWwUJKt9U8ZEsSZQZAyfsaIR5kUsXivS
aBvUUpiWiHzA/0E+w046Ilo4Z9TvEWmyALPAffjVPU+s9JCwYGACCq/aEj9ZvnOK2FW6G7Os3Lhp
N92seoJlOrnZAuHut1WfyXUysQwynC+0qNrRAaABUS89oTeQ4fNGg++6Js8l2JKWUD7KiaQHpO1v
ik88cWhA0/JeBxKc+r+qKP7WMG/eC9BeK7qmI2IqEK6RNVAywq+bAaFspgFGaC1NNseNGx/LLh7X
smzivTf3zcER8A4jQkn20wRnRwNxENFiJlAhOjiD+26gOmxS/+fczpeiJ7ZhtgYZEjAlWIpUPzHG
drwlgnSbaMbXZOvUv3C7TjD0031m+M0mc8uHOffyWqp0vEVRHU6TYYKMtRySMi0PGE+ubxT8LNRD
ycfUagaHJEhOi7BWKBkZpVAG5UAwkbg58e/A/Nd4yvoIanINKrf4VS9BKaM9Zr+Yq4t1xFtssN0j
jbXL6Y3hDz4V4QCWBa+kHN5KI5OXmpICYOm+dzsS1jlHIa16TAf2eafSAx77typJxCYKTGs9eCC0
nc53Yd12/THLAU53ILCufaiX3rffm4g3m2hJCpjebBdKYN/1hGy1iBVMRMhlVfGKdh19h49OoEfw
htQGwBIBF0S9xvNfF1DwrmY5TvdI4JBJnCZJR92a/QTCd8wgXVyLXZSR4Dc3MN8GuqK8g7PZIcJj
rjWTQVQtLAyAqxu487+baNsacLJxehzsTgT7QpikSwT1Qdhg78o66UnxdSBwRPMSNyc2o0D0Ttj4
sFB5fLF37dr+N+hH/COrnEm/E6XWXTMMdYoa7VDrxRbILCn3I/MfN+ovstR+jeX4JzaZhZR93AND
n2CSzLZxrLUJXosXXISWy7NRd8QYo8xgockStTGMXWXBKON6v3x0IUaPpdxZ48+sNilTvFPTlZz3
Nogkt2m41Hvxyg4ycbAop9KJ2JYBjmpn4ZB3IxPJJSMZagn0dYLoD0BTu7LOSM3Jkp9NrzGpZcZP
k4qeR0y0cqN/LeQ8kYeZ7/No8sLY2RlGi3Zca6uNVzH8Mp2gO2hBaoKrgUcTyahkG1KQzOl0f5mH
k1NnNe0Ko/SwHViyFXn9mzWZS8qzxVhLw1pDFbSNTXjGqauHJXzR1Wj10UvDcGka2df2uBdCTXUJ
bV730uRwAXsSfggr0uzXrvrtmXZxQgarVh25zxsCBJwDwZELpoUFXZdahwl7L0RcXAsOo3A8txlj
9IbKsfQ+Ei3wGS+Kat/oybhpxAzjNiIKnNMw5MUa8TVIehMCG26qMk7Y74gRtPWBWhaRuMRGtsII
Za+TpLXOJBvNx3Io74HX1WcisZj8tOCgPY+a0+3GM4fwvBqjPLgVKXOQlNlamjUOYXTdGxWU5M1q
IZZJ2qPlQxux8fKz/IyBEMpgP+slcgoyuZvag/zXyGvvzW8Gm7JlIuWdDLMoYe7VEz01T9wgJtp/
V4sYeRpvJGd1J064kz25Oaab4Xe/pDhkGcDi1mK8l2ztCLij2VC+xbXxBZS3YMtR/W1p2vejAB6t
1d8VCM8zEjt/5znZ34HYNAQycXHIsNw7PhkXJi7CHelkX6ZZ3aLsObdlkD2Z7MnaBPNvz7uaqESX
HCQwOmPA/oWM2BYqkNDC1skoZLEWwrEHOc1s+ps9L01WSfkSzRnXbcWwyNcyBgtivFjdJzOMdUYh
8uENx6mT0HiMzlgbTsarAzJ9LRIQ4Bj4T8Fs/ZZepu9SPcnJ1HRBE5GvZaaqPzZVRvqB5CihjnxU
0T/Dk/VDt50JNYQvt5XIsr0b88n0ghHuNedGQLchAMcTPLNcWMvgmBfDr66QaRh300NUQLdkI84F
zoJ15tZsCGf6Yb9FhjXAd4pr6oG0YBg05fafyGBEY+cdrzKBUQROA6tzRqK8VGCdHF/7KjASk5TC
55fmf+mtfOKV+O/Zo+/iH2m6TRnZchOzcrwF8GksD0kXE9p4YzeRtfdYtuSJe4pLH8j9ZNRHX3ML
mD0OpnX7lz5pftgQ74KBdUiPnn0l6x3VEScOQcKxAZN8MAPeASZhUENBQIwXDSeMffVezLq7rlk/
jbbLQt9qBCoSsO2J3UFEWm6KwfkrmK0x+0ubHcOL9Mi+6B75wiavxPqiptT/FNJ+OJGeXJOp8XcG
CFBPDRnXV7WApny1qyL6HxxnvMBtVNBrugfmLelHFtTXeehHuM3OJRPLeqyL3zrkrBRMRXYyq/LY
5G1BZmksj9XoPKzKg1HdcGjNecN6b73wnmO1KtB5/Oko13rpf0SFpDgfrHw/LqE4ZaCN1AHWj8yr
DmXf/jbrNn8TjIT2rMtQeCiruZa9fKOogqMFTC6fq+K9okaaks46qgDOH0ZwcnZy2jSRtJxIg71W
ILvXk4/BvongzHVmcpI6V9F+jOgNGweDeZvTCsy4MIw4OzUADc5I5naLkH1bjbH/aJNarbVR6Ltp
Cj49hGtr3Y0xjo+z2GLd6tckqR4as7bCcYqdVUAv1mWM33KwCAwaBmMnLXqaudYvwWxwHfTEvozZ
xUz5Qi6j0b24Qb5v64BWB385r3H0ci2iwt1lQU8yXsOnvBUmE5qkii6lPh7gxBNfRC19VNDO8Y63
6J3M4pqoQjuM8Y7fg75cy16m2oMUqKbkGmAZTDL8E2ZsFPuSPSUrqLE9zsKmVdYuWd1aa0e3YREb
szh2VTfsfCxeG18nLrCjb2tG9yfcLO1eGvC/TFjDFQqqWym0a0kSw7F3SegJ4hj0ASSvy8DnMrFG
4+SUNWKTMQKEgBYuya9JZ/frtnDScx4JXh7VmXu4bZxWlZ6tnwe/r+gmPY3AjLozzSPXjms6USrq
jQCbl90sk6HvbKtNoWUq5MX0eAt1HORC6AeR9xem8rDHG+m+RsQRbxJpvtYVNUo0ID5SOZshlRpf
kAire+q1W1U39i+fQQuZMC2/Ev6ObdWU1ruuDp367kRnvzWW3t39rCNUCf0U/bC5zq0YDnORfNeu
q75rUL2uM5FkQpTYwdFohdN5OivNtY6tOeYX37T3cD/FLy6DFRpEk+Aat05OvSWZjoPYukKajHdR
XENsU/0mNpriqLFKh0X81qbBC5w53kQ63flUW2KNQXpCslhClJZcP6Ksc25KzGqdACKoGeXdmuVm
0ssCt6wc7/Y4kGoz6PaPGdX4Khne8ckFS48LVmMo7pOwxkM7in+lyJs16eWNS9OPoMiexvsQGPFV
6nrJuoGsAzpfRjde6DDn3PiYGRjfkzFm6lWy1eLe29BaO8emlSkmALxts6Dul2hpM4padHA1DIWO
ps4cNHy8cf5pOMYNd7K2x7aZ7EyJyI3j/tMzZoeKvO6OaT3Emy6V+XY2cxcHVdIebLxOr3k5/xO8
v1OCFN7soLcODX30KuezPOtKvw0jx0/m5WhW5wH/YwoNr5SLsMX2e1arcxSWcgl2m9Mzhsb8ahpn
6PLLm88qEZAEj66I69vg1uSbK951OIba0Hcj/aLAGl/NtjjqTf1qORrjZ5w5R19KCprOWZseFZcR
xNaPcQpeGPZ3J+UnG3vJPZgIFnxFI/xuD/6w0vMmDxs3Kh5mywe+JjB941nAUyemeZcgqxn+mRh0
R2iZZ3a09FhCHcrAmHZ91pkPUpcWU7CzafoCODZUzmuv6xeDM2PT9rVJpBNXEa1gdOvGUDgntE0D
CyynmGvmgn33Emu1/giSU+vuMVsVf3LGU2t31Nt7q+51VxTnAnMBjWdu/ESYiIHbkB1esHn4oF9U
wyUStv/Lyrqa7Q8XRZCoCdWhx3YpjgmSivvf1ZghXXSFfSqN9pOOQA9NyTUhAMCuYwf3gJKGHXpy
XhUOp7xQyX0Yrbfap9az4Vefnzc+CyqQG/0j4/p9xwbxMCwYpTBCTnbWoiICDx+qKfDWXYPfqHXA
OUfxwLuWm7ij39Zm2LRFT+yWyo1jEzjZC0TwjauTZ8K5uC4tNYcuA4zD5MYDI5nyNGjYAkVgxe8y
Zewal2105lWvcDA2DKDtvPok8Kpmqeqlj7LqiYNhO/rObhuZ3oPJnmvnN7NEcFd2J+F74r3sl+4Z
uoBUBw3b0MWO9R8RC81/tdVwCfScu9sz6VOtzk+NfOvKVuiRDxRDfhdN2wlK1Kbuy2s9q5T6iRa9
zoV+0Zn1g7rvXzsEyjyvVfqRNIx3Gh+/2DAB3DUmi46WlDGKUEWM40XkUJJLVJnsoQIO4cyJ7rJ0
f/uxW+8TV72aWnyTCYLbPq/GfeSSwJhH/DPSLh7O5Pshe/qaTfCQMScpokNVAP5R9qQeA+6SAd/B
T1cy+Mzz9GHgNmRRYrorPpO4PKIj7r+d25ruXxCguRuR5/V/7J1Jc9tKtq3/yo2aowJAoh3UhAR7
Ur1kWROEbNnou0Si/fX3A33q1jl69x3Hm78Jw7ZoigQB5M691/oWvanrQ2ob7o0VWfoFGlMQBRrz
oFditeTJyTnhjazUX5XsO0RqsQfFGHlf18buLtf64lInKdpt2+6eY05umr3ZC2KqdEf7kC3VHLnE
zUQG6ES//jYxIpoSQz/HKeiD2vPtI8kYHRs5B31ny6heFOK7h1TouaWFQzVgN2vX9SSaimF8mCan
Omkq/DHSDnpIwnTe1iVCBf/aryrRmJZ1LJjd0L5yZFucvemn62pk9AqBshOojLGGcNftGrW4DpJU
PNszUNjE7AWE1V48N4b+x1+dmvUOWty0lXnfkfCHLDwnW+NA1gtmgSJ6I0cgec7rB7/2q5feDKOH
QQxoLtL0nhAC7Rbwwa6Owye6OtO5FX6MPM9377MyjF+M6yyiG+sj6QFEt7XOU5zPZwVxnnZKNj1l
C3oUk9lJ5ogw2OaI0+BiiYp82bzOISMszAX10ZrRh0lJz8FHzQZYoPO3WccW2kaEXS7y8tmW464t
Bg9/SV7e2BM+yFIwyZ2Qmm96wIJbprsoKu22ujGr4ietBm/XmDoKBnMQBypyLokFGzoWDPjDSeM2
Q6W71tU4bzufvSy19XRxKPjXdTX01HeasfcNS932M1veOovMl4nZgyKJ4YE39nOSEpon8pBNl8XD
vkSGtpIqC8/IvtWGqSYD1lA6txmKYo/8h74LT31EwVu03U++ThqEUdtyInWCENlsWYoNccdO17pj
W9lh+bFPhWaDfB6rbGN9mchzeGoiTT5Rv0UrncTdnV1THw0le+yB4KAbe6RRpib3Syf07hmJLVtc
t5juGe0YN3NYBV3mphcsHDYTyOlNOsq4XB+03mDYgweS/gX/xphsLxu/33nJfOK7yo+o9YyH0D4m
XZfd1+TpnsJi5J5msK1xXPE0G4/K18wvxve87Qhd8qOXWDOjW4giX0bHr4Pcdiv8bfFw28l2uCX2
4owDNvSPIG9SazXTN9iWEyXqjPGVMTEhXy3pGleiwUnPZlZlAX3brhOgwFb+nvpoL8e0Fl/QScWI
7B5Vz44kdYxoW5GgeInb8ta1eu2WDQMioLinxzOn8mRE2rGt+eaBpnwhPKDbWyQ4bzO3/8rOwjhg
HBMnWnbRfhyNYuuPeGZkPpcbHx0ojZOMTC62qrG7MaOwCSq8c7jN5EtMV3zNsPs9t8z4ee7uHBUX
G4z/w2Zuux99rR6m2vACeNvDkptz7CthA4+LniO/0U9doSzCk+BZs054u8G0+l+Gy/9PNP0d0dSH
HPQng3Dwrt7/60epaG7fvBc//vWPc9UlbfL+1yx749f/+jfT1Punx5DH9y3hLcgnB+foklT0r3+Q
3bHE0i9ITt/Q/wCe/ptqKv4J+MHUfQeuqQsAAg9sWwEo/tc/TF7Qh5/pL+goHSSx8f9CNTX0xbn6
JzevgdfVMrnp0+bB12x/5qolkxzQdhlsq+2+ReaLOMhDlNCQL5hNTLgc0yHhNiYjeVr6Q2Mx0O73
6EL3gR438yXOWKbwHK98Jzt73Al3JW1M1dn3NBKfmfKjix5YeyxP2/i5InGAkM5dWDdw5sYY/leG
tEntmq5iUGbKryy75CFJYKRJTfZPJ4tuLb94t23cZCiBW5i/hVrV1WvuJPO2TMUieCN6u4d5Mdrd
gALbPc/gnrbMR9YeUS9B1pCDjdgP+W5FHJXkTTTFe5Nb3d6x5JNs8NUit0vWlU73hHq9pgw0saoQ
goSkOjBKrfuh3F4/dFENEz2JMIoAUqgZHKYF4+YYbFRd8AKyJp+jmbBUNn61nsZmPBks3k51rH0P
Rf7U7hlT4oDxhYZfZtinzvjRel9jQ9aI/VharNShZkZ4ss0QPq6KJHXWg0HQcNRDibUc+r2Lu75M
iHqONG/ed1QypAm2K1Tab6QXi/2fzui7X2fCf5VdcVclpWr/9Y/PQB1OEHAOpmVzlnDOwXXgBPoT
2yOdPNlXfQ1yQPhPugINfX3IvbZc2wA2ILB3PmLn7lZnVkDOlQ5Jg3Hb9WD+/Xv5ZHu/vhVfwG7A
+I5R8DOKxdQYi0ZZVh8GDdZQUpdfiVm25L7SurvILJ4xnv8AHv67I7AY2v96iViI0Q3XM2BLGab4
dASYmxtzS1l6aLWElQttHyd2OONtJD9CKSaik0Z6CXtOZKASXTgRi+UuHNSRj+EQ5DS//P1xMD9h
CJYD4Vo+4kioJ9wL9E9wz1Snh1fg6jtYNN+wLJIE3PrKXE2kZIyExyHQkOnKsXJn4zBhGsqcTlSe
HeMlBHIUDna8wf/RjzVUfFaynV/lu+tLOWG2GQHmrWk/PP79m/6M5rq+aQQ9jmcZHjwb7xM7IeIK
SMoi5U37ct4m7bRXqTdtVK+5K8nyGwDIQJAzNF8dA1FiE3EdQlImOs3Xq400PxokYzvhK405e3Xv
FCFYqeY5D8WmGZkuVfFSfJOh2qTfVAXDgtywjPqyQT6kTd9IO7lBYs2BMJMPgjnUNrRJGrRj8wH9
miLrx3/6zSdeToxPJ47v2nxSV8BgRf3310tnzKIcobSeHGh0HUhBt1AOJgVj3efYm82zQHWFaQRZ
NDDNo2HNOiMtI6SJ6bCjGJDm0CoBiYho03XQP2Gl2FLzBQmOEmZT/lPfkMuQhjddmAH1rLkJ+HVX
B2Uevvu1QeZY12RHO0NEXdrde1MxF5cawU2VXm6a0F0nkYVPKfzd9fIJ0MAXbesQpiHdQEtwWfX+
+rFzA00D2870wMTjqSL+kkM+38oQdFgHOLP5WTKlK01Dw9gygRytyHGXG7eN5q2PpTEYnZMCcbou
DNu6+c1X8r+9N96fubABaS1+RvFQm+ZCSSc9NNNel5l7nPPqtfIkSwJ7ELiwcIBw3FyXA7PX7RV9
hFUZAc4Vedevh35JL+Qy78y31o2/WfOUbZCi3nNatgF6K29dKZu97Sx/gu9A5Gs+zf50tDHgePZd
Exlyr5kkLlUpvWkvL+7atEdcgyyuNuriyF7yDZ258xtW7mf64PUrcR2oquA0feQGn5gdWZQOSQSa
7zA7FPN48e6sdvZpMqMPdufkvmxEYJU0wpU4+YQ0I+iVCYrQ+CHFzLYvky79HUbkU+FhwZvWLYju
iJwoPfTPGBEr0QajZ7R+gP/AtarPt3rsIGEqykOZu/DqlJfto57mDVDxQLnyJnEJgGmL36IZl8vw
T5fp9Z3YhsnpAFHGIpvur+drWihoMRqXqUrCtW19tPGoHYo86rZJOgxrbLnouePoOJvxOqoJf67i
eq+IxzpOQw6wSLnPqJrDTdwtHkpkxPAaf3O0xCfoyq/3KJyFe3O9myxH80+rcOfkrXSqkVsJDmdf
Gf5RallgsfPW0Ju/EbEzR3pxcpMm3NfxN5CeNSpdU7+xk+KGgvIDg2UCef4js33iNQ1nraM76xeA
kKmhM6T7S1I4Bq2NNxeI6EztuetIOEO11uJdotrzcCxobv3bo7+sVZ+OvgGskTa/A8v4/4Bj9ZOR
JQ2u7APmEG3VoG+Mm346JSToBLhU8SkSPFGaWFAUJFj0Nl26CcVUHNmwo7p1Fy/53gXs+5trxv5U
bSyH3GSVdRwB1w7h5adrpieWuaLTkCD283eumhiQwPtnrZ+ebJ0W1JiiJk2y+cELBRFJCdblmEf0
41tCwAuK0IiFzS1tcl9D1DD0WqtauAfLnIz9nLfbuTTWhObmhAQVDTo8hziUxCOCU3P2jMW6JzHq
8JlhF78zNTzYom/X+aQ+mGbVhJey8Q6t7jzQFR8qu7jvmiqmZ58MDPKhWTYmwdbISOQ59tRH2Bfz
Keu6m9LMjFsQT8ZKEeNs1+rdmyE5m0cO9aZScb73c2ZXfuTvNNIyA1pTMzmFYXFkdqvd//3t+MrN
+fTl2zr7G7g6Psv4ZxY65Wo4zK6m7S3Kj/3QJ6zei6d55oPnne3cCaRmoe8QYhP2RMc0Xr6dC/Jf
Hby2lRHR/5RY/P0M36dLPpKNyOpu8vQADwvaw6r8UQmr2TpWxDTQb/dcz97SQ0LOQpm5GnwmpdgC
o3WYhf620evbupfW1zp8ggbesnM6g4jJyRr0X9ModoJUmgka9zDEJCOqI+xQyg64JzkgB2qn5f4w
nlD8rOtu+Dm0rgrswVZgYXB9Obqvw8ZDT8m1/I4a7XbOh4kJN/sF8DarqPWjPcFZ+LoRKuE8kYyA
G7U3PHRJtaNBQsj9NzvSzPuymm55xwSOSpyXWkV2+Dwevdr2f239/++pBZ/WSy4Cj3iNhbwNw9Jx
Pn9Bul+qqs05SlqChFSVLWTakvHX2AHJNybiZ9SmGrSMvi8zbX0sn5wcVIPrVfexTbBl7poMCTEG
iQwSPJ539RsY2PXu/NdTyNNZx6k3UABwA/9UZCWayUmktcmvWrgZ+sciJA2x0lnbQf8v3mxCzhJU
lmE1b3NJ/RM11Ru6UAAYE623qo6gB+DfdGc2YH9/gn8GR12PHw1ak62D7QOl/YT+m7zWbhFvcZZJ
BnNJovvrqBveciZF29Cso3U9DtNJI0LxVBYJ09F0X8ypufq16GFQD/7+DYlfO/pPB0wI3cUJx1aK
t/bpgBGTp5k9vMb9KJDt2qLNHoqRsstAwggm+pUfbRfV8JkJTrwr6h9+joVKVF/xJRLXjtLsewfi
igilYj/MXnyyqh+UM92JGUkZJKGTb2PkVGExj5shRgmAM5jruueq6I1ZrPv8JerCCr2/2vTZGN0h
zmRLxVV94Ku8pGP7UdVVenHSqt63ar5D98R1DiXv6HIkt3FEAhBBJmLnyOSbTOP4PNoEl9DKJ7Qx
pQqGGXYETXfHXLw/xuQ47nsZoEz0vhOIZC70BknrWIw+/uPoRGCB2CFBIDrUcpsVjbUH35m9QxWz
+BcQnQhyLZJjnS48t2oe6ea1P/m6wSqkvdiak/chSBAEgCT5UAX8Hk+HWB7P/R4qJelPHlHXUWIE
bmylT6b3lYMdX4jHZRqE3cgdIAdH6N1I9euYGBieweAXN0iYR8MLne5t17bWwS+hSTF/MRkM1tjn
hfWmId27F+gaLZeWhD1P+boYYvuYL52LaEKiaBDF5xraeEJqT35gAoCXbRMeYPQiBXZ1ar0kyIha
JcfQucyjN54KD8g9kkhvT0edFasjbd3HTburZOi8zrAtLCbp0Czx2pg/pzkzH7o8fXfnaaAPNOH8
b4lgHInB7uhu7RycwMErN8GbwtD8CzOfQzuo8CafvWylyn5ep+PAN4k6xPRTcy/Cog5kTDRmTVDm
ZlTEe5PTHd/VZoHm1SoJaLOMHbsbc6dMruq57BCgWwi8BXmvQVy5LxGhG8FUlzftMGrbxBHputFH
Qr9t56un5nydRmV1JKsCGOLgfY+tvN6W7pABDcW8xDxcrop0lE9sm7HL0fnmf8LEMLTK24Y95zJy
aXVw5PAxuH23izREM55dSypoEs3aqr6leXGxbCLsmfufxJgVUGGGZ2tuoEQs17Qzgx1oDHBuVO6b
3nTtIK+dk+W3tIWG1glk6+4YxF6IVo8vGdINchVIznVKLTAMlUF0BpsPUmbcI8e/N0Wvtm45Uqd2
47SakWwH6ZhAW0ZwcyR67G7ull8BF9XNmb/SfT/FPdtGvHK/im5G+4sQhB6yQSCQByufeGBIIm5s
Hqq8LoJQGptIg4NRS5sa0UUzIl0xombPSDC28i+hUbrwbcJsjd4puctJWl/NLcuX8F6qvknupYGM
jQgcYxtWen9hpmy8iJALMjafGfyNL1CnaAW2BcJ0CiaCLBitjH1kboktQbwYhecO47tTM7HJRcO+
dnxESOZcqIEIgyWrQbNnuIzWrY/y9KIX33sdfvlsoV0dyeWldc6bTlr/1shdD30B4YGtSzizwy55
m4k5ptdPWqIfI7Otx10j8KqY03eHANepaYwLUBGyblN0E9ICGKOlpX3WYeawGTQixOD9k1WY+7hK
03M/kuesayzlqMv2qgWuXjr6uTfGS+gMamOWsX6vjV1gLB+8ksWwM3o0albajS/YcLINs73nzDDP
1I/aPi5KeeuZvLksSsIvsZpftJlcZwZ9jFy8plvHOtoYlNw7KHfipXbTGKVf3J96wS6X1TCJ8eBx
WW3r1i7PjpDRGr2d9aU0IdUIkZanyYwQs2ut/rUJLQhfmXPX+jOWQROyS+vRnzCsdp8QkLsxDAJ7
jdH7Xg2iD0qY6xwMpa9p+jzIyPAfHc2i1TGl8Lns9K3OVbSjUlOUkjeTm2woNNj6N/OrJbn1gDKB
dG/Qmgh/FD1dA3aNH2bVtFuEUt1BtBqG3RnuQl749yDOHc4+pLVss9nhlNG+80cjKCer4bLc2278
VAywZnXAeYGVCFxhStS7jMlJeMtXmR+QtH5DAWjToDTqAy6ObNVrvbihTfJqUMgQUdUehziJL0WZ
n/LE3M15c2/HXIOVFFogMFFwr2/7tUzb9pgPI4b5bifk8E4E74sa9BK7Um3CFXGbLYCuxSm6qumM
31xfdWyBR+oJ+YjZODA590TMrPzNGiX3qsEu13Gu78wJ83Rf6vVlbk2E7xhW1OKNN5HJ1ya6LIsT
Wge4tPKMgXFsfJrTVN43pCutvFYcZyM0dqrrH5mvp4SOIxEvfHw5EylPwVw5D7iUjNuYdrjLVHLN
lCI/LoPAVSKkfsCrhuki6klJ14eNNuSU3w7SwdzJT1NSrzubpmtYWUT2lc10GSr5nAMVDjPRv+bd
uypo3rBjwaiIbWREKLRKiUfcJ4W+HgqbVD65BKBzy2U+hqBakZNaSVCFjpOeEQsBxUkGcxsKi5cB
QA5xO982RSUe45+UkcZJ8ycCKxp5SLUK7Gvhndt+zwzU3eMPx9Ew54c8Nl9n3zXOsasD/omPyPya
jVFQAgqck2tm1gj5RKf2fpmdao8cTXYP/oTAVmsNgo9ZbnXwq6s0hWjJFhTCRN2ba4FA8KTj0HYS
PN9hbOIURdG0N6C9rYbMRRg7e89kuHy4jCKhocXHGStd0KV1t+6YM0fIsE8ohORO69ONnsUoGFLb
YR/TrSsnGm9zq0SZioSo6H+2Sk8JqtYeckvGm7ZghjJlcRPk2bSuXQj7soVvVIwzBt10Pli5X+1c
ZjgrpinxFihitjLgBOAiky9eMrwN2pexcCAJ4YDXOpLrvdB+zJaBB/fxA1eBBweYytCGI4e+XBrY
vrDqtoLn4mo1zmax8bzkkWFuHXDJtSy6yaqa4Lww1pl3YkBbn6l3PamOIyvxOBW3Gv3vFTs/2k5y
iw0e0zQByHShGZC0zktEcP2maUObnll47zb+MStsFCsKaV+IzJqkkmjbqfpGuCAcJbXTVhrARSz7
kZI6MBNnOHeEOEZJAXyqnzvaMPm3aROW3bc6WgycNGOmVnyNXNCKY5jvUdE8QSSFt096bTfARyKE
FHBv7i1i86akJMbk3k4O+s6Qss3MTlKvkwCKBbzduV7rcwr3cSr91Zh1eBG0xN4LU0/WrrHRx5kQ
dx2q15ehrzPW0ywJauAvqyQyn4YZ+JWCeRUR72MJ8pONDDcdo3bm/s30UQ9ipH3rfEDRfkkHGTNw
a0Oip9KtRupTEHZqO2XVJvf0r0ks8NWi5c1lu0sT5L10WOvVEGPVN5mw+6O2ngft1QLvkzjTO3t7
g52Pt4tbttv5SBin2ZN4nkG1LJGtAyF4jtnAUVYQZ0HZ3vfIWaK4/mY4AutWQZAXixwNmPjSl7Ts
UmeXCotYgoZxtUz9Y+kTL4+QNZkjyCCjhoABnmPtrrXFWesWyTpzsdnpwO/WYxHeDaG/giaZrlOs
qUE2g6VP6fyvWL1uwW+N7iqcZLYa2Th1sXvOl2aQX5vvSVdfCJHN1yqrzlLLv5sEI/jReXLgC6EX
XU568vuo3G4gFqEht6S+jsNvmZc/OC6+Wkfunb5+VvQbVjNtDWhzbNKt8kZmqEHLAq1YxI0PV32z
CnMuF6KmvmeEmhQD7v0ZpY+qkhW9RCMQIaraSPMPTobt6q2tivK+8Px9zK0gcMAzrNKlG6j3JjqV
On6sCTzEw2TLCyNALolm1AhBlW8URyzZvZ0FTuw/O4nO0mmUuyvp5srVuRJsvDKc4GKQ+nT963+A
O7/oNwvk5orAAei6LGsL0ifBuLhRnv1+fak/MXg+Y3+mRk+Wu9Dp+lq/nmj4OszcUT//+uv1JX79
quWlIRJF87ohRXBvaD33nAHBT1PwVWj//u3XJ5uqNv9gBv3xslNrBjTiS1Rn/37L1z/9+p+/nvSn
V4l887EEDLr9BfO5vg3dTnQK+TRCTfsXctH/+pKfnvPpwH0+NL8+5/KyEbQfv6UZNUWXyGa7jpy0
wAHc9rdMhfdEybyXgzu++1iZqVXJONQia1178XzUpIstuaezP+tkw9nc0bZpa+XryOiHO3ISdybU
sFd8lNs4S977rLzkkjZoW9v6usAJaUGIkip+GdTocKpjudZVpkj5iNTGGPsvEVboi1vkQaMPIWB2
HHqCCfEqKRr4lzDtVwDu7/Q5Q5JDFNJBhsguSXU/V8zeoaWdHY8kceEfRsfLMCixBWMDAjIhDo0V
eU4/Mb5FD6n+TQ6Qicws8falhBMR+ta49Q5zSX0On+BdJvk9RP9NNMCO1jG3OAlabLp9BI9zN01z
iPA20de5UWEBG/RTKsW9nJY5RFhBdxjPhNagRsv1fdUjOmuQV2GbIZXRceUutpwnIhLFRZ/gJ9tp
tWmtPsY+cteZHXnzMRhr0cMnqlFOEvUQ2Zr2EG0kO7Z1VFlw0jTXZdrFQWtDjelmN1Gp5ne5/pjQ
6g7k7H73enLbAGGscVSTpjEcHE4ixO4fOTWbKTgaKh6A3NTNJnXziJGbuiCcQGlnatAmy05eaExQ
9/RIJQuk6mPj32oesLbhQl+DpIF+B6osiDIPw1zLPigecEW76jkVoXeO/WKbSI6e8KevteHfwXxX
O5ni+VKFtu0hHgeUinITdihbK4WOSmA2diPf3Y/hdGfl3FCtPDrFZkV8obwZSjs/lOHAHAuVUw88
xukpRBo3q3i3tNNF2p4lO+pbcv+2UXPj6mGC8wm/tMFZvwBbG6i21niMYBqP84RpwfUPcHvzLZad
cC0m/Tkzyb/z4GbD4AG+XDZMcgigPmY5bl96D6EBwg9iIx7pSR68jpZHzCRzggTolumVuZYEE459
zIR4FK71IijVBe1htMAvqjCw5yjZ10bykY1lCUEFSMqUxrtxGoy9oRzvJoa6b/S8Y3Qmc2C6CVaN
rr7jo7WXgmlCyVz5Rkt1GhrujzZH4AIrj3M5QQhJol637+J0k8Mjgf4SQO7jyDTNgQC4UwloIPCa
KH10xw9Lb3V09rRQ1FhkAfyOzVQ5b30PV1G639L5EXNyvm9mjwa+aC8TqKc+kZs5ArNsmfM7ucVE
rCfDbV6GT1lkfTBFsrA6r2N3OmS2dgxjxZss0LT2roenwQJDUkeAhPwQFEw5+zW24eoVkjOnviDq
W5UOvAPV3IrU7JbO0YpJc3YOjWoTSyYCRM+xEEOAA34gT6aFSyqdv3lLeHZpbESBiEGaGajN3P1i
ti1eAFIdWDetp7bN7pfxwARsh1XbSbYiaZ+yNjrb9jddkDZPl+dOzuha4iKK164oaxhPBMjrOorx
JCJoMG8nQJ9FyVdbG/umsd/KzuWmYYGJghVFInyCZsQcim4javVqwP9TrjHuOjF/6NjHKJkfzXrY
JT+JBYbSOjrHvgPrQrTvT05AjHHjYuVIrRfDHbYhdf4uVIsqV8NN7wuzQ3g77UMBL4XmIjuqfA1P
2d+yTSbDciIQvsRot8m/UWOMpNecqtw6zg7ck0T5AbmAzjoy5YNfpgSLd9MLSaHFNkteCGVYYZKp
j2D40x1pEBcwurt+No+m5dNFtfqDPSVPWrKQ7WBcBW4TasxzrGInP+xkgK/tUYTaNFpKwM4QboW7
6Yr+KaVtIZr0Z6F5957CkaZCBOLzbG2Sh7Zomm3etFwjsGeLrLhMtqlvGBYI1/jA+WtuWqWW7IUv
sIdhOUaoAbqheMLWBRkKhHWgDfTA/VCBxFsUny5cDhf9YVAIaDcWzQRDbRyDX5NNbXWHYi26aPpN
oqcvdd0ynRDDe4hsYmUSoLaeuonR9Ry9pJn1w2ymcNsurad5do5pycLf5qb7IBS59riYxqHZ2I2L
u58rIJbatzbl/jC4rxoEAsLgzerSK9WsbPvFNbqj3rxNut6sxcL4wQx6iFrtTsdztvMM/ThnAAMo
wxsiq5idxaHsdiCFXuIF6NnoxVeHQq9Rurk1O5cSPqRdNozOE+6BvRGSMQkigDqzQfWipesqqfB8
+mDUuoI5aZXieUpBs2KaZEMfvgOsQSguVL8HrnBJOvuto4G79VXG6AN1cBy+9oYiGNMHqDbyXJT2
6xku7joJ/XVbpw31N31hL+HMjH18iJ6JzxNBXk0Yw9Yp2W94yaRvh64tt717VCHR1zjxUduqbePV
tPOAEp2HcMaqOlTRJmzUg+nQ02is/KnttpqD0F9w92SrSmB23kswK6ZxkvGyxYO/dFSVesJ8C3UO
xTg+XMJ3hNProCKo+FmqjjqYnVWaTOwHZZIgJcKWqvf53lbRz9CdDwhV3B2lCLflgcn23Eo2EYu3
SqebuFo6VIMVInatWDj1eDqNabGvov5Ql6CFRzC5+sHJMUeVGUI8O0ueQxqZa+iIHkgoEHrW9FSi
0z60Ihmw6NLN4/Y9OLjhGshabiSOGgj7VT9We+n4amMXMFQzyIL9cpHqPjZCfuMUQkBk3prQb8PD
4UH5TeOCA5uW687QqGkmPNg64UObAntqQLOCSAgMG4zpzk30o0xyC9Q5LpLUrBOYKtlD2iGm7Yx6
CtzxcYYk8UFfPG+IBEVmUUPRxLcYZdGXzsJjn6YtxZHRnLSRMTqoghBcFyyIfGeH/nybIwNvHM09
cRF92FXkMRfJxHEq9XHVCPNGGwrIzlHDraE3XyMj2XrHaC6wn9S8nNvWb0U7oh2GD5bgIrlpXGdJ
v+jh4PqgX129PDiN2HrpXtV9egzYuDmBV+juyTfTy4T9aj/p08MY7lDPQbGVcgcFtWc7E7NIADkZ
wlVBSsjE4TG6elVpjIQUmGIpunqd19ZL4w/4/NqXJmac3cTOlw5r2labbzsrBJljqoseU5JYIPYB
Dp/0SNxpreQIDO5qUEDUufyJ2HVuUrsvuNgBWXpLv7Ntv4SdA/VlcgNrtAyAGyyNDfsxzhFjXKOx
38DbgVtjlP3RiM7VqJ6YE6RrT/OLgL7/w2zcKVkskk0UT43yEf9PYdCnC46ldvezJs/oA61NPwKB
dP15KcWbm1Cv44tdDA+d0dP7rOhHMnk3tFsMtI/YEQCCJml3pHVLU7pMnGiT1nRTfv1j1zNel4iD
QFwzWFpQAYWm1SyxtXiOYARsu0jTVtDeTSYyw8RqVEFOtKqKDSyb+b2DCLyafR3qJw+kz4/I7yid
UjX8enDCGWidK0AzgDk+ustDa1ZHGNxi35Zauaq67hWlHy6S0jWPQ65RLJJtEagBb9LgPIO5Z06g
5fNX1LmbTHSw8xeSbT1KFGiiOoeaLo/XBw1+4a8/sVw5bB3AJl//DTahPTbpMTNTeVSxSytz+VOo
BoaoxoALszLsAz6z5hjRljoO10/4n7+LriBNOMJuHxWu6E52l4aACZSg86OqJTuk4jCzfwC8qbDC
KS/6YmZ5uKElNKVwt66/E3RCy8/+59cndN/aIvT3aeEMR1rW2Lb8cpbbbtYerW4cju1XBs3yGC8/
vz5pHFG8jaaGskCE3KBVq3lr5BsFZn177dTsPyJXh8JmSMboJQwtiQcM6d1ELmYMUUHgUisXMHSZ
cDKWeq/WU0lZwRnQ1/QWecjaIj/ON97yoQoLnMVqBgmW1GFy8EN32tEOIv1k+eGyf+eLZFA4fps9
UTMDIwr12Cicnix6fBKG3ffjsv+8PgCE9IKRttXKlFrD4KprjkWaBqh9b+CPoEGtVRpQxRmrPsI+
OC4PmdYimWFcrvYynYNCTeYxAR21GjTP/JrZszp44IrRcgMIzKL3xmm0jSg5f5Uqtt2UqeP1gX42
wDGXUnloXJwvoUdHQ/3xw+ufsCaro/RqJinkMqHGZugZA9FfY5TyAaKPL21eM8ppMMosHRyCdSgu
nytHTLTS1FfWuK/cAb+XkDAdDxENcEoKTxO5QOYSDKL/jCr+ee6H+9w7ZaH+AtuTaSZ24TzWX2b2
tUT9mHdLvpFhGi92n5CDiiHOL5yHMOm30zzGtM67AzXxD/yQQfQW2d1rUzAOFZjyGSPg+NCGexSY
UAcH6A7a87gwYd3+Xe99freBOV9rvpGG9Y748n6UDpvNGmogmiXg3uUJNgX3pIGWuWni5xQKATul
2cxAi1FfQcnIXak6Vu50zmIAt9d/+s9DSz+KoUO3+J1hdyzPz92m2Wkpe/blZ5+emuTLyXd9yeuP
9U65GzlaXz49r/d79PXXf7w+b25tb6s31qXKCqZCZVHuo8WUxqjhZ2MPFytH7dL4ySv5CUkg6TYV
9aQ9u1QAkJp8jKXwzDztVKShd5Id8Fon1y9jWDhr5oL3WuvdhtJZIbIAFdEISGwRX0iBuSjpwweM
ToxxbG0bZT572AV6J/hR6zHa6BMyaEdVu49ccob+syMy+r/ZO6/duJluTV8R/2GRxQQM5qBzUE6W
fUJYks2cM69+Pyz5+9rweGOwzwcQGiSbzabYFVat9YbbElnGfBy2VlFfCwaPK9s5yQG1YDcJN5PX
xw8m8idE9AQ3eZHEJ3uMz6iljzdoD804PBAHBUhIrrSyfauAee4LIJ+VkR1IJBgHrUA2D9Q7MV21
tyyUA61W3xlglDdZlM9buxOPIq7Gg+wCgm6fudglxpiYrvemfWPW3mEMq+ZunNN91ej4IPvGsbbQ
zrdcr97H7ngIWbIQKoK4DgGZ78lEstZvBbS8kT4qJ0wqqCShsfFajgUpGjkjcQzDbPiiC7c/OUXy
XURpuzNs+71J3WvHbu7bKoUjFHxIK8e1O9SQULwqmcqfh8TYI2FvodiOsI9O8IvnZGu5/ZHl7HNW
u8glFBTqRDZ9FI37UhlmsKuWQkBTODf0jmdcAMEbiAChA9PduW34FjfDK6M9/2JxlKbBWiIM4T+P
d44FyIl6/5yOyH8k9LN2KHeQ3AdqLnO3B/L1Q/tgnYVTlWs/CSiuW0CozgbuxBOMk/ZkyQkxkBbq
lh04P+HO+XtkmHwUPz0qbSfqmDCwwAXXONMm86NksZJZhkCd94tpy3c0HwO6LrUP6mrTdsFCt1Rj
R4f7Mf1owVLB/O8oInW9X+6jOrsj1UuUy+LcDLeDZhy6BrbcOBc7S0OXToM5JfXoTjPFN8eEFBz0
d6gSwV5mQTnI0Nv4Pmqfg1eRuk42+LBsNbmsNLdVYp+n0r6dTYpXCUgSw0KD2zHGp0BQBM7r8AMj
RoPsgoaZAhZgLsKN2fhVJoSroTncJYVzX9vkKlrrQR/6L2Hav6LRdO1Y4yEmZ2/FpYfrUvbNdcCf
zT0GQhrdQuJQUeT5d379BHZIcG+n4Tux1ry28vBoTMkVAz1udPaH3RRXnT38GIX8gaQ8HLvp+5gC
aFt4y0HU3c05PEvRwpSDHnAF9+8ta9yfJUDzEiCBV9c6vVPcmc0HGJi3XtjfjKe2a1AdXgbKuSre
J93m6Yc/RjcheQZ9bR2M8U2YmV+TeUkFGNQsmv5l8oyRNVEMWMAN6KItGQrU+gC4f6VdRttYh/hM
wH0zBfoLulThJgYnTB5e31XLdcCL1AT1qGNgEHY23fpRuLAeGqqJpE6yteUjVAFWZ4EBOsR6+trT
c4PaLXyB1JivcNGmSM+NJ42OyYYcnuKqLff5nFPqrzCga1GA0XNK/18iN0lg+opVJjKSfbhSnetF
kQEN9VazbkPUW/YiN0iDYjYxgiFHX9vbDGK8MXubLFjKT9Yle5wLruyRwgaL69swMJjVb8uFNiSr
55okrx1YV+1E7spZxizDapA+DNGjQCqdmhSpNfk+6MBwjLjaTC5WWkbQEfvq3ZPbxA9Dg8I6mdcR
J+K4Q+cq10j9wuRhtKIBxkgKAfqpDlrtHuilC074GA/NfWdq333PfeAJT0QizO39neLQI9+qTTYS
cv4J1zSM3PwT9liHApu8bDC2RTa8kGAyHf0n4Oe886gQOMlDUUyPfTt/KYeScEykpz7KruqUAojG
z9Nb4B8FCSwRvQMMSVLz3kygqDit9waboFmj4IME9WDusBkBUWPhDog5xx7HHlCuDVCS7wFYOkQ8
/W/zoKOZzn2k9MoQI0K0wRJ9BlBDvbIz30hNnGcLnhL2he9tO36R5HXiskFmYvpRdsDQatunduVY
e61tXsLIfqZqQRKtI4McpcOPtkC9pRcuOq3Bvqu++ro/rlll3egZGiZifncj72UMKIVSKQQQt/Vb
a5GEyiF+M9sWXvkehDGpQJRjNAhBu971xa4hsb+ePJanEsnc1kCeP3ZRMjeMxUmkB9eG0yO0julo
GP2Hj4EaaJ75rrb1duWH2P4AmyFZnv/USYsyufb3Qe3TKUETTChRs0x+mpt3FGmIzZKa1tK2SFD7
NCIA/bs0e8xq3IDyClBbEaaQf3tC4Kz/PgVOdB159ZcAO/eV3ejebUA2dUUt+U1QFDjAfoq2yDdn
x5CxRC7arwATMryGqmkzazzP2EeUfxKkQGfUoRAKaDa6M1XoEeIgtMDo9dI/Ba4FvdeWj9X0aPYJ
SL0CeIUAjWf5bUydAr/ZDBFXpqNs0zn2u09Qc65mRACKAa5I5w/7uQuqg8lCbIsEz6LlDbHeX2Ry
0Uax1rquC8rPzc8E45DUA/YUIREIvshApRwsI5opQKvgwuFd2LoSt4yyWlvCe/LdtHxs44QUimz6
PeFmtPW6jgR0m0Tn3JruK+p5V55snSs7qowd3BI0UyuruBIZFOVAGNd4Q7wFvTNf+fAojiM1scFz
qqtueXGLqN2O6JYig+nYJ2PhnUwjmiuLy42+GK5EJgvEJFkyS4uPSp3CY19omEg1igP5s1s7Bj2n
XlzsDzUj22SV5e0Ty5lOUWOCCSKtH9iDRWjNJCpklwFHQBhXYyq5US9iArmneSDN5XznUri3ESVY
WImAPlei9a781AcrYo8wC+MsPPSgfo2qkFcjk+G6XFS6JQIg67Fr9Edi1f7ROZahPj8iOZdD4LCM
s40GyMpvqX712VA/tWLMdrAiiBLj2Ni7MU0uaC3t3izwqiucO7WDJte0E0sNv8BospfWIOkGQAqk
AaI7aZr5JpxD5lWbaKbUTWa6lsdjGznaU33+o5FttDcNTCXTGWaVqKODTYVubSMGutZDwD+Ob954
zghsrvO1rY2s6Q2y93i2I8OxnQfkmw2D5V6LcO5q6GtJaKlRXM9aroaUnpwLqvyTTs6l9W5GONZm
OT1ylY0Rt4eJSf0WLXixkb1ATjfH59MebK659xevhGBiimuwzlgWoCU/8qjBzOtYMoTzcZ46/YDw
Arp+UIxCwok0FvG5w4GzqO1D7FUP7YyAB7KHu3DhWUKio4gxa9djbXUbNyR2tzuQd8BjFmdxurvT
+gdtRBrCcqsJwOgW5RCIvQ0fNvVgZ/PI0NclEY8ayECOAr3CoQd9AXgAEqU8+RGAysZsiBWdU5DK
uwIhf0HijwhKa2Avvbg6aw9F6O3Q013rQbMeEDZfD2YHP48JdCvdeCtkMB2hH1wHY+WgIDum+7mt
b9FMvJqbDPlkp/6a9NqHJwcJljRbdcECbylSFgQZDwK8DktXPzmnOeRjgkDMo0ZGmLl7k9N0M/c5
akt9Qs1zxOGxCdxNSAxnFkybOaSWyNG2Vh1EW3fx2017+TPxh/rQks0D4jTeYA2B8qbPTMHsG6Pd
4OOO/SUEJEZZM6wH5LB94wlXj+nWHTRWn4z/Jr4E4xR+1dLioWgWKeLAB8iSgPCa0HmLCFMktTNc
EhmqZSFxI0a/QUOenroxrhy9G7ylMeqLHnraqDsW83Ucvae55S1qaiRQ7QYjCBTT9zIHhhn5UIo1
27pOcvQFnRpKduCRBKsTBPJYHiNtjUuGT40H1TVqZPYXWDLxHQL7r4sSmQi77pAHLNjmIb7y4gaH
y0yep7FbKNPofHuETLZoEaNHY4poBpE+jAiJIjIdOmQW7Ixq8E+mndIr9bR9MIVxiOUH0ocoUGQg
rkdKq2cfQeTO6rWjT026RU5qTU0fnlIozg3StbizYf+ByE62zcgRLm1c33YmqWHkoarz1IpdlTNh
TKN7DLuyPuqQr2JLUuzBxC0V6V1YZfYh95Ajp94RXeVWqSHa6dwyHz7rY/mVLqQfQw2sp4tb5dFB
OBNwp3ZrGMWLQRVqb3ctKlzxcOqs6AFU8cI2Ga+mWF7bXeSyCia+aPLhpU7q1WwPoE6oeYw2yVk7
KLkWwuR2TIVknr9VfY3lZGldNTr0AVmyojI6+jdVZB8qZXyifUXk8so7q57XY4V5RuOUsM9x/uhm
oDTBPWbqEv64hdy6trYALVOVsL6kICJMCzlO8rIQunP5JmaB5XDikkOnIoH9+iLY2r4parx6Yhkm
FtsEzx2ISX4DLXR+RjdT18nala5zbni0m7wumk0hCRFTUWLRQmQFwhz2JwgR8sAkKVyJT6Nn3ffd
RMS00IkV2U8fWuts08DXvjV2K8ey5gMqzeNNKR/UWXVbg9D04LQiUwDYOycG6cMGBFRYIUfsYkJl
tQARDHfvIGmyh4ZBVBC7N8LEZczDMKKSeXztoDrUVTbAkQR5buwGp+vCa0w+i7xAizHrQs3UA+0t
mLIn1vrUzObwQO3lnIiEYBM2TZG8hUOgH4RNMriZxTaxordcAmIF0hJ+cu1FL3fDQAE3z4AwoSm0
LiPQVfbc5vtwy+gQrrNFSgACOCRNYHqaRMAp/WaWAzRvYKPbYkqQRKfA6eaQ5wLna0oybs0K8ymW
XDI1y34dVP4xNXni4KJOGUSrVQMDtrPBzEbpk6ww58Hbh1IbUAdZ9nedScSFDBwKLmjVr/y63Dae
363UmcgWIZ+3DKmJVWXrQPpf4x5n4nZipKOGBHyN1W6HhebgaT/NvvfWWZVn636mQpNAoK6hhoCz
Ws9AjLTK+GA8XShsyZ0oycUZQ44fkMt3JFW8CUOgEINRIGXaX0WW+d0RjEeJXt8UIRG1jvxaYDDO
h9SPgTPSF6xbvD/5kQzroaKRTNyV22hPYwqnvIynr23HWswuqfpoET+2LPVtOMUERhoos6bZLE+G
YmS84nenJIFjzXoE4UGCc+8ALjSz1N10InxT88lcOcc0yI9TfNcb1ntYsnQoPT6i0ne1iU0mp47E
kmPev4Yzv50oNA2mJr6yOSAU/FtQXItvpTDzPbJ62Tn2YnGoIRA0XTvuspBFrmsQzrvpoD3bYTue
BiEPla7fzI3dXNdV114X1NwzaqZHBNfwHSAGttOhQqCaQTOa5NcuGORdTxipj0YN4S/daqbR3yXt
UuGZN9Ta8g3Gj/Eh7+yvzWKmp140nIvDUAvweSstJNSiK7TtdH9NZq7fCBYh53xG5nbQgM9ak3E9
jXp08GeY4IyjDxTb+/1s6A+l1do7xhLrjPjuGTAK8dDY4OXbWGjVVd+8FK3IqhH3YUcTbScNqSEm
yaVR6YusQ9jJV82hmIjEH8+P9NrJmmCmSXz9JElQ/sur0TtS7PH2y5p/GlsHs1aWk617cDC83pPk
t1dgESjcVWilDnqNRxOMJwW7FV1vroWBOkLHr0dggIMIYcKwrNSM2gi2DQWYtqD0R0cMjoUevcY9
SNDEgc1A/HhvJeWNM2LxjeduDbunyRzQpnVEWxo0jJ5plfFM0JTayaNsrRwYzg8Ydu7GNgFgC1br
KwfsEPdWTusCU+BqsF/aElclauTzLgDdkzfVS01kvK5GxiA1EJFeKRBXMDGXapiO/RTrIhxE5nxZ
jXYOa/8oum0rer9DXYLaPcEt5jcjonogI46ZQ9WfzFq/dbLbTEeyZMDH7KCjEqHUl3tDguiIUOor
PEbjrum/CA3CtU9YJtGFIdSnZIxJLTKFJ1gvoG17JlX1nGz7VRvApkkBZ96AMaRuuJzRJw6ItvQh
eJ4JBDeErsz1aKCILF3hDu3vQpoAwBTxY5rCcUOf3Cil874DLOEOPkHrSCITVh0ZBfpqpFvQE/OY
nAEDliEYahLgPi3KVEQ9FB2UD4VzLBLKeFGJ/qkTvi3k/7ZJ37JFeh4gLWBvoW0Q74d27vaPgWhx
MF8iiQIllV9NUK8pesdwvgPZPQk0NBmxcNggXtnVeXWTeBPzo3uMRPgKi77Z5ANENFQhCEs4qWid
/ZRZLH392luTW/uhQ2AnW+biQsmQ799kyB6vGnu4JnU9YRpTeOsI5CfuZXh7mETgS9p77UJ1EdkD
6/gbLYAg6AgAc8t41TfYkOugthebtWZiwZdwuqwJ+SCIkKo04jevma5VSh0aCSp8rOKBSRSk4OJp
o0kb1/RlyF20a/xyUblIsrvS6a4jBpmVlr21oqugEfPflBj4zljbVHI+ZH4TbizS5yvcB/CrW2Ls
uRtOmkiGnTfESAtTU6pMyDKp2Cxybuc0BkBhDd46Hent7oQduh3eVFShVhl52y89ZgGwRQpMbJxg
+pLBOdQHd0lndD8wy4IbPFr6nVvoP8bxMfAK4xuJChDPmBVfRdKOD5Y5Y48GWX2jkaAqdD09FVVx
jCyjuzbH/oiZG7gAIY3rnhgnS2dw1sXk7z30zWDzopCSA98E209zLpE8WFVOygWHdBPVDcKgWv6G
KzUCHrh5UoP2n2rRvbfe9Iwq9TWaAjdDgRyIX+ONAun9qNcSE+WGRU4nKOuRZx6W1mPpFYMUUaK+
jASjlzDNMqiYqWbSpehxMnC/zd10clJ4zqgnflnGQ/oJqANnW4bRW+j4T0VS3eezfG2n8CNN7UOI
mumiX9ityGqsAc30/KTOY0V4bQ5kCPGHJ7OfEu7KpRNVI1/UYHOL++lChczK26AMUXZlFEhKwg54
t+1qnsj764zIHgLUm9Q5qAnbZ22rG2dIcziiBBYevxQ8uvjcn43afSt195hID3agcQxFBD2rLd/9
Bv1xQePSO+tpdKmTy2wNnxnf52mVI7dqT5BZZgSxV25P05YUUpj84jcbMvUqmL3D0neNuJl3Gbcz
au7T2DLc1XqMCbvWovlJrNgt4cRo4pdWwVZ2i1u/pDPoOWzphlS3FSBADQ5vpe687mFpx/Z0W7na
Y9djvdKP0N+IIkrsmo2FGzzNTASmA32z9RjkQrhWo3NTJTR/JUSluksQeysIEtca2Glyi/y+ASSE
rotRhCwZlnzA8RA2XuzlMP1hREnU3EAsYXSAX7vJEP7AUg3dNXmjVSlPQTo1A5ju/4zknCMPLW/0
CagVoSsOXD1QISBDtV/xS0oqptO1HPxuo75rObdhgEMeCUvoEs2cZblTOrqxNkx6Uhddw4hasvRM
OmGOBwyukGCoSIfkGFW1NoNt2dEoXDhNqY24NNHSsvBK34zMPNWJC31s0cnCS+yQOmQU/WAB2Nn8
27MXI82ZnS0XfapwWdtn2nydFNa7VbJS8TPm55AUtBMu9giajgG2MF96D1+YmsUdrX+VplAGFDUX
nU8K6MaSKRzzrY9HcNWwFM9SQgQMKDcO4kcUdyBkaIP5WBlWtALeZjOL10u6IgTgxlJgmTZpHDg+
1/Meioa2nSvYZwmsjbz6hqCyt40T77mBWCMi7T5qEFCKMnRAXYlSM7i7tV9LfS+qiH+0aR7l0L20
yyoLC5lz25sTDAqmaRdP9Dgc7mK43cixR2+DQaevpb3vvJkVW0JYW8HigIBUHwIg/mAsZyAls0fK
eGmPg9JHKnrJ3f5UYzdcOhINAgT7WGDdlE/Ejfxko2k+ulUZ3ziT/JFmb8iYja+UQfXJuYJFBxAf
+dENTOajmUTTqRJ1AvtZeht0CbHmrKPkNib3sE7jkiSM7SBdlHnUwAv3kXLOOh+wW+ISO4jCwINg
3wl60FHiizZ443PSTeEG6zxAOFNDiV9vIwxJbWymUXTWB+FfazMjluFMT64JJorOD1ujp7RSebhe
NM2d4B5xwwLINln1UUZDtaun24aM1wxuCdugFy8X9bGElgMOx973AaxBbCVOA5oRIsL6ED2ZGoPA
jjk2IACC3IBZa5jPu7Fq75A9gtQyJemDMEHeFAzfEGl6QH1GF183rODXJkm8XNPzu5HV4sMMgLMD
T/Ip6fP/1Qn/H+qEiyAZkiX/6//87081h/9LnfC6yNs/tAl/feaXNiFo3v/gk2c7UoeyaeoS8Ydf
2oRC2P/RLSEc3ZRIngmdb/qlTSi9/5BI93TdsCG5S3vR8fqlTSjlf0xbWh5qabpl2bb8H2kTAqT/
Q31CpzpnC5M/03LR53H/kGAp5yIxMCsDPzY1974gOaEniCHnFT0903Q4CIWzi1MTmw+WEmkffXMb
tz2ZI/K2MAfXVhWecdTtd5gIxtCcfrqLLBjk+q+G2z5IlpFU9WioU4+HgoBRRD0qP3SV89JYxX02
WLfou5I2KU6u/pRM7Rsw7y2usvNWROG0Smrza5iM7zmOXzbYt1t4efp96GmbHGGQRMP/GkVavEzt
+SBSOW77VpowFaANJXfVDIvXopQ9wSEofgYDVMap3iMHQmmhk/kurJN5X+EugRRIimgYmGwRLozE
KHhN0eRdR870Qb4ObzjLXbu1DA6Eungsg5aa0JwK+u/jrCf3WVtsO6wuyDPV8ZVjOGetD+Whw98d
jRUY6zO4LXh/0UfVuYjmpgXWVdSlWXsajb7X3WJf4Ha4hi+/zWSTIOBQYL5AcauyEvtEmibahx6G
qiigAXzgP5dj110tqsjQ1He2lkZo5jOddkOyNSxk2mJjugNnkAM5vyVlsTHKBIUnIrF1ZHqPLKgo
ANf6XQuYYNVpebuek7CA+f3Y0AZwd6XaBmH1VdTNuK2M9LvobDiaURjg9Ew5OywpgPuuu4Pm8NWL
gaLYs1lgU6OfDK8Yrsoq3CFRt40FZjsZqg1oBIAkDngCJJ87EvXON5H2D/YsSS+RDV3n5LKJlQxQ
XzM88YJwuhrCGpGi9GecAPUbM1du5HQMW0/i7co1oN28OCXOyhm4mQ0Ged/RORsPJgjcMQ6BLiUQ
DPS08A+pxQovtMcb+OIsfucBr2Z4j2auYyE1umIfOdmOnnKdzRRLgxheTOJ8y0ldUcgLLGheLfrQ
NyFkBfJF5Xf0YFFqavOtpjdgRZdpCTFnezeaV6Zhn7SAor5XxwOpDvSUUuMnHPXyGGbdK2Yc+JWP
Fbhky9yOBaKGZm20q9YOzq19aIr3RGvx6UJDaGWHRb6XpjVd6bqDZnRo3HtFkm9CykkPYfiCoVh6
hiEq1u1iMIbb1UaL0e6inA7oFczxGD0smgw2DIxKvlvVPg/huej1gsTCa0yQa8cEJszo31DpLAcz
s2TJUgBFOkJz/uKZCAWVEOayyPLXNTRe1lfO96z2P1oGMKBlQlvXk7HDpm3VTNh+ycn6gUrCtakv
NrTxANe76vCMiQaaOvwrSHXY0iOL3cH1AYXlleUB9uqGmgSrX+JfYZ5CEb9WljsendKkODuU8APy
dlP3VbDFoXlbR6TjgXBD/sgzooMUORdqvhizB3sYywR7rv4titpNAcphcs0dIzBodutD1ZLTFvR2
MtxBlT/WSMrAR3X6nRbooA3lEQjgFt9s04dQmOuFcU6i4XtqI5DQdOPB6kg5zDZUDls3wb5GWQIi
vBiOsRG+ll54o5NL3YQuvJC+oMlFyUJCSckiubjAewUp0BR21YT03k6X6K+XHhZbVF13i7z4qkhf
g0LQwvLRRK3Vv4XJGWrxtqtxSx0xNUulhP6FEIUhte+umT0kafjdyqPbHC+0W82ByTn4Tbupguk+
7qbr8DmK4NGLaSPiFot6PB88EKXV0BQ73Y7cvRGSD5q6xdJwWg/lSGX42FlpTcLbSE4tYMNV3vWg
snPSJ2Cz56E+RYVVn1IvhMFvgb6Gxnm+HFJnsMbXjQrY6fKZz/eWD/62b4QhoN4ZIlvsYlWYzAUo
0mVLDObdrNkfZgKtIjTF3kj18iRGxGQsyy1Pale9JLWdbVkB/Wz7eYAi6TQ4zyzKEzjIobuFfn8z
WvQFdwhum7k5YsraY7rFah0nZspjcw0N1DHg5TvaTbhA6/GYWEcRxl+eyPKT2xoQLdSmemnKOsF6
nVUZ6b/spF4IV7NTs/ArL8dEu2glhFAeIO4594JpFJnJhnwyIyHJswcT4nbJ4mEXGPNTwSIGq2T3
Zib5HzZRepgkKq/Ao07qpbTAssggPHZNZsO0YbFeWWfaFUKjln1HjfFL62f3zRi0lMgpexbBtdu6
3tF0dFhYdRlkhzoxti2SDKfIEsSnbfA42kWur9Wxplp+zXoajkP7nAHmA5sL9A/l0CCjyGvkwW4c
3e8tAOI2xkURl6KfBZr5W82looAS0K21AG7HBWyMCnsBUPcmz0tCVFPLi4PB9skx3r3e9g/OVOwC
O0ABpQ1RzyHyPakXfK7qU5c13LDaFC3DYx2gHlCZkwOqJt1WrY01DgbA2yHBSaGUBSOu4sB2y+Nv
cRQ9mRT3T/IePNej1LP+lBUnoIG4TtlhClVOvwoSuz/SOb/pQi92WWsfCdgz+FnikOVAlrOhEZtM
ghDu/URsP1sAYu1g5GVPupYM0Oc3qa9TL38cAzVUkyoFy4Y/X6bD1OKJZCxaCfoLqAfLU6qjstxm
UfVDPZvLy7wgnC+7n1sxTnaOpT/0su5O6mVukTqYIlK78Ywv3lrCVV2h/cAzGewRSyIPzcHle6IF
8KxeQOpZW0cYr3lCdXdpDrNG9w2kiTOjbvw0JnInE4V7Pff3gztFIbZm4Tsq+C76BcvzHZcm7y4K
dZddVPHz7KDeAQ9YzygMcGZW2TZLfoQ5WMbBo/91hnqv1uRO9g3uMs1E3v/fC/d5T5rfQIhVXc1c
up/a+rzM51csd6C2fvsatd9l3bM7VLTTf09RW+oyn7dz+arLOepY4Vtb4MUuTsax8+2PN//bXfXG
H9f8vNXPr1Pvfx5Qz+y3f+O3TXWWD9SECGRMxqu01orPx3m59G+n//U/+fv7fz31bzftZJK6I945
wLdScptNeB5lHJ6LSaAIUQH18WvcBtQb/iRK+/OcLMB5hywmp6u3rOyZTkKXD61Hp0F9IpjH9uQi
2Lmkuv622eCXDv0I7kYukNgTHuIE5tiCPnUKeCGakTo6/ot8VO2rFxxw+iWHsBlFj8Rrmbrtpmwo
nOJgQZKafwKnCioIYEZ0plFKxb1X4QKMvhSDOkygEZKTZCLaBFiPOlmFVDMNGuATTXtpcmp3jHRa
7mVfHcToN/t8+4+PFEPaks4gLCr6/KReavgBn1tGEo8bGRMHeNmYndRFWN5701pt4gkN9lt9faaO
qs3fjg6u+ZpbBCT2wv6YPM/cusWi3AwxahVSq+9iLT22fYnfX+wC4x0T4xmAxPfAwAXhk6OvBsfl
JSYYBsPgxVuDpHoOU8GLIVzq83hG6hIkudcdYGEUzLVQ2kjzlW6JTOjCiFuejdl+ZAMEd3VVFqbZ
SW35FLnQ5D/a0fAxD9R1M7gL6v/wEyy7qiHZkQxlQFDH1GNg7HWOfO5yf8YyY/ZTUawuT7HMUEuh
bmkyoriZtfEt0Cu1MRYnIiU4gbq5JauJlJA6RS4/cG2mALyFtdUp182f9BcdAN1+cjED982HsV4c
Y8SI9xTCx3DmD4r6AcUd8EgkAookjiE26i49Coq1iX+Rur66L9/GCL01ACDnLdGbef954r8/rdrN
u+49NqdohUQ4uipFnABRWFgm3TJDKYkEUIT8a2o/mSc2BXaVlHXI3jaoFouMGtdktflw3emOPKRd
WuHDQewzLKQU2sJPvBrBmSy/qvolGnXpf3fVG5Fr/kj7iXjcq1HsBPQmK7iisQ4ukVUW3hghc2nJ
I1O/jGrWgU710GJ5gezQZ5NV76mXafnJL7vqf/1s0Ev3+duuOlmdot69fPaPSyFQNxJ7XKsup9qa
uhm1i+MlMdhlX219HpzBA630AJMadXls6TE6nOG/Ln1afS1rTXqy2hxVV/vcVP1b3Q2R3z8dMFFf
dLnloMxdHLrkleZ1T3KZ9xV9KNR8bd6qbkLapJgpH8tvRZ2Xey/sk0PRhKG+Vad/bvrLU6OgaXXE
FO0yMKiWqrYuL5dj05xJ9KOMLYR8SmT/jEnqf1IvbS+Y8tUmWvT/PJvPu6coeWshM4vD165nuymm
eWePXkZwnDbF0ZZvrroRWZ8MkOJH9bC9ZeBSW5dnfznmFCQmc/QeVpeT1bdfdi+fVVuXn/HyxuV6
f3w2yp87SFSMYTwaNXCCD65zrPrYVz2PJ560pKbZ/7z5uaSYia41MoT//tKXtuWBYdY0QAzqwRsg
ZOlK/AbAtAhlVEv5+6a6xOdQNRZYSLhlukmX4C1eXkBjFEg+/rOljl121buKaPc/Ok+dPPjvg6hz
QHz/dCOqnzTbS58BoMb+Z2NWRz0j72YEYf/5gNr6PEtt/rmvPvR51d/O+vML/vyUBsZz3cIpWUh0
aphp/x1h1Gf/duxyinrXUFGg2ry8qN/jsqu21Of+26uWwuUJXD6iTvzjq/527I+r/vFNwTLgj/q2
7sKONfoS2pNJMPtq3qu+fnn55A8OSxu4HFRbl2NzltHF1X6lOIafZ6rhVl38cupv76hNX8IyFqbB
kLy0aHvOqRxeOspv+5+bql/9dlTtq/NVP/v1STzzRmwwOySfSOkRHFfvOng/Q5d36YyDoh20OwtN
jj1VOOgbwzP6H2gJNB2qI8WiRzqWzj15YTRQ5q56LpPmKHHOhKZnT19zNEJtqlHPhvA94EJFtUFM
4BFJvmhX1KO3pYoZHmEBjci7PWAWaPAPIr6EzHF5NU8R8iRBGx+Rvb+aHUQ8NPIki699sHb7rNoP
SMSKfrR3mhrj/vyHP4eTOZ9ACbKomrMRIvbAQ1PTq5pYLy+o7fwz2/425arNv53+xzE1datjn9/w
t899fsOQeFdoaOroSmRL11Qv6LjRci/73hJHjqTOfx1U+8MyQH0e/Ov7f3zctlr48mgLrbR2GdTU
xzPXQeBPndknyDoaY3Wv3phUF/z7ZhSgs2OlxbuIahswVzSSwxvWKVo4TJsIdsdDCAMMSdCSH7p4
GWLpHKL8NclSibcIpb+8cU6DDj6addSpR+T7pSmjOwFMHJOxGzPvv0duXH5zNXNrNJn11eqsB3/U
30sDLbqI4XkbEfofBuS3180MNQRNwIGq+Uy9WYQ6ng3aYhrRIQNsIcKUxQDwK/KM+1brzvU3Owgt
fHCJDCsIMHzFXZDqwQFXmGSbTgUahzNS96i1YYWSNgcP1tJaWMkZAZ7swBT/mtgGzuIFuq343L/Y
Xfc1CJF0C9JsEW02QPygu9lFPVkwEuGryl0y8AimrfB/oGOMwJ16f7pB05QsBRAoUobo9FDdBcpP
0mLCl25tdVT/UeDbB3DVoaqippDL4kMT3q0ErMJSuQUtpyFLMk7bDAUQEBHceWq9pDYqvw6JuaoE
x9+HMVXGPjg46DuTHNg2hf+ls6t7N4vxbY0qpCN5qn0arY03E03xm25q57VX6TsrtnYO0sLbNMs/
JheZew2IShGO445FcofeYY6rne7dsu57d7wQyYrCAW+G3+9skL8WQyqPWHiWawdUepOXu0qSXpuR
vTR84JCwzwFqaemWZRuZ84ZSa5EDEqvlCVtfe5eNer0bioTwkyKChyXHTpRhuUG4IO9dbZ8EpC0E
ttxmS8ZTy83HoajcszVVEh2jfIN71LM3++bGQY8J4Lv3GI/ttE70JroHIPIahvE+yUYNI5SqWs2u
eNIKwCOO4ckVAxRYf0q5sNdzNAMgFZfmsJ5C5N/y2sIeuBfWGonCvetV34E2FRtcfY1NOUp39V/s
nclu5Ei6pV+lX8AKpHHe+kSf5HJJoXFDxJDB0ThPxqe/H1V1FxeNRqP3vagEChnKcLnTzf7hnO9o
iHxXz+ym0BXl5+DfSt1BaSRiC8WRYFBueq9Kmz/pPukqbbi7JZTMOcJNOVUzQ+eSMRNBOsSsjL9c
6IfbwIZfXQj32lgTuj8CwNfTP7HWU495024uwdiC1tFFeW2HGDSXOZz6qceMeGK7KPaiTj/tOZ4P
OQPWZmiP6tFGjU6fy64iMNvPBfugCpwOo737w45Y83TlH69Gu6kt41dWz+VLO2LjLR3cDG4FflKm
5o1cwnLDvgWl1XQJltR/mQrz6uHB3ER2fSCx9zq3ZXckyn47V2zYBlnFoR7+wdlU3vMp/wMk9ZjC
PttnbcVyrodDi/pXutOLHIxfi1vKB06KnAnCgOHRsD/zWQ+r85Fgmqb5KNCj77FIQTJEmTN22cnR
PGz5kPxcerdGzl+cg6rI9vh3PyoUydA7AeV+uROrhEx/xBN0+aWXV3eSX8Ifgn2FXxwz297oyPb7
jbw/ecoMvKN1Xc6HuGsZNiViO1pteyX9s9+a7vQpERgeBmbEOk1jHmnvtxkhzBiFyh9dCG2ArknR
qcwan4f3Q8e22pkwI/ZVNBeYEOQ26DgxyE5GPYlqkAxhANG1arZ1HfxRjNrUPIV1pJdrkZRPHknB
jGPnveedcpde0yzeg5TbEF5X2fL4EZny4rPgZ1KKN5C5Z+k4oW3lT9IvcICnN64/10FS7yLejfkc
97p5qYxW/o7LTT1W71NJsqztJwBwAMx2BW+kMIvLlGGgafnrdrF+k874HkxA0Aqt8c9w+FNg3pWj
LtPMQWqJBR1jjVnJXzEsZsO3drAtixftvI1OZZyb6H0h+tRBzGWp7s2m3kGwjvEhWuTF/85QyaIn
GcFVa3E/+QMxPtNSEzu6DskNwZtQmQ/+kB5hxs83eybpMrU7bgjNvQRzacF52eor9QwuzPYvrg/3
2CDogKAPy6f2w9HKFR28zZx2KYlEIldHTUN5QtcHjV3aAwtNvuUxsiT8qXoKez5UjU2PqGPASD5L
5kO9wryCuj2mAyiDDG/GevLzDRymNeYKi11bZZwuaHXZrSHL9oPPumdnKltWQbER/xVx/ztewK33
1tM4kUICfFTxhZKH2QY9n+DHKJ0kfsCl/OoYNZ5lneeXQWDD1j+bjvx1vLM8Lsl36PqwtVUG68pj
oOKMwFwzOywaDkuOBjgBY7QdR0WgaNtdyKZzNgPz/nfOx4sbqHgbGzyoEJsBJnFYSVPUewsHKdP4
HZHdBLDzju1yiwxdK0++MrO6ZX5lbmCdgoxvockyy3+QYrwvfXYJWo63IXJ/0TGHuCLVLkB3xYpo
66A327DWYxEaxQ/SlYCeGh/yy6obb8G0DqPJtsqdn5zUScKaPEBMO8vRKsnhPZs1u+CZr+PFEK8F
FABMuaYBvsW1t1b6bnSTvy9+RmC69mIZisOcUWOn8XBM9dtouPV2FE8IzNKzdFxYHlbIYi5PYgtJ
XWShttPXNSQXAm+AtWzd3szDF9ttvqAR/6HKVuIYFYQnK/OV8KH+iTiQdrMGIfjJdBoK3qGSw6UN
AB6YBsJMEe3b+jrNXfAcp/F0akkmSdWyly4oVA8/2aQq0okDMgcNDWP34BS4orPYuWs3HTnGrRxX
RnOWUB62U0E9Dox0X0pYjnWv5j0kXI6+JX0ZpG4Iz4ULVzVwaMDgYjUSXbyXApBP1zSvkXn3luKW
TyPyii8rWGCGWSOjLdnsrYRUCMOd18GP47CLyqB4p3p9bDH/DSmQmFESn5JfbPGhASrDqpn41hdr
FGvafWL+RWBmLT9mIHRp1/A2lBheeEgAbhciLCX248l3PjVKjVnVl0kU5r6YUWFasyqOhC6++V1y
NL2yOfUZkZaul5MVT9Cv1wg2+8lwClwNCjqmYE4T+HDingzlpqduqoN4Z5n18pxZBybDxerXw059
80Q03yL0VUHO8klmlPut/smkDdqNk/ypy+U6WxiE2NfyTqxWvlPlwcit0vFxwdlbWy+oJPxNlzpi
N4Px4cZsMXGsqWT1cuZWYhM8NHwFU72JVPcxor7YwSP99J3xhArd3BidvwuC5K/S+SdKEyi7zCWu
bQkwTFuA75zROc6x/wtK4A9HkfKHIMbY9J7fH7oCk0hsOi+J944Bv2Qd7Ve7lkCCvVmnV+U8eOLL
i5ELpwO9gxYXMS3TdVp3VVpgOaioW2LkadDTd1WZJ8/p2F3gy3knL8KmnyeIFjWHciObYqdNj60v
sjw0Yzn5ZxL6/Alrzpuv/b9tQ5RCrVxrG4wNN5R+GJEB5G2DVcfvddg6sB5wLQb5UJ9ScQ+k22y1
y13sY7iQGEdoTgdg0LN7QhboXGku6BnUyHT5PPNRHQu/sg/io5wkhXoVVBdJSjcEcdiVjv2Scjp4
/okT/VWh+wSaoC9Ge89nMLiFmn4vg/03KtFWpkiA0gz5kLIfAFhku6Uej5kYyRDKqp07gNysoImf
pii6Gd1IRnRz8tZdYbouuNJhCvFLQRhPhAt9wUj3ylpPIA4/q5vuwzyfAbdkVFWYJjFy7Xgjee4J
xFD4rUOSA8aN1RtHaGv2E84SRC8sQvFFieSz1O2tc+L2hpARKQnMvcciNg8klOD9rOtbTwNt+gAO
8nQ+2P3amkzNlpjPL6UkC0Ir77e1CwAURv1r4oIcoAKYo/o5A2JUmXZojz3IaAs/WhJ1GakS07UA
lhKzltxlrnzTjfnHW+JiVzsZzYIXFYfasRSy5yykbfhoKlSwA5qDAr/jVuSTh+eA69NcGmDsbTgP
KAkCbz/z+s9yGV4nRAvnMrsPhrVW6G6y9Uv1s1SkWaDG3zpBk2+D1Vk/mA6y6LlyUfRC9ucpxNu7
3ALM7/Pg/3Z8Z/qo/OAdMFu76aziT5oJF6i2idrGq4+zxfNV2FCgHfmG6vS9Q9nDgtRcE/5gO5US
iyn0PagB0wFSdo9nND6aJZRE4JMvXT85O1WA0lwQO2WpeC0znR7gwmyiSitcA0zRS3N5dxPMJ8ZM
TI7PZ+kS+ZMJNPpxq5d9NANud6kHWl3VyPZx5lbM+IA+jMK6TdYE7MEq6rDW40iALlnvY0U8emGG
sRfoo7sgDi9m+FUuBvDUptCRM7zM2DH8nddm6K7jJ8IF8gPhMexhCq7cHM2X6YDl9hLEKiYgR0kS
toMPLY1RBs+IgcmmGik5Ei/fT0w7C27/czvp45TXhFv1NUycnuFz4V9zo8ELNfTOu6JdImgF+giq
tK0DEmgbIWFbxgYRjNGro5U6BsZJFDQtECA36wDSxajHqIMf4Vm5c0HzwUlW5N0Zm7tzSOCj0iZC
d2uXCbxWgl3bBa+Kr7YLVcqpqZQ+ot5+Uq4HBzWYT3ypEYRHKS+l9x5LdNEHf7bEKrjfenU7PmUA
M50I8Vbi2WxOWtRpBCdlmCl7vnA8gQcz5fSPS8ckSYiohkgXb0ZmccxzaU2JKwDdJGxHoCaf2+p5
njpI+8+J3b9lfQV9MM5xvwJTLzP3xKfRxnAoomwrgpgPz/YXDO4zAquh4QtN+KRVGQUa2+AtqUEx
s/d+MonoCFGUlaFnw8k0s5xQZAxn+EPNR1Mq5HQRxYzZSrmb4j20t794jHGWCB2EdZr/k07uL/b3
4foST5k7fJEUlG6IaXptQSsZme5X2mNIKgIO6wh59jR8yAirixdc0+AQk8JBhDJ20L9NI/IzDBx+
A89/lrQgGyvO6oMN0TWOYlybCx9p7YwH+grcCl1yw+UP5WkeM7gLUN3KduAaGF4XOXwo4ttuFe/e
Y7+0N2PGEuMSGsAUpOz2+VCUh6C1XjJ/3cG6Xrwz+3UGoR/JuWsPnWkZu7SBO1pa5prHnGHYxlHw
LZj9/9ri/5u2GM0tmcP/Z23xrYI8/r+2P1vs+P8z/hw98fqj/5EYe86/bEeiMPZdx5PSXdOj/yMx
9hELS9O1gXLYLtJeCx3xf8efu/9yfB+4yBo+J/kxfuo/EmPL+hd/1PQDSc6KYZJh9v8Sf45D/X+L
IcWBZMH4IuwRhCzwn/8ZrOnlc6PYyWZHTG52iEjl1fFxKUGChQoth6fM8pIn4lPPJS7g0MDgvrNq
w3oGIwKfVS3D2VH1Np9K97kWTQAhVZZIDkV5nTREnmmxnfsYbfwYv687xIc4LrOXChjPpkgnde2G
un63SAMArJunxvIVDQyVymBqbrIv60u+lCuOo4MhmZreE9p++n8nUi9ezrcSwdJWQ7Z99iVZ5IgH
5cWpUtqssUfD2GBXlUnjHPC7rvDgbsY/JR4SDLe8crJc7NIFqAC9LRxNPX0YbYvzIp0/U5T9gm/8
vgbPFEJQrN61low3E288WQWKKhUPr7N2cdoLXT8M/dK/kk6CCwBt9Y7t/GoDNZPXkipAOUVYqEVd
urm66eVJR4l9Gv3mJ4Aw6PB5juWDuxAVp3/N3CUJ8eYdpmlfV715s2i1gjphCgEHqlnwtAbqOvq5
vnQRxG7erDejb9fwLOuUBUjWXGXtoQehn3PtfwQ9GmGtGMMQ2a3gX4i1K6yTNNMyqZNjuUzPA3FV
GPdeJuR25CGrQ2mY3UHYXRWK6pphrXmDWP/EpVDe42H+iCY1MTQsRuw3GeV8O1RHOCywwg7dBKsm
MMvjPI/m3Z7H57IdzZsaIFq7qkjCgF9BulfhAzis82bfV6Lc9iDhjrr3SeD00oDxRZu9IRonvGgp
78JvGTw3ZnWs7T98jxrAtnBhPe0ajynwW6BA1o8uF9Gan7ynBOzIiVISUH5E6kvNcBgXOFJOicfZ
4cM5QGgMbexbBzfAnUuwKxNlxoWUwBjJRdYMUNMqUGi1k1zMSfytOuNXLQyu1bixngyBqjyyTqYs
g6szBPVp5j+6LaLUwqHixmdL4lD1U+r80UrFQUREp/auX26zMbDuFptrpl6qw2xZfLWWkV+hAOZX
b+kvRFinx6Qc6ouRFzz3CXBfgoxoVaCeBs8L8ocHn+TrB7wCCm+djdnGzl7ytGbcj/TCj3CgT5k+
+7A37+l6xzc+nbelVxJGyf/tmBa3Cn4DL6MgPyiN9rjEgCXYer5nTOp3Cp7FGeAkHz88KFGl3g5W
44DbVr+hShE7DFR4BNKlCbNo/UzpTDOSukL8WtXG0u54oAWha8qGzY9pLofL3OJgj/ri1DZMqhy3
35Y+dEHGYCj2GZgsXtse9fI8paCOmtq7e4Yqmciuv74mUBb+VXucRbPsehIRwn59WOuoJ5evdO1d
Z9b5Xo+5f0mn/B1gWHvHqPnixhBJIst6kPEKeosqhJHJDo4OWyg3rj5UZYZe20E05QR+4Lvzzv2f
cnKZ3sEslqdllvpEGDsPd5pdyqhODpaAmEfsXbEDbIfVCrTeLsvojgdjJN1HY9aPipwvms0x0Va1
S1bpLG9WmjYPGa1N1pZftt00gCEIKwXw3c2vAn98b6fDQyUzcPMtxt6AbF9hWIAUsUTTgy9v5Vyi
h8JA65kwVbppHs/GEnz4AaaDpfTUJnPUpxmRu+CSpYi7sPpMM2ujDe8wNFb9EKu+vOFrm5/r1KQH
8erk6mkKx8bHtWj7ILFAwLpgrdTw2HutfMI3/CibvgT74j1hlUJEXgHc8okDvjUBTla/8X5NY7Jv
KucU1xkJRvECZaYGi7WDlZOdNGlG9CJ5ehqxM+7wqQeE9KRpmCYJIEwJADirxS8QlNNLFsnHqnAO
dmIND7hhgm2GIWHPPVRd3dZ6KvXwbtAzP5n/ILOXjzVP/z4xUuNGe5ttSt9bu901hTBYJHyjFtbB
iGO/7STqS+8neXEBMXs6utmtiafQoiWso+mIPAs4Z6Zmol2EPGjDgai0ZEynjPm+JH71lcFhevTY
o2oDfw39xGtFwJ+MmK/jTNpJMxsPRj/8zfCFHISBrDTvquTqlA2Xh7GkRwXe8tL4+UeRmi9xOguI
OrQxeZH/aPXveoweh0T6r5kQH8obLjWpdTu2vwm44YmxYEImh3R4axU+/w2Hd3uTiTrHWOXzZdJf
i1F+aZc/OSqVHIa2CU6xw2YljnUH271PjwFP/K6PgvYpECfLtv7EFYV1EzfOcTHiO+YNJoK5n7xk
OpfbSWNIMHJ8CC3/KzPxoIgEUzhcd2YdjBe7k8kxbcqPKHGaLUpflNI5/OzRX1Q4LyILoUwOB2yR
MoQhdITEUP0Y0Ndvy07NIfS74NG3yAQ1PY+Nl9dvmckY16ChhapE74f+4k57b1bLia5pgu1km4yR
yvg2icDG2wlx0YTFO7rydTKrmax4876kzFMxPzrPNs9QPE0HtiYjJHkzIqVNOiE3db1jegaWsFnF
tPqnGnLzTZsXgxCnN11MzxRGPwlzgSqPRH1v591rDPMWxKExdNelEXvQLMDwacYrMX3U3VmYVrBz
WfzBRajzB0ki278vEg/AR+L73IoZUVg2iOxj23EnDkMvqQHg0TDKqfcJIY/3gLjUzSJ/ysZwnvLJ
ME+F0VhXmVvpIWu4qaEjgvLuSv/Y9gONoplUYEOZu4DA8vcDk+2NqnR7LODJXFrJFKlSMZr6XJ+N
qPCPfN03ZKD8dovnIlqiSzMT2dCb2EjaJjdxJ5DOgJbwYjVVOE5tcIaE2Z496zEebOO5729zV8cX
20zPtOLVqc57FkuVuIxztBzw6xAz29XdE8CWS8ABdK1Ik9smuSIPqu3c61gmZ7cxesiD7EbYTf7T
LA1VAaDR7TA9NYonu467+Tk2hpe+Ew7+dkaKSMmRnbIX9WnJhFf1V5V9FThWiKnWf1pADPuSIId9
snpjWGA/zEyTNn3X1ryePMbBbIBcHP0iCvmcGX/H6mvCxHeQ+GaB2fjbb/xZWvDsVzVypgSayIFP
Gv1m/Okz9eRorIZub/UiPk1LZmKADnZj5Q+PoztQPGbTFYKFySY7wlLWAna0/caHlS2Tq+tU/wzt
HB2q2WTaBIC6s+3yxKy8vVtCvE8Vpim7eek9Ub1k4XcZkRuVu13M50yVJmjiJse4P5QfY7MnjiWe
xYKRNf8NqsvCWcpAlHiyB5+6cFfHNfFAC/MGL/gsnWeR2NOjHdk/HVjqoVqOht9gMDKzjh7ahV7a
exd/xRvTwVyNeNPbRXlBh/jXcqzk2kcxK6x44VLwyGEO0h5HRKnyS2/WuyGN9L5kL0y1lvV3Rak1
2zTbmLHu1KzqqngXmSRD3rCR6B/Jpcm3hsAiOIIoPBSe+6ZkB70hx2qsKmfZSi93NvNo9JccGzZZ
4nAkiio+al+/2t3AHFBGP5gYplAAyOUiP+kRbxkFQbucSC2ItgukWLvnFblS/MiGs4z89gO0Cf+F
HSEAzWNtl3srnp4CmTanHJ/KkFXYse1oF5jaODvyTESmeWsyF1/BRCJJy4iQscA4PyvS5xI7YMHp
1CdUL9ydDL1zs9wwEdcPVcp+Mp7nexUz4GCefepm2zoJtDVE/o5kAlKEt1PFCqHL8TcX5Z+y5MqN
hJVe81KzJ9F1tUl6z771ZC9x27lLSNfF/GHNTG0S4R06f6m22XqjdPn4rtrMPn0XQ7zeTV3NPl5K
/IBEwa1dAMLXmPzJaQmuXs6IbCjqNGxl/eLNQJvZXGSHJiGlStnZA//+XLj+dzobe1FijGCALO3e
nEbGczbc8u+ibGI+ds0SdFjYrRq4ChmxBpP6yqoesa8oi2szZM1pLNmnemxzr85U7kt6on3g6Xrv
uw0ZlZJAqmHOMvKX8n3WxPxVc+G8tJbfsN7WaJG4LfeOjvYSjcv0TACUeWs9uqf1X6ajn/CyiFYB
wh2WoAvnwFHPcSD47nIcJ67RnyrYHPhXa7IPKLYPA0BkSowGr84SnIRF4Tuk1NSCtCrSjRHxK57K
Rth4Ni159Hr/oQzaCUqWA74WsCpj+HJfDV+YHXns6AM2rmPsM3v+6/mAzMiEzXdFn/+2pcEX0qqB
pNeQxdBUCWySDHTjzlpYobZpGAQYzrju11mUwpU1niSp1Nu065n71GbGAoTwuKMFmn3PjUmsZZx9
ZITK7SFYFFyxHAN8dPuueMvcZsEpJZ1dT/DQqWfiuyRxRgc1TUcX2sBOyvgWTGX5w0Q7g28eK9gY
HGMKxp2cOesjPScXG5aJMlzSuHrDD4vIQjJDuULIdIEXs/aOakihqJKumebYQh3PxYAaQHXwCA3s
hq2sF07RfFBc4Gxo8A21oSfEGBaZfg9gQN6inuCZoovw6a+PJfk2G2xj+H3y/KHW9XuakE1euMgo
/NJKL3WpPzvFWna0dXXJqsg9+N2cMTZg/Nqk+ccQ+PZmDEjiBgbLTM53HxwpyrODCoVPHPtz4Wbx
2QaFDMGB7KrG+WP6BKGDo422VezCA04Lwe4HI1/WgInTI2IXPF/fDXfq63wb9epFY+QHCWv+rahf
9mOGKzOJx9/aIcOyKIKN09j+taf53CadzS+nGv9IPnhwNSa+aiS7wuLVgmzOxmOflZesfXK4O1Wi
rIOWPuQw8MMgcMujbQYJudiGd8xrSWFnug+5mVYPwrbOjPlqGt/IOAAwjZNN5/xOrXkbGU21lxMZ
wjrqyW4MA7Nj+U3i4qbn3D5EdvPTdfTvbkGtaxFI1s3BQz3mKdAPMvLIYDrVc94d2zmDmeVZ87Mp
UfB5OMvAdne05T2HcI1vupRLBM5+/KJz5Q8UZM4vfv+OL8s91dLp7211J8eL1KGkf4y4j0KbUQ5b
Ot4XhlYEWO2spQiuyzR6KFT5LjoOkmcDPQPGjzmAw7n842coEuZmzijFacJYvVwLKcwfbuxaV0Lp
Chy/kGnZdzNeNXHTRu3JciT2crZXWELjJHR9trW+6k5teZsraV/l5BWntIwg53gl2yfTY2rf6YW0
ZpZkm6pTaagiYtkE0Z9U6mqCNFuaN6OvDwIWZK+S6C0xu3AwajCTZIHvTItqpwKOuA2WKybWcHX2
3egIelAbmKrh7hqAvBfYVBqIlgsUYGuuV+DcSuOKtOkVpsl8ZeY/jzo/Lrq9a2IoLqqYtksWdT9Y
z6vO6rce4UiAAOcw60v/3s+gzACUMM95y7HdQMX03dMQRxU1keJQTZCGBFnevBP1W5vkPHBdYpRH
yL6vuonzBawh+rDsrHA6nsTiP5mqM++V/zV2wBuNqbrXJiqvrkeHs+DfEFwHJxgE23awL4g0xFEz
+N8qpAGHvF7z6mwR8DVOT9p8GGiHH9J8+ih60b01PkGPY/mrFyJ9sQtyE7JRXcB3f33fWFmhNlEH
ntU0m/JQLeJ1ZBCDTLV9SXLOF6u1HnK54KQd+jHkkJMnjhVK9icr7ou3xLKIOYBkZGG9r1rNYjhW
bDpG+TgBLkeyGsUhbCk8HxPYxbNbIQ4PTPPHojFoo/JhIchDzV19k+tvOwvLoGu2UwKBpx5Uq9ec
Uh16EH1JbzTZ50CyRhBIOYf9iVmTGf91F0+T5o6BwRLd80wJKPWzcob6k6XVzu8zZkdWHrNWKZhN
2dXFKbO/md0aDyz4945KGkBjUp4yk4S4AAlP2HdGcgNIEwwkJM5607l47iJgVBDuTh18sks6s2WD
rdUfvtmxZVWJY+MPL1Uw8frb3DiNwF0ccH3hmAQRQ0SWrjayuQccoJI9KhTuWM+I6mfb/jWwumps
OCdT92F2mE1MppobTvJHW83JsWA9RLvs7fwKxLJR/fFncPJzo7ftysZNjOATuGgf+sxnthR7JEpw
u0GfM5/J1oTGj/v1TmUz3ZsvH1TwYbLahuSk8mxHUXVVSjj44dnSdMZ7MvbWVyw+IrIGYT4758B0
I9y/XnzJfJDppJERlWSfGOS2oZ357KtTznlucQhtQjCMUcaTyABY1ak33iZzPGXwCje55ecv5dCE
AUQMTs2a1V7EM1utw1pr6p6dtGWY6WN5zkqyh5ZMAg+wSw4Lo3wj8G92NZG9jvtbWsl0HoVXPto2
6eDD9CONc+/Rnk4xM/Qr+sitNCcSojtEA52raW0CUncXVwCMUHO2V74fMW8cmGKVHn9JVgxnAHOs
ICdCOkQci2MqqK1LyBPgTaM1KpH4KbnazsEqwa5cJxbkOJfIpDwVihTDT1Xons2lUIemZXdZp1UA
VRR5NdRshkDJHbPpc0W+JDpT+zawHidmgEqZ+/k22f5vpGABCnCi6WtCy+OZ2YRv3ycXv4ppimAd
OWcHTMwnMRjxVvhR85JAABAUdw9TnL93BW0vx2W6VcwZnpiPbKsZCvm0zApbvourEKAyCHzriBpl
J1gQsLOFOyxWSEHaqNCf5Kdkao54y91DjE3fUUkfEXe9Nc7vEZf4OuHwd6Nh/HVzwpXNdfzhx1TO
yQzT1kVRWdXNzXUnCluCkJ+yuXpxl94Lqb7mU6HtG6VOfIpJFAePChQkGasOpDfUpqKSTFwb6Z5G
IclsH8yzQ0QQs2BEQtGYtUcxblpU2tRH3BWZZBfRld2vscaLNtUrlFub91lhyYPK9tMXAJJBCIUp
nhNuHJIk0e0xZFhtCrOn0daSkVBwH7m4xZrYm8Is9sgYJfhibLcza3wwpIyNQQeJhZXnGkv1nU1l
/JmRCneEUx7lajiGHPFiMEI59FH0JVAI7e2KY3LAZUNxv2zdlokr6dsvosyMsz8kR6188P4Nqrhu
NB6pQKzDtLqTAT+ClBsQEXWdqI7O0OzdnuvL62DC4usGtgxrmyyL4XGIqapxF6NMRsBh2emeqHLY
wXE8nWeUCz5vG7NbcAZem9xpK5AAOyK0FOSwOHAOBpGj3eDm4bQ0T3YkaXgLABJCxdX++3Xmo7vw
+6KCtdaoQcRwRxFUr95QPWT2mnbZuJDH/PlISc3hWkng3CnSX2Rzyfb3dw4WRrvmnOllCtH7nBog
+efvf8SU60SJGCfdMBycAMDvifkZ654ElTF/r9riT11VKWdRfFXdf4ecWU7xFzPVsh/iAfqa7XvM
aYBaECBGsgJRhxMGDdJBuUVXRnt+zdrgc4k+vt0cEtHhkZzdjSO87uyt/4hznBlxoiEarw57g+hy
kN7zf5ws/7agyayHOQbrRAR6PNtOlYdQea/fSWOaiKV9lUy/+gT+VCzzF486aEu5ByVOr3sJmywa
A5Z8qSaahpGO0DT5pEtEhLqNCCAmpY4giY07uGemg6TirpFY+GCumvV/SKlrzegYSo0kC2TOvNLZ
U1ABB1EGv+Km+FPZS0gW0Q9Cp/9BMHgwqjFmecMig1vS5Vk56dWlblpxcpCJ8YZsaDxLaGIAUfWX
gxZ+UweAdcYi7BCQdWBcThruyuJLc4WaiLM2cAcDdMM+oPkgmvLVsBZ7B8sasDd8+LM/33lyuQIr
52FYXZSunSlIXdGlAmQMfbBeQuYTPDxx/Dbao3ytlt4k0N07OhwCJ6/xBqCmVXRYav0aFBagj3VH
snRVe7GgGe6GG5gvbdxQJOefPopr1DCk3XidONem8yMhzPBgCM86GyVKXII090baw7rxHZs1Rhzm
YuLMHmL7Q7syoXuEmBDZO0Sb3Ir8DDI+1if0Mq6/JT0HCr6ChGY6M0GtFWoB0HZ6tY1+e0c1DIsD
rebzv59Lib1aM2cExOy+2un40Grvhwr+OP1bmybPQsNWxPvz0wvMiclFMGzK0n30leFslyH/Oxt6
ZweYUVwhOIUDw4UY5J8YC6+xfL2LeDvq2evY1vE7P0/wwwk8CQaOfMZu2XvrZYzQs1pFLpIwN5sZ
4gGZxs79TZkSuNY+6CAypMK+4kB4ZuK4/XbDCjv46cv6y0hHvrzlZcwpgN2Xubsv8fxlk4wCw7Om
wZnGD1HW791vP7kp00UGHF0B9sQo/damWr62RvdiExcBDgck+fhc+8NOyXnF3NMSMQvCE7IzTGIZ
GhW85i0RkgLFFn/07CXmfrKy/OgEac31W0/HaRFbcrHiprFObDeGs0okb7Fb2gzpBjZCAxXvwoSs
acKkZKLNknnr9ilinevUr5AeE92no6snP5/NrWSTpHYOalGwz4h0VA7HLo6Z3SU50/f4OZcN04jS
HLaqy2+r8HzhCtcpLFFTU74Qkx5w7aDuXHaJNbI6XqMQGWmQh+ggEMfesO+G+c+3Da081gmi5rZl
ZCBQPUVJvKu1Rab5Yh+TliCMmIbIdPvpaGmMZUlso8vi7Pk2QhqZfR6aemaKJsXRg/wZy+LgZqC+
xol7u24a2iQLEXwiur2MF2pmJSeafEZfzAdg8Gc0lUHwkLreBwVxDDK3efwO8xtqH+na7JjHuI3J
VTWt7lxE+pPNBC1GBjHY0THfjcjILuxQoBxXBspGNdnnoIbvsWjjuoa0zNSTzPAGwm+sCmILaiLV
UFbPnh1v3Hl+V2YwHixfv9Xrj0Vxx4XX8Ol04okKAVJCET0iXyKniuvuv9g7k+W4kS3b/kpZjQvX
3AE4HBjUJPqGwQg2YqMJTC36vsfX1wKz7ruZymuZ7wNqEiZSFMUAAXc/5+y99sfLAjLC0xvn21i5
N1Do59EMeX+ErhNvWFYnFHBPlQL/F/gktZVFiNPdDrasdXDXZ+I9vbQ/oWFql5+28rnuYTDzaOfZ
FdVCtc5IlSeHMrgXgm/hBacSPEzZzgmAKh70pJi+uEO5DSLmaC3Cvt926eUn//jTkH7pIxhkuoGY
OhbGGwPMYi3y7GV8sHJyLbiwZdlUu4mDb8lxhvas62MvatCa1+vShjKS6Uf2q2Fbt9WjV8T2jqJ0
PinRMQSQxDzPmb54I0Gifdy/mjr7gsmGTLkJKI+RcvzNTNOmQra+esvpRG09i+XZyhmquYAcDY6n
p6SQ7snXfX6s8V7YprSIhR1elGLPYDkvVjMuYMRmOB1qhHHQdSsbJRw5zyqNg03q+WxdKWieEHno
CQb3z8omNBN1OqFq1v5j36aB1R2N5gtZvs92NF7D5U5xLf8cBLgJpP3YoMPZ60b7iLETgulYAyDX
oYVCvLvHt4CXkeFk6WDAqF6mPibnI67vk3Y8W3SEzrZAS2bV9qNV4/cgWZOl2Bnv+E22CAGG56Af
rpxsH6jWwLij1dtmnmOscbz9VJIFglp54wlbEVuZvro8SVVXokTup8tgl4f2NRGdeUSoSr7QsCSS
BH2+tcUPhKWcngriGFnp/H3U08xDEftUUwICR2jqKx3R2o8oWcjP9U1oaV5ajqehG/dpWrEKLo05
SwMpTp6r2CB5MwwfWCd82oq0MRSTbdgDspSsjDJojl09kNSS2CvUfu6K5m12KzJYYAYyvdqq/L1K
mvQQyEjDuprstWkYuy5T4ijcZpcHDe2CzH2PMPYfhVzspdO1ZyRyriOXbgKKm44M9xYc35qDSVp3
X/w4/yr4Fa8cdyJYVnYNue7Mn4e++pw7mH1iYOFI50RpGSsRf80lEpZigpJqucZwHJfkHAr2htxb
h3dHFJ7RPxbmcKTikeySq9gT/c6OloxvpjUbb0mP8SfdkwFjvXiDPR1k911I49BI0z9aJVqYirBz
T6pbHHPxWp3Ue5lp4MFV/KwZ2B6aqTskvS9Pg/rhF77BpC04KmrJdU32Ndl7P+vCT9+8nPZKk6Gj
DpPP3r7yMGTGnCAPg53bu9lSP7wScG3cNHrVTiu69/45CqH+OTPhzoRfHa2GNHreADwxggDWNjmq
NJfNDQPQZN16mLoQqo94uJwXboK1PdMQCpvSpD5CGACwUS2Ted/LrtGQBgezfRQ90h2Sw9dTEnHA
wwa6dJ1F8IUwMdj/vfjmeIkHRC5ntq1XcxRM+7SFo9v7SMMTUWPbDQYe8OzoKWdgQiR9LucQ0Gl6
qus4OCLBmtYoGZr7Lu5vgW52ZWKuMk9+p32vbm6nM0qpSzvLdtMHpbFHuYwuvqHpnqZXSYGtMsfZ
NEGwZ4GKD25B6hel9FvWHctUfPdJlmHTG0mP9zw0SaIo976CY01jiNWKU4pAUj1DnCDyztNg4+fp
TLYcBxA8ZEZdN+vRRrVl2cjGTLvYYFvKoS5CPGyVbg+mpX/0l3k7YndbEXkHpt8mVhn8OMPyeYP3
ggHazo/tz2b9bGmrPnYDGoUIB88yv0L5g/oDW5qTrWCLvxVwj0DqPiCucHc6SVFn4+uJMqLkbIPt
KNnSfKSCUqTiMpWhjO8YOrbIZk0xMO7K7fMolmoNhQ7i9linwdkRxZsenU3mdGQaOitdgZ/mTB1S
dZhQ9y0WDcNm2NQk2VdvqEFpLD+Ygke3qqbpzsx9GzdfVS3Qwe8u/eBKnA0FujgIk+e0rOR5KtTa
qshn1H2CNdbgkMw2p5HMIAersU6G6ziuu00eVI9UeWzSIsUHF8H1BNydRt10tFN0QDV5Jopk5TAb
8nU0Zw8YJuONFfVfda2e5rYmZBYcdFnGR4KDXAs3HPzvO/qO69TrjqIOd65N0GfRmFtnEsmh7XJS
JFNzR0Ah00OFZtm2mt2YcO0COTwadeBhxlriUBRGVwfwkV/uY9uAdiTzoxoFPleTJL5AmxOqbPmN
0a9FzgYY9iYmHXE2x5uI42wzPlLh1CcVwd/xzWiH1PhzFSEaL0iRp+k1vjnFJfCwGurS/poOVrVx
By12XcRznhX9O+IfstNa7a/i1DszCDb2aU3mHf9kl7rkTuSQSfFlI0NavsvgCHtXFSWtNlRObYHh
DldFbBnlg5Pl5Gi23on5jbPBo/yzECEozNy5WK5H/lvHOIJadWOZIRtvgkPDDMJrMlQr328hlSLP
y9L+LshdOIM2zpCcu7WsymFDBgqDZuYWm2Bm/6WRsiqHbBsYwXttPuRtPn8qSYbnjrIHjtaDacpd
FBclcX7sRSoT9Hr1QIqe8O7QjVkbZuLjNoNf3ufOW55O3dptOoQuMPAznMqEnJEo00RMd7Plbmg0
U/gUr5mP0m5o560Q8XPnyFeX8VFmt/RXkIm6skA4Hn/CVUX+w86hTOf+QERmNQ9W6IZnxlSXAeHh
qkrxVXlAIF3Hf4WC428I9t3FwRidHdAoSabCw9LFb8n43GYd0OiY8z8Z55tZMjHKpqFgfQhJrRT9
rSrTq6/HZiclt41r1z7ivsog2Cw6ZfUQ3tfl9B7f47f4ZqU8rlOZfypBZ69E732ObM/chUCqsjCd
kMHJpQ2ZndOZ0iLvW54J1GBEDFC8nQIr3pbVuV2k/yb7sscojPN89OIrJ+bgQaBtGtDnFKo9Dfny
JILDXNY+eD8fFLpKdH17Lp1PBF+3R7Gc3PVC7vt4+e1DTeHkTLazURE8JeKloYAS0zh8sC2IgQED
tbx8MO/+9eH/x+eIMs5WLYXnTJgRfEwat/7Cnelj4kPFSJ05kQNMGp/7JCgJk8KfUBu10McSuJBx
O5w+/hT+vz99fPjvPvfxJf/6F//uS2x7pFiIiHZrbJmw0lR49Jo6vIZe7JJKMY9rUbQo8yZ/3hgN
7Zlwjrd5WH+yB/t70AX1NYpJHPFBxK5sfOq5G9IdcUS+s5Ejrx2+Clygt2qtCBwnHiZZnlyTpJdg
YuzatXQLse3dceftWWJxh06cSTovHK+DUWFqzYhAVxMif7NlUkmbQzGqXdlddA74e4yKeBJlu+7m
A802//NnmUiPVOmfrJnjuhAsc12DR86p2r2yoQGa8ksQYzCY/CYgzoMukoxZJQmEHagJab7LU+Gb
7y5Lx9EnvHG0PgNouE2Br/eaEn4ZYhvd8NUsHXn24arKliEo2P1NOg0QmsNr7cUWPUMACD2Q1pXp
YABeTpSOb7x02U/ReNnTIN9bOf2guRqSq+p/CkA60lSfcGO15alIyI/pRnQ1c23a69rdJ2Vn7/yF
yDyMxfd5ii+cXdgGRfOCHpq+9MxSMLnpPccFUI0IL3HjJwAlusfMhyNiPKIisja8qU9D7eyp0iO+
QtRr04y+NTQoCI7FnTV6fXYwa/c5N7CYtMMAK7WL2jX18tWas3e3G57GjIODUCCTh8wDdlHaNFuC
4IyR0dpH86xOllUBwOhcdbIL9zk1ZMeZl4puzEYyaBM9bvQ4ubuxru/TrjNOlafJXO0cIvHa75Xi
wQV5GZyLxjJOxRjTyHoI6MBWuq1JsLyazKpXLJpdvU3ZaDZwZ0PgYl6+DcfsgYDDp9BzyfAibGNT
E5CJyXvUJyeripU7ZdUWlL59jBm3kOh5qwYv3Sesgvx09NLx8+w9koc9zzOPuGLS8wQZrE2y4WAv
NV5fACko+5aspBqthFdwLWSQmWdbz68Uipjuwf4HOG0PQC9OZZmg+R7l4eP9y/pqOZoWyijumZZj
NZscKu/sVSfJTY3WLR7QvYUvto8KyBUEWPmMF9Hhq8cu5rwDm+3LxzfCZ2g5vCfAT9cER9CupWfQ
h0QRoduYANPSi/W0BBs6uT6QTnOfjfhwq7DvD/2k9pYSE0Mrk6l6AdN3CaW/j/P4VGQd/29PTx/U
RqCdtYGLEZcqNw7nYTSuVP+Jt+OQ916H1II22RmZi7WSKOoM2xQA2+jiKvnajipfW57/pSnlnRU7
+zbV73Oevo11j6aR1ANgCu9AcHym2HH3RDz2CuJseOrCjKqGkZlt2Uie04pWkf8mq07stBXT3I+m
96QsJyb+9KP62Ei2fkzkjStC8VSo6ofI9L4Ok/ixQ8iwEpUDtyXdD4kdPebhQvee0xftau9ipJzX
KR9w7gtMxcqFGJPEB2H44Y5sovASt453HHPSgb3s1BH8dgeU3Dh0Uc3EkbgfH6MDGu/wKjtJOfPF
MdPkLp+/5OiLpko/jrRyAiaOJaKOXTOFD+lSRQ1wROhMoVtwmTwwdyT9Kh2eXYIlYKPHet0sU4ei
9L7GuA9Qc3X5VrrpdDKX269VtOq9hssegIUBH92dQ7PkfJ/Q3RKcSIku1tGeRPP7MHCYW5Xxa1yW
Frmrcb7BTVGdZk2aO/s24Fk8qax/0snWcYAOuHOYOkzjNsW8sp4hLFLSqIDln1027Id3korGk9WN
w28vXon1D7hrsIVaccll3+8lkwjXQhSUVsc8neOT38KfDET50Et1bJeBxsdLRwQNPRNDoBv0X8B9
Oit8ByWhf1G3xbgNHAJblushda66+cyRqUiWHSRpiagKnslVwexloyjol96T0wnaTsvLDGJgo1om
ix8cXGlGL3PJ12aLIRanaHc286Xoqb+bUYI7dfk3KAAorJY1zYFI4bkuZvTIfrFrULncGgevsph5
9vXFRd/0XpZM8EqEZrk/vtbLBLsgsnsjQH4glwqPvVuKa9+gftedTTMwMl7QK2azH90QGQOdNuyB
6iIhHLAhpM93MMRhKcXy7uYd2KguPM/Gz4l+PZWEfXaayLl6LSPtfJb1D3giEFFUH6ztQbKrWG9D
x6BYCMRYanCja2JXd/TP0z2KjJxzWXfJ+OlBlRePIL+/jo31FNjh/G4UxdnTw/gjs6KLdxvUHL7X
GTPt2VBYgwOyZQY3bjZM7V7McIIRr4ZdH9PBn7AMzCFDVM8sozez896tQdXfp+ZVhwW0FkHELkCK
qBnUxs6tn75GjBoXgQGV1423fm9SG+YItiy8KBsZBiE9b/9HMtvoqCH0hER0rYJizi+TRiJay9l7
0osE3Ctq97Mcjm3Z3FqhHp0qIhanDpJjA3jfzapP9KgYXKWLWyBbMLLTFxXf7DEKnyFF00aPFP49
t+PJYGXTVfzFTOvgrHzUlG1rdTtO2cCAAkQlSVE8kRyF8UE06IubJdC+ehyQjdqe1X8DKQ3Lnnnv
M9yeE1BinqL80Zm69o5c6m01SQiJkfTRCiDsmqoywAEjMUXxe4SyXR4Dlx6sOf0A43KXB/G+SAb7
p1mFR7dG8k3x7uyigQvldYDMO1fKI0tht7dRWDzh+aLOxdP0QwUHORvlYeaEC0Js7s5BqHDMdPJW
K6TaZKAcR+04d2ZX7KdiqC59CEKe6IJwn5ik1o602y6uIx5a5NLIl5v8ElSAJOslP6avBUmgaSff
G3OOdtjI9UkvY4qPl4ya8JS8DmFbXnJIZ5esjpytW9Jd/e1DGvn7pgXXZHFWmex5uLlt+BZOeLzA
c1ksqOYjTku1sbwePVUVlWQEVYtNxCPkMsTpbCjNejcmWzW29TrxnfbY6uZN6zm5C9RyzUs6N3Yi
7bsqMT6pzvS29AHybRv+lNpZtsjphXEQGY0zQVu9jVpaMQ7ufMZNHFnLVVMmiFzT+dSEyr/v0QNY
6XCKwim5uU+DkyAhUjnRYUWHQMKDaVPnctuAsl5h3uBIbNr0kkpMMwWL8cHIcnfr+qCDf+dzvNFW
C4r8PzDv3Yoob5v//k8lMAT+9unjdz5kQmMr/IwmtkFTYx7Etlh++/IY0R787/+U/9WFfhqVbRQf
HLPBxDM35qVvxSkyW++By7Xr6E2dEhsQK578euvYExAUweR/zjGlcJRCzJ5OwNQrN37pG5cDbpaa
RAhHxgH5SpatXSeDlV9a/2uFstLQXBc1NNGgbA4OyYKniSM8ioHUeW5Tr8H70cmzlaDDL6QpaCSI
eUs/KTyAiXhPc2u4NF4VH83Oupb+HFz+9eJmcJPSoHsOZMVcy+ac1KOAI+KIbKG5a8ptKeRjpz3/
by6jrf58GV1LLldTuxaX8pdoF5zTkhlDGxzaQX8v+0C+EwtJjJoVuytMNw4djj56m9/KiQySWacW
aOXRekTtqJCDpMWxs1PrkflrcyXPfIdmAQOLnWF/odn9xIOLGafTz2JqjGPi1Sv0JcFtTGIHPnna
bAmM/5bCTTshDg4fTGyISC7Cz2mdoinCwP8iozHfQPOhcWqHGiJC499reFfuOFVnJKG31sSnZzdQ
RJg7cz5r5ItrMz//69vNwjv76+3mWS5HQNPBJqv14l/93e2Wk+VZhOgCDp3pQ+DKyFL3iUEfCt4u
OSocJVUMzqZqz71Ayhr2u5h7YE9wbHSkPXzv5564C5lQ6CmtDx8Gtphg3gOx194WuEGw/q7KLLi6
22qcp0/ZGN0TxTBu/AQto+Fn70Yc90/GYEP9+Jt7gP/33745hzfoIBcm/eCXNzfhYs37Gdk7DI8j
8lLap9DJrOgz9ncskEFR8Sjxi2B6Ze+sqhlXpREZX91KsncVHILBlBzAWMOtcxm2Mj+FikAg9Kfa
I3RE1xmtbm4reHAF4hUmttfA0unv/pSo8F6bVns/dXFO2GbSfutZIh0x5a9O69c7d4/4ZzzhypX3
c9HkmyAQ+t0vMwiRTOPyUbyINn4nczH6xOmm26c4YA627szHFCE48SA9QsxhcpCoG690fRwQZ+Sn
dHFEmgc1B3wHT64r5iaHKXWOjrWR2NLOZnirXZBLVSDdJza9E9Lybj1UaXhXeiQ5UsyyIACDWdfx
6J+bKn/tG6f/0TPs8u32c9FNExp3pKCmemx7dAyJVqArVWs/lfTy92U2EiRBQb0xyH7fZBVyPt31
zls1FldZz+oHS+uB7qd/dhZejxP5/qrt3OA59u1020kFRU0gDWMKCH6LBn6CyTAOd+zb9W42sKgM
xNGWzTu2N4TjzZFnF//u4LV3Zrxk6vRsR0NdvuXa8Ui6mz6hxbJPcaiyQ2vV0x7OtHHoY1OjrGqt
bcoxA/yzfP+bJ+zPK5HSWipteSZRNfLXJ4wBT2RYeHIPHg3Tg0C6bNHavOj+Ne3NG/ySBElk7Wxp
JprnVMJzCKMkOCChp+J3h3ZbLzPHSJhfM0Wf12Z2t9eCObmYwPZk07SZPewdZCnlm25R1c8t+Ywt
PKhsogfZ1O7WKjz69374jrAN0QbdUQBb80W0fGXqDuqQMav8m7e97FN/3MdQU+B6cyxbW1LIXxYW
Q1Vwq0wdHmZdXAFWm1dzioK1Q9zmfaC6c5ab5NAG+XNhesjke9E9U9GQ+kyS6lQ33a2x8Vj2JOC2
kwouhp86S7PSQiaDZ7nsUX8HWY9ycBFCzuMXiftvZRk4AIM4/sRDVG48ZmJAju4dKzyZhTrQjk52
6egzn9aV2pDdrnaV2jfMvzYz46y/uQTS+fOvHiKBrTwHvwfdRwln4PeLq+5FiSO4Cg8AlfrrlAbu
past5mXmm6Pb9mEGyXiqguibttFu2FH5OkTQRzSIQ0cLGnKZV76nyRX09VM6JaiYM9N6znRAunkO
lIhN5KyqGoZd9O4jU7j1Q/+1GoU4mBVomNiwxYsV6w2KFJ60JsavMhXX1vKR7zPGDov0JWfwdp2j
+hWCW7QmGCo+NUbdPXkaEkdePnd0hDZVNpaHrituaSmGa80I+W4Mps8u6CFkptmuKSfU4cp5aaZY
XVvTtq+sl2+pHQmyLYC/9G3UPqIfsu5gDdyb5NZTGmbYQwbj0uEqWs+BrbYRZLxrw6hm007m5UNb
wpp9bFJK/l6MBJ1N1fxYKvnoQr89d1X9aFmtewfMEM0wxWDpzSiO0UsCHB3ORkGsuGzzaO92CjfF
7O672Tu34MxO8yAiljz3QckuAZLTwuBtA3s7GAhSsSkGpY0CXZfunakaA9ES8pcRadmO/sd3PXli
i5saMLNLEuTQpf4tzeSVjkO6j/u03pYuSuImD+ptRPm+FTKrNqOrEd8BsdpFJtBREXUHJKfI9yLq
cn+m2a1kQHxIOMRnNN3NyjFomqvQ9beykubeBkhYpy8crjj/pXT0jBDjc/NVyZLO1zwh5Zr7d6Gt
Zj+HiFBwRnL26zA4ljkkhT6mbgBL97NKzRu6zYtEsnUdMpqjNg5TF2HOqqLsutUpAElHLwldEw2X
aJIJo/UcLaBGbTFF4hmfefGQhiP58Q7/MvQdzuqz+4JSbGVp6j4Ups5d1k0MeEoC2f96ZZEm4YC/
Li3a1LYjXVvajmf/ckQOpUFjqNfGnmnquF5MhNdU+/4aRbdJzqv9vaeIfiR/1gcH1qTbUtv5aQjl
5z7XAfQEGndGDFei8Lzx1hhmeOw8trUs9J6V50aHGmQBeJpBHizLeW1hDI3llF0UCbtXcs2R7lU9
vLcwbe8931h7yi0o8G5jmIS3Zdz3wIEUb4U0YfzmqH59hvOuMOO927ftKmt7/l1AO2XUecouZCUX
p0D80Kuh2wxYpS8KPN8qLKRkMlx8YWxOp9otLl0Ylqj7uR9JM9L3ZtpWa8uJml04EJY6Sazb2dS+
ZoOpb0MSbS3cZotPj/j5U2Z0zTc9NcfIQ30rjZtpfqV90R+Mgml5Ee9mDhH3mhMuO8kAzhQOxXZ2
4g3stH47wMZDKeko5lI+CEMnuLV5jOSGEozR3HSEe6E2Hz54pc+WQ1sv9UuCpenYAJsbvBdstJdk
qqBT2EQdA13g4E3cmfKwA7a6OmCfhx4dkPNhY8NezVVuXZOcoznCpDt0mGtplBw2MHrVKcqYAWvS
2ckDsUPGvojaFiUE4mr0Luo5xnlD58vNNmQZpeuYtIKD5ybVfYQeZAZbsbUDzHioJEmIzr55CcIA
b+F01755hvI2bz7u2P/D/Pwt5kc6f435+TH8x3tRJ/B8cnaAaamATevjH/0T8CP/QQfZdDWPusbd
qdli/xfwo71/aIa+wrE9lgHhmPzVPzNE1T+EBLcmhKPB/DjLmeufGaLiHzZpMcoD4OQqz+Ib/jPh
9Pbb8aX55ePfV+sLeugPS5GrlvONAgoCwcAF6/XHHR63fIWmPiiOkwjSay/S9tFHsxUj+x7oSy1j
U+JYPBtQl/9TOZzr5iUo/G9WxKWY/f1Za/kpMN4ILhPXQi6Rqb8/Z/SNMFD3M8DPKQCg4flPvZdd
5h63p5rZn6esvtSOZmhAVmVAknyg2p+klof7ULEO2Sbsz7/+kcxfolVtfiQbGoephbaxobq/XJja
oLtRggE8mhNy0yQ12o3oZrlOU/09a2NxI3j0UBUNNiEr+EpLpAAogLJFuvSUlPHo51pvu3zoGF8o
n28AYkgvqM9cIFjXwhj2pVXJNRZ2pGwlraVCI8MYwDQD5ieFcvy7bWc5rP1ykZVAw0FT2NEuRdIf
LzJyDzgwDXkVwpvF2dIjKWlLEGMZ+WurJJfT9DGlNsloHmRp75OsgwG4doq2hAifP0eFNq+56b76
pvC2f321Jbf6n342bnTLdqzlIfm1xmgbUKODqzO67sOjP4BHAe14LIQz7QPhOavGo107WdW78rr2
lKKrXZlDRcVEJWD5yXzNjCtjoL/9uf50YzqSh5Cfim1a8Iv65QAck0FUmk3tHQjVRBWs1yTKEZtr
gJEvZX7XYoJhpgvVCsrh3gyGlzIb0BzlBHjOapaXDNLxX18q9WtdwhIiLMc1lefxuyT194+/xqmh
exX4Y3+wYjlgwvCNs4PuRJiucfHSqH5KfTxzVvBQDWn8nEtnO6mR4Gob5URW9wxDfUDNYOwpG3vg
Pf2Y2qfJCo55MQuGBMFK9359ma0UnrFr6LVKbKyIo7xzesHgwt7lMq4vcrzGrlJHsLRqNZcLi59J
0GIfwFo1feXc1q9dnJPgT4s7u9E4aMrmqKziPWw55dDbJ5Iy5oRiNPdUucauwMB3j4QPoeDPKK4Q
WYVOtxk1h0OOPzAAoX5uHQ/A+OxhBxpyUklxzj7/9eUFvvGn50QT7Mznee6Jceas/8cLnGeey66K
ENAEX+SYWXFvBeAxcs87mzGCMIRuuHcrt7+NYG3H3J7PMxTlWxzCo1r4004L6DWXRnD2+vpHnelp
N1VcoKn7Tp4B732q/HOyMDdCX38rK/QqUTQRQdGTXODgHna0Ub77Ldjp0PXWgIKaPUN+4hpM+5a4
5rM3EZAbNhprQs3Lx58SLwgI/exumKE5VYUY7RtDhtePlzT07qXvFsehkP6WydlZN/kjv8buPm3H
8dC0Sj73dj49hP51XOnulreZ3AsCSLB7d1htkVh4MdhrjnfGkoEwI+GjNCrStWrhlpZC1WspSyIT
ChTJKEvzY5nHR9uek0v7QUFRX6fOzDfjKIOLmUI1n8FCH9ngNsLp4h0Pd7QWZp1A3GjsO2cINvFd
IgF8OAy275kCRheJUjYzg+Ahi18no+lQ+VFmhBIJ4AdJDJIznLfpntrz5lK/b/oS8/EHRWMIKzLe
VaFPqRj1SuKvP7KxU6kJ6Lc0AouzdLuJgUfU3HURmKF2nk4gM8Y7+lvAbTvrkDQ+49L+k1sWLlZs
fkdOGtZEklpyo4em3VmWeFchkgwsMojegeveAbk8WplxH5QEDmsj1Xfsqkev0tEDbIFz1mbWXQgK
6cE3+uhBxIyJEcDfW3VR7Q0mDE9drn1W5sV1Mdo7aTrBnWJqfl+5+QT5hrvFhM8F0QHhn461TTu2
esAPD+7FqsW+K9vPoDryu2aU+WbyiOPoNNaCRI2nSYOisSZ2+dgI0GH0tsl/ksZ39vLSwDUCYhLe
J7P2d55swzUnepZZtG0xIIGToWR0HQWp0nFvUwF3IlrlTp0eP+Y2BaPomw+zPkJwc6ym7stYV9Ot
Iyrj1rfZiwc+fe5a6zAvbWtbVAYqVpvzBh9ZtnhGh8BFXqBA05SvHFzoJ5XO+Jw9jQWNFxC++HTd
FE758uHs5e5vf5Eo3kfbA8H5+BySW6j3M6LszCzmu48vtqCbIQrN7a2XRe4CderXwGaCB/CjwQM0
PvfIQxIuNNLgYapYTGsrHC82WpSPT9kiD4P1ILEIcLIXnhvuER0GTwnm0X2Q2Bi9TdvARc+LiNUJ
idh8L5avAGnbAVmGGwt8i5Ghc/t4aQkFOU329O3jo6x253ve3mbk4EiAVV+u+ihMnz5ext5H7qPz
3cSijd6gHX2qQbRxuqVhCuL1NI9VCT9oaAGLeu1TgL+aDXa+M0oGfZ3l0bsXGvdoMzxBud/IIngp
oQUTIYg5sVM4zwqn6bZtRxg8kDnjvmsSjOGziXbOr4BqE8MdOd8HRjKfsLafM9E30FnUi1SNx/wp
00dp43HqKltvKnP8lhadR7d2BaPus8uI97YksXTTS+e0Z9qBex2GqFRpbud50MP6kzXaXrWJsdGf
Uz8+jjwXWwP0reqG9KhShSpmYDQXZequq5EWRrqu9wkZHttAz+CVUBeuvGpA3Jwl8y4YUFH3cSKP
oox+mixtOw+BBCsXGMF0YJ2oTZcQnf1cMA4LrXyTweh5CNPsM4PWcGez+B4y2t/QWd17WFREdfvD
qhF9thclUkvCIz6hv0CdPTXVjcHuQySGZ380HHDAHmF0i13Fk5hxQUVgQ3KDSxpG3W9XM7Vn4zjn
Na1n0wKjxMQ9il8VTKibaJ1NzDz2t/VpTl3reeJerps3V6AbZae6z6yZzI/Iw3jnjk96sb926kyr
Ru3hLCAE92xnWwOjPg0DLbqGUZAdId6GFgFmiUXCcZkj4N1ZNwhD13ZMkjGtlIPES9nzDd6DdAaY
F9h3H22lHMbMPqH/IMYBOosXIYeqEMU09doLZXbm93dzg2g4twGsPlLtEJX7mhkzmDg3xHmXkuxj
SBfJHDaY3M/RuLu+w0HDmnZgoekyRSBljBAzDa7Zr8LIa86r3bZEs0u2dgcEpEeEMkZtCDNentvQ
He4w5Vgyn+9l15/zIjaItDjAu7Y3A2qAAwakBJhyeT93br6jIEv3uspR/BohbbRpFyb9Kz42jiuj
/0y2As56oZ6SAIdcFwrIzdJ4QTmI1X0s9h4d3Q393PnmVg/L3PrkN1Gw0+VY8t8zjxCty8baz2d3
rJMj9KhlI5DpVWSuc/JQrkdxvAaAMByTKlOn0s04gQfsrFNZeHfhcg4gzmNsSXZ26Cme5gZShgCK
WnyjhbJoN8r4YHXlhTZYcS+8H+GCT/F9641DjTomqv6BgJfgBAHy02g99D6WPqkJgk/uZGobpPGA
YhjGh2PP8pzjn7qYLkEas0mYgGhHGmgdik/0vfaXgkyY90iHL30yIJSjFb/G0BJtujQDGAkS4giG
pD518PScuty7DeBON+pxh1T4bRDn/w97Z7LdNpNu2XepOXIhAv2gJux7WRIlW55gufuBQN8Gmqev
DfredN0/q/KumteES6RkWiJBIOJ85+xDjm1VtCXO/BaxPHU/CYDSe2hrVVWVRxI5cFu9En5MAgTI
9wB5PH55AvDtc9UH15IIAThExEKSdbRe98q8BiDE5iinJSC4M+VBosy1OlodDfasluODo5KPOp6M
a4e33eYvo4qle6IaFzuYrfLzGAOsCZIeChdr1LrX1iGw6qes0aAk2x0B6OpYapQlPf5qnKK8DqU/
bOaw+auafaIrERdwnOmkAXFSJviF/WUukpWWdeKiRrCHN482n5akR1TUi4MQAZthAC0c42epKwvX
CH9CqiBqpkZpHGXC0bQ8BzFueCfgzbAmAZLFTrEKZtIyuIi6rUUdEIwAZztGdC1wXgnohUGlLOpt
GFbGJVuw83PjgL9uvS2HidxQG68S9xcy9vyJkgGJQ+jIGN7fQ4vCWD/5+Bp6wupw0kCqUNKtXYLh
gc7u/bAhU4uAXzX1eWBSWMbWvSG74EfwN8a+/BzOQ7XrVHCXfbiUdeHEHmrKkgpSq5w3GAy6fvLW
T+ZfjRPBtpq85KXpc365yfqmtTHDNMurnTA65kWGpqKi09U5U/w/mcNHtwM8i/id3NzWY21q5cnB
iEeKw5e7fa/HC1cWXmLtn2PwcDfaOMbXPs+PqRFsdT24V5+YAZ5pR2MncMMry1S58WSafxFx+Mmg
RueX5bVHtIcrZq5xLW2ExSYv3LP0A+cctH2/NbWkFkHwAeERNQzumVpk8FCzBa4KmwONI8t3qse/
As3aaFqr7NyLsRapYSmBgo1mptWaINlwdj2IBypmm2Q3krtG+DMQJC2HgbyrcvKvDRuys6ae5PL4
6nHjxTreDCaWU9xNBllW0zbOQULUQ2obojr/Arv9aaw7A8pi8JfX4THV5nQznMQ6uYYrf98UeGMA
+9bU8ywmU1xXqwn0ICEis8zIaqoPs06mnWHeBFu6Z7v+NGau+8lwuPqUtBvgT3UONQrOytBThbuI
x3pnbHCWambA5LdYShtiO09x81LCZ/W7rv70uBcKKU6Az5LV4250cAoKDDmMmVu7udq6vlNtOWSs
ZzrdrGf8ISDhAYKuY9yxhHRoG6RLnlyBK8abOXQXdNL6NeL/4LLx4gk/OpVTneNE4tdpME9d/CB9
E+HgXUTnH3178Da2WRGzimLx0qXCfMFdsbZbfsGwC+xdybBDKUn2WmCVkv3y8YHyJRfglYzKC/aU
ApunA6HWMJ5ESxB3mgniDjN8HMJ/3CckQse9XZESKUFEsEE6G5Pvr2WeTcjVTKtsI3qxer/Zz9bo
k9fEmKhZ2PXDOJ8eN2Xm93Q0/PN+TJafz9tIRw2vM5fMyf2F62nauuLgejUEytp5zqqeODMfojPr
co0zBBE6J1rPv0jOXhwRSGpBZeNq2UnlfAE8yscBCykYJuJ1BfGDQvlMq6Mc31X2pSnd72FjRmcD
M4QZkD7Kc3XRJQ0c8xQ9m0Nyo2Ds1hAxczt5Z4V3SER/GxW/6iRInDJG4hSJUazjKuA7sFeSafzK
VJ7yMJl8Nkxa3WaTWEai7i5ujVVjHS3WaHrpDaKlc0EQBz+c2f7mzd5h8PUbKKl+recPuGTzhrIe
uljuTGUUM7mk3BdLc03sM7gZaHcTLfU9dvfM4uQzXR7lMbMHvGS71oSeVtUHKZJjlB1lE39KCzfc
dyErXEkbtyhA9IdDWXCuiJD4p+OS+qIu6WS25reyf2GdH25DCKCreWRVIxoPl5sVkmzR40HbdrrP
tCEOmctnqhbqrMyyWZt+/8s2wAy4TvptTKlyMD3/s6QlHUbhaqTrkPcXTwNSG4i6bJOgKZHu5nT5
uAG95DaxexBJ8Kud+TuTvt1DZzwKv6Oq2HaeXTViNKUdSVJrBo6lwnBl0xem8cKlACU3VSIPiWu8
gCdu6SPStIaU2Xfy0CziF3kn99d16r+bdBXg7vTVCgsJ7FK8oyvMivQMwnlbcelcK812qMzFX+ES
CB/I1M0G121DsBAgNPMt/bAAeX6qTPKzUT3mu0VBLqq5+8mJ44nT0FLdJyG8GpGzKgYGJlZe/jU4
o70OE0fuxBg47/C9bkHtLBiCAAXUFScSnziFg9h6c4PqS0P46qQqtsB2QPoeGlBykXWLuYO+09Rb
Vl9F81UVZfWZtwTPdPje1Jo8XgP/rO+oAgOTt8frqdauplNNxam5cjiHsGmnUMkT44oOEgQzz4pv
RhZQNi7piYHVsms74x3ryK1Q7NqTSfvbquLy5YckSok8N2t6A+NDB0h2P5svwXzrgfDsW9h/z0qh
GOLPBSzrrmzX89iUu3Kvl5h/GYJrzyrJZunNFJ0JLs6CHG3T+1UUNS/igkepCRJUjQ1bOmtq5khY
3gOn+1ogHK0GnC+lHOMd572FHWE+WZnwPsUI1IXhfvKTo7Yn8xtjb+gtkWefCatNhwQ2cM1aap9q
/9mc3etMMmGdOsLZE6wUq0wDakkH3W2z+4CofDBUojeo1PVTWatXD7i4MYf+hXdNr8EilefQDLyt
nyIpJ2WOT2Z2z3bKp//ojWm9E9rrNo/rRmTIt2ByrCMLhUuZRsMmbfntMzt59t0hfCsTOGDV9O4F
kJiLiMmyOQGj8eOGPkuy+hsxpM8giThvkd87CQByFE7RRzpkDIyZofYc02Dh6ifwPrfUoHsgTvh+
utAzlRmGbIvqw9DWkoJH+u7RJoaOJIBRwlqJqtGCA1py3cw9ukC9+e1R3u4gXc/rx5etUBjYWyrK
VEc5KpPz1WjeyyLYUdRDun1YDIvVYliMK/aUTG4JHH+HWfcdnIJ/mlkDFistHf/0uF9IvRpjFR/d
JbVVLTHQZrl53H3c2GIm5/9//XZYuf/7Tw9e0O6mIX71ZbEX1bCutfvhpXW/bu1MulvXsHf5VKQH
DRPj0Cw/gDKFEx3sb+3gpQ0aMtGL8f5xo5NJ7KafMXtwiyEyizWISRjnMoOUq/vUV0xreqWfYaBf
mJn7lEAQb6fchDLOEa6IRcg2XzIzs3xqc5h57HX9LZFrYyXceIAKlcwvYU0u08PXDPMjeiYP0VLf
oDz9hqXX2ut/NlePUQA6r5HnSeDH3lfB4L322MAh5vufzTEv7wGVx/fZo/Mkwg6vSauXbnoaoELc
4knVG8ejkjYlgxkFVMfVOjuFBDEOUWdUvHE9SsZUHGcMWyjaXS5Xxsi4FnfmCnHVfoXwU5CQOQXl
/PPRyjRpA1DBUPi0ayXdRlXTF0zzwY0KLmufBW7FRnGdqJmrcdOW7AAnewEFI+tmKCt9FpV0vrdX
vyyLc90XUBsrQmsmCVhdUo1mjbFY0zMn/Tn94uZ5cw6XXGeoMNm1zMsuaVbcLFEa7xU2KzKDAOKz
LtLQvAPMqc7c/RjTeE95wF7PuNo8LO84DsLiEMZx8V4W4XnBeH/rKQldY6nTN9in2Y1LNBslujcp
+Iu/RRUaTw8o0hvtDx3Fz26ovF+g6DYam7PkHPO0YEIXX3i9aszpUNut+z2HnM/WC06JZyKkZ338
EowMdHSPyMuG2tuUUZsepTHQC5vbhOHCYIa8x6ljsrCyzlRIIc3NxE2HZG/W4x6Joz0B3SJfFPcu
mJYoQw9cGlApE7t4jRFtoHPbGzb7f+GDPLChxCtYW9hTYbWlQos7YtspQlBgjRJMZ4cd3GSVWGG7
sN8u97yacVzPMP/WMeNdARo3Do3dd1t7Ku4xewSypOyCoyZXa1BxJS75bu2GU7LpWZk/j9EV85B3
TRoaGE3D/dGQ/zs6X4sRVjatD2IcF9+DKc84l3lhcP4eh2Q0aB7T3nVo8qufFOoiMlJqwB5hUkBx
4px51USOnmXufiMVtI7tLN+Uj0YGszXWMuYiJXAW1W7/0rdcjNuIJqvRn3+2da4P4J4TaPM1RrI+
JkJiMsBtSF0nDfRQjxA8CWOAbMlALsWAszikEMP7fvqI444l+tCI20OWChxrz9jIfRHmt5ps/Q7m
IJewzv/iVlQdxFVsnTJFYedUVbteSo6xEdBUGs3vaqqLA72dr7xb09EtAvZAqSbxIHt75fn4L8jT
SXqETbDhHGCcIiBkJMF6hih+aEt+Praaz8ECjtWMkerJ7M866y7InM5lFB9enz8V2ASf4xlsLFah
7mrkJL1sLmnN0IK1mT6mYLgFi9M3wunr8PKeKPL7ks3+cNaue04kUSCYlp+jwig/9XV48eKeTyCu
eiKujGxS/KkB1M11Kgk+zlH7NCNtY8GWG3vo1W4mdXTuVP8yuylKuvOztsZt4UjsJ5HBYjuxp21r
FctOHa5XbcCK1VCeBsvbu64DL2fofpgD7K4l0bJpNZEzfSgbzJB5OUIVr7VcIsLe1pivQ+2TiZsa
a2NWVbx9KAdtnlPUtgSMg6g4NN5QHHWq+7XCCXyYUl4O27ZvcAm8j+Zt4qTshN3TJHWDVT59jUap
bhiK5DmFQe/WtrkdpwBUWlyVVwxCImAXGUjpLqbOHfAu+xQj6A09OJ65ZfuPVFx95mzPKtzEiUP0
7Ws3H+nhPfWWrW6uwayZRRLsdLMJaWaJWAl5TJ4+xS2nQ6vpDJhpBk8qI9I9iAFjA+LBDkkitn26
E2xCthFTibU78/qxsHXPMcT1c18Gb8NIUryWTbgWTWG9eQAKOPHwjyqqduKwx5xZmok8g7f/pa3M
BYGTGKeif1Gj33/Rk/ml77jCesVc7EGnQnXJbLGvcJodo54wEbY6qmwYjREXs/Yl3L31YJr6hucX
/A4Lv6SzL+C1vWMwlu+2SOh4aCW1iwUJj6wKrfWUQ+N18KI9+zzFRvkwYOHxU6IUY+iL1nr0Dor9
/7ldolPUIrrnkjUjqGRAc1p2e3a49dUxiH9h0dpT/iyuKnbfzdzuD5yr3hlVYC0qSsrjx2VpIRoG
vkCF0ZdgIW+kD10kmAYiNMTRt1wd6LageA3hJBR7zaUXDJKcT5Wd6r2tpotguUEehRslOSM3UX8O
B1aEFXbBVc9Y6qRchs1Ynu5DTgNSmBhqY9RnlFTgrlYhKCIx/spCHHnkIau7Zfv6yaDJyPE/TGdy
7jg03fuM6N8N6YcydXf1CBvQmBOStKRFVsC/PfGKzOh06t5NlXODA8Q8z+/STYhwBiTXzs9xBFWs
aAgT1vBjz6Mh2SDm4xVLPtEs07Y2meP240ZG6pcL7WXXx459cs3MPwbdO8BBJgciCdeul7b5yuXC
jtwq+fK3Y5nk5jZEsli5LScMfsHxVLRMBVZBK3bAJBH9vN+UnGjhjLJ6GuqwOVR9W29C7YyrEi8F
7a1cX2ZaayVXxGq4xY4vdknGIF4X3ZsEjHoohjCZmGgzYnqkUSLATAGn5LT1npq6wbS33DxOOxmf
YHwo6cEbnxhaslavO7/Aos+Y2h5Fe3VIHEdQEDCV0YRMwRTzM5E+xctXnjJ+pSWb7qIb3MOQCWaj
gd7oJuOxsMDFp9uLnWTQOFsfHNfobOlTz45xkrNTiGOmrB470MB6K5qMyyTdZZBIqI2Yi8i9Dt2Y
HIbcvEIlPgUtMIQA2tmxNjN94Lw3by1oroixOXyqcv4WAy1kh5wHr71Q16JrzI/QmotNPLjF1pzF
p75l45/nfYUHBTRqS7fIHoIg8D0z+zoIiHrpEEAId+C7kAx5D3AUs94/eaYV3ZtOINiN0xmrNrWU
iUczpuX/mGK7AZJdDlsjlueYudHHaEab2SXP3rAkvYkqCq82ZcUsh7HZIaCcNAWcwivFd4AbOwpF
mB6wCC181D9wJw2zTYmys9eWBAFZt8E9KYJ9QCZsYO16ga1+MXQuT0I09VNtlk9I9Ns0ldU3eDyk
4vofTlmUhzBopzvpzzPSwl1VULrBZZBoW9JJjyMjNKu9zZJjW3VZuZF5Hh4z7NdrDm6O+DZ9s5va
XPvIGRh37ea5YGc6xTJcmdbUrWukMuZQX3VMMYbgukEJfNHgZhZ3BuDmJiuY52j2bjuULbZ9jDvX
vWpfNJ0Ax7pEqUjGpR+pKcf3InB+Ge3MQ1lm7llnyjdwtMEG//+8f5yErZKpkvJZ05GG+0FmXZG4
I6c06brcTAWTTSjqxr43POc6t957TIDhXpiBfY0t+Z7Wzy7z/1c3ddQ9aAQKdaHEPk4CbAKB2Zzs
oapMZAG+fNy3sDX9/ooccHN63CWZic1KgXLIHTiHBNICYKWBN6+pTiQ1s9wUxfBZNGm2GbFg2AsK
sPcqJvdmZv7nlylj7eMwXRGby9Pj5sHXACVWwo5hz2b2iqtH2SGA85FPVskCyIAASccxg1CyEb+/
LpSrVlFjkc6SRnYMVZifikH8xw2mXczYbn2GzmAeW6v/mXZE/5N54gmGaQYcuxAuH18RsHA5h7uf
E8+BD6IRzU6/vxyXL3/zQjzORnFLERhzZQBgCyx2Xm4ed//cOF6stvXCo1QOltbHEzye8PdT/fOx
BtgbWL/ykLMBm+E/UTTqjMP748fSx2OPJ0j/IEv+9oRphTkLM+N7jUZ6Kt2BN8JIYHL/vr88GMXG
jNbc4J3RVrv2M8KM1KoCaF5e58dXf+6GMdCiPupYK/ETfx5/vPx/e+zP3T8/ZzHmodX2n8+cRRDu
mQ/2LO15Ax+Yk9/v3OO+YVS8E6qNThz8JoNLZZ9CuyEzTVDPWndOjiEjgGk7+AHS4evjBwz7eyBb
OuC8sWrPgcj/43m9ueDo+ENSeXznwVQRBJm2ZtL9+PPQ43F/Aa48vmphRewnrzz+ebrH47+fk94P
0p4V/jlAmN0JBa87JQvH9vHV4+bxDagABgCE3l6r6jVg+ElOOUbB1S7FbwYfq6zO2xPropWMrOz4
eJvjx+H2523NsJgvH6rHJ2lcOKWPG718ZbsA1utZxVtwYuOppib+JJHnEfW4++fm8Vgez+wMKXpO
0i6kbCLLy+3jD4kgz5weN5PXUCaTNiN2Eb94CxIqnBa/QEbgFSAW7s/F1xSPsJIXjFVVAU5F7gvM
aetDWKAqE8eWfwfk2lDh6u4hQZHg0+4ur+ufuYrfgGG+WCkSLKW/E6P8FdK5QXe5wHYwEXj05Nl3
2OKDa6G8CXcBo8O3TMmnXCZ0B03pTz9gv8Mg/M0t+Q/xyDNZ5DNtFOVnf7KOumiBwsLl3LeWBfAF
FRQX2DWNoPihgr7LesmdJNElsiNIoYvYrMJLmLrxyeMXXA0rvO/f0eKYlTMYJcd4TKuQd4YnxJOx
QFunLQkpUAk1pDKUuzijarlipQ0XxrqGtt2sqFAbl9lwTyYYqvyT6QVn4reU5bhn3dXMSPtp47T9
Zzuj1JuWzz58EyaNnvHk/6icz52bu+uyC45tlP7gbL1hCMjfEwEuM3z8WvX0Y6bGz4Abf5IMZgmd
U41cOW9y8L4Z5t5s82Q9et3vSPoUeFBPBfOCsE1nwl5McGLJZoHLuAKqGDtA0lUPrdAIzW1vOs41
ChWQLgB+RFbESsjxWGK2SJjckCODZh5SWsY8MZpYyhcwlz0SMOtgY2X20k1CooqRjKQLQB/tzhgX
P8rM1g0ej878VyD+K2HxyrXsxE6h1Ecj6mFGAMPYVTGhGKiBH6W7lwHbLCtniV814a7V4bPqbgVs
822Zp0TuIen5rGs2nbXW7Gmz1k9g0kYMAl2GgxakMsw2q7GmS9KGnbKSEqhBY71OHfBxcuM9fRIp
LTbZlb+9hfS6NLBDXdiB5FqPTSAA0QPgqtzinU/nX4D2uhmdNGkZcLPAP0K3cVZCyEM428wwaBec
tYLn3Zvf2UC0fGSlgIcVCVgeRVRu0OVX4y7sqs9TZ0GWLdV3VcEGwhO9wSEZbmfHA26Vi5fJc36G
lKY6A9VuVHM2Ha9x35hyG8qcGskiD/fNaB9If8BhwrkDHrlOd13cjW8y66ElGca0ZZUs9/SpmYDB
S1rhqf0Af9zZ95E4aD6YxXkO4LP7ee7c50K0z0zVd/OybXg8RO/BqukH2gWKyeAqREy3recPGUrn
ms+dd/SSFESIjVwwR9I7Rs7o3Y0+rpmgU5zCXBFDpxPeR9zFVIBS6FCS1TjSi0K/lesI7D421an8
Ba1dFc82JSWv5FYACcK9gGTAisfksAnw+OFrwa9kMUZDmWj1fRyn5Kar5I0Lhb4/brrxNI6t+ZqU
FxXyTElt/ax9K2CPFQ53z25Q+xekfjL/IhJFTZUa1NLO6YMr2lkACjhXZcEBjMDyMTHUSxR7p9i2
LiWDWV87+lzPDjOCrqeK3XuxOguUi1C7KZv1J6ijr3XR/IjNPOBbFHKPk1U8uXYHj84Uw9EXqcVZ
o8FsU4pxI/Kmgmza7Eu7tW6CnZ2mO+OM8fsb6510lyAjovuNiuWiPVy85D2vEp/V/9DA/hk5CoY7
Ro9uJTUlU/S9sHSqWBZm5rV2fZtmnsm+FhK74oivYUe9APz8PnEoPnczZH+PhtlYXGxhP9eafKTh
RuMWuapdlcZna9Tw8Ja0HL6rwwyzbgO6fNyQlKg2jeoWt3oO46jvfk2ZfMVZEb92yPNx2OVvLkU2
cxu8OrHLeSWFFjxR0xaQoUoM8fJw3dQNqqQqgXTP5MBd/vt/7ywWfw9z+z6uK89ySHMQppR/j1rM
WiaB8qzqkAo/PQyaoXcHIniFZ/DNx7QIqqptliDczlnMHaNLjem//xXkv6Q9+B04oZrCESaDQOtv
dvYgjDtazrrqkBvYnZYCJi/iDGAMsdpwIfvIJOtzDAHVLih1fLODCHBKLtZGVVIjU8NvzBEOz4vZ
1NQif9KknTuGy0e2q+ZtcYE+1Kj/5rdeDNf/JbiwvHKmSXoCH76N6/2/GrJJM2RWUpLgJB/nbjNH
+Edadm8CxBcw5szeO9ovN6MWRw1lbM+2Kf2YrYOw0+9qmC5hC3J83FbCj7+70nwvEXMQf5xfGFQc
m/MXS2DUmE9t6ahVrtR8+m9+/38JN/D7k522XT8Az/0vKdqpTcjMCLfkVFewdLcJkquu5Y+A9Jdi
qD7iyoAiHbV6R43vF+0qTg82RKegAx9a2lu8/ZfB/+6kSXMAFv8lWBSQOqlgVA2fkrGq9mNVDus2
j519l9g3u8v631ng/x8Bu0/Vr//5P76xygN90XaN+tH9Lc0liAb9m6Z3ImCnX037a/o//LP/DIFZ
/yBI4NL0YhO0emS2/hkCc/7hODy+8FIE54c/ETDxD8uF9LsEPaTnceD/MwJm+f8IeDYOpeWoIpru
/j9FwEie/u0DFpjMcJGdSAbxTfH3rBNLNeZ2RIwP7ciVYLHOzR0+hihARkwa2u/aSNm4X61uW+fx
HfEu3BgcgyfO9Zs+Det7FHQvfVSbm6RLwIq1Q7VWA1nRtMlYlPjYgpOMjGY7ggT0e/crK8QQHKF5
Q09wdmKarRMszKMwmQrVTM721pdkYOIVLN7BMmeZAexN4QfTVDz0Qb6x5MT6XlnTa/0tFMn3xi+T
59aW6Zasya3I5+HCTvJdlnjSBiOozxkLNWx4QQXZGqp1jHV+Tw3iJ79gPEPxz92v5uvk6JYVTNTi
EmH8Z5rvgSMhNaQBk5eRXErREM9f93UPKLEaoQEAZOhsOJM1nJ59NHJKpHb83hf2DxxmX2srKPel
SVSkTlIMKIQBOqpLcMACj5nSk5cW9HdJ1nXXJmdTIa2E+RFiams27cZvmSSl46LJQKQ6NnZxT2Y6
qGubGYNjYZK2Kb4OItS5JhreJoahSIl7PxyKvRx4Zq6qA41YHPkTeWNAGibVRdGXqEJYItR0b1yJ
tuLdS5xfrLzUJY/bEEMvu5ZY7V0wFTnQvHWtRABFjH6CRId3krvEjwd6GYue8aaQ3GuQjOJJrHUQ
8DAvIiRDhlVZVOhN3cqvkJsw2lBa1U8Jmq/NFzX7s7Zjsetn1BEnAz5QXCMs2NtVFqZnbBgfXcBQ
lNox1KfyBQsSr1uuyYU3rNE1SXM7B/wH2rclwesZW5JQ7spPMMIECY/lhN2YBIDf6qaDKXk5mqDC
5jwaag3GH6vkO+ku3pT4OHX8nhai1WYkBjf31GrHTPmdOcPO4FnY1rzmtePqAN3gKmbPvfhpdxlo
Gd7ZkxwY81L1agkN/RTmqUzHrUE0GrWLl1fnb9IbX4IGtjYjFnwD6Wnyg2xladFt54GPRsVBRzHC
BbmQzHN4SJemIwgDZTy/y5FDDe8Hntl63MlMhmsUvW72T/gZu22EB5VGqnUy4uqMmJju5mXyAAsW
NwvXdAy8mDEonxss42miL7GYn0rb985Zrca112UshYmgOzDKB9RjBt01RoBBcczr4bvrfqkSoV97
47ODJL+8qYwKeoM3FWB80iQsxjpepHSOv/QtUxXKKmYojpFL82VJ15UsUe1k+V576Q4CkLsf1VAc
6DLAgFMXGH1E8xpxKFx81M011umdCJPmWYYmRVJC7928ey4bpoOhhNQ92ox/vbybr1mWgq932UE0
BnxwxIyAGkShGDGUYWntocish4qDJ9/aGrCqIcV8aPLqYjCswlBJF4nFroNYqSLm4G6wXh/oJdwQ
u/sqOoe0BycS1WSvFCHQBNTQgh5RzgdgH/Bd++oTvPAmoIoIaxlUWBxmrACoyGz7X24ZBhuayThY
HH6skwNOGsMN9iFb0Xkc7llEZEWNGsU9i9s1g21Oiy1cb6GLfWVXz6M3lKsRPXat8+y70rG7gFB+
llGaQC6t78SQslXogKKfTd5egpPmineh33gtnbkNjjiK89a40dhf/hX5pYLEyvuMGnsgxYcO2AiG
EkF2mTrynZUXpzvf02x/IXBmFjq9bpbJSQkPwYXeMvtifsbWPAwMD8z0LZopyREG/uRcw0dtW3Nb
EHqpy19+SQ9JWDhnSUbMj9V3Y8TZ4cYZWOWK5j5w9ytZpt+b1gCVEWFTg1tieobmgIau71R8gBqZ
PpUdLgE7hpijcXVsnN7fpYBCsgZYrLv80Bghc41FcYjm3Fr5dRbs8S5t/MJFvhgSe5sc4BsUX6VF
sVcE6HWJ3OF4jvK73xcgpq3pElgcCgWVU8ciDNDHlQ0P3qt7yjaDm59Dwh2YykC4qsIdGSyFFY5C
taxsQXGr6FcCyY45OSdV9TOK9TWqCMUYWLOwxJXb1qePrTDyaTO4io3JaO87bRvbNOo5bRk0jxZl
dEtpNFq5hePsXOX/pTxDXtxSavZT7kdbme6lFq0keoYPj5Z1IKyq3ls25cpNDq0XJJS4hGqO172l
s10ucbNCqKGZjDrTqKkwxNnVk6cNdSnAGcVtbpkruRRVzN7z2KOBDHzzwmjxlCOCPzdtBfqQqwqW
9HpvR0b4rLvpFlhJfXY8le4wiv4cDeuEhSu8Tl28tFzIv2aZOJcw548oZJaspKrba90WtEmlnJpw
1uzpXYVhrpS1BWd4bsvxgx6waZfOznIYHPIYdsmYhKtcF8gny3VryWkEcFawOXTU/vBzU825zjsZ
RsznvnRvREPBEAGKWYXxd672uNCWpxtz/To237TZEGBgXsYOme6d2USE6BtaebxS4c3r0lPUX+nX
ayALI4sZCIBtjSuCNF6/xiJCc+TyYZyxMOqqk5ulNWMsl70m3bskdOaDrcd0mYisXQwImYyCvZsF
Ny8cp13QvMuW2OwA7Xg1AWwoG041Jk/LUQweRY23vjDnAwLAD5+BDjwuWnCswQ/xRTJ7BAh3CHg9
2c4n5sHS6qUz/I1r9cBvPKCK0NSZ4lLDHTjfZvKvXIb0pugAdkz+QDRjicn6j8BsqvUmrYn41qBT
t34r/uLCTPx+uqHz4Ttx+1tOAheOBZjxJZTL/v8DIA0HBmfbFE9XK9JpZ1OXu54n8T0PqUgjknwJ
WRYulzIrLjoUC9xzFQskZ6i9zcjVHBR5tvFMRB7LDU+C1prVgNc7nAKUMWXsVPJB+Vi9LRJa0Ls+
vgfUSViTindDwKjK5sUFoEi9CHks2gYq+3NlYB4flqSxemSO/adm7pprKZwdI66TGcc0ZA4ZaxPK
+DgxbOOAzuSsOgomwnZjIGCaAJp5nROXGvMKNeOC+MAb2g8oVfiEtrYfDEcuis0qQwV4alomZxnj
pJfJR6+c7Ve3CvUn4SSUHiT+S168lqBUyAer9pwKEk8DM7Wgdy4l1+aca+NLMVtLeV+Hz87MrD2W
d0Q8xlHKU58quwYLn86cUaOFPF9t5KIHNYsylCIRJYtWlJaXadGO+hERH0HpcUP8521adCYMyvoO
+81dc8FlwrroUcgOxN1mNKpqUasUspWz6FfdomQZSFrOom2Vi8o1LHpXtShfWFIQoxc1zEYW45LI
JHlRyiKNZhYv6pm56Gjpoqj5i7ZWLCob3mfn2iG8MSUOtmLR4tpFlWOtvAoW6e4x6A+R7syHhvd4
aNH1ikXhm5D6nEXzSxf1r110QJRcc9Mu2uC0qITWohf2i3IILQc3x6ImOouuGI/2D2eKUwbFvLmS
wrKq/tFW5AXlKItrYdLeE1WuugUMXRtnlRB3uKSADOch5eNK6fFgkpGJHDzNdboqzKPvlfMWA6i/
utR+THxLkC+3XQR+YA/LeAEOW8XEX9rPAPmevH4I18bMHBpqzbqIRHRoHXdaz0N3Z9KwDuq2fQdD
6a0JgOF3gj6DvY0FfxVuwkK9ZxEeK1sO6So3QGtxiVNEQNCzVSk+DyZ+63io95lkBxD25Rc3DbOt
YXEpibXE7rFHIYpJXUCvptC0DOg8rfcjV62jCIo3YKvjPgWXFFUkoXp3n5NGXwmWC4eikf2NDcdz
EfW7XHhc9AImvz0XO4YuKxOTxjapem9HHsjeJdhtVp327mDwiKioBshyRyjZyYFBq2BiGCq+Qy3S
G2oc4PxYbYm9+n+xd17LkWPLFf0iTMCbV7hyrKY3zRcELbz3+HqtUz13ejS6kkLviplAFKvIItkE
Dk5m7r22fgLD6AIpJq6j2pCJeRK8dadV4I9uW/aSQgZ3u3pE/ECSAtFXMnl5xN+ty0i83szUSF6m
z+yV+Ibylr2IRTKNvCMG9MrQHkzD6U+WZWDaFjuUSWquOtWCr+wwWEe9Q6DuO5tzBHubI/OnRkDh
zO993mj4MdtT1zItB2sM08IeRKxQ3F1RTS0069j3qNp+ktTBK7FAOVb+jcSRKBmTS8Bs83sERDvV
WA82exMXyw/FsWZ/0ep7kGWqyZKILh8V+t6W7FAq59sllcv9onLpIvfF07S6+kts6GdmJf0OxVnt
k0tyUOJ1o+EnQy6uMnqTygtAI9knC91koGHRgQeUFk3xGTM028WpuGfWdyVyA2yTYiVd+vupijq/
X4fPmPvuNls2aWQVdHVLfbFbCtQctXywgX9y+yTJ93h/XuGZUMUu6kgYeLwFhh7fmNIw+k6BlxmB
jYm5lyoClYx8pbKR4LeLCYlRs/Eq3SY/niULiHFYxLF2h3pY3AahViFE9yAFfjdxHar9Nu3alGFe
i1ShST4ta6YzVdQgl211wZGgk0DNT0wkHbfuKE9mqFKV7HpLQZmmJ5S3NfiU2cGS6jCEymMb+Eve
HRZmEVRQ6D7IKuclTDAqN4kHwUaLZK3wbUDy+wiU2tw4zcmJmytTKYfrudZ/2qqGjpoJk17XhKvX
MUC7gkTlfjhH5Gt4Jmm9vq6r5HU7VnlNLON1u1D0Ydx9Y3vwgcEACCr1g2OivgHJZG0QaK3+Ic7T
2WML1/mzjpKYuergxYbCJa/D0wYGsyONmhTNluUiJQ3ThdvPba4z2bUA6sSYzCLZw7eXEMV6VZPm
OwVLCD6fhEGGNVjnTVXP/ZbmV0b3DpIf13QynrXWPqbYGAllR7iCnHIGmFW2BwczDvW18LDPiJ9o
Lc2eBbKYUFZpXzMGc/PhbErtOeF+dOCMjDhDFXR+sAktxTyMkCLcSpmJRpIartHReVSITfPZYH1V
WfO+SQvZIgnnicoV6yfwg7i/p6pHIhSodge+WvthdwhPI2Qhe0asvrkZJZsEfjjCSnZ1b3a7aRwR
z1Knbihy403+qVaKc1wcePPGrKkh4a6EpI7sGtGwaqdK729idUS13RU/SUoi/5BpTFfXoRkjcLtb
x97c67JVB0Vnjy72KpBjCRjRGqn+tJEYMejsszf0PAvS5lYnkas/QeKKPHZhikybEL2U2uGOmwe/
JVTQKnq8HE4Ss08h+LLulTPBC8rtj35ddhSuT9y5vqeVX8HJnVtsOWRHy+QX91zcUYzTUZvpUy12
JTSsTFlQRnloq+/LLoo9iwnwbpMReKvLMzAMQA3DslMUOmjdgIBT3r50xNVcielrxAa8Inh1x3bk
bRrq3jM0buy3WR29GlOOh0iYl5BN44Xo8edpm/4xUYePRN8Emtn0npy860qpYFZcJH+U2KLZ9VIE
Wo9wdWBrSOnH7DIuw2m8Nqzxfujqk1mg5lLYCvkZRrmgVIybbSFgPctFqlibPaUoM12ceKo7ElN9
NHKgzLX1ully9zO/rnSSRqO6S/wC5w24048EDvCuj18VjTdw2Ofv0Npi5wDe7cD5tiomLgzh3G2i
ejVVk+IAd0AIoJCyhHZW0KEgqRZDD6koe0/Z2DRpsM5nhorC1fwOeNDxVJlWzFqTBG4OjlcKJzP9
NdpoTfSwYivz1rR8vlRxWYv7X9J+RNzM8BOv4NkHv9D5d76UEnYf8a7sGJP2EW0aYSO15WDnX47J
djurtG2kekRuXdisfcwN+o1cgwyaIrsJssmREDRi399kG2cRvBfKM4MhK5cvBllN9NDkrYPhRqum
tKpmX8sFAiFu/UwzZxJRS3M6QCR/z6SJ8n6GvJNQI1dqXTIZPVjFvaQYL90KFkm2KImrFsWPqfpM
R1HYTx1uSTkG1lWa986QS0jlJtWNC9TA8EEeVptE9TErb6KVmJEiIWKhJnwWC0N0XVA4naeaEXoc
xR8z2n0s7sW9Pq4F/JvsdjDnqxEQ11XXxyPeL0MJ6JJsbkUuM1wRQbLU0ucRXYMmSo2ibzCo4nis
Abl7a93O4aiMGNYbUAslzDy9We7TzQ5mzhGG09UV03u3sxXjdGnL//8E43+ZYACdEWS5/36C8fBV
VV99//X19wHGn1/15wDDVv4wgQDLTC51KFjAsP6i2DnyH5piaJap2oql2Rz/GmFo5h9wY2Umu7/G
FIKe9SfFTtP/cGzNdBzLsTHYObb+fxlhqPgR/zHCsFVwWIpDMIFmyg6DjP88I6QbBzp3NqoDQUIS
fbYO1Zs4zDr17CA/jS1AhVpT0Q1uMtgbqQVd1IsnL69cDvRruIENyvznk4uIsP798uWFy3PVOOXk
tDNctiwgK3+JyLjiUOT9kgVeHtrgotTCGXaYTc19wRjjovmzhBTst/oPIx5KoXEU9utWA6uFAE25
6NMuD0FFOltwedgKsVtOzvXmKVqjurUhEQpNtMSRecaBZLmY+0nMDMTOnwzyW922bIgBxXw5bKcZ
0/pSkkCiyBaw1i1iRk/FpASWWZ3STSHKrG9XPyXTLBPhZnkSvykLO2VAe48dwX3ukFsf0jV0np8l
EYE/VjWDwUu7kY5ItE8kxr/MC/qwIVdtkKebWQStETMFuU2Er4Fh8FMEWIWIZUsm0uUh2u9k9Kt7
Q+8QLhLiNpDmhvI58gHsvDSddlqXOKMDgR8HS/XZiov0JGnjLW2GXYrByNN3S7uBt58fc/q6YUli
ICW97sI/CNVSf5bN4gFWDJGwAhOT0jxB+oWel3S6VcTU9RZFAbs2A+b5vR0r4OE3dYRNYNMqR2TD
Ih4YIvhuJQFvFVsdpbSlvcwtBjRu33igbSimuxK3W5sFw7DLanl7lJK7Gep5QehiRciUqxfsoCNZ
8XPa/qGzwVdgWuhlyQZSy2YcNFozm23jviRSYS+nAixAPkoEbY1uiuTGJHcVStGz1SEQMEvss943
y17XlW8JD5ZfpapzbBlnIYBrb9X8SHSEFaxQC71VGFWAHIZ2OXduTAwEbDJipxtpu8Mt2IVJXwV4
1aHRkmMYi0DDRUQbjtryU00heuV1SvGrwGapIvMdrGpH0Nw5JyGxElGJjQhNxB/5SlZxGioYJS8X
ynbfF8LOpZK3WOF3So2Y9LiU6ktP9I94gJYzaVbuF3Qp8VA0hyqtKP3LbodloPAG1TwywN91qF/Y
Ns13iH2RjbRRH+J/EQ6/FTq/Fi7Q93wzR1ARTxpRYmZ3lKc0NLr5sJHQ1SBiv0ol1FjRraPmB8Om
V2ZPbPbJp1TT6b0QgZXrVt8OgwxDB2u3NMIoZ1kLm05dD0SQ+EouB0rUQFWTsBRZqKKrDtLtCj+4
XvBHSwasIqnnQhz2lQkcJ0OdRsPQoPoibFOK84eO4VeQSsqJxl+r658p4VheSVzh3qxlKAUxaZ7k
MrhLOq2urdXvnB1si0fsGnJqkgMf14lftcw8JQfvyOpwu7X8NO1eJtIhT2I+JBTJEDXcSISKKpCX
R9i2oTKAfahrjM0igpRWLJtcUkl7KSb8zNkXbLgk1NM7TBFOyAnEuAVb8rq+9OxeKcU0NVjFD9ZW
NQxQDcHtljAeLfUHMtlfcysC4QG7Qvbntnw1e0j9lUI150RMObVwPmvkrY4GwaumiGBFMEdohIhl
7fL+GSkWCG0NeFQ8b6xQI8K/Sj4R3c4mCINp45zhpvLnwXExDYtL2b3LEKfsEhENK6lLRvgZcbHW
rHy26yEuuxca7ITqNBrJWFWyK3QujQQab5ugehLfpG5Ju5xmaZfQJ/Aj+Uw0cOlpS2fcjLL+CVjS
remOjOlys0zI+lYoKd7UdfEB8VC0OPFTb0HzRJO3AC4j8ppzTAbMgHCDjlaiiow/Eao7ZSDHSNk1
qA38mdxdVQTwliTxxpLXiWBeGlF+BEbBLovJj5I7EvuknZqwck4yvmE67v5QBHEvQmNE/6BlHALL
6YmmN9dBStG0xHHhUV+w6SP+1qbk8CT40KFVUQVtc3swB5XOCnEsbtqSUgA7FQq2RXkFGxA82pe+
sLwgmSFYweE6bw7MM/LXwgTdR5RBZXfli6F/S2U7YDo3Jm8o0kNEdj0het/MekjUiaa91DFnium9
LiUwhYUE3l0lhLRZkZg3hihgK0SIuRQdNlKY5fGzaeMNaaL25KwEjNG4kty8n0kjqRyV/b01hSrL
VKPD8irWg2XdZXYCCypiUqwovTeLSGhYl/OhEjHRpQiM3tj8AyABeUCUdJTRw1FfIQO9ap2A5yhj
77ejtnoyNSWz4eqddLk3OvUNwVzeKC3X5dSMviY7ZCu0/UlzEMYyqsImXRwsNfrZ1TJSuWTkLpMo
h6hMdoZBzqEueKBUXcVeKtDKdkWynw3Qb6Cxyxtgz+S5IS+KZDUKcJP3sKDgWSZDd3SWE6MwxMoL
OoouyW7XJUNe9dSVZAtJAgQBNwFZsLbuFmdZUEa0zOsNRpTAkziFvXzTumvoNjIOo+ShLbkXoQCN
doVM3EVesWjM+bchQsZLUBzeKoLHqU3VQw8Xodk703puRlpCoDZ35kZiuYgub9qR8scS+5fquxLx
5o7RIXpNGEZX3FTifr1e8w3RAKTD3MzWq0mKXLYN5MJR092RGh5k0maciNw8sU7/SE2QK4bWPjF3
N3erbP6QsnASgexSjwcwo0YZphZbEOIGplY9igPdvJMkY+8YojFbq6HYvsB2iXwzLk+ZIv+wKuOe
K+dFtsmYaxugfl2eHB32M78OORuJnP58YKl3jUF9p+fYvhMKKl0YstoETUDWEljdzvWhpE14rMVB
S9TXklu6L9v2eWHcFxg5izrep9ukaTjzEgfnTFky/Kn3SyzMsLHMPKnSW9uFQvcgTwjRk2j9idaD
DHfsEpKdGIULD0MNYrt6a+jUHEdo4scpl5i3DGV5J+fZFKIO82KmEoe0ga9jDy5xE20YOZ8RLLnA
UAh7SB0l9ZbZBqC3VPtZkt5Z8/vQkdrreJiMMG4FA0DSKZtnhxYnYC9fcYQfrbVrT1+J6QNCM6rp
usuM/rZK8dCVmFAGDNvGtHmyWL+zGV98J1wuajW1YduTTSAcMXOuIrQvJ2a9OL81wLzsqnPtziRs
D4Em6ohOmDfkJIqhN9NmlCv5WA71TMOHK29nGvN1SocT4JCyz8XWlhbQg5Yppsf6f55FSp+lMfVE
mXzEz0S+zZJcL5oI94Pr7CkrkPgkK9R9TczChUqg491BCmHfVVAND1p6vyZPcZelAJqn2rv8OCYj
Xc6T5GABeAyLKSLZpV0guEX5MetUr0L5cqzWJPVKSWFP6IBhkobmIXNExg7DYjMcF2RQTm4cylGd
Wfd0t57x69BXJ/wRgFegZMpXa0hDkJcmNjeTuEdi2rDPkplewC8kCXNqfTntLWFDFZYEnBH4m5i3
Rq96Hz1m6LPDXi9jn4tE1hgqEeuynxMyL1SzDweo8IlaH2fyI0iyG0G6WPogeDvBNg1JOHTmix33
8pGwhdlPHOg7F99iLctmADz+tUw7ohSK6rjBzj9a7KOEqciIYX9M92Vmf80p60Ui1z+qTJF2tVoc
nVZ7XOjp5m3+kLaS6oErm45jz7xZy8w3eH+CLCBohjZ/eXmNWl9Ek+k1l5MSF0+bQxQwORQeyR8v
7AOT0FGzq7qCPZzXiK9VAnjySApwNEVxDqlRTr6HpThdoBuN/NDQpD3Eg7YedVFE6DVKLbMnDRq3
nTcKSB9vY3mVU5MxWD0YOnmOFRkpLlZoy6+W/FZqDTGkmALDltu9JOMHi+j3ECqLcbepsOSjhe5W
0zrSQgSpG38UmNAPm+BPqG31pGmKRs9oU5xdglme6Bv6jDGYV7s1egQlpLXMiRZaBfTXeAaTU7LY
WPDKBibJbSMz3gAf6sdL9diy2IYYfpNmnU5p2t5Pc1LsSN2aTpK9MBCxyYodaSMX0rFPhzd2D09F
W2OlNfsTwQL0tzNwHTSH52Q9qhCq0edAmLq4WEeCUXFCwO41RqzmFvPwC3ZEymsk8PVzKplkY7KW
/7qo9bm8VVu18pwF7VEmzkK1w8hr6nW+W0hicqOYqHBrerWyltO9KTWP9G/wXmNxVSwDS4cJtk9x
gMPH5cLVDa1AoiKM9xEaF9dZU3vfObFfjmW6o7I6p9GcHteb0kCLOoO59fB7PtRog8IhG9AQl5t5
QLbCli+Tj5GZAeVMrKeYLB4vsTYWPGF7M1pCEkjmpK9WYbep3bHRcZuvYJwiaua6d55Qp7FfULT+
12m+JuSjsvDkgQP5JFVfk7ypPZBlV5mqnExNI7Kz207CgGPMBkO3Zuv8bCMHuAMM7FuAs+AbkdFX
gFjWX8vK6RkxlEie7O8LyuRykOWEHVhkaLczmAh4x9SupHH9ecCh8wR+Zgln3Py/nm9NmR5tMjXB
5RCZFuqTIh6vZBn4EZv0YNOUW26k/VFp4+Go5TwlDe2bocFiIv/YJIyTIZC80aWEnTNhwdbHI3Hj
duHmaItnWhImo7gwKdrFI5xwCofnlMXoGG2yfkwFbPLyKJ9NCJctqzX3ocrNIScEcSXYvdJYsydJ
ALnF87jvW52mdUdZqbc3ThUnO+bk1n4j0tVqHQdbLK/9PlyeK3CEujHM9MARn9LWZXQ0M0bhismg
jVhUvHy3ql6ufMdo/dBprnjrSPJyVkPQdmvT+dESwrJD2sWd2bEif2hBvVfdMBz1zrbJT6xfZiUf
uDc4KAJqsGLAbL8adEfaz2akV1DmdgLio0s4mW37llKsxY5pk+ItDpG4SyoJu92sHbbj5SBD69xX
uIS13mTwhJCUYBM88ZeDtNHal8zD5bb2+2kGhY3BNbSWhnyUxYHx7kM16E6Q22OL3lJ/w9UUo2eD
9LfBZnGzjcV3Yynex2V92LZ8pkc9lTXqoqwKmqVAuIcLwqkINJYkL1KdkDVA5u6CZ0FLSv3mcigl
+V0e63uDdEkGVcojdmykBCZZ5Z3jrnmWnuqOaQvcgAaUDvxCNqW7HlO3JbXbmawby9OVGCZFThSl
LJSSRfaUwxL+uVR3EvP5cTDF7iv2EySEb/o0yi5cz/4EsPw2wQF+3zRsDWTbI06US72KjJuImdMB
eMzn0Em7CB4PlK5x8Vp9q31zyUDW5cSCDewiHsZEQ04UwwbRKQwWtY5Pnfq6yeXBzsGSQXiB18D/
TaY99+DLXB01IPqnlOhnGdpQFefenPUzZk15ORi68TWMxYNwuDDultdwAamRzJRnUVIvd1uawtat
3qKyVD6qtj7SFHhe1VK76woGR0ZW6dAB1OQIac6leFp+NGn7CdAZnD0h0vh60b/S2JlOc+0cjEG1
zpM81KFTYmIhS9q5Spt3ZS60U3O9FKV+RwWCXqguZzEk9/WEFbFet+aQqVS+caOQ3xKTR4PrQkfB
ValhN1sjIJUFM1TV7vOo667maInwAWZ3xvy2Qnx4Fcmdg4z3IVuYgjvmm/1cxMjUuCvGzIsM5SEx
sP8MjnpYGiDoTVKtV0Ox9cxdHGOHcxCybI2RLutxf3elhmgYW+SULER+I5ybmnzdWdp3l1TbwTSy
mdEUAJ9Zs6Wg6KOHelvZxcpsMDJLX5B3ASHUBnPyE3t+Jw+tvzaq/hkih+4lirjhCgvp6MQWQkhu
ppebsMSOEuhKXu5juQ8jjVFe5Ciz54jlP5/M7Wh3DIpqKXu4PMVeaD3eIO0b6WtxWFdAh9mstW6h
bqgWRJd2Ev1b5irdUbDonN7g4oN/pa3EbNQKJ2ChyDVKhvgxFxAq6JzzPtZEYDZ2WhwuILfV7oaq
fv71lHppujaq+TgsLcDEi2NaHBixsICYbcj4v/BSccdpk5teGGcvn6Rxpz/2lGdQOBL2CqW8QC1Q
ezbX5hbVxyJmH3c5qEvvr+Ske7KMRHE0E5RqBh2E42XTE/X80pdHhZIVYV4pT5dKp6asscpE2S1Q
3PcLJ4qpKJ8KapUdyIBDOZnOXjIbAgpixNQwQdHu01aJQN/7+lpl+ybmj0fSg8ku1xn3/Ho0RcYd
FwwCzShh/ZBuFsxg3hRBgNnoF7j6Yn5NCEZPq26fbHTVtP82VNEzwqr6LomzY8KM+Mi7M/SM8gcT
7AvFC91joCGI8yIFxXvdXmct32tqdYWDwQw3jgiIMBlirnN05mxt/GKtWSJrMA2BROoT8PPk2oZz
MFfTrtZayJZF7QHdP9I+mn2nEUtNfDNq1g3g+TwY8xjGmqpi/LPu8jj7pqmVwxY45suCcVPuAtLK
GT0102OeoZDXW4AuNsNLxhqS2/EncDtpFUFh1UUlt4ZdhrdX+xpXHOhymiNfi5M36nj48ohrnJxO
Tx8NYedknkpzkeVxCpeWW7TVA2Pnr5QrMIUlGciXlE0BbsPF1UeAn+BeWcvttfIZ8rMj2lpYeWTU
ExaejiG4X322r8DHkxS4We9V7hwGdLplu86MNPj1ne3ZmK1jlgegCPJrou/o0ZmK4Tc95BgZrQVN
XmIDZTY3uclXw0t36207jSshaFD57hcFHzub1yzIUrrXmHfdotWaK7i4tDalTLmuicUsVYkT1E6v
NP5xTEVnKTfVOWScQXa7055NeqWFlH0tMj3d2WmvCN8kGbsrX1M4MXu1jFYgCuCIB6DcvXRaiX4B
VCLd0+i/D9qI+UujvEw9bV+xja3mN5nqmjGv3N+VW/oSsyu66xt+7b5FMKQPJQ1ntoNpEd9TCGTa
eVjJU4/T5L7fGpA9EXe8zTAQT5QPphqfLfbEEzidM4wfnOir3uJW9JYatKZuqh9Wa2+hNUCywPNb
lNYjo58nQ++VIBl1fYcu/jxbtEIcM8rZ+DU/2hh55jhL5LVn+GbJ7Tj0CRbbKlLORcbdrJJy2INy
aHfLM9Gl1kFS1gfbLkLFXKFds2ZxV+uu2snwl3Wc97m2DDTzFWhZCsEKUhbtYdXcqSoDgZQU2kCO
iS9TzDOmZszdqMKKsumOZT+jHimi2zxCwCoRmqx2SiAzNZEjkYdi6ng9pJZGwGwEkpFPnoy7WY8Z
9ZSO5viq9iU5w6emJj9UMJleLNUFG+OfcXKTkPB0QEmIZN2OMWvkqMQTmEERihvCklaP732llJoq
KKuBhV3EZSPd8o8ls6hER1vqXo1O/14+KqaEiK2rs7TKxlUZJ89V9kGlmtC8IwMQhM+4waqWTZWS
rblZU3SSGAjTQAd8XvbNQ49iRbK2+9aQbeoljaBbvTqNKaGtA1fabArH+kumzKSqrVo49KuGLiHu
4JKbOJNNX27qNZxmWgJMzStuXSR0RLRZOsRbRomRQX2pie31s1x71Af1PdWqJmhnGdP5Vj+hJx49
YiMBPijJqRu7OiQkha0y3cRqJRGFdni3hkDcW7cZ9QcUBN0+sqarss4fch2qgpMBsjEnNj+EyYRJ
hiBHTau3GMDo1BgmHSkoGhqTE09p70Af7aFR44bR5tCsitpNuWERGgacYQ8TD/CmRYyEHA33ia4+
16vzs8oBVvPDOYiqzLBPTAi/6Xec6Zm3zjGSePIcKNAyZkYVd6OEHVQW93ArbUA/VsHeA1P7sS+Y
KQRqLiEUom/srJkSmBoIXoS2GIQVyGvc2KCmkijcS/3OiCK/Ucgdz1LISNai6AEyn5S8IGK4pA8u
dj/pIAUjPjZpK6gU14nkkRqlladJ4Uprs8eW+sw1u0bYohhW9LHyBAgMzBlypc1urmJcIcRzigZe
Xvt63cGVBGA4FyF7mutetYm46ExP1jAFm6QUUd3xD5Hft432rXYb5p2Zn9+af87ophCHO+OhbItz
8kCANavhyTSw+lStyT+Dw1tMSdOifCLMQSpe5Txns5IOzwwRDK/V1GvEG/IBYsKpNWBh6Ntke5rO
DqQYrpckqV1u8KWXl7UVbkFjpLXb6Krkc9VjWja9warIoETPLrVtHZKm8DFENf8yW2OekbaAHueC
6ukRRVKHaalzrbahHBC+YIGZQ0jUMrFhcTHUWMFEQA2KzIkaSAa1atr+XEGWoiznLMRQVVivdDc/
2hr2up5iGZgPloIYi9wuxkEIWTWxSYy1j3QdTjl63wNrjb8t5cGUmRE5VhzYn9YOE78MvdyC852J
ltFEj33OEFPJ14WavTFha0PE4sinLNYyXcruuxqam2Hld9PKKSYvDOwqLmmoBGuFBpvw77zKR9/s
lwfdqo+ALDNUPcviLwkTyKRB8Igvk6srYVG17DqEQwpl19uYG0FbtEJUpohiV/aVMtt14MIksisv
bQHUA6YpfqVJOacMOOeietM/MqPQfqjN9FPC2et2KJ4PRkv+1WyZAZIE/N8EEsANsE18Bv03awwO
N7jMXrVMpyFmurCwZuyUic5rso0BhKp31FIna2MUnOF0tyz7B7NcE3Y9rcN60gF3C3tHsovEHvf3
wRLbYNCC/+W5358ibQrSW8qx2GurXvEueBXE/DGKfEHfASONooAuQksCdgSxsix5iTsbVJzC5oYo
PunX55P9yPy7LB6by5dfPudvD3+9nfj0WjQTEE6TgiTewtbGa2VTNqZ44huKw+Vrf3/464f4/f3+
9tb/+PRf32+dGzmIlY2lOspIGBLf5YIuisWbz0YGeefyrQFuKftyQzVXxuqjvGnpzorlKtTj4YOm
GGE0Q5Pv2tqu9xW766DJzA/IMvtpek7bmruhhjwLCdQPyxLImupnts3ra4KGFE+9dWWro7GXVIgk
FEuMXZCT0p34x8NKkG5amwJnGMdXMMZ8ovi7XQ6ZDSfavTxEdeAov+A4CQQQxjzis3rZyo6lQb93
0g81xDPx5N9ev7yfVdGx/vUuF67O5ZMuB1PN/vVOv57UYYQnoBbYyMW/vuLy/O8f69d7/f7493v9
z8/pEiR8C3ibYPsa/doeZ1qNLrREzb98mIjztP/r1cujy3OXVy8fXg6XN/j94b/72n/3VuWIQT3T
+FsIltRv8lPMb8sJLkhQ//ZJremoOX6/XothA/DDf33R5ePLy9Cz1Hi0D7MYHXQjpzTzah4StIoz
9fLw8tLlAGSTFpl0+P3l//gWlw81aNy/4vv+X4X2v6jQcC0p2v+kQjt8viX13xVof37Fnwo0RVH+
ANjIfyjQZNPUkZn9maOqKNYfKm15Yr3+DFj9V4qq84csQ4GzEH07KJYURGP/SlFV/nAccs1lFTmb
A/BV+7/ozyxFJZD174wKWbwFcxUTVZuigwP/R1xorkQtt6vI/KGs2bTPK1znSRofSARSmQKmBSO/
IlGJrhSHJmUba8bJnSlZPWDJtFeDy8PLIes1y+2znsSHv/Rpm5Ci/daj1UvGUgYcPyxmNd1ropN/
OUAiRkkluvt/e06qSrSc3anKYy6bC68r/YuBp/YkArg0V1HhoBL3Lqq5JrNo5F4eRjRgIRladA3r
Z5q/6N8l4iZbNAcnmALoV5KbSHeWwBnaHwzWU9CHpePaNo0z8Pe8zQWsZ4omy2CXZ3yI3GlxzylO
mYXaMNLLqXBgNA53/zV/dyqzBy9DgzsRDW5Y5tNRmhQlbNX+RmLgc0QgPZKmYTFejdsG4YQ2hZLF
zxRn9uO4OszsTRQPMsF76qYgLuBiN0Tzl3gUGjSXh33X81AVnD8N8E2eQpO7/JwXGc3lUcrG6UCV
3xbxRguKg7K1NMHn9HqZ+nqfduv+Aidj+tTmS3xsoVPh+ZjY85gTdd/BHt6yFMpqLgyuPdE74Nab
aG4OcTy7/PssB+qae9i2rQ/u7xfibxS4c2XWCBVj4ouqm3vn78PlBvr7w1WMSPxqzm4XWxnDXHSZ
LgdGrAxpxYeWaD9dHqk2/F4hQbyQ436z1S5ixMtz0ma66lLqkNimYnQvyMGBMimM850q7Yv7zc3o
4uQeJEC0zl57q7F/9RXo04+qcU8M9/LZyT7NytUBExZWcjjQdZJCOoyDW4TRLvEkDyK/vb4Nw76V
7hlIoXu845Ez7hwmTk9TRUnr92a4yihhZnemV2ieeguP3RmVcvWSf9OfcrvnGvtCkBkBfACYEWTk
1Ivq9du1ttzrzWeNni/f4yRxO7aeK5KmxFeGY4KqwmtPC30F2WWgSi27X6fD9i4/4iQZN0+n5mMu
T0njwljDkVJaJ1M+YBpjv+fg0ACclV9ZOnWKP3EWVoH5ld04jsuAWUVuyXAKEdfgVvfVvQbh6AnJ
h4pTC0wr6vzcQ4COJQN4YDEDduJ3hZvg7FtQZLk30HFFooBtLP7ROO/NZxmgrJuuIUndmk/ovpw4
GK6Ge9Rr/EtYPqacbdzprQdnOFfPq+1Fukv3/7ZB1njH881PojyDt/zAaPAk/SgXrJVu83OskVwQ
/+RVk2sDx12Re3rMGTaPraV+BNK8TLs1vcE4UMEE/BpNd+4+iF+zHJfvaeYH6pLtgwFATlg0RmQy
vFSqFToMHkkTgFYHfD9B/2NJdp3ugcCN1SPlEyEqy6m6UR+155K5vsEa4uIHzGK/v8WaHKNAuo+O
lEVdIFcB/WfGJ1g087vG3jeUVpkLaFPG2SMHxb15xbxoeK7ercfqCc7yNQQJk7bEeHK6nw416X5l
bstfES1ntIOjMVqU0fAkPywVlfqjvUvPiCLkm7X1gZhAL7UftCvphTYWvwynrf6mfy0PqeHGJ3oK
h+GAsHECnqz6ML+Lz5o4eS6HaJd9YJ+TwTpkfnlWNVaKvf6Un2YgGrE73ub1/XTVPi03Ivlw371Q
kuBS4GSbrmgr8Ucdv83iqG9Yk8EKUzoHRhGqG+UcZ8IJv4XNtO61OwXpgal+/QBFFNGShe7LF0z5
MlCC4VZP/O3bOcJHZ1YZgpC0vPxofjsfyYN26r/0T+1ovKWfzi3rztoH5j0uZvyXyGC2x6jYLxNh
yr5cn5qbXtstqL2eIzqqnnM01gAHlum4+jVE98N0TUUHS3oG47u5/Zv6JlCNxd7mfCjDJg2STxDU
6EMb/3M607eZzs0SmM86uXZei73kjFYzACndB1ruW1AMXjAfZQHdNtrlltueBr97aM+IlRmeTP9B
13ksOcplW/iJiMALTbHyNmVSEyKVBi8QHp6+P6oHPeq4N6rzz6pUSsA5Z++1l6ktOE/GH4L94SqO
zosMtPpeKZ/sHeCLzD17/UfNYJCS3+LwRck4ayl/DaNFH8OS4sjl5XqYXKNTfmIrrSzinzrwiHqM
zGSRn6SQoYFTfY0fsSs98985W6gpGAv4fF3P71+8wRrvw0XbEHrDtth5gYNpP9ZcWGVa2iX6RCfX
ubnHbtk9WpzPl8UhrhcSTAzf416GSDj9nSguiw+E0L73qhfpQfiGMsX97QSHW8/ae330RHyxEiOL
39NvmiuOWn1pizTZE5rrGnyO3AQDpL8W+rWGmWGyeHHQse9Iq/SDYDMkfQEymC8DY9E5KjUHdEKp
PTFmpOToR5b3MdvGzxDR3HdwAq7T9jPMBUfl15ATV9awgYH3e8/bS/zGAsGbnwWyGJls5yZtZ0w+
ESkLwqNiXiD1bl5tym/pXN/9LXaEswGzSLMN7OBKkFaWX8mJR/2Cfz1DPjfPvFq6Dth7iMeq38/E
v7Dh49sBDufstpnjq4iNnCz9JeIN/wSo3vKxvxeROfH+aFHO49lvH3L1i9GlyeqFoy7P8MYDSjPT
ao7JdYFc5sBrqMEc/MFJGpfNYkbiEOkPNeC9iey6mnNn7NR/hO1NRbQarwDl8790yf9hLeL6vcMH
Y/8XPWqzVfgdECdlfpDVdgzSe6Ju5R1IBrp7DPiXln+n+8TGg6NvzVQShjbeF33w3eqbOAURWr4w
C21cbOhlvOpEV84dKTzk5VqIHKneth2Zp1h1WBV8+2wp5dsEvihsLpgLS+RnuLObl/dr2TO9Yhuz
1eo4S0idKtbJ53ylrOKTvh4W6k7Zj3v/Qk4uhHYTpvF9hkMTW0xCLo5oFchtXRwF8A7HUoiB+EvZ
FVVqpzF05kUboRk8ywwptZX0svxT6nQfgC+2gvmbmS6llxth5hNdocEm/aZTibewCFp2EvcK8ZI7
qP1I4bcauqSjEm0BiJuD2EGUKSm/Oh/SOWYHa/00J9CU6bFovZ81ydn4Rgo0ucKihx+NJ1rsoYGk
25XfXhd/jBMAtpXaRUuWRwr6DafVkgu4oMdXghbRJHeg5Ok6sRERDWYB3WV7hhQG1a05Xxa/+dsu
L8JBJUMRhhlHL3JWw0QGFv9GyVGOLb5EHPgaPKBoEg9wCOkgRTV2onuCil+C88Z4WVnPk+usW8gA
PPCwoYl840KwnX9mSCOPfHcoPRi1WM7vDCoNy7i9MTp0ipO8bkdz2PSe8VRvuS1u0tPAxG/aTus/
YWaXu2C+1N3SQ3DberI99xSHsISj4LXH0QkOgrRqltW+Wyuf78URHffrt3z0OwQMxh4GOv8brtXF
y0NkGDaQ9rZ4/N/FReR/EJAkSpax5hq90WyQRkfcyBlCXOXjA7TAZiaFM2s4bXJVDm+4f/hYQbhN
gBHN0hOf80/x1kAQ7Zzy0iZ2e8zcNLGr87CmVuJdMNUytcFDUg4dPF2lW5wH4qO6To/DrbuVF64/
vyxq1sURH6Zyx8HR9o6VL6uP7kNnzLgeChtJeN1bY7oj5+wqXcbfsHewOs9e2/FSrmgD8IusWYOM
m7+bQ/Gl4rbA0YqyjWfIFgniQHNDRPipWQZn4WP2w4NTetJFrG+TA8VVUjww9imXpbJ18WZgfUBR
wjv5QmcnXVFhgIxC0y/bUweNN/c0iwHjTHFxuMKqANuLDZQnvKoQv06W+A/0birca5c85HTBfCcn
FDI5RbrT4E4EZp+5+HTWuqt8pWhEFVP6Qr+3z384p+FZDXh4XtFyhF7+g8WARxBMvUStJ/sXuqr3
vr6Iz8we53cDbwjGva5E6YnxaLUl9NcfXei7VnVoT+WplEk/t9oT8bvzZEloAvx+0gHX78OA8Bbq
/jn55sNjZNHt+QUwvCGHz6PV+yBD3O6dCuNBfn62k0Ws21YNQ8v9CP5Noa5jjbh4ndR6mcKsw/JK
tHng48fAAHmX7P0b76gZOhYzZgfEanntC5s3l7Zp/qdRngsrPkuhHpPOK8kGK54AtM3Pmxyv7p6W
VqLYzXLAMHWlSftuyTUH91c33ahUk20JNWdokH5cKqNq05YZK62JDZykgKiKBvBdIipr+mMWvgiF
g6BiGOXDV2D8tqD78G7gBfz76t/3/v0RqBMfWJzIzEbJgBPN7LpodEsh78+GE4PuSUneVPu0y6tw
km/9+6qTYL/++yoTBN4XYw6m9moVe5DB1j2Z4aTuTT/Sawoi3f/70yqUYXw3OupIjSCiKWJPuL/L
oHXkF5WiVuWFTTJVvmqmX4jQp6Bl51LP8QbAmHT1It1moY6DXfn46Mxf72lyM32pFPT5wyTTlw+I
QnKcf/Nb8Jv/RiS3sPy3tGgV2yM2qlaNuU3pZZD1WxunjwYbPn4rK5l8QtXsfo3la10uFHXZzlaT
nuap48y3oeMh/lvYEdOI4x9p9pwUljzbwMWuYtvoTJpJGDBmjqdW7M51jxdV9V2zZZ5iyWf9rGxJ
DEN+iw8Cc0PMd+SZk/2+bsNBcGpqUUQl/A7qz5sRmv4GI4tt8yl/0iCNaz79LiZYziRScKGb8+MQ
2o2rfjbb94Ouk4GowbgZZg7OGVDBUNgSpXabKLefwUo8SA/9XD9xjAl+cR7kQqufuTfrXJl5o24N
jG00hl2m/IvBxIEmtUhP2tOwtWNPozUukvCk7bDm6p8vF2FHDkRtFZt6g1J8ZBX+QYat78li+A1d
6RFT933OjqqNuIr8Lxx1fiiK6fQg1/mf1W/+eAeWUFlxbZEIL625eO9fiktGoJ8416HkpXaTr+UZ
U8KeAwl7YXbXjfKUOf+OlccdAZ9/bzMHI+bUDqGRmiTfDIcBgtZCO9arYNt1prIbGAyRhcd0B8Mr
hu4/zGqggs6xmdrX8aJf89umEQm2T7kzvDAaMXmp8fS2q7vvFr5VY0Uhz8waJVuKq49JKNuGp7LA
2eQZE33SOe0t5HJ2XGrB+e6tnn0s2vgfmPVa+JssR1ipW98tCThyo5WyKBsTF+nGq5/4Lag/vOpb
wT7Iei1q7Byt+fMlmcK5Dh0IB8mCb5yEE3T/ZKsWJsBXIpzon5U1OIq0hi5VnOM9LhitZGnEgXXo
ILmv2KXNTiJDYoJsMbz/KRbprfTp8KmpTP5Fgm0WB/mFQadkqysEUk5ASJ0Na7jz3icY3EXk8hgZ
kLrffEZL8aA2sNnOt4zF4P8tmku813J7dnuvpLXRe+k+f4TnBB9sAix+ZpZy9Im3hrp/qRksQ2Tm
mjvts68sGBXhDeaCeNAjR/5hflpM+hlCEyw+B3QfNBz+WV6Wi/7G3Xh7c7fYEydvfMqqmVwKycm2
dC/NVAQuogcUYmzssYGE/uwKylI6UZwfi8ypApvbXuQ2YnholNgGEpJNRF2yUCXwLrMmDAhJuHpq
gJ84ODMLwEyQjvgu+Oc8dOKv2ZZ2IDP+yOBUhK1WLuETzL8p/mhPda9YTmAZJAAieENHo0NhGgli
AEaAwvwq/hmZ127oI3Ew6h7jxm+/QtyWmVpzTlS8CU9/W6jVaYaGym2+tCdiL+hvgB6gk7iZ4xoe
nF+YNt1c8doviz2sHRk3JmnRh8wbSc6ymJ1OcYngYLfXpxLiE+E1zEZEe3w7/RPf54md9A9vqazq
MT1FD+MXFAGz0jMPBjNfliEAEDe8OYIKCHeab+3JQxLexxq1koVIaLS1ZzUcs3QXxi4WZvG9+WWL
Cz+hWuuJnafUauv2UO0EmZrKbm8Fmaqo/na8L8CJpX4kbwGUKz50D/RvQBnIcMGxBu2WFCCTJgnd
4i/+8RXWKy5kv023jbkKHN8YiGLL8VeBf6XYu5vZw0BJYamZJwD7BNGq285ppskPf/qGC4MYBxmG
ZdfRbrx4j/YY7tV4yx64VGk7JAmoEiXJStNjmnzgvvK6BYRrJwjYvKDbVv0Es7CF6vGu9zl7AYeC
jS+48hmvBnwfT3hvTI0DoAM4ATyU92a8tQfmgQv/TIQKtxNPriOwloUvG3e3/EmOLJJAOc80Ds4t
psuKQb6kl6HJiVx2aMWuLrJD9wKStnjjh3bJjmj+39uiu4J6cRL52iGcUyo4HDnlc+YQK0RftVZu
rN1aNFEq7fXDcCCqCRUzhKvXpqJYyE19pbgEBdKO8nLHCErqaENcHy7TThFb4Zk7z5ITbs02NY4R
8fLssAaL8cmpQaZDHLPdEObQsPOu80uy7Q6zh2o3c1xLbfEXF3v4g02yFp6NhmrXFcMFlIkp8hUk
NHJ7jKEoI+YHnypmZrJ3gSPmwu+/682NwbT52LIJGJ+2KFph7WWItdf02b5X7KvC1Zj19habz3xm
MhQPiVZBuiI7CJB1XPvfw0ocSC62jF+OWvTqaHeE9K7Ha04odlEerKjbziRaTbP+6E7yb81tPrPc
dNwiMYJpXbC7WLBl2fVxxupQEoH+2dKMRHmT+Wsim2z24Q4mMr0/ZIOGZW2+vhBLFkwC7qTXZ/fh
0W1ZaWzYyBpiiPMtjBj4ThdRw6DVSpflUrGLAa8UHqd8SYfKtRKUC9VCN3PGBasWInPsqcIJNuJk
QU9YNnX2OlfPFbFXeCvlm7QGnVQeWu/MXnaKxGpcEleaGN67R7JMxqhp/EQO7bGrYQMWwIfGGOdD
H5xZuRg0zj2nbCyxs9lBztNnZmd5O2CdPI4mjxgGTtlCe6bUKep0w/12GxaLYHZIUCcgbkcoQFho
B+P5Rc6ERfQ45KNUdpiRTw+KCpzi1umxZoPBErnpthwb5duJ6JMJDsOncMf2a3aOfm3Ztaih5DVK
WtZd9ytVZ9g/FVKUZideOBQBBWGjtT/5sQqWuRczcj9wU5SbegmOwUX90Sj/dy1ZHECbvVlZVG3B
Yr7HSggesfQdH4J11Vst0rWEjC5T5YAloxnegenrpniBXIIrEua+9a2Dm2e+MfZiOGTVoD4nNKfl
XnoOLZks5vhEvcahg+75g1hz4zpgxUgmBDLpio1kgqMTusV8GRe2252qi77KvpKT6OgPHOL10KW5
L/8B+k23lG6Itv7gQAXYErh4A7rKayn030W+wBN5YXyx/ao8lhcOyVF1xTMX1m+mtVv9Uou3Md7n
Zol5QLEVvjjSk1VlqStjW9wlyQz+IKwPpTsal7om5UIh4soDsUHwPbP8VQIQxrfUCVgVgSwbMJ1s
R8//gMHCWpF/5cYuCwSgdnfpnOCasQIo8DoOPjd7LTAmy9Yv2dT/QnbgOVwnVJsmGCmVWsm/NCHQ
b+Q/dl3IYRGZRftgzVNWn18/qvOC91faPU+CWWyGYz1z/F+ylNjBdbRG4EDxamT40f0q9rCKD+8T
TnFO+c2b9N9uVW8AS4tiz01+r/ylSunmaclWpm1/GNf3TnX6deSlLqGW1WgS0oHcUrSaP45lIkLT
D1K3SK+GFe8wTthIe208DLD0wMgtxaY4P7FHlQqZ5+jf4DfbvTaVGb4En3YTFvQ9LmRwEY9BbsFz
/mRxChB1bzws8o9c21w/s9p2V3/12rN6q0t/I+qUBWVz+X4e6ce4Kc/VhU0xnkRlpvxB3A8V9lL9
HJ/z20hMEb5dFjK0BI+xfdqQwfvNQUP572+UB8qxUF8b31QnQmjhClXGy/CUUT58aMcCQOecyLxl
3BhtfSN/IPZJb+2i+YXcQVO2T7b9UbxDUyPjfTSzzWutkm3uMzvBqHWys4NRxGqSl0hRtsEBqgNO
e466z19U4JoTX2VXcVg7m8iBquu+DvN1v+hP3V3yjE3JlkSztBvqqXKA60UVDwXK5W5guk3mewr/
kbbVlJ44wbVn9shq2jfM9CmVuO8sKN8DIlcnzNkgA5FujJ2ParJwyrfHE44BdrTRPFxDGQd8iBib
9zYW2oD6imFDTTVAeBvMBdZwkXGNnXuZscxT1zg3BJyu4dIiNuQXTBTi1ianXN4TT71oZqtBuRRs
rERoTWjDqqFElheYEVAgFk73La3KVf3oPtrK1TpbvveWbnPTqZgxW9RoDvd0fRSmpxyVzENz9GV+
oeNbMxAgq9acXd7sRNt0V4TLVLTA+UbWSGJWn1CdAzb9YJHT5BL1/eUvunv/N7kgkwe0fd+F2m2+
66svm3Dw0yOS8gZCZWhqV2MtPgGuprS9Gxx9ct5O/RWalVa7QBf5T0yFxLsCzddpyMRFraz0EZcO
rGYZAABucsOdAjJX6CBcrBjjkWHTW/KmFmnwgVMeWmiJ6DTM4TyMG8WZecb5fQ9AlBhBUYzPcJIA
jAEmOanJo+UTkQl+jzrIynAisSwCL7TlDUj694LIXRChE7ft7ZukBgG8mTiwGZI9AJGzjSxGEM6f
2pr9KVeGHn7gZFP2JxPARXRQxq2U2hWPBbI6621cqsYrEGnw5NMGp5YEUZ/J3sABbQueusCwUkTL
BKWX0apnfBemZAX3FHxMtUaQaXm6/lFJpLXZnySs2HwqDZNVQA8/noZ9uqv1CZTKD8Z3R3QES4IF
NcAAdZItu3ZKt0O/94PHK4ua2eLhvQvWs8AsHNktVhmLh1KZgyTYkgTp5l/NVXvWm7g1s8wOvkSg
5HLafpO/fDCzv/rTwKQhIGuP9qFaVetwy4w1+FM+MGr4qFad1dLwDw84wgSLReS5T7PR0GpwqoQl
i9nuMjn5wmGk7YfvlmJRgyjvMI47XjEku+juE/KJ3xg5Tdw2kP/GEyAeJ4i4LU3dkBnFkA5HixRe
LZ4w0AinM+siPcXRehkLJJ0MLZUAK267y1BoE157V5MlGnTC3xgTlWbfeK/Ak6c6gpmogcmPhQPg
+6RSlBOqxIzujh6WqSkumHlvY2TNsVD1tvFFcezvMDUpW1NbdisKAuaFNH5keZvC9+szA1sTCGQk
QO6owXlPr9qiPEtzd4DSioLiG9XadGTZySL7qkHPYXyLdsI0ON0z4CCdEfYxppI0Lm8Hp4XZDida
mq9t8JDZx6juHbliwsXdowJOjoi8YUDxDkbSfo+YSIB/YvafuRxnDonC+1jbVu1y5pQciJgrgsR4
bNk7Pi6VcXynWs6KzatnRpQvqNHmX7MLIs7XNfkJdIdHPdsk1twxPkECZnj70HoBM2XHfhPsGJ/W
H1gaGDN7PvfaD3p4BorzzxLOOIBJfHsnO5Z0l/MJHOG3+zY+OeRkzZ4OpHYxp9h4jIioQ5MTLtNt
Ntf23O3U3+yIx1i/nH3nkImdJHQHeen7m5rmwNPuCp465osTlpWUuMz68XiIXk5d2q/B5aGd9mpu
PmXvh/0uXabJzMtm2BWb9TcHqGLFP8MlNxwBuhja0m2W2OK1c/q9wHYkM5nCaxtxLF7zGB2YaOFz
+jBWGs+1YIaXyK3OCaYPkpNUa2z/wkdaWO9DccnzxUwgOhlk20E8MMnH2qUUH4buOo8dP6d2ZqOg
2OCtuM0zAefxiFOlpGUhIFhwqu2wfS01U1gAHfEsUNkVdnsBlx0ivCLM5DzDasPU9vKK41G9Km7p
VjcldwsMHyurvciovmJw200EaJwAS7UO8QvjObiOZ/LXGuURGW7NG2QMwShrYYCTZw4OsTEuufgw
Mqma6csgdMfS6SCkhA99pzvVijS8JrbKO/RUbInf03uNvohpJqSA/1cWg+q1w4GBOQOjrnH1mQ1k
SbmBEs0hNJmx8RXkwmGMdW8YU16kg7DM9u+P9MShDiFaXwt27Ck/DIxi+lES7JYMHHBxXmDJqu7j
VbfX8SXwrfTXv4k3eH4ohbBx/sQoZiXbeEvwI1+A3fUD/L9YTdl3WC6uywdR3Fi/15fozMchyE4i
9Y1XD5cRBAO2a80Kt8G+35KkgVIKUGma0KEi4qGhtks/yg+WZv/BQ8aGJ79d7azcDTbufd+YEunC
liJv2vxTBMK46oAxUNh7uOAu7hdiTPCCzbi7+H0p6zKBYYwzDPIVq+DaT5qBRTUsQvqrmpmLOxC1
yfaCYVTiIqCNoXEWW2lSZy4brHBmTqN6Y88sw4VFlvmujiQ2wathmj/0smc0sLmdeXJL8aeuZ+tW
2ElbDpYSRXllcfVm/+ZxsWaLAQYDzKNN5bP8jc7Zs0d0/ctA+MjL88RMNwGGKHY7bHVWdKvW5W8p
8ohwpJuzTXxBmm2cDHH6dEr7b7IEtPU2GQHi3t2C+n1wd/iMFf0HZdhNXpNZsNX30IQscW2cmB32
0Kt/tNghWZB5tzVjUKiaWrwmn/Br+E4k1qAZ/zHnWNa7sjfrt4kJUNddg2YnKQ4CNBzHXsfg3r7N
HGR3tp15IrMRkdpWZdCJpbutNDblBkl9Rk03aw7P6EZT4ZOhEpIhxZzYGpxmNZkMQ+l5Gmu0wuGx
uKC0ilxhye4gukrslflmnrtjtyALkGxzqHo2vo7yh3oIfgnKY978beBiZUGLuKS/AuhtDixhyzd+
X+vy2eEIbaubuFAujBQFOz8Ln/qp/www3VzKmOVa8ndFifKDKcsV4E67CMGytuYes8XLbPDYMqoz
VGOEZbfgzKago6LkfFcd7EpoUnbGtlswZyjwZMSVH99UNzpIXvedHAgrXAnYHWHVYRYX5VNlyBOd
U9UuLsZzwM8O8GfdfDA8QYvE9Sw9IzKHD16jPpZH8amuk/2cz1paFQPOf3yU/jo+So88Z0atFUAD
uOiZITMqNN+B/SbfZTs7hw8eu+AsAjZbxp6RTzHY2ebri7YarZG4QFpHDfY7w2fu8gYUskJ+Ee8x
OqtseOf4Mp7hBuA437CD5+iUl4SY4Q31fs75mfnmL+WCzjepF5D5YDdwF5iNnjPfZqzM4BbelJP+
DmfdDY9YtlMhky3XQAQwoZBcACzX9S7bY1Jjc0vjR8HCWkdueSqOCH8PyMAOvac+FQaGnQktZC0v
tIMxd+p7dGPphqvIfh3TXWczXRz6NTIYeC/A8pSdR1tavjzEPjLuPugmFvDwgFkA5k8Km8fE6jeb
W/1odzqflvHtzwTZBtxqppRoatYC/uxcZ9r10Hxd1EV6wtR5o/29wzXrC99bJEPvJff5BywGw1q0
Og1aQkY+EA5pwdwW1IEh4mw1HhWCOPaUmMn7Y74S1xnbJ0fPe8NzWazSC+4Tsy/9yfcayVR+2SJ4
UKTPGDoNlf2t3Mo2erUmoiKy3/KBfJCYSc1gvmBY4dUMLDqYauApdLZYSMtmF06PiPhRHuF9Cozc
6Kgz0PIvqvdCwbfZakdHkj2F3l0zxe/3hleCLEtatdhY5bU76zBfWAivaRJsrNW1H9raV/ORfcRr
nk+G13ljCiDb2So511tUnx/NEhYVOg+m/HSNJ3kTYp6+pFIv2Pp4i5yYNIhEpN8YYb9xXN5Kn+C6
vz1V1Sa4vjYTRSywjf7hD8v5/v0VLllaI3jqHU4Icxv8tRsz3Qgc99DnnGK+92HEwoe7lveKFryz
1RSVr9Pf0XeiJSNT8AqjQ9joR1ABMo/8BycdkqSVcYRYdoTmeqw/3zfMf6mjU7f4YscmGzW2Wqzf
jsqeE4STRl/BGlLf0NAAwi0KTem9DXANOFJlzw7SYBHXlVMel8fhozprh25demmyjFRrRmV7xeTt
1O+x/BLWc1JolvpOhEDCyQz8MX4LkUeC68pfx73FzjeFVVjALFS9iNcUwxu8uc1OcCclsb8y6y6v
8XV+oSlFqRNx2FzQKRmUXw5Bp6t76m9foT2jrgUx5rv4pIDeMxD/i+bW/B5jBAJT0tYCfO5N3Xkf
yl1MzUFb87b8itQ7KmUn+6m/6FSj1ot384d/xuWMLVEsl3Vmh+LiTXMZmX63fhU7kjKQhnwnZFhw
qbiIm9nM1hJ0z2Z0p6dq7irWAPgQMLgS9zOKXXRbh+5HrBf5OV68iJ8w6eBIqUVT7GTKPgs+Edww
7QEXpZ/qcHzc1N1i/jpF6bFTcBfAIgl6ktX+YgE13KghSOmlzMiBsew32Mol+O4TR/aBOYhnmp7G
1HAyjDpQGkpWj0K5vCE2olfnaHoDp2Gc0y54ypAb9jPmroBXzJoColxNeZuva89KH7zWQFnF99la
WkfXV7PPTHIKr3tGr2WFzc1CX2tozIh6QHj8YpQwbcijMFU0QeYgVZmH0wEcnIdF/dt78hqHmLyd
ZgvaR3VLoKgGizAnkMnCaCRU7VxZ5Ok2gpkRmOx8AmN9SHwzmjZL+h5W4QbtWTROJSzdDbhlgGTX
CTmrMOg5xoDm3bWv9zP801xYPYoCDXXDOc1Y2g3YcIJFN5yC0VZ6RDhupK/kBgO76Q1n6V3yoYwW
poCLZdwuG9yiOVQYRlBb4w0G7io7yb7olpmwbvsjIWFRspezbVYsMO2ReguS4ShchW7ZtYfXsDKY
djGDJLRLxwR8q6TPQV+pBmSxK/aXpvhCbTnREKmFKBJUbi9gCCU7ZTfC8Ih4GHwYTXKwun4zx+cC
Ut1gyQN287aOzyDg4V09zQ/QkzCAT2piWhyUSwIBFcyj8EnMvwJ1WfUbrYfDcWVjjvRle9Gf7eHf
YL+ZRvz/m/P/+09JYVfXM0n4Lxfg378LjWBCR0r4cPxArwfJlJbld54mh8t/3xt8Hd/QenZo/Wy+
NAzRyRqAsbhiJRQCoBymBDWGq10DlMJXswJGfTdI2vJdbgxBpVf8961/fymPLwibNdD2v+9J44u/
nk8/8e+/5yXOou83SlQVin0Wy5Uj9tGPhH0kINz0vXL6451Atf/3ByJBUt+n//zfX/z7d//9EUNt
XuzmUVvbaE+ZPf572dRQ2PGmL//90zrAXDOK8TlttbTcBy2+F3TjeDXik+UvFN6shCG/V3ZV7vpB
jftchlt9jSlYR0aUjhcnlhDDtgyGY++TiRQY3LU8U7S9/or2aRp+zZXspKjClyy2taumKqJexhtR
MiwjIXZK1mvj7/tXr3hhLsWgvXdfwCpoFqe9i+rWSoK294hRDNwszmnyQBDmL0aNKbTYQYlFeyZI
tDQkb1lGA080VeKdQEBb1ubdso2oT1GccPTpnJt6EzG4qpp+gbOhm0bdVy7m8lr1oUVVwWIwVAy1
1GX84hppYutWkqHxDAKNdoesxvZorjF9QDHxY4jM4g3FLWbMJxMiBsvhgSoED5iRgqNp9cz0oaQR
fG1nacTIEu85U4NtgUwV14QGWmPVcRAmFWBzhwFLmof3NpZXOezUSUjiMx5o5kWxELUaYC5uXC7I
i9yZAHdV7Q3xcv5usBiE5DWqMWS6tt0GuvxbidCZMXanf5fccWReXuBvaMnj7CfOtK/XHDwjjTTf
yrXE1mYwE3oD7ksJfENCnaXOGO21GI6TTOaw4QliYZi60L3oWPckTLGc397w+jH6F/Z8FbO36IQz
cl3BFitb2oB4COxeHTtbe08/Hs7TdRReo7J9nXy8iew4lI/4JoeWpmjDZhbm2NdnI0hclRKDqT37
YaG9BCyo2AMxEoxsLrlT4SJiSlE6OlHW3H0xLJZF9ifGMB/8EsL6rE87c0y01ZxZQIvoIZLAHMo6
indxnTlNPe01iFqjN2oLaRcXb0gKuKxg6VDTkScofmez2pOx5Z2HpFdiYpejBIF5LBKMFEGvTfhE
GL5TeoZ6v8s0bPDS3F9oIY64KUttOVMaJ2/7flEPI2zuEG0etrSmohPax5PoSB1+xHiJooiCHJmw
mcVG+ld2YbkujGE/jmAiBopibD5ZHz7mdfA0VIY8KbXr7MEWWPzhcPcT6yXQWsrZlkhAVDKPbA2G
Jr8F7DuNAZ2KwirB5s9U4+pTMDgLChC0d82AqFQJA5Abnc1ATr+0dwbUVcZ3zL0o5Hy4zrPijLdn
jtTkBa7cMlUVwQ2DmKMtVubnRg2A/YpEs0u2srjItL1E9y93B58HyfZxbFTlwLDfRQA7N4X9/frr
hKTZSAk7typjl9O8qcgjnM30OaPuhpIm9vEC8cc8wfVviulV4RmKL9jzqeiNlq9xoOZtmruDpq91
LkD7Bj3MCB2z2xEUPOhCdUEa67oey3jT4LOM+zZV36tIjl3wFVU99sfwvkRIBmyxwULVDGtQGUNE
SfeDZywj0ii4hzkj5RwHAbJDE29QqsaKymT05EZ9uaTQsUxgqk5OoN13OaoRDXByK8fxqiYHsljt
rmaG2CcD5OeGJzgsDTMVALFyBp/RXCCKZhCPMzWr97lMC5P03+JM/OyxJWWcPR/wjcZL2H8/q5ze
fuWHMrd2UPaGCuQoqNeXjl1N+I8CNDBwiUXIttkLDq5WnvpMUD8T4EY8KXoRu1s5CFsXy95VRxEh
9zoHTmXUeANFj7QxsNvGZUlBeQorksBprWVA2gfIEnxYItHwPs4lojCaOF3nCmPi+E3lUEuKaLdI
hd2XMOzlenBkfRbYieHT9pTKOW3SF+R3MEMCXXAF76PRbcYS+c0s3L+kQN6JcnMv5eZCCqWTN2Pu
1D2OxDL+YDRaVbjLChpQjaH9qImmKiaA7XRzs67Aflxjf5MF/yT4AXOKt0DsHGYrWNSGGvVFPGdI
Pt/4bJG5cRcTYEo/ixngo1CQ4qFeVH3nCHp6mfeTXEFvHrUR+ksRt4W405+pnv0ONbmSWt9hZy2C
wWdOqM9kO/GhlshyFtrI36R9k0M1J8MmsQ2VfqmZwmHlQCfyojlG+MY483B+VYmfAGkGp2CZwZSr
MIxWMcEiAmJi+lkkAJGtihzrFevL1HCJX82Z5FXYwETdVWxOQ1ddq/w0vcWVPwt5qEJd8JQBO5xY
wYpkSK/RHOul8KVJRMYxoylf2FOTKE97OQcZMWqWYpoPtTtvKKZfDD5aXWigQItWJQ14+oeB77at
his61ehMU3NnXo6k1YSFo1fpMcuyYYGdkNkZlTdT5dEWwxFiw2TjxV/5EO1TMMbZoOERVyEQ4UV6
Opwmtsm9278CHvlZXGGiMsHU2MpAiOCezsU6Q5YAdwXLGiwnAJeLyQdCGMC+Jmuy/7B3HkuOK1m2
/ZWyO26vB+UQbV1vEBSgCoaWE1iITGjl0Pj6XuC9XXlfdbWV9fwNkhYMMiKYJOA4fs7eayddK18y
jaZB7p7mVswbq0Y9UQ5Ni3Jp3lVVnxxILwfjG2absqCE9HKsfUlIl7+SQUfElRtuA3ZhqYhjJmhs
YRCeDEgWQpeuoTkp0lPVnalXxLKCRKFYZmOfWHQ9Gpu9X88V9sph8BQ53oQDMWOGCbeB+SFeib6/
qu2m8sMCCZ9jyzPYcrhMB2/qmcV2zPdBJ6wMlv5tpDDKpODA1yEhW7uYQbs+ZltAjvVGRcaL7tJd
FhzfG2BkV2UyAfWMxZOXNe46cHOGnIOk/WHlD0aRPIs63OkjC3LYNQN9eDYjGqzqLsT0UjSgRlou
JrlyXkgtNZ5z6zyZCp6/U+1ERwNz0lIcW235zTvOlt31XmxXDq/QAr+CLH8YDdBCedc3xyHcmyPz
AMMmhA9SBkpzj019n9OFUp578or8A3JJtOo1pvhlcjtGrnMw5+5p4gjkYKWsobqrhsbH2UrrlUlj
EgCFyKm90HHNeG+YP+W29ZrnDLIEIrbECdj4xvSwzAvmqNa/zVQ+l6rW1yPwg3GYTnGA6LNn/7KW
PbSbSrcAYyNdiJr72XH2oBnXeoyowdBr3wX5uMpDPD9maL+bzVCz+2o3WTzSxBLFuYJdbKsZwxjD
gyo3YP/q4qbj9a9bGapzOalzIKK3aXSjnQ0iaF5PSW7dWa22I9mGeZ3hzX7t9JsehhRFC5NtS8vA
iTXJngzRg9UMtzXBh0Q2Rn4U073SI1T8ZVJjQ4o7zIrLFkiobBNRCzQ9l+nYO4eDDqGbQKEr0gbX
qei9rVYxpM+iZF1YZEzlycpeQP3Sxsio6T/lQJai1vK08BYZ9HSkvuMNq56Chf9Sn7yxtR5mw8Z3
q19VOZa0meLEn5+jJLa2OMDnnadjn2aYQyrUilRfeRoiyTClJuTOQSvkGGofS7r0Y2OAQZpvqzDH
cDthJQUj67iATN0qBwcyO+iuhuvR4yoxMPtpaltfeRNqyKF7Nk0z2WdZfosQYTQUhksE9fUSaxm3
o7mBi7opcPte9U7t7CenPlqjFd5XZHzDElw1Cqmia8IQtur23fGq4ZR73nHy2K54svL78b2Q10YV
nxqswhsB84QJVcw+2nmJdPnQZiNccl4rb1OCmpDcTQrI9HEK3c9Y9nJnTiahwUV7r5PgdsotlrJi
St9kSkJvyxsq6ZN6En6prN5UjcRY5M1rbsTMNYD9xkEtEQGPh4Ezd53b6mpqW96FWAo2JeQZ1eaD
lmsgyvqbsKK3p/vgr0Bblf3Ka6mc6mI+DZJUtyEPcDl+BimdnSCd5IZibFu01XQ2Hf2cR8K6EmTA
m1tLr5AcVzTVOna9LP5efad5TFTauGz8alH2Ese095xarEIT/ReGTTkTAypDas8Gh0gtp2drzDEr
unGL+RhUlwccttbyDbmeb8Sa5VdDJvxUp3dUFilKoYbm2zSJW4W14FFjaDbEzVs+JiCPzQHd5JA6
vkSYnx7t3mALbfTgYbl+tBERhk6R89WEdk4LTbV2YvRp0lQb2H+gGmOLBeZLI9EQpnLB//SurfFA
A25EAjaFG1tiDiXeGJniBJM0CNjqzWb6EEQ24ImOWS2fRrnqZLrpM63Z6DkTI3bR9PPddIl1IF1Z
2Le6U9PvarapNh0EugmiIkvaksRtsEtFwpzPGy5acAaGPWeyBzHtpAAlTd3ScUMryMmDxqnK1140
7M3S8CPwkggAovaOnsKTyHR8G7nYmQEfoNAVPZCxe087cnhty91QzQNmb7VTAM4UWVSOCpJ244RY
Wtp3Nruhgy7vBo2BWDI9J2G3u9CznUgnjhgK7EZyskNsSgbiwwVsyEBHVustftnmGXP3eDQq9FY3
VlF4R0mgXp1ZhMLFMvJNe7zre52dt6KYCcyEVmjtnk2b3msowus5WIplnYOTuhRBTnPNcZ6v3ZCc
7cn7BCWp6EYlR130t0logD1V85XbsGETQ4OHva/Pjpa8pyaJ4Y3kHepI4fTLApUgICMDGOumN1uk
JRPvr7Z87gF6UlMnxyvwMlJlAtqMoj0m7eJTzHsmkBMw3bwWftZKZn0ac5fRozfNR2m1DDZkqrLr
cenzNZU4q+izG+VBTW169NyGo8O1GOuoEJcPklaXbUUI2QwyLW7bwXT2UXJfZsgYwqj9ijQ0FYrm
QN2y6fGYq49Wu9acS7wQ725Fc2Ybdgh2IJCHvijZXNg1rq1pGtWOqwAGaGWi00WPaNf2cB0BsCJA
dVhaGXi8DURxsQFbyh5BEgazUew7hb6us+aC3ba1IkkoX2lB5fodGheF8BHKko2pSv2cWHqlF02n
vMtmDgtYXR0xSyuwgMGaWNnh3KQRAJ/5etaM9EjIRLUaZ5Iau7ZZw3dEOxjEG5lAuFOIr8VskMdA
oSMtFiayr5/tzGEEp63t4WUOQ+3gOvK5t0zEXH3jXPGiYFGxwO8sAWtmHBm5FzI/mkWHUapFOz1N
HNe5ALaIr2F6NjMbK6o2j6ukQlnVcDkIOeqHGVr5WETBml3wC9KMSlPG11w/REZMYBKrvsMHisF0
1cRnA6AS5oH4rkTYURkoDKup3jVptq51ETxoCofIzFyY/xgZPi+ZbW57uPUN3gphxkfKwjs6JjNi
i8EvNOMnC+V3NNf1yinY3RWk6nIGkGDTWOAqWwJ0EiNbycItN3ZMxGDieo/FJDkJbQ5Uh2EhnEIa
oSw2mLOcLxi4aEIQvndAjLeGPbzhoGr5EEHNTpL/bISiuq6KcQvoljmHaKO7yf50w3ssDhU9KWCi
nbdxBuNdaxmmDMv0aHp1BnYumd28GxrbumrbBNZrUOItxYJ10Fp0HkTHfbQaTaEEZkBCukJsDJRV
CUPKpq5fOeVoMAU6fhHNelNmN1zpJsJTDSwuMnft07SHh1kx02jtc6pKpACNi5xPR0A2pN+RExe3
M1J9EMIopZd9rGQLp1PDVUN4Io1q6w60QMYlJn2O3QcygY40LmgR0vwKzVg/O6W+LiU2qqZHqglT
r3iYTe3TrfTok73Ntww4pXX7sfAkXU2z+eb69kagLv0sENmo5cq6UzvamXIMR2IY4jdLI+XdgqfH
BTUmeWTfdLTVWBpOOQqXqcC3T554bBLZSz7HFdUuk3iwf1y6GE1Y8DqGDBKZ3n8GRlKtDJTiZUB1
MgUqwHXd7yIrI4zJZXmDRPhBzMATePSFsXVZrBg+BeM5HrM3F0ijP9t5c6pHskfbTOhrG5AXgpz6
ox8sf9lmEE0u5w3QyPnoeT1SDuqWktiaba8H1yx0ydE1POsqrAqaG67+WHk1e8N8FEg9McXJ7pWL
V3yXgodfySU/ywm9DZhoVP918+QWMBCJUliPZY0ttTQfrJb1r9Attc7CCh61Jnw0qgYcafYPWc51
jh7PyNpXjJqCOtLb21xZB0V+wM5BeWBmTucHgiLUxclpBgWrUK7hR6BK0uISn/ySVBGxorittRdW
BwowrEhESbydSW1xgLr8FefCI32kuiV3t9sMhjlCc2a3B31wn+cFhbxlb0i32Aa1tu2nlpmlV7Rn
83NAeJKz8K/YEZLBQrGXOw1Th+DFJHHcnU1E+j3zjCj5gG/o3Lq0o9k1TFd27zx7iO9yrH54Xqxp
IyvxEyiYP5CKxM5NkCmtvkMab5tSoZUYKnP2PZQYc0Wzvg4ou5euPcTEcgsgP70aotDZDcF0dsfR
vAocZqQymCjkaooDh7SHq0CgQZgMVgyd/lU4K+i6RLWtnK57C0PxnJSOJJqTXXJUFa/GNOc7Q6bH
ICBRcxqwH5rdIrJsgc1P+PjFwEJawn7cmc2tEtB5zRBgqxOS19G8d6I7qiUW1ZgHTB22glfQdMQ6
RaJZ9zpeHq2YCTkG9ErME+0I0sTKVUJGyS4xgBnWBu+qGLUvu5P3ZpPLN0+gsXKT6j2xxw+tFWdD
2SeutbcDn+xzFcjDqJFsExUNipWGczDPiKwuXkd2xbtAwZERqBmKUzpg5AcAzUyWxZ9ALHSCmMLZ
j3B9tusvKKUUpLqLvLhcyDv//MtoUndDuxiqpMzJqJVlcnN5eliTHcGgetlE9GThsvEvcIcuT1pu
ft3NaxsmwuX+719efvyfPv7rx+de8bp+3XdcJoyDr4vhJ3+SoJclTSVebi5fXW4uaGt1iQlcHrjc
vTxw+d6vu//se//sKQG0mar/0lWwmVKswl4+5oeAVGl26Mt/8fcvL9+93J8JNaLIyqF9GF75wP6k
PFxuOLpw3P66L+bgv+5Dq6R32KzjVyef5S6diR4SWmOsLFqZhywF1B+7ot1bQX6VVZO7C0YTWo7L
9DTva3kg6Fce5ihw155LSXO5SzL9Hw+ky1Mc22LyIMzdrx+4PO1ylxQbBHdDdLx8K5aWdRgNFydb
p6UW/mW4PZfnXR653JS54o+z6bxPYhPjtg3Cn70VL+PycGtIuS+NLwJsJIJhr8fdSkbdOoYidqRw
gLK10IqcmmF+kHEtriumv1bSPrQJA5peTWpll3Z7uNwYY4sgIirVjL5xRiECdcYp229yb9FduJLu
Z6LHx5QLuKWYmEVQzFGmilUKbIwAk7o4JAsoioQlDpfl7uUmzwek252j1E4R61bqPfaGyyN9WOjz
JqiKH9lAV/7Xz2VNxAV16uxDABzNTy+/4fK7q1As5BHRH/nvxP6vv/f7X7n82t+fc3lobJmk6EOB
K/TvLyr9+yu7PPvywJ9+9//48K/fULlJ43tds//13D/9zZKAkjhVx0ynAIaZxfLn5oAUpJeso9B7
GCyEiwbZ11tnak8prWdwUtAzerdgGCZiWpcfqaXXO6cOmAqU0d5Jp2JvR4k6CbK3hyZljt+Guz7q
N0mb7UWIbqUuQXmBWFkHnvjolfbTJt0ccD2DeJVR6isqF3ackl02pAJh2/TEmFkaATtPrzDHJVxY
YtNv/IDZh4BHvQGWSuPNe6QAK8/pwJIGjhLprAZ0s01B9IZ9jVmJYX1fKISfLnsRawRq0MDwKPIf
fRiLjarQQFELrLt0uu1o0a2xy6MusstH4h/oFQGxROkD1oUu2Zqim3l3i18xzqxwX4/6g+EUN5S3
DZHtGkKEONllXIJ3va2rq7aAwaOzL9OCGDmVi5+r7G4zveRiFgfdedQZLHVMMHWTMV23qMGzkDCR
cpzWQYppKxFoieVczZxaQHEctMpwPyaEkm4l1G3JbDFIbqJgzlaEeCGh0dtvGabuZk5qZ214+rGM
iDCZLAJE4iY4hC4GEM3xXlJklS1zkHUYxjiIOhQ9BcGNs/jouhRsb9F8as42BfDLoFEy0U/T26Zm
s53Iagniw68boAY1GK4dLfnuSPPDSDvMsw3NNGvSd9JGO07WwrQqbwhSRuCY1S+4DIgwdOGcqDYM
r2qXPqmexpJLYDMD5GB9EFY57muHvUPIDDZtY3V0BnFmTqD69rHWqIt1dqZtAcOE4NIVw+DzkOqn
wXSJUMk7okfd8lq0Zr0dZHAjDOuzqJe+LS9HcAjTHDEEHM0OZGCBMSYNip8OYapZMGAcD2txHRX0
0LicwRSKlzDLzDiHUEZMrVcr1dAOqJHATFVIeFaqv2qt+cNOxY5cGOLFiwUJj1y4iebbXNgPva3G
W3qPRkixlkoUYMQLezsHHk1NM+QgLG3CNZWme91lF1R44ugED6nVy7s2M35KAxd/nD2FFCg46gt0
u9Zb32jgUtr5JdqJUGebMBvJzkoXXa/dfjEMXDZ+g9i4NXu9FtpoZnYZyFhWNTPXZ4Yr1KykcDYx
Elgis7Q1YyxjU6bOV0he9jOxCaiWvQqgfbytB8BtwVzr24AIGy2N9zQzn4zaCvY175DwTEGrs5RP
etmestxDA+eyiFr5gK3OkrvejNxdWwXXTRSrg2WB4+7LnOQ/DOaYsMamf6sz9a5VvIK8QgSbB3dV
qd820cjWj/e7F5teUgqa3fStp7a4VjE+AaOhhSciHTUNOqw0RgaeyOA1ihFVz4UGUyfKKTrxALdR
cF3ONr1ezg/oEeKL7RqKCm1feBh8w+5oobAbMPY0CqQSy/nWHKDxVYIk2zHJ68/cpm3QQEhcmzbw
PQt9m05rD/FL2myd2Roe8lahMkwQyvDeImBuI3GmpgfgpyO6nYpj68ThrdNxTQ4ZC1lWHBLPor+7
iaehhinQXxrp02TFnd+kbMP1yJHnPgq+WlponS5BYhjIu8aO11V3yW3cVuADZxP3bNBxdo99jyxm
IhyUzpQMEU31Q7CV82hsKqcdHkHOMrYcHskr0dCWRj8MszMJpTFBxks0v6NuEHXg8EuZEqNx6RYn
4uB5K4VnOmvyFt5JYmxEf8NLNNYGmQ8oRml9WGNT+wWMSsb4KGEJNjoW4dCCzkNNipDDn0kx3AwJ
pgpoQCQStVeEmOV7wwQsJEV0U5KKjEZrISEwvdsGiUtIdajd1DO6MIZVT92cYWrq74ammVeGu4TM
Vzr2Qi20iKrpvhJIqVcQUb7HBCThQHALVZr2LDTyK1tH4UGSkDLrdjpq0sXY1jnbPulo4ZcmDR7T
WTCgBWaLenwYWwM9uBXTLRbr2ajmY4u4JpNhfr2IzDhynbKPT2k15xuV5yf6pDdCuwjQY2tTJjaR
p7Wj/K5F/z+Mc3qYFB+0NzdnK4yB01R9QBthfHNSNCDZON6k9O0PQ8VgJXexcY2kK5Oy5u21MX0b
ELw64/iWETHha3Zy3c0CffSE1cI2sDBpylyFwMa3Uz+dyI/ODvV2GvK7rNJZUwvvg4g3mvktFl9b
PaeuFqOZqR5shlrFTI5xbXNlzoXzbS+nqm0wwknzkxo4gejZUe3N42eg1edBmyqgOfzvExzvOgGG
tZtjQa6jR91rpI5U16v36HLyGiFCkB/4dflhsIHbMWbGBrV87/LA7MLGqx3rsWza8OhF8jXOIBsm
SusO3UKwGZYbfUgxU4TFUySi6BDlZGtN1vgaCUAVTUEqjE61h7yEGyVkuJE5coIEHdQxrQt9X3vz
2li6h0Fj+OOSbKM5lP81+0i3KXVfWxLHLzfG37+63P39JS4/0JCOfSg2l2/0ZECw81heuTvojyIl
oc5wBm1NvMgGXeRLPrbHqpgKn/KRDLdhIpKL1Ae+ZJBORqldmGTFCQAkyvMLmIi5ejNDtP+6h87z
UtJfbghaniHgcHO5G5GLx1w9QavfEpWZBu8huSnz7y/KbJph3rRTcxctRzgxKfhKknS+sjlb2Fyy
iSAVBb75cnP56h++17se100bg5EyEpqTlw2SqChpQ3OJLUzlOew6NnS/otkvXzVLjdoRYL3SmDiv
rJph5+4CML8gUkMy8Agn0fxxwbJf4OiJI5EyXe7HC4V1runGeJm5s0Wfoqtf4oQuZNZc3fetq+9t
B2KRu9zMGUJegt+y1aANC6kKWOyhq3CdqVJeRw5xfYjAjMPUlebh8pXShHGoBrukmUErNlwg67Vp
LrWYZMvBvctruHxls9Vd2xYSrig+VZJ0uLZx9QM69j6yA0D50EyMFNEvMZeY4DPdWiKw7xmLgJnX
3dqPEhcoW/M2D9R57PXyFWMDsgTdUlsHocCy4zTmoTJ089CYCYkcXEOv2oVo7hgslQs6Gdal5xTQ
AiDeZAE0hQpBacW0bmosY2X27GWYY96SQRz7Osm5tLjZ8m7aWPy8UOQvN92yo9GHADH9bNIY+i9M
rlPE7ppsLzxLyi2ORa9jXxJc0KB6VR5CXPLRLjf0V/dlOxPWswRLzcvN5f2/3CWS1s9I493xdocA
9JbPgMrtjxtvhKHiohVYzZ5AgZuxITIiE1HpQFoJipeagtdb8rh/HYCXuxPxAYwU5mDdNe6DaQ5v
1ZKz2M+LVjKZk2YbaeOniT2edd/ZD2N1/Lfc6pvIasV4NoARzt6e5g7wTeILLXrWwCdTv0w36Ya8
hp32Pn9HbCAS2oQb5NXwHDfeY/0pHssjoylihXCne0stCHM5oSBe4WhyTtHT/AZe7Hu8YWIRPEWP
OVoPUsMgnK7yn0AUl5Ny9Gl7MkGs8CUxCpiuTGvDEAS6dQI4kmn4a7EAx0CQbFnU5wd40moA9Lrt
NB+qY9TvtPv5pv0quTshG7yyEEOAOGIG+GZw+uprhDntK3/KZhaH/ItMz3vMaAwJc9zgCG/sU/yp
s4vBnkpgEkcg7acd2Rx4p9qEiOUrNfo4QgxrG8kvxDDAaipAo4/62x0Aq018S7yhfYXNGKHFo6BT
KrbYzpMFNOWepq/w1jihTgNcsMEfC5EgY/T6XXE5y1b2g/0tz8aDeDcPwQP9eGq9BjuWCXuXkJET
NQPLivGWvEw3wfeIN/xlgIHd+uFJj/cWBn4yMFm0bTaSW6teC6ZYyMlPwGdn8kuwfb1yHOCAn5lO
MDU6ZcfkE8dltSqCjW5tibax4CiRCBZj7AXw0ImrOmaEtUIeByhquKUSY91AEu/dnVBb+ONnWF/J
+x9eu20npPKnCZ+3W3Mx3Fn1znMeROb/Cdd+S0USlsVfii6/LeOibf72m+HCc6cuXL6///7bbwhP
NKlRTkjHRZqqS2nz+NfHfYx05m+/6f9W1eOQZKaOUVM7VALJyib9KY7lLv0koPAeyinphpTNwW3s
rKfcp61IRsP1/MURQl2LRi9b2C6Tvda3KqBs2ots4aQm5EG6+6C4hdk5VDBU16bwhWcwY6du8A0k
f68QTVAGPs8/oftt823+BoXjGg/ornru75L7/LF6buk4rMjm+5EcINa+Zh8kkpl+f84OXPvRYWoc
sBjrd6Y/MZHwnTsWM7QGO2Qz2KmRT+PbNzE2Tb4xrKw1Z8cKzBvK0tnCHdU+O9dgmEe62Se733jd
9ofqv+3H/ASON/qJMQFDg/MTB5QkE+7ILm0NMO0t+UQMqX3Tt0b+OjwwWHgk5bjAagOrmEc4q+E1
CGT9SMn2GGaDk7zjkG0ZP94jNqtfkFi453J7xiiBV5fecMb7d0ASRfgpRfYu+0SrvxV35jMUzK23
CX/MnzbGbtOPH4nkUWfj1TU38anba7vIt874Qq13ksGwTxERtmrvwAAieM5fSsgiuF5QNm2QO2OO
5Dx1cAN8JptVvC8kuNYrzrDpZkEAPJra6gdgstjZUB2s21W83gGzBPbJBDvCQHjsFuPFEZ8COPWN
fs+wUo+odE60yKGLL/QGDltkfOdpTZWxFvUOIsOe/2K4NW/17zzf17vxgy04L5ULuC8P9dt09N7Y
V/pUbltq853AMbReQAvnN/mOkhCF6OaQ+O7mXxz5C9z/vx34tqHplu3YnmdY/++BD8i+QdFlDGfD
7c94lqL1ssZweD053quxKEyJdFoX79hmUDZhNHrCkdQsxO9Fq/wvXgxBCP/txeiWheJZs8g++Mez
UCbtaCuvH86xQa+Qf622j4rNxFsEog2HDdePNT67BDoGc7Cbqr0JGeBis3zCPxLfXF7O/8+7+Bd5
F6Y0bQ6D//N//+Nr/HcQjOuP9uMvP4o2bqfzR/7jb7+hHQ/jIv74c+TFHz/0R+SFI/9qWDa/x5CW
S/GskznxR+SFa/7VdhzLsVAbs+B6pvvbX/4IvTC9v1pSWnT7NMKM2Gn/Cr0w7b/y28imcGzHNQzD
tv83oReUZ/yVPx9qlsvfNx2H38nLIA/wH457t7fLkkRnfdfO9Z3tIXKxmLVtnBNpWQ1WoIS46Y6z
t679bEbqPKxo8cCFyxnCXOUmzhMqIjZAhLiRo3kuQUjrxjggGyRjvqxUuuuRnXGQ94C3xFOj4s3U
i6dZ71geuo5ZJiRaM4P1RDspI4800Md7B9VN2LmHWmsebBg5boOpt6Cr4ZTXmW53Gyc6pz/nWb1U
AUQJp8LP69FFmsLxfWhu42clUYgwK55pFKEnYwbVhJ/jEt6eY0oNK/ueXhPLeqOvXdvc9GKPq63h
Cu3YwTZsCgp8x+mnHbEkqzg1yBjXwEGFRgHStbAh0DjGoWFevXMdqMMysDH1MZq70i0i0CygabaD
lSysAIB607wWBZ26HHBOzg/XCngQ7/QAb6T+SMYsII8huVfac+Z9m9J7NOP+Oom9pxHnEAPHkcSR
hkECH999HPQMVU2D/Jzlhg50LhKYEhL+pcqrEH1ziNutFe6qjDBgGVoxUWCk1IxCCxjjegebHvFa
qcJ6TcQQAi6J/XZGiJfGvH7DNO2N4rB/IhjvtZTrzsqK4+Q0P0fPqU5VbB8zmi+7S4A2k8JFNBLf
Gl2jVgzay2Mv4Q/qUR9uC4854xTGN7nWfldD3/nRmDCpjAPveaLL+jzN+r4ip9JYVC3GkJPiMAQJ
EQZhvrZSW9+5yZ2ZOkAqvGFLSqp1008q2LsxrERTETObethXSBbpBNzMeUHPVsUTgfDtwQtHbPER
qgTdCo99PBp4pzG4K4wVezUKfq4nxB1sdgQhmIP/vQu47AUqHUhnNJ4ZckLrpA+Dwlh5+9HexcRl
rNxMIxvdRamQZD/k4D0OEW7sECywKz4jQjq2g5ECwQsmF7/DJsnYcHEVngpp+gWDTLXk3Rp6UW7j
yGWrzdI+N5LhLJVSX6T3pa6b0Ot7m9kb/lMTdok2WOV+nHBRK6zAvULtVdr5Q7XsM0p9+hxHA5zm
Evvkdf0ptHsSQpdTTY7WsC5wS/1pW6XykUJHuOQLLNEiIpyMdbg4GvoljLtdbixqUpLiJApNeg1I
EGLloYfIT4GSBMWTIZC3X6nr+gwp6qtELVYii91orrioFwrAvyGznzmWod8P2bgJTywvMW90+Z05
+YvKtWAbZEDA62Yz1qS/McQGYMMuxBZOc7jcoA7Yx9M8+JdgKtwC9YFx5GxGqzGHtOEIm657hPI4
7emLeZWzNpc3hoHldZIrAmJb2I4MgrQUyUfSE0scXPLp85DtdYEDtYzD5lhqzZ3q7NSfE/vs2gmZ
9jQP6loK3/Yyyvvk1qlxlDUywvGAeviyeWSYNhwMCxUQ2cz7tvS29Pza/WR3N1HigdAwKBv6akSo
NeSEXEAdUY0AHtIJ5oHN4vy16IokPQYu1dMtrKmaYjvUmepHuCIT7RDE8iEOo2HbY1ZAoI8z3Cx7
AHEj0vEh+nCjpts2PIkhGAY87B27AXjH/K2l3ngwlptgJj9yuE8ZeK+GTgNpTR+0npuDSe5dFTq8
tdCn0jLJ9yMQwGZ0pt+bIbUAbpQHlPJdV5G2pkIkHgsys/gYcjPfkkF7Gw4ILDuWgtUyapkcI94i
laAY6lA69Xp9J3VWGuHwKdUxNArEDuXKMJLpPnPdE40ePMO5mP12T5SrurXYpJxdjbFw5sxH3KE2
B+/WHRVO9yp8VLRY/YygZ4xJg8OK4K4TbI4k2lu+HTV8GDL9NkjMxEhLoIscaOS2TRava1tDRsl0
YrkQjcq6buge4MUthhPRRQ9FGgQ+8e6keyjFNEsr7xWgm1BX6nlSJetW3bxd7oVRA4/QxCBrti9D
YejXht5Y51nGiu2cCP1ST/Vd1xF+UgQh73pgR+vQ0wA3LvHseg3YsQc7qUp1l7pA+GGv9m47fxik
3kWKJOI8NzEpDIqkidozX3hrMcGQ8Dhp1Xgq6GGPRtpeo9Mzt8VsYKFCaoY0y4zZaAc4XK6sIalX
oeetycCrfDcBzpKmLUfdGFCzWmLAyyWCXWPm9moubYdsNbvZeg3Ir2Yuw9sw+rSCWR7L2sq2k6rI
0B27WzxGLkt+TSbIME1XknPquhzDz4peN/3zlARc3d1LWToHY2mi2PSjlOXRdlADaugxfWlaSzvJ
gCQfQTfxVLaIvru5wcbiMr8TjIQ2QQb2sAnbZmM0ybM9UV8nJjQmJmAdWcsZ0S5R5h68OnqxZV6c
wg45chXTxk/pl+3GyTUObUnuzth77YOcEChmzU1QVDeRV5b7ztFsP22NfpVGsJQCHUJCnn0XJleR
1uMzrVP3OMS46NDvPsaDru1oAOusEx3CdVeXu2yJz9SLENAWvwvSPg/wFtJlrTqfRWkAdZreRrFx
m8xd/4BHwvbLJrzvBAalOKGWtL2iuK4U92Ituc86Ld4S9PcYopIWwnwOGPi+N5Idadyn1TXj3r5P
0ofeJK3KsWhpjYwg9VGnO+vE7Yea/EwbxCFisL0xm4z4GsvF6J9nHX0wMPeaSo5tbwmk7ZUNDs9s
9o6DJ34ovTtrcE1kLrU6NkfPxJGI+4JZkWM2u3LiU507RRmnezs0Oo+l20HVzmHvuhNz6w74p7Dz
m9RWqJ77+hS6znQqqlPnwR/C12kcOme8dtqeHpXySA0JrZvZWYwj6U03muHetfpwo3qeNNvUZeRo
vXWzG97qLU5Mo/ZwRCOcqzhkg9584CNCEWKfqE7bezExSLZ18YqtNqctXeRPeWjBMU38MGV6Hwwp
SSNjMx819RDNCkWkMWRnK0C4NNFnJyPCepAa+9c4V+Im0qboWtgsre77VIThLUWEBtU0gBpNCGiS
JHTJMNUyS3O6p94ir4dBRXnQm7h76txUsmYOBg4EIqEszrbJLeunXH+dOx2E5sDHgyQgZ8B3rTOD
Jo9m4uMwHGtcPML2LpGEGiBDP7UpwGT0lcZLDObH7Owj01Fcts4oT1UbH2mRcPHt2vyUJPN1UPTi
UDULuyLyFpdbynW/5iWYIqr8yorN09D/J3vntRw5kjbZV1nbe4xBRQRwuUytmMxkURRvYGQJaK0C
ePo9qP7XbP4e2+0X2Juyma6u6mQmMoR/7scjgbfGP5uaXm9HdM5LzfO1oklvIloWfjZcRrDOjViv
m0rsk7BktOgQKBvLmLCxm3s3PTRXP5luaJoNRcm23tRETIEnGeExYuhhZKcqmZKtTcXcS+PYHyx9
DzQhQ2LS3dYJCc/lEU8cp7B8M2tErDyKs7Oq8x9JAr7JMXAMzEkv3lN4sLDP0mK4RhwRN1MLdxO7
YAclYPCuU+/c/clnDDcxOCPUlKwrgSMWSRasUhY0O6NVjK5mJmqhFt3KYOSwt8IQZkBKyTWjVuu5
rPjr0qINbrrs3roWu7UZqurFtDUvjMrXn2JAvxsq76WZFQ1YAIe1ogsjgQOZa82qXs/V9xZvMb5H
IzzlImN+rqSNJlB+qbwZjvi8QXuUhdgWbf2C9f6P/RSlGP54vo6XelO3tOU6mCpGpDHyb+/BX6gz
MCa646KTyP41ylPzEDgFQqoAu5rO5k6y2rFMNfZDYLbzJe5/tTmSzQSZV9cR23mXciAeKKxZ3leD
yPO2ACNwCJq3CZ/r2Q1DrnK9MWwHQzoHkU/u3uimtZ1E8kSKiKxLvki+BFXeozw4xZkUt2kacmgh
zTkllUHtTo5LSNX6sfQTzCtOcKJ62VspVYrPwQ9pho6GdhP7I8w90o5zoK33jrthPYf3UIeA6oei
2Jd5hKERl/HBsnjfkxDIUUfpUFbgJzQK8Jr+DOvHZEiyzSJl7UTW/dZOCa89XdjmanwrmmFc5w6H
QxN3KoFk9zDPzsWzom6b1y6PMWaPeYyDp4Fy9T4Sgm8OHs2KHJCkH7sqD2GCCbrI02bPmGfe8qAN
q7ijFSAPR6K8U7WvgtYA3zqdE7bPlsX+qhIo3ImH2lOUPPlRnMPd5x2NzWWij0k7TCNuRkxcHhqv
PbBJUIPal4ucJr6icbZoXZC42v0FYRK2CojQUm+Nc/qiM3mLe9jPfpXuOf56Gz0wSMlkeK7qygPq
b5f8zSj4Tejv25m/WdXObxFgoa1ts1n7bgFZf0SsCin1vjcJedkpigYM2p2/YZUE5hEk0F8dBYE8
zIeVwQljLYPwUede/xh8R4IYH1If+2WOiEEa14T5kbvOoZvULW6Nbk9rOoaWAZ+TkozZXYZfZzu7
zAKhmp3J3rQ9PqogUu8TuTPCgNlLEZhXwwVfnUf5GRd8z+eT7twl3ejzqSVVws8m6MIuR/jRImV6
pxrTPhZ1eTLCga86DurjmKdnf3ajU59Sq5QG6KhJ2t8MxYNJ9DDGZr9xqu7X3Lv1abCRZ9tCfjYh
w/3RpZFbFZ15NGZNe5Q3+gcLZwCNidi1CFzid66+W5E9rbIqDjn1OVBnSjfbGQkVFcM0RPs8ExTS
J5BaAuGsvWrQe+RzQJJT/hRHg7epShjZliTeXM0efge/PInJoBersE+BYMrR1el4VsFIOKbbjGr2
b36WULNBw7yR38kPR8/SC+NL7VpPpkE5ZTWUd6MpmTr4IVndxnAvOh/OecJBL3IZgETSv0YCH1Qx
YHiu493Uue6JSbhZYhOw0xAUHHE/Xnt9NMvnsWeOlw78VmCHm14CDMqNLD4gc3LttgFRhwYtja0T
fHM9TIeKfgmCHB9d3vIEWU9Fo6Lv5ARRceqtjuzHdmAEZZVN8WiXIPAcs8m3PiEKeLfsuCqgrglv
6QIiMEsY7P1NK7wP3CiJMHrxrnVJY5JvblZV08PUd2laKj0SODGT5tLigOi13yZSrZjgACXLzMfS
NkT2xjZFvClSyO3YKPetIrqP++ODrRrrjQUWRvaU30Vhf4had51wCzyg876EUdHvqEk3HjAJ0C23
DFnlS2astC45udRZttU+GZy0VViJ0+gV1zPHmozvk837vWULgDU/pqG+6VnQezAMPy09fItKeH1J
SohvrMWGYNWv2vR/iQxUX27lP6hOaw7RTAqasusLl2GsL3LpbGmk/UpbS2T5/ovtY0UcA28/+zOH
V6sKIQYf7VlSnVeAPCQnU5wYRFKR1vbVZwSInHfi3UWlPpTxiaNgdCtm0JBsP0gJ2XvUPVLFOb0F
4SwOfOdAlNRufs8d7+CX4XQwVHIehv7VQvtgHuWzHUTlVfAVPxnGaDNrtYrNjCX3VhrghXz7EIq2
+8EvzLdAideVeo6weTDg3hojarRSDU/8AImjQR/XHJeuMS24a3cgVBwiO0kYZqnLO4oZfVwFsvku
FYbzKHXDTeSQSVDJfC+M+FkPHD2nxgh2/fvUJgPX954KQroh+GfJBqGN+QX0HdMgrBJDu03hnYdd
xerWxXQyUUEW2WBSc8QVPGIz0/959NZ8TPlKSwS/wfqsZ3oOn2yl34axXBqaSrbCHjtKP0Pyzcbp
sR8994mlXzxlOVlXK2OjlH11C9rSo0BUwXM2PE5kQkMereLvdkTCL5fZR47VyQUFw/ynji6578Sc
1BkNLOgQYFiRw3uLEtPqvr1aJvqLx48FgD2AFQ9XYW6YwLvEyI7M95LDkHS3giTCU2s4OJ08I19r
B9nD9NseMjE/tIwNjG+CTrK0sKJ9wyMHHoFBEzhWp/qVh9z6rZBosksSvkZgfXJD4r8jtl52fzyl
ph+Liy+taqOmXuE6tD8zcBhNHV6yArrlxIbeC1Zljwkzdpjy0U6Dc5yR5U28Ytc6ff6NaCfffxlv
+959jkdvSbIB5Yz7DfnYb2XNgBwHPcxjWUf3YfklksUHnI38JnIeUG59MqzoMwPM7Q1wLvvWukKr
UP2xTcja6RpXWLgUX0zhBdsWqS8CoZ0kftiW5NCNlC+p9PNV01RqVRo8YWUVfxkUNuClfbN697Hu
p08d2x9N2O+aQLQPuimuzYgfE9+Sh6duHWWD88K7jD1y7K/Crr7rwN2nGq07j28z+yDnHJyjhedc
xAx02Um/hHpg73xphP9UedE3aY/OA8Ad1OdQtr/dGK50STWLZ4Zc0TnxEOu1r1raqxQkZD/2J2Rr
huE8ibQogWiPo5dwhA2b1S8Rxtx1SRy/yCj1Kmr4XDaJJmpGIr5y/Xcyw6BHxIXUFBzBGMRB5kix
HQDrLH6/t9HmYB1W5ZtAGzE4b4gx34EPOPfFAjrX/KmqxCcQP5EjqShPeueZ/HBzU6M/OuG2ku33
LoIwgoX61Q+SH/g73F1qmKdq6kd4aWq1xGNtpq5Gm3LItolW2ol1F4TwczQKmiv0uE4zctnLw+tG
yCvGXVk1TaUkIE+Ib6/hhLEji4hpFtrFGpvbO3fCDRB6yYtbtgc7IxeEoM0lszTmtcsbCRBIb/rW
gM+MZlk2fHxmkXzv0QexEMmAIyaW4JEftsvn35nhnVNwZFiIOLDrjcc019tYC6aEqvh+r1pgBOiX
X72nv5QBX7NAPkgrltppMvdNboiTBUvWCuVadbBEa9TkRte/ZBx8zLLF86ZTPqfssU886le0e+LM
YPvNUfn13nKpCHGZ6LqUDPchZVViKnBDWOqpTFFphsZl3gCGziN+vZ7L9iNIvZuyQGyaM7d3nGmn
iXEITmHarI/1OCyhHdDxIbKRn5QUJMenpqp+hIqDHLnALalZ6Ifq5I/zl5nl5AbCJZ2f9Ccxxl+h
O2Kmp30E/e4pMSfrYNUeng26bt2eNcpTzlnyW47EDhhE2CHSqv1FvHy8QrUhOhf+GG13eOeksrhN
iouI1W4MxlfFmXvlGmGE4M3JrnR4a5tKC5JPff2RBtSN9IZKr92E5FAbs7f1+NkoFg6ZfKN4Tz7f
AD64AXpmc9BzaQOJXegmoYer1cW5nKr0XDDvMJz+FeP1UYK6rvv8w3QMinqN30ZiY7+beeKyRV0Q
tFeOBtgms8snFiodbOcC9vmkqC8SQ/8S+Vrv6qp98hU2+djOzp1jeEc7g69RYq28ZB0PAuONmj6N
6KAtg52j4DZb8mfcoQTJ3cLsiSNun4UL6rGdm++JrLi36sHYB2J21sJgAKsDmnjwUGPFHXS/N1Ls
BX7eXTxHgLKobpzuoM0+EZ/x17YxUnOpUGFakzbS2vcImwFoaCMunnooHotqukviI9t0sVdx91wX
rXuTIyUJZf7NnBtu276Hwz5zcYSNHpglA4W9Lo0np3y0WhZem+rlvi+vYFTus9lVpLmBBCaPeUPS
WNigWiLpRRScRdewDuWhHeaPwDa/+qXtvNFckrjHfLHcWF1Q7gwTp4XTfkGOyLZDdIkH+CUUpE9b
FQqQti10xKxl7l8HTkO/XKR2Lc9fkoUZ3XRZcYCTwFmn9bfuSHw34ONrw83Qg9CnMRC7QtHwuOP8
sZvgN2CL31PqujdhMs7xE31Le26SccqmsKhWroTtr2LWABN82lo0FErWH7piYxBz+B5h+JNt9aBr
fbMmj44H2/6UTShOeWw8gUA7dLrETGJaGL8L5ndB7Tz6dvXFE5FbTFyCqroQQ8Z3Y1rppfA5UTBY
CqFzdC/jQFB66ufu7GTVYex8UEwe0LO4ntfkYl8Tv7vLmkIXr2Yol3fU5gkaOpTMPouM3gSU+dep
xN+tMdit+xi80tBM8qyqbj136qWtTQuTf0lPk1m2+4aGQMfEfQGuYOcY/pdf5rQzmh9lNAxbBz1g
P+Gbx7VtWPt5HuhS0G2wx+EqMdJXS4meenPq/JtCc8ai1Oq3cUxIbjPixKY35/bHWBLiq+boxRoW
gK5l0L+uFPjO2A4/rMYjTZ7nV5WHe8aStDUAjZmaCGLP+8Cx8pLQ7TQZaLCzzE5o8PkqQEaYc/NQ
WZzw/AqoZwCsrHaYEo4etdGWfTdYI7kfWt+SgMoiXRXHMJDHKcK37/i62VYaLcHlv1T1E30+uvxV
4IvelvLnWMF3yCsotiXEGyRSjv41bUM171iHuY3K8liDNcuZJe2JqoQroQG5DrPmZVSQw8v+3tnm
x8SLozYUQzU4np+5jJqjkZvTTXbqNrSsW7Wut24j2MRkvwxDxuaRBNLKw5kd2f1tskukquYYJPx7
DX16jF73boHfaYaKIUd7FzJ7wzyWTwdBGrhKhhzfY//mNwmBePu1bQdQqlp9G+byhYT7s0zUBq7T
PkzlPszH/BAOZvpUDUb6lHAsPArTfw4xi5/Av13SSA6PhJlZgqVxZfYlq0vedOV56NhkTRUfVGSg
ktlcpfEjFO+FwcIEAsBNW+9J5/UTR+16PUbOwSOV8WikZrqLK/aqPH5NhWPDAfA3jQjMJ77DHIBr
9i02mlXrVpwuyIZDelgu9ICiRNOxnOcU9Zho5aJ69IrxOs7cutlYp0ofZFbfBsfkXOiSHifIaw77
YpYfwheAa0ySD2afPU/0CMgRRJTLPR3z/uCte2RIr0SisIgBYidOR7wC5Di4/cw5IcLEhEg22bfG
igmRYtXxh5QpRT7AUeLjafcy8L+lru4vPiOGvKEHdgxghDRZRfuEYW16gtNx4kfHVjH2T+p1VjEe
qSP3JaSWlk2NNSN1Toni6EWKZjaYiNYJ2EVOcmuGkFTMEX7YRWK5dABnuEzbnGX9RuaUtT2O5p2p
68vs283aou9VzEwBGB9whufBjLqvpIJ8SBwA/B+ck9lihSasOz6O/tdQhQwy5+mbLHlQQmckFsal
0k3tX9nEMTadl3INQ76K5HefOL/GuTlXxCU3OourjUc+lh8GUc+LGy6xgGzr0VI3FarDBDQkn1Fo
/foVfS0/dg4uuMoalvDrNeZWuiBKnCvp6o0zBj9TBfTcLYRxqA3KE/SYfvZ5Wm5qcbcs1tF2pMp6
9u46gII8EZ47V54+wCtwuRkPaJ9N+WPuqZVwZhzXg/KsVWF3u2p0+DQ47ra+GW3iXn8OFha4AahH
pT616tHbs0/fmkDH1D7R6TlfqdKk370HOt3HRL9VT8Tecej0Ko3kcQAP5NsEs5rh6pnBjXdwK4OA
hgUqqoe02w99sG7GeSFnA/rk+QVNOXVPRrhMroQ3caiuVr1PCSUosYM1O4/TVKqd8vpfRkpRNJuz
8qptI53HOdXxBqzcGs8HMxfnBnrg3SK+h7G5n1tn42kSdH4m+a+Kp8Lronc9N5SLDBVx5gwYmcmt
fucVJhFnoWFSwULW80+jJJBqTuNPfiCw2k5v7KLmXprF3b/Nczi+MPDaCulVF9mJR8EIcUoFJFKX
Cy2wrHuaKw+xs9wso72HKKF+wE7rHY/PRdbNlWltvQ666G7F4cWr8dlZjq5WjlDHLsIJkyfJxo79
jIBE+xZ4lLUO7riLez6gmTMJk1Z4sQMCNsmxI8O1+aEMZnztCiEDJJs/qZCLv5YPCU5goBIQcmSN
WQ5zTKIkOIO6GffGSNP2ZNdUEkfvjPwkcJ6PMgWcHRTqmgXiVlv22TCde1+nHDLd7EJIiHGYjRbU
5+E3X//I8zBeVZONLyOgNSTjBigBvq4dXxYgu/i+FWxHmIX7zqne02gSp8XbxNkVB3PfjsOmHChj
AQa37Xkido1p0jBQ96TI1Ii33KM5ReKsXys1UooSSdzCAz2eBhIDt730HETTO1HTS1mM2anOKbkJ
u+wh6+QxjK19YnHtcrXGgpKVJ0sSQe/jBk6G5T72uc/cgPkTnW8+tYMFOfyIyxOAHaKlDFcCeYBt
SzvQxM7i0Rw1Yu82q+Jz+d141Be3Udfa8E9cvDZIe9Scvya8cknqtJIoEiMAKzoZRDTedNe+mow2
5wgvOVH3c1bZ30wYJ1iRo+ZiOYwq2tQHFIMrPmnl3Y9z/S3IDDhiaQIVq0i2dU1tHKychzCkpJ2U
KvrAEKLMduCNi4QXqKbqMvcMApYjsI0fnFlevOZqPl0HGTEUCz9rLtcrZ6LG5A9Jid6gTg/P2uKQ
FPouVWhmBuPUlNkua0VDE0bibyoXS1Ob0qgzka3lYzNduKaEYBFV5qc07C9qRBQN4iimL/FZYPug
SoptrQyKSxC1EfMi2zrEHLtyCx8uVo1iwCA1puXVVKnPljJx9cjmsx3oE2FwDgveuPVCFGynGD/H
ibGzcBFjWk+Xh8GjdJE8Wep4G8fxq61r1OQeyA20Wcr3rNmTpVbr2J+pvf8epPqtD7KUcguXMkWP
lLBsjlnUS3a5U1h4l2iCxgmMKSCQrdi2FFzBQZvFJkmCa1eIT5OaIkvgMp+XS8NUI2Y3YlsObQJl
b5AHfNpp0z9K6xw1Zn6IveZTWym8rECT3nTJTNtmeO0TlF0vyH6505xsXZOgYsX3mquakwz+Lgu5
IzvV0N+ksa8wSe1LGwR+YsF4YAgzANCka3hhnGXBKjWccaOkiesIH34xqLvp0onEiYtW+xjWU1kN
a4gjdESJ7oqZMT7YQczh26OGFFajgy7GN//ZdhbpJir2Ttedeij1bcZQYdAR3xO7Al5ewKNJSl6Z
ssFvIu/RRER2T9Yk7Mg1myTc2HlhmUztBSrei5+Ll8RGLpySboehYD0oRKNsoA21VZ9+acMu+uom
+T4xfXiIXew7Y2zdszyRGzGhi/ix/Iq8zALiVZebvqx/YybSxjK8hRW9zgRH9prbiCrzFzBgOksu
ELJqD+BxF7bmvvfnQ0a9fMF4mZNWMYvPNAFcb7BJHBMmXpuo0y7yV3HJi4jrJd8ngDvFe5pSOVgk
P6EdHZsxVCcH0HXhcwjUbFctOuiGO/EBhsz0OtWXtpkGitEEFaWpic3ywFkMyEtKIYMW5aU207OL
Jo/C/Fz45c3p7fZsE28KGn4AN4TR4ocOl09fYydWytuXPY8Txy5SQVNVfjZGXD+UFJoKVq+DEfu7
3vkN0cM9mT8K7qdrszfEQVQYN2UOMw84Z88igJcrtedtGInmHNHnO1vW71gHFOTF/TfLDJAPpHrv
QafEubSeLFCRT6hzEL1ChGGHsTCjPfC7jOR26OvNRo9EufUg3k1qV5YQuBly5Y6obXRHATo/Hq+Z
fdP+Y9wVNr1UCT83zJGH2AkBXMw9mopnb0KFmyqN4SG7HQQcqlnTks+1StFirXZpnvNZyPCdzQ9Z
4rx2w0fAyPBEWjHbTbq/8RRRltzRrdEG58xoOJyqRaxl0NRWT/Ewyw1IJkid3O8e0iZ+w9VuGV3+
0uj82qETbwuSrTBsm03EOG8Vym4TT8mFj6B+xhn1NAUTBRpZxOk0u0/Suwx18b1THtEVv1mlgh6P
LtUFpb0ciW3JOGrCEdtVlMG1jrOGmoW/NFCktJofbZIxnZ7In5lH0QrBwkCOdZqN2wApGI3QZ9gd
pWB9SN12lNG7EjKOXS43A5DFUC59DlhAmgEDA2SiJK5mysNRyF9VAdyvHLum6VLu1Vk1DzbY/XYS
+wn2xyGPKH9IbIG43LOmDhgOV50qvwY2/OPsLXBiWpz7BHnXtYu3lHURbTu44kahYMqMpj2qQdvk
+yyqC5JhAeWFEj1D0sOaFMnBKvG++N0V8k9AldCCZKoFo7UA9hAQ7Twa6l1q00Le5APrMm83kKyA
uD8f/6yA2VSRJMYRJerR5wDlzZDbUvxU68mrEFgivoKTD2QhqQ6l8sU6HCQrgTAubZ3/CpKE5p+t
rc3vDbRunc+QBJu76Kfh1KimI+5i7Zty4Hyfz3LF2raJHSBqoe9R+YIxZmFHJ0MJsmqg4RvY+wCm
6DHqBkyM6GhsqVzgCmx5PHYPmeaxzLtswwiI21jHyWVmbjbp5F4VxM2cNnix288/6b0/fuAsm4Ag
xS1l0zET0MjlsDLBp32oVI13YvH8FXFMm0jWb8zE+jVPFHuC0cKqnJB1ndCpoGSOB6PqxCFvokf8
bZLmGTsBD2o23zIfPDkYKnvVmDwvfwZqAwbCUAfpkSDyOh3osWUoG2+zrI4OAiRi7Vb1EWcU5RI1
4pyOXt34WVkW2N+Kbog+o0Z1sXgWhGYyoq/0COqa6yHdRH/MluwEV3fGQuZTEigde9ihd2uKkuIL
0jPiSld9axdEDZwnax+R8hVol0pa4DYCBPCHthvNYwOdA7wM3Ivl5QRSoUnyf9dp8jw29Bgww4Eu
AzXk4S/397y4BikwuCN211tjCQIa9tLVNwTQqId5hEiApocZYQ5A3In+1gfVRH0DB5sEZ0cNHMn0
l69mzqcqJxh70vKRxH0MaCFMODqo66uLIWBbmvGPipKJceTLIQ1BZwswAA7QlHD4/s+hHYhHD1jG
LbkfkxhhsiXGk/Igtnl+79mHl5IGTKULqv9oqIJmgZxidi8CIze4/nr2oKOHwfR9cWIwplHfZrOn
UTDHzUn0M3R3SpT7PsoppJ+NDwsFgvFKcYMTKtZjX1AD7XkXfOgJY1H7o5h988i8iF/qsTzENQPi
iGy2G3KG8e0Z0p2bcvAS3lra9xSK/yZxm7+SmX/imXUaHfnCwYT1suk4pvG7LLC8WuajBKU4Tuja
faiPCVFvLaj/UXhOQv7RBsPjtfGIOqpPx6MwQi6W4cx3d44gT1W54pBa9u8Qhi3b7ITlzw8ossqS
hRZOcUhW1e4GPiV9ltzPH6Yg7TbYB4kxCmzbnTW+OrZFLxmLnK8GMIno7sCRAu9IiGNtF8qACAuX
AU1q8dJGEwRvkPpYGIt6FU08El0oaS3tqk+uuG+epr5kytWFDTCGK95PxzJjyu+Vibutu/qOdXrc
xLm6+1wHBDcSAFe7PKS2JStQNacJDHrV0kuHzIjpamU9t7p8nSOXfrzSeJct/KE+DvAbZ59/nMOK
08dfXmdasZudm/g3Lg4cnqZPkS7hgG4maer2V8P3w+NsUkscPuLWphN77upVwlk4DGeopEGhVwya
3WNRrGBlDkdsp1tT8E3o2aIZb1lr8Bn4MIVoto2TPf/5VlkBashoR+2mMqOT4QZPDn/35s9j+cf1
/OeXeSl+z4JrqIlBdMZN1eRMUMRN0iILccqbXjPLH7YcOt5G5ZLhrInaTwL6hEEM2wqIGo5tbh37
AN/dZJ5ZtjEmL6+2KXGv1MuTYgZmcnKnkOaqBG1cy3HZHabvkeW0R6jW/BWCyEtFmgB2G1vMGNSU
L3NdqcvgvXCMSyCTeO+wJskhv2fkE+gtn4H5Z/DQNtUQ/vKLkX2uSThjYHDGNUpFF/ABN7GNfVcv
T3fiHtMlOW4udvsuCt29TQ7VlAx/RsqlOhEGu3p2cV46+cHnPIUwp+Ht9PQmBt3a3/+Jeze9/olA
zr4viHpJNvQ/X8DQYUmg/4BJpoFYHYfuKhyWRc5On3uLnncDAnz62FuiX4F1wxgWh/chZaDqD1mI
/WOrMPtQAtPydYOElNNNyB313+JQT/+ZJ13iTf8tXeSbjvCI3jiocha5lyV99G9x0tAfey7musGh
nvyaBSyfREAlKCTDpCkisJYMPL+2J8B1zZWNhMLUbJKfPjLeP2ZbxX+8GNexPGG7juIqYovlxf7b
i8miYZLCbMu9aWKfVsJtttmUYzlKzYtd1c/cSKjfBTJr4L5CCooIj3ZOsaaKZca3XIbwZZ5Tvlpn
FafFeXFCIzXfqyhNHyVKWTG068SdItQnHWzGyCvWyo6Mq8txMgE0tWZa5xy7LO/WBAtaWJEKE2XH
pNOKOxrevWQ6egUHpzHNd7HlggrqbDpr5sclR/+byf2XOZje3oK2iC8XqxFbTs8XnnmsmRfBqjN6
9+UPG38KV3iCzRvoCVb3cRAH2AzFTiwVL67g/BNmbJuhS1fEmFhbHkfjOwV0wiFQv6goYw2uTzMs
zCNQ815lxm+zz9FS0kOJdYSECvVQifSGQ+92h8CsJHyV6t1uxvwMMbA8xQ4Xmyko7kbVeHRYg4bB
KGk9Fh7PedXELJNCtwB6lx1z9pyrucwXCx2c/cQIXxFRspCZObduZ+uJ5HFUChWmZSqB5dbZZVmA
oa2kSNMEOsxUO/N3NkvpBuGn22F+sLalYb5nYs7vhvDubp3NlxIxet1Vrr2p42ogIw1qDHvWokU3
X8CUwpPG7UtGAmKIZWfGGeXwJ1uFdYSLzfw+QUQcrZwCu4DkraJBShUsgvQd6AtOQbg2rrgCfCi/
dJSGD96NXaL4xGgQ05wW7Zlaik8f0+Pas6vXONDp2WBKiavN5bkP0nPkzmz0SItlbtvfbIOcUzYn
oB7HvaooHsPVRr/44M5vuV82q7jKfjuVbe9MuhDO5FEm/NNp8+qr7sPKwHM1A1LYOGXmxZVNvqD3
nsCYmpdEwjmE98H/LHigLo7d0UtelZS6e3VW87yoGUWQab+pewJ5obL1+s+f/PNniJajGE1F9Ne/
aCoDHMUw0aElUSWwn6VHd0Eq92TZKLe2OZKKmPQ4NrpDJHx9bzW8OtfC5qZbJB/v1U3wDxQMoqH6
u6syVDOe2ey5nMr6UvoS9GSamHwr0VJnTlK4QCD38Z0sntvxhHcofzJzOAKVdOCfehNRfpL7YG2x
hHXyIC2Kgm2j+VUbEaWAqmUHKFExSHtBASsb9855E1d1cM1qHv2+D/D9RiAIwjIgDsUbe+3GgL6s
MfUugICXBjJaIQVi4R3/OY0wng+B320ZeAek9gagaVaVVNeUdsdwGF88nDTC6sJNm6LS4cwUpzgx
t1lA8CX1OhopMhy+SiZogZMC2ls2e88e3HMQ9s8t9NOLHiRzTEtTqANotoM0uPb6GSmvBNPJe9Zs
A5ciRYGQAzEVD00E+09DRcg4F0eF85hIczw6ZbnJ0rI/JU7zR2PquCPmpLFLOImdHseT8jGVMpxu
thhG452S8xcSbwO1NMlAPlAqnHnxWoTIMv+wUaj/WJuVkK7reSz1JrHYv20UaWPRgNSa5R5HAQh/
8oSuVSRH086TsxhturST9FfDc0xiJsMy4IGKZfSf0tFkxmd7MK5WzUWpoJXilVnLb9TEf3iJfxLg
/5YQ/yuI7UuXFK/rOfbf9zKvkYh8eKD2mjqUTRs21mr0GODh9bJPZkZfSJ/nya+ApdxNoctCQeN0
KhzjaUjGtWXesgLpPUI+hBYCV2JoNNAwzGpxCf8NX5KF0M28Cs2wemg50CN1wnv/hzea6PDfdmT6
wTzfl55r+o4v/g54MLDSm5MusY1BfHND8UQA70Fy+YDfIeizzY9VOZxD1kA0rHoXa1rJJMrfltVn
xN9evbhNTDeW/mSchGuurA38ujmZsP/3K3X/hqLg/Sb9bpueb1vK8f/j/SaGaARl0OCETyRGKOo1
1m1lyr3tjWtodyRk2vGHDptb3XnNeyd/6IlRvJJtA+aEYIcX5JQBADDWwWDsytx/K2p1yotJAyjI
weqlbPWiqX0O2Lb9oIOcC0tRiePgkiETDEAfqlyBlxgB7/p5vrO5U7wFUv8a5qsxefpWUTYFN8Xd
h7EvScti9Tc75J1UYYxA2Y9Rk/aNySTvz1vz/wP5/xDIt3yXM93/PY//v5p4Lov/Fsf/64/8Vxqf
IP2/TNfEgsWaaOJrIez+X2l8pi3/4nstTaEs2/NNyeHw/6Tx1b/IxZvSIxyvLAnY6H/+j/Z/s3cm
23Er17b9l9fHHaiLxutkXZDJJClSIjsYlHSEug6UX39nBO1DWraPn/uvg4EEkMhkEkVg77XmqnoR
/9//Yxn/Y5lkL2KhxwoWGP5/Y8Y3XOu3Eaoe+I5nUY1EsMsXsq3fTs6i4eY0Ze5441tUaJJGUnPl
BMMiZjCy0hAIc/nAIgX/X9ORHDQdE5BWf5uTL5Ml/1oKl7GKyNBVKo90iKj6pObIcC26Ij4JiWpV
BCY1pyYfVCZPYWHVQq3J+j2kFtBuaco9cUb+PEAVUhZhnYCt9ptu0jaJRbhTOK6PidF1cD3UaxCf
zA528ZVUJw8xHzguoFPlKfYEDwSuYs86yKTpYGloiGWZRE3MRkwU7mQ5xv6YNfPgB778bvupWvNe
lVFbppzlyzrP0nmTDoAGXDNt9PdfDCtbc5AK5NR3B27q8ld8Xz02xbnD9YwwgMCNE3IGsMc0aTEi
/P0loZJgXkotTk+kAmaVEDyMwcbESstsNC6glNSsmmikmZ0oZtlIE8pex3kJTFBBoz8m9AP58yOQ
XvA8JQ8LYmq+MuBJbnoDBlosK0/ekBJI5Eu628qJVB6bXKw2+NiKy9QzKksAUxy8u7lpHuaZAwP6
X3dSc8afc0lvkXz122qdIr1BNystdtpkfAmRaJ0yUfMjqQ3Va3OQP+SnVR97/7TP0pI/7SwkaR7z
HQkufI+PT6/fV/+5UO3j/ZPU7MeW6o0F1rYZO3qmZeZpyEGdqTm8XubJcnKgS2pWLVSTZslfufsR
Wy7f8TEp/nzpNBo5YxW0AbnoY/nHtvQjCgoS+0IzqtNUyjoBd3ym7/Nq8cfEk8fK+3q18F++/rQr
NZtg/d6hr/ny8RY1976f33fx6XP/aTaFG1FQivv9Ez7tKXdnd2UMIIk+vfvT+r/48p/e8Gn240t/
euu/XK+2/P2r/b5l4jKQtnNrB1obt7jP6f9xeKu5f7vs/bz4fTVJgyVDhX/Yj1Zx1qgzagb4tqx/
+4S6q1p9qy0L/2a7ndy9ySXt4z0fW/+2W7XCXe7jpHaOvqwm5bLso+YMWfv5ePnbssomLnOlehz/
NKs2VavUnJqoHaldfrx0FI5QvS7U7tSsMwr2/NefrjZUE/Uxjh1/AYLNo6D8E5CKuMM3NTuk8aBv
0w7Qnj56ewue7Ml1yPGd36F3lPBPaqGa+LlJ9+59ldpKLRXJ6AANBKK46hqGwyBK0uGsVi166i64
fdmrDrG0uvu0G5PowBUhl+Q04Mal4yG3EhrmkfRMnE0ITA1IyZyTCa+RboPf+XvS2i/hgk2igG5I
e9VcT23/PctllJyYJsKafs6k0hKWR29FI5l3rnlgG/3kXOcVytUJvb+bMpanEBD9sBa0lSW3IJQC
BnrGtqHG8PEt3/+M2YabNSdtvO3lLY0+GxMFnFQ32X+3DEE7t+A/J+od6r3ve5E7+O1loODtv+36
/2E3AKb7PU9fB7XnQN1s1a7fZ9VStRvYoADl//qbFHpyitO52n/+NlSmd7U5P9TqTqbLWAEVKKDm
hPxTPpb9vs3H6o9tPpbVjYxd+Hj9r3ZrqpQF9e6PXfx3H6N2+/EpH7tRy4I0e4EBXJ5mnpBPk7x1
4Sjr3ufUMvWSO/jVQGS/U1uo5QOMCu6F8m3vs2oVmVPcIdV7ftujeokX8++r37dUb1rkx6q59/Uf
r9/3GdvEt2tOvlkMopm9SrvgaMHLoL+CJirOiOZuqlHH2USzazX147TvdMwrFiNSEn27TeVn+obk
l36d2zIPLK6/E99CgXlGAMn9GR1yjGYfOGmwb6EId0EAoFQY+6DWabZk/qtlY72uk1PWvbqafyR7
tziOPsqYKkQfYHsPMxjcVaRjMNO65ke6DPZm4JegSQqCJVquURPuu3ryae+Rh5snzRfKSzaZVt23
PNF+IF/B82ggR60WQK8jhJwUe2zkfO2CMtgHSQBDgHwiJwOD1xPOBimB7ghacpfcWKqHP5BTYz0A
HGFhfEMmN25jG/lxLWuRJDnvSs8+1FlzDbXkV0bDHkQPdbHUdW94RCDFbAygVWTZ25z71FuIrzgn
jMiBSHmn3NS/FlZGRHNS3+hzR+OjEZvZ9R5xnKVwWXdBDPm4qQAdkGMxoUOYsTeNyYNrLNrGjfJs
9TaUqLBiHLX8J3XyJChS3iTj8q3KkzdPLBaipxegWH1UXxvbWUcNzmry82pPXucIXVtaAjLreWA0
meikbPMQTFUK/aBHPJZ3b7v5gQYJR68JMtySYp7er16rcRpBXUaUMKsQWU5s3ZvWT0xI4GkRuz3l
nrfyUc49FBA8y6R5cZyQkiAK7n6+j4rolJr1Oa2nXzVuTPor9Nuduun5X9RiZwjcW3kM8DQs4wRj
MWuzub0l7vA0Ci6qjW6VOxvfBDrjbusXZk+sRvAjNSrAUJ0J2JPkLJJeoo0T4KuOPfNliO+JwSvQ
2ic9HeYWdTimDCPU91Q0vK21plDN2B9QAGI7/ix3GY/T6L+UsZneDX293Pff/EdZ3tx7yUz3rdP+
0ODvNMiG8lh/roKlwjNG0B4eUjIk8MfIOIFyFzk1/q8ADC0GZntt4AcZ6hg5DU4TKvgj7mnbImYi
745Nij4ioWELdhrSe0xwOtmw3iYMo+3oFM3BCsRLlPW/gDBPCA5lsll2N+Be2c5z59w5xjmmVEQT
81Jbwj37UbieA9ruU/1TcwnSHQOa8QXFoqbSEWb1xino6l9lY1+dPjR2dc3hILUm3dZeknofZNcm
JQrGaYkeczHZUZVGxW0VWM6LkJJOV3GLRqAdrWy3MFZ0WDl5FuOhXsgXsA2X/YRJv0rHF7FM965w
if5KsP702HDUO+Y6jjegNW7LqrvCwqlffCc/JAY4co/IZ84PxIZEJNtQldL0vme0v6q7HHelEY8y
fnaV6cBLgTOemmo2zibqN2xwPKzZkfFjcshQCmlVkCg519epdI/0teZDmwcEXWIamqa8v685q+iK
YnVHAk/Uu5EUVwLt4pVtBTZWAP9pGXGY6y1q27oPBWSfiHBMx/5i9lNz0xDgQvQnttzlVCxJSoux
rWeyXhweyBhC04tEZeaDkYud/WTl12nk8W/ICISqiBKItb7ctct8GBAWHgmjR6iN10dELU1DwkCX
dHizW9qk0whKruPEx7pIoLqFWFKY7ZaS175H4YpXg1Y9B+oTQVDUmoVFNViK/oL51WIw4lrENpM8
lq81HzSS27KDZGidbUQiWWc3O8M/Y/pqjg41LmAtm9nhkuBgW13Hff4VAfvaGkGe1XyzjWV3tzS9
UaSh0VnpsR4RRGCgPTamb0KgG3fSETlgzdkIgH8Zwj/KStp+loObTo9h2Vy7sHb2yBrPudYQQ2ho
zYZBmraCuPGlMjUOilAaVLU83gvLehwsw6YZFhwBPcMh0ab5OoLfXFmJhjibi24c59lOFI5PZ8eO
166H8Ts0MX0Uy57O1bYBRxFa7rciSGnwZxXRvihmK7yNm7k0HxqvfubsSzF89mRJB3q5yXklAvLX
Rpvn0Yyg1miJzilq8KntTGTWJZbTInpKOE2Rub0ZFdX2UdAZMBoPEHWyPE5hgLZqiLEqi1gqv7yV
QeJbFhlfjJ4SvwiGG915DfKw3NeIDANh9wiy4P4bbfFoIVxcRS0RYFpJeFBMcq8bCOcxB+Yy+Oa5
v3ObRgNFBLTO7VAhpICa/QApyYxMvCuCszljxXc8lNiRC5tlQpWEYXM7hh3stUYzj5Nz9Xtc4BNS
LWD1csiKzCPqsmMmvraMotbcGqHTjSshslceEKo1Tl8ceUFAQl3P8eHWGew9iwJqmyZbRtLHlqT0
nrSSawbUdU7t9D6LHKxSWAOXebbPSUW+Iifepo8gGY/EoqztJL2FWV8tyFz7oYfs6NlYisPnBa/W
2p6C59mEFIcxHNBtn69JaH1rcVcMYOk2tD6pb2XuH0WbYwae8INxppAQz5MAsjXzsZwSaYpK2m3u
nU2XzApY7rCkpwD6O3JD1KqoFjXXfGn8njTgVlIjfRa1Na3TGb8nj/DVCxW14rgMjIh6PMya49K3
mXeuUZDFhzZT+OUhj/gPYxYdoVYsN41vgxx0ui9lb7f0thZaSRYUSh9B4TCTxtIYSYidUuZEAiOz
AHO0D7owpwsB2DsvheJYcW54WThCUXPFRgxvQw8oN0RXin/tSqADWofIJD87008N7Voq1KaUx8yH
pLfJOE2TZ9Ll89OSahevt7/bA9HSxhKddD+WRwZ4PqAgu2V2LxV6kb2doMl355tQ/tJ4Oi5gK3lY
qrnyjTjEa0Fqi08H2PKTn7WBZHe2GSh0CeprAXWOzOwao7IWaGtzqPd9Wn7xKRD1XI9PbhTs4s4Y
kckliFcds9/aY3npYx3ZNU3JNQCIx46RQ9O47UYIcQ2spgUjAnlcmPWd45rPZqufq3A/uXiqXCtj
xJrW3abXV8BCHvvMuGEj/m3W/eQYuOSL6CYxh+/1yEch6tiVOgE9Hm6FFs3ZjWHGD4Q/DRyjYjem
8c9senZHwN/m9CsfEf83kmNXRsaxK8dpbdkwyVO76LcF/YL19MuauYDoKPQlpenJD2h+Wnp8CQcM
fbGPt78BB7oqSSFc9SALgIKWxMgwhNZbEC31gjwDF8eB/JmcKGhpfz72cd4TAn/j8YlrwFopIXWE
NduNpZMSNO0WyQ/lGgfBIghv3TJ9gI/1o/cSDgAQw0i4NyLOcTOBDmTk05+b2CW1q4E8XR/KfE6O
gaXTrTtmzmicRbDgzNebdY6/BxoN+WtVbe15fICmjrGvse46kAbon8ps707ThuD1H+TJczEBudSQ
ObVE/heC4Woe6wCY1XsUcagHg+JhwssGwhRetKU/oITBHaGXj8Bbf0bdQIhPraMvjL/laVDT0o1N
cjubrZ6Y/SFGQbo0E5fmOI3PgI4vGWXoaUFIZRvf2iQm5Jg6wzbN6hvugwy3IAvFPpGsfRUEaLM5
bm0UmbbV2fumCdYG/jkKCJh0Iv11EPOr5gzwUHuxwr7wIH2w+1wU4aZ0IiLMoa/qiPa45pEUjiZ9
QR5g3qVue80jbsaxBRUo89JbDHkXJ/nZ+ualHU2XLEgPQD78c8bbWL0pP6d/zItVrcUAQ9wOHOz9
ELz6DDKc5oHM83N7xRANO4FPSH1cGf0GixUnH34gwlcZmdwb5khcYmheEERg1RMYk6OwwgsDUmk1
pCH6M8AaZJrBVtSzcyIIHfXaZTtG823Yxmi1ovxr3C/RvmyJQO55/jGpVzyJ6mybRFlzejE6MHoi
0UbKHZNYMHPEb/2cfAFd62LDGH+ZwrjxSLI7GvPwy43gmhXZbuzmX2MxWc9OTORBRpYGA0sC0rGI
LdA5u/7W3aSGGRwiOzxrAD1rMSzA0fUIZx20i/E77drslsrRDv2IfTKm7rYj1mjdLtExoip8oEb/
5lR49UeBEWnQyVvDKeQF/R+1j5EoD7cxEkgIPkTY0uFdlUGCX3oE5pKLn20RBrtmms7+7KzQGiIj
d7kp1F7ww8WNURGWp7XBreN1e7uFmxjg1unC6N5vs+fKDA+j4T/Z3RBgpyD0yfLmL23Y8F/tn4wI
aYsRDkiB9Owy6N0NV+lk3aCQ99t0m5vVc2Wbb3E13mikHMzVkBNfhkA6S5YLKKhuleE7OAymbe7b
gH+ZZty3ItOuOnlO13pp8mtDwpgWoBtUi8ZpgD6bZxiK5TLDgxCxVLg7P94VkfgraarxrpZ7UiuG
xXoTCybDRgwbK14eu+axy+3xOhrjXnhIB3hQxU28ZANBW2nKF4meNCRqmKgYxaYNiI9hENNqSs6O
zVlFieAyGBPWRDmZgWW149rHKXb2otG5qgnlSBn9vDASJWX0fVlJEux+6ZGQ6X8u6xc/XcFDNfeQ
SlY0ssO7Qk56DkZEx1dOCpNLvmh3U2GaV0zG5pXSbH3wZw+xmnzZiRgyQesld2MPyPfPzdTyzrW/
Jgx/T2o5mlnzmtcT/uqxq7Yf21pmaB67yEF1Izf5tAIQqsXw5WOJYxLklswEIqgPUCtCQuEYjVkb
Hk7rjVqkViaZXp4dd35Ui5yiJq/B0zZjFKf31AorRF1XgbrzfmymX1PShMfRsG51+MAwRh37qiY+
MB6Zf+zsPpbRSS6hjxJ/mulaCgqRsssNruhT5mTOFd2f8/7eHhvJUhEYOMeiW5eop/inooxaLU7t
E18lX7fVgjmsym28I/J1XDsmI6MJq7B/B8KPdLqlGTl3evsaBJl25yTnSL5Anfm3CY9WL30aL+QV
oW9kFELS64RaYfux3ZQNwSFfEFiqHXl65Z6jIrkWuH0vdTVv3o+oBZzWeoqRL+dFd1cx+rrHuRXd
m2n1WIfRdFabqQnWeLh2flkf1Eu1reGDFHaaEROYfJdaZs5ki2hVdpv307QO9CiAGmcFV7hry8my
+tcobIOrWm56xXDnQtSFUEqImdos7OdjjQ7vVm3BU+BVTwyLsg3HXzUnIHGiwL2SnuZd6zJuMLv5
kF6nxUMByApDpN1Rr5FSq5dqRZTp0GXyZm2lmZBcZAh0XSE5MsnMyG1wbj62jRviUQIIU/vcbNKd
P6NGXrQwvq+xmW7IG8QV5qE9W3sC+ocVUH3rmia57+XEFp04UlMqV/GEWPP/qwgUnP8/qAjIfEQU
8+9VBOu3PPkFw+wfuf7v7/q7kAC1gEHL33PQA1mg+pEE/F1IYNr/Y+sY8D0ASrbJ89ifQgLb/B/d
8M0gMHTTQ0Gko3j5u5DABOtvoS9AZOADYQ6M/0ZJYP4m8tH5WuTeETztWbrF7V/qDD4pXakToqXu
iZcsRwsOYKVzO5nsmwGe8J5UqOGpsid8njY5S03CYai1jtS6UiQi2vNxCAGLFHr+g2bMzTAF8Q4q
5SWBaozzP3XMEqZ7oJ1Ce35NNL/GlZwPxymwD11QP2FimO7KdJ7uAuG7u0//iH+hJ3ZkGsEnDZb8
w5AtmR4KMd32TVcGZ3z6w+xyrrMg7odLZFrFfoQ3YQr7xwKc4RCLqLypILtsDKI0GSVpIVq+zicY
bjIudWz/IeKlPgfTcFe59XRrGjmeQ2jCO98c3FvJxNDHtr8CZEJza48ZEQYUU1rskrehH/6kMJEc
9Kl8qLCaf/EAfKwNsxu2YVoPZ+oYeA318hc1JxLqXZ+sGFtsNfI7YTeU6dnqx/ScCTKEJo9rwTxn
AKsnIzwDEKbYrPmkIA7WUz8F/irwIDXEW6fUIlgpvvboLrV1KG0cDRE96P/wm7q/Se/Ub0rmCTqr
wPF0pCe//aaJF/tuMItLtMxiN4CZ3gWD3cPg86IvQ4SZvF5mQIoM/yjQQGmo01dRjT99O+r2SdCY
505QNQ0z/W7Aj3+AxtxvS5diRZPu26l1HlM3zx4QilA/Is0hIEV1BY/rG5WcgYa+S5WxHspzNBF+
a/sL2VbpsioTffwCmztaxW76OAGMcsmcixjfx7Wx8iSUzJ6MmMpdCH7QDEBSVX5+NzghtsQBq0rD
+AqD6Wh8sTx+y2C5+rFbPM+ULwbkLcjv6/g2M2BDDP0JtWNGMtYiAMk5D1niL4c0FsWzSTnF6Zsb
C48DbsXx9DFRLqR5Jl/nr49x459PXs+2dI+jHNA0hiZ5Dnw6xr0ZCAHwru5SOt95+KjOfkaoEcoL
7dDGPdCU0EzOAypuZKGwujLajm5YbhszPgseAmhMOZdegrexQ26tWNtDiIASrD//9feUWqTPp6Jn
eB7NPJR5XGOYyMPq09d09Cmya3wJFx2l8gka4m1JKMgWp3kiK6XBf/g487egEl1+XqCbUOx8nFKQ
If7x82qO/6VpIelCXzXiO834oxFYGTXNdLZGi5l+FllJIwm3a8MJteJxfOMGwLoDHVNXb+sP3gNP
+dGzsDBI0/jicuZ9Z3SMUz/RnqsYaEHYhvW+CvFdd/ALCF8l+6w2eQ7q9NC9/Q+/n/zC//gDcq7h
QrAt23Xl3eQf/yDPw3eHzDK5OLb16uUxdJaYg5+MipbLVQTQ3c30rec5w7Ybau3G4kp0bnGd71K3
eZBIns0AjEEYvMkii2vsauOqJpkd/GGUwjtaCafgbMD5HXXKndNSynxf1NA9VYvB4K/zICXuxp5+
etiMJxoVBTbewSCl0jJOetLYWDG9/KJ7+PrAfHlfAxrna+ItZyOML0bae0QD5j7p2gKT49JxCai7
XVSPJFU52XQLyXVtiEDfloY5wTMnek7r+l8C0PMFD62AyG7asI9gYSPYBLc5Zwuxn3l3DsEp8PQv
ystf/+7OPx9IPu4/nFwujQRuJPL8+3Tg6m7vgOYNtdvZX4twgiijOeO977TfRoI7z/GQIgdoEZma
8fwTwn36h4WGiQHs+NZkHvYvkHN3sZbqx2zUhr0wvfAhnTX8xnLbAfyXpc0/yaK+UEo9TqabvqYV
VK/Cn+M7mmjzFQBCtmqdnCtR6dpvtgHbNqgxKfg8vbddQELOQrJYM1/TuhhvlgwAPE9u2pFQ98fR
zOwdxnn7EGPsgy+J+VZz9GZX2pN9SEp3q2nleJiWpNnabplfIpK2h7B9GWDp3PHo1T7b3n1rgn/y
O0fc6sb2r39gM/D+6dC2bIsrAjlagUE5xJPS3k8/sdv6id7GwrqlFsMTNW6Ec0A19qwrvjBUDLKE
XP+gVqjJ5IchAGu5TUs+arP7eI9B7nG91O2nRZ82cbyUyCK184+9DR38vQESxeZ9v2p1mKd8xKct
F1fT1nQgwKS7xFqqt4N2Ko4aJtdPb1Qr3j9SfcFYZpgEtv38vsxS3+Djw+cg458Bolk/drHY/Mu/
6WPrv+2XMLTI59lB/lLqHWru05eVK96/k1rz/qF9XdylxsZoSddxhE85VW6mNgjpiWrvv7xaoyaz
+vnVLLzfTdZgPPaivTEY2AWo7GgYLRNZ6iFzVBZ+BlkCGmQxKJVlITGQmTkyjn0enOXXkgsSfMXT
rI2/hso2KKVZN6m9/NIn4W4G6k6C+lMuC1FxNn2vC93ZpDKeefR8WRE794FeP4W9d0k7KIlEHEV0
r8uvZsJwlU7kLZJJWhBGtO/L4swNn8KYLJGlpbblcd9a0VPC9KkKaQ3DhIzamimLbPN0P8qiW0SP
IsnNlRjJAR9pcK4XgaEjA5Ma+RTtTLTlYN2mx7HkMtrL0l7ie9h2KfbJoh/MQmtbJCebamAny4Id
9UE3+UkT9TLIsmFC/ZB/G20BKopo6+76KJi3WTpC+wa9tS4QHeDF0Pag3yhJyuKkSZUyluVKonp2
nL6vNlJFkkE2zkwfNxn8taNKnbLomVL9HFQZVBZECyqjtSyRAom4qWTRFKZUsAqooy6qoArp2fIu
UdRhvRQyTqWaqVIGQBlln7ZszRunAfSUV9k34IyrWJZujXz6mTr1o4nbYANc6yGN2tsAPf0GZdcD
WH1+YCrBjSwJ4wLVyvAL6erhhsoZnhDaB9SQPWrJrSwqU8DEniQLzZb9ilxkHcoCtJiBhsfgaHxZ
Z4eJuPdRsJK+w5XRAKJJGbutDxpV7VaWt7ljnzNZ8KZ6TumbGrgji+EDVXHAVT+SJn8ovBJEO3G3
syyg11TSkQzrx9lruo0GSnhNUwPcsABbVvWY8pzjFFNpQ5RGrpU4GKnD7T2m1evM4EGG8Ng3Kdqw
rKQ0JiAWGFNqojvApwapitFNwaU4854M2RxYzKhcAdsqclx7mtmRRLZQG/QtfVq3g3lsZZehkP2G
hcaDRwMin55tJ/3pVnQvp3bYOnb6UOLwuUEKfqpkD6Oia0ZYfQ80YfhueTFwCYe+bvIguM8TDWZA
qsbsoK982R9JbBzRxjgT+pIfQpIlRe48T2nc3I01FaAYtXPdDddW9V140ltoxMSyI9NXLr2Ztr5o
sltTyb5NIjs4Hq2cQfZ0MEtvB5o8Fs0eQOcRegD6P73sBAnZE5onAiKFRJumS/5zsQcwOrKHBMB3
kT2lWnaXGtpMfYH8yB4hw1hY82QnSqcl5cjeFOr6lSG7VUHmRzI0blem3vdBi+64YOUnv8ue517L
eLKrEeia1gkoRgkhXj8VqjMme2SkJd3bFfoTr0+3cfhWuBqwJwYbu2jydzyti5M+1zv0RPNl+OKl
+Z01AinlgojwB5fksqC47vx+3DpTeullYHEhe3opzb1m4HnQWHDieNVILgqn8kSBamF8SYGwemKw
tUvT4GnEwLor8+rG0LviKMzmhWMI8kHp+wcL88+KWmEEZm0xuEE7L5rP7zfRgt/WNUgxVD3wjBEn
rfAA+phrSKtFcAFV/NFkhIr8gsSEQTchcmiNtkkD/4+xa2gfOF2JhsQ78zj0HeUzRkF+6QQezdb2
tWctoUUxu9HXgYYrj2ITKEd6sPayd2jJTrI3C6sJ3Tft2lT2bXXZwXVkLxfyzwa/cnqPv2s7yH5v
R+M3pQFM3yrhH0BP2JXd4Vr2iUPZMV5oHYMEQGRFMznDakj3cd3JLnMuvsY0namxk4Mm+9Dwcskq
oDU94zZSnWrZs05V91r2sWP3XiwgdCzZ4Ra0ukEFAvuk+T3rIBSmXLf2tgTuyA75cDfKfnlRrz3Z
P09opIOyoaMue+t4HEmjp91eyr57KDvwPBcdCBkq94bz2tOiN2WvPiutLw7KIuyf3mqhne+rvr7s
8CNpeTRlz3+S3X9T6gAG640TbNjnffKUceGEVY5mAB7rPmZUvUg1QT2iK6BXtC+k7EAqDmapPSDc
PuU3QI6Q6Q+IGZaXkj4jEmeY0lK7oCFiaBEz0OnY1ogbeqly8JA7NFL30EsFRCK1EKNURdjIIyap
kwilYqKS2gkdEcUo1RQ9sgpD6isSqbSopeZiRnxBrA2UQqnHKKQyg1b/WUitBoWJK92OxxQRB3b+
W7AWf/Rl9ofRdzEy8engLCD2DAQgODxKEv3QhCQ26qakjolFmPrbRipHbKkhiVBSC6f86kp1ySJ1
JgOCExfhSUdWwRGAVhe0Oy4wmBftH2MSHGbCSb6ZCJfJhbRxcEaBdim7SsfSyhZqol6SyB7d6W48
kaew0NqVb5PvN/hhfvgRnz0si/Ygpn46oCL0iAKK0i+J0H+pfXRgtbVq6L82jR3vwFzTTafxcjdr
eUlDln2U/v2AwfO7m2YwyhwjvkyiwkvbW6BlglZ7GYoWECdfylsK8N/cw+9NDf4Xj2LFHuYAQPS4
hNbo5W8oC9qfZmGc3aQT3zTsi1vf1Kobyi7jrabHQCIRN72i3NqpTfnpgZ6jpnhEXj3z9DZmRyh6
7X1rc+i+7w2k6tzlP0xPg+Cq6/qdDj7wRJF/2KE8s57COvjmyM/V++x2CGnCzr3ebSc9im/GXji3
UcYto7ZRDS1RTkvPbX5OHgiluW/6R4Y8Z/ioNBdCavvDYBj3uoQqqM10+6tl1/b3udP0tZWU7d0c
TQYwIdHsRr1Nnj3Tf1ZbOot9STHMfu0jfyItGB42uuroAtpSs0uymgbtlebSpoLl9JO8C4RArpU+
Bm2r7U3gfwePJtG93ZjGSv0tdswpoxMtN1UottrFj+96rwpOLsCO3aC3gid4/4v6gYgHu3K7ar7m
Dt5gzoPx3GRNe3G8Md1U9H7fqgrZo/yFahdljY1G66EGOXRwKxvwKMD+h9yCFas2CRjt+rEfvsFg
CdbgvOwLVvfsrGkw8AC6OM9hED+qTaM+eoDFQtmg0f0tQUoVQGGhX1qrQEPp9vabyOFUyt9b97UR
XHA5PBjh0h0gytUHYxT6Q1gNw/sHj2is6t5HWhCxD6cr3E1vzPUN7XzCnOdpRi5UVD9G+6u25Obb
IEOtmqHVb6q8EheT6uD7BqV2bi07/57SPd5oWhveDGQCXWa+4zqcrfJHUPF8ORrfYdzWG9seq9vZ
Hi0SSQyp2+MjQJcOHHC6a6Sb3BdETrledzv2brFp0hlvMmIY9VXanuqq8IJbX7TJrVH3Hchjn3sy
Pa2bcIDDw94Y8jlrwWddqkmzbtQGepD6b7P2oL6PG3b6Ghy0fkGfL26CjqSVcVm6t2Gg7qe+UEzO
QFWhgZxrI73RG6jnpXD8V49/ltqCOkS79v2iuePi6Zzj2Uy3Ak/+awe2XX2KE4zFmodO4y7ncRql
hFfTcR7Cl5ijUu2jI+d3zQ8UXyPfKc6FvDTJh/sXN6nYlD+FYIwAamCIECqy/NOSEz4jm2Uv5dzv
1KeEiOyxk5MVmmoJzwbNciI0J9hyMM3fwOft1X6E5kgtiZvdO3PbnCLuuTvX1dJvQ1Qe1X7QapP2
QoDlfWcSuDXTPtw5KacXw4OT2oKYl36VcErcL01tH034/bsUzHRverSsDYk5Xqa3xIdq6Ohzcm6c
ynxwGv3HqGXTGyePTj3ADe/8mNG+HlPS8OQbdDO/oS7pPOWmFR7wQ4pdSIjaq9Gd1RtNJ522grrG
ift5vkUe0+1cv3xSK+vKBwA31+5ldHxxmWoHQqvca5otD+Oo91/StnMRQef2tkLS9AaT2uRa+Ab+
AnqLHlfHINebJ5mJqL6+xKTAUiqs2zIKpzsjT9Awyx0Ow/QqHC97JNzGOuGdJuFKLi9j8hZgPb3U
M6mcS5mKwzg55vOColt9xYo4Wlq3s0G2U2JdnYgupXqni7aNsV7u3yepSyTNzLX6fYXks+d9/M2f
ULmXWgvDN3AzOHT2Ru0SNhU0hyXhoV1vw3sx4x0JXB7SgJ4RD1EaYtV0jXGtu8S6WcSordXfPtXx
kTLP8kxiGM9nxuTt0ilYXmqdoT2ezCttDnhPNn3fqW7NE33a4rH3tZf3bwUuZRUCsrvTE8e+9TX6
AmpFFy+XLPLKJ1h09VEEGc+4U5+9CTCQ8j/fL6OzbUgORVhRoUExQ2rEZvXw/ut0PUiEqO64lofe
xQGZ+b7X1uifRgqjMLvG/ITkdXz/B+ba2eRG/+rTI95ZVskhM1Xuk98mPJ7yD9YMzVirQ6yPRiCW
8rAjCsB+NdO9bsY/JvCbD5GRTafARvlqcW8XIckEVY1sSvQQ1dvUfdWMtD4UltPcVnHE0KS0hj24
Gu+2zmio+x7hys0wcFftHwJQIMfUg8gx6jysGjbhvLodr4hbhuoQkCeXiuVhFq0NVKLb6n4d0EHv
EQov390ZtYWZ2JJyDEYPZ7mNwx36Iu2XV0C/tGcMdIckxFdPlR8cCdCTEPHGOk2Df2hLngETT3i3
nsVTdWT3iAMTGm+LOTxquf1KGeOQp77z3Jtg/U1zGA69K8xdLMmjnVNP23gA4LWIrDkD3KvfJ1Fh
pvBUg0z+08oTKkZMomoWOHNx6gfyVoiB2/sJ7LaP5b9vpzZWE0ul+sr3Tv/L3nksu61safpVOmqO
GwASdtATerO5vZE0QUhHOvDe4+nry6SuqFLdqu6a1yQjE44ECaRZ6zfS5TAslrM6TV1AHbEoIo2q
3jbSjftrEB/WqrcSWLwtiNtTOiAdbWG9Mmhosy9eO1+4VonUkoZeXVq8w6Qg/hKzAoq0Djio1yHM
8Cknw8WEOM82jaTWtr1VncAiVKe015nrVgNz/gIbZiPA2hXXXX5cjFRtD+CQx0+E/w80CB03I8mt
Rf2iWy0WSIyhz3oGgSnZesODa/XO9YBhxtRYcXFzSdC9UnPPOsGpg5jMlzQb13aLj16n/yg1jRuC
wgdDUBazXwOywJycbIy588duG/X5DCd7+ISrMVCZmAUAqiAtBpdby64fkAq4c8F543LFz8NbhqNp
ChShTOE7YIVkrpJ6eFM3R3QUxTl8G/SKnmMsl1NnfUs7ropzAxqRbowAPzTgtu1e9SRCiwsVtVM3
NvxWmMYDzAHIFSOEuFPb1N6iZYruCESL+znFWoUgvdvARihcfK/uwqrD5ld+sUgkPnK8rOLKLOeO
AZMC2HD2TMde25TNEGMe8QJEFdkc7i0U+/KepaXrQz2RjCfPgxZczaI9lQgkQYmA+hM4fYBQGnqS
RK9AkMrPuV7dBoR/Uu08Nvx1MtnYjKEYZAQJSrlBeliMvkB5E7/1VtdBeZK13jg2IYckzrQVilxw
Nwb0iIeueeot7Lz0iERq0uNSZLbunYOcJmie1AUz3iBrNVS+tkNc+z224p1b1miaYouL8/za6mxo
azpO2YbkYjXDRBBywMQYuUEDjWpye1VV0v8m5gwGRDgnbQr+Gtv2e+IGSKf3TUp6TdxbQ1Htm9J5
yBYIKeY0viu2nOKLKQqdqjWKBtdoYwEo2Rq2Xeosh6IR76DenUuQ4UjTAzAp6+gMZ5z5YVJ5x55T
L+hRgyFtsU9tao11emLjJO7i1hIjn7oPXKwLe2n+ASAaWG6K5KAx+FsxGP29BhnjGC7De2f3UC4S
kZ2xCqmel7lOEdQJnYvtoPeZYKG4Rn3ZXpOEdJHmDsRp6A1xCiapOjgxt5gClsYMDdANNIHJbVk8
eD3mlrVU4kuZWVeY/+kzAlJj8JhiDLkVWVZubT1bnjW0OfDCFFhT98Rs0yiJT8ZMhiOxcSrNRsM4
VHlmniLLv8xd5e6uEp8uZJQV1g3ZvhXpOWGJfFIFyMRHv9UB7ZfmnSc7sEhKVd4KtPsL9PCQSNVd
7a8wjd+QWejWTMAQjCv7dyfSEN6ZSDYQEMGcsT1BP2vh1H+BvmXs5sl8jISJs2JrswT3kkMkWOjg
UeGkvNdDjNp8yg9kGs0ePco7VDjN060oHTACiBwh45SX34IoB9FazsUaQ5Xr9x9xmmSQyMSqr4YI
chwajaog5NSfYvfdL4cJ6FqFBXuXPMRFZu8yE7S42lT8qg1+Ag7Dtd8XGCFEFacZwympZgeYqT2Z
M7x/3Z0+hSk5caI1j8ji4pRlhdUmg/9FOLiF7HN9zoE2N/SGmtSEsDWck8JFh6aXzmc7n+7SBANC
3cS82MXq7VRnfn8tVFNqZKCaIPeAfOZ/hnY+yjtRRS40exMUyCpPUq9vkQVaFdk2L3rYyHokcGYr
78tBf/Ubevko4CuowpOu9aoW/KpxMQGzgVw+lu4jWgzGeFI1awp+b6odOooJKDhXh7B2ypMqhBSR
SOv8LbTMBKQ87ElV5DX9WMCM7dpU27CAILOORt9aU5IaAv5lBN1whSQVtjrCeetDVJNxbICVIU9F
E5XzxVKuoXJNSBC4E3wCVpJGVZ2R+MjgGeRhviHrRmgUTaezqY+EoUmBmrtlLN+tYSFQY+lPAX5/
0pCkPI+GVNSd6S9CmYPVug64AyqsmvytVAEBkzihHufXn6TP0ek1Mp8opXwq1J2kQAH3Act1XTsU
wut3U5x+1Xs7wasPecPZwAtFMZLlnKLn7dyUxAxJhASPhNdA0y4i22I/P51sy5pOAF2AhvtIZZVS
8hNvxfCYwtVjiUSnjVh5tzbx7fjZ9vsEWHOfHc0xKTY6UTUsOAT4ch8+f1NsMxF0cKdMHvbeRLc0
c8NiFwX9q2K2z/JdUd2Bqv2xLXR4EP2uJuPKc9F3JarwoA0uyZKD1o2aCBUOZPnIFWIzZQDC1yIE
VRc9nPZurndkd1mMmaX1moI536Fm4klbtl3PMvcrOZh8kyM/Q2C6W/g3gvGIBh6sj8C49FOM814T
sl2EByVRKEDxSMmVXTxF9Rc/N6FDBc1rbjcAlQeRbdIXJXVWtIt/j5Eb3izacMJdhEh1RG7JIiWO
6AkatXMczg9jDcfM6TTcCz3HJEAI2xGropE0TTZExGJN+86wy32eOtFjDkfGY/aOjGCUh4SUE7lc
AVsP4mV8MonwbnHJQKU2G8cn17ZZRqG6fYiceWcuWvGYw1ScHUc8ovZWrPGhTPcg8dFD1KpPyOlA
nK9lb52gLmqnQ3pngBNbGbMod46ZQWeo8FbrI8/cDHnov2ZD8r3Rg+qiWsTimQKWdCqwAXAX823r
AwEpdPxc40tvac5WWAboCzOPP3CA2artbjWQRTAj4+gI9OuavNmXZWI/+2P5uZlDxJdSQUyp7tB+
mgHAmIv9Wul282GR5z9WsCpgHxXtR2ks9mYKC5JCci9s5nWNKedKVH4BPjOcrVVmRNpRB7e7gs7R
fLhOcGI673+rLSTiHYGtTF6me13vIkI5uzgfp+fuPnWSFtdzCtFWMeCJyT8mNTazzBONr53WAB7I
7dewD3oWBkw8WjubH3vS7aw93utO896BIMeHYkwvJFL6rVZG5mMoa3O85NsolnJcFl6LpOrTUwuZ
8CnKMFQ1gR6jpDCXG7BfHT91izByliCqnejA3AANn9yFHijr5+aoR7Z5aIsM5lSvQ1KpqncscMht
xC3BNguGsSkAnXkexrzMGzpcsNP42xC++OlwCCuhv09efEJ+KFonTli/uuaUHXEga9YguIgn6/eo
+dh8CZdhxEDn1kfxDtjf1F0QxZm2TppB801ShkK/a5+aOu/Pk1EGP0QKo7WVRnNbdNaPY1NX7w0J
jh5BB5SdkSa2JnHv+AVKjab5Gkeie4U4kbno0sZzl4CZxzgTYbcXx53zQycQ4FRveux44HiLnTvD
lJk5h3+Noa54xsSyR9WwuagWZupcWq/J3Lgww0QYrUWwRA8HDemuD3fK9s1S5t8gPeBjMCTh/ZBN
n+upmu9IixL7toV7dD3bfLJlsQzLnZ0QR891K2XF4tL/1TxkfpJ1j2Cf1j3QChh/zbiJA2d+Egj6
HIdIsqREuglKwCLFTEIbLwSHjyvEJ5NgJfhefe1iHPPNa5lKBBgUNgWGj8iibaa2tU+BH5avvk/Y
wqm9L6EMJRCqrO5IEMGWzn1nV6FDROpjnv/yMqTol2j57PsDiKgMbVc89XC9xEVsp1lz99LlNT1o
vcTop8XIe7rODy2BN7jDPjPcMz3z0L7pUOckwAUAMtzlXpSf8Cvzn/oZ5p89fRh4B7zVth6TQGQg
MCPdfLOD+mdT7SXDSZJU+kSXyMi/OBOd8zRbn2DzLPs6CIGsyGbdTJ+GxgBxZ45/t2gY3g9o4Id4
gj7MgAHOXgKrX1hEgG0HgjRRSzzYmpBcaTwTNyG8qzt/+TnpeyAe0asVkAggSzIfQt1znxdDl2mY
soYAvIyvaKDaofW33g3foOcjlFXMkGM1JPqzkFlS7GMClzdYQmM3mpBsaHZgE5M3K54+69hOr3g/
vK9mi7anZ9Y/RqckNRMEqJKWB4I/QYw4AHTdyqZbLjHJ6DG3huweosDkOs5rIKmBCTOCveYu5ibE
NHYrpmF8iDPjcxaHy9Fa2u5iLS4sl6R6r+jZ88R6GxxnfMl55wthdQ/wO/A/nT1DGmpY/BteuUVl
Lt/0bY+JrOXY52roXso6ezVqFOgTsXyBzYLfhmeyrmm7+LnVWmPT9IN2CJdq+OCcT2ljTauu5sVo
SBXDl1ugm3fEt2a/YomGesjHUk74lbXrtBXOJ0GGPy+OEyZ1D6Ju9zDl9V1tBT0BU8ROCSUdCDPF
axvzp0MxFLocX8ut1qX2FnXNaCWCrH0gK8yCcTCntZUG3bYsTPelmWGptGXhnLJUkNOzS/fUpX14
JHq0ID9jX5JUjz5HSEKulkz7FmEPuhuSibVrOCOBQY/8Vzt9t6aRHOwoqovQkMzG3sq4b5P+fdKQ
k/TK3L5L+vYLtsfNSxZW1SmQ8U3Ha+yv3ueprMJ929nG64gS7NnvcuO5YPBc0ZtmzHwL8bagQo5n
10aLSpRpHcfcLoEZHg0TlX3Y7cm+XQjMeWXdHQdbeKukQSU07LwMQ1WLQUwP5zugMsQVYoylyH6V
FwvnEGkyc0kAaW/JF1fPVYMbAgxSSDTXf7CDDIGz3auTt9PGg1jwtY2THWhkbW+PUXZEXZxfRRcv
dRqLo55m1bkKyOMaCHyIwZ6eo2XS7o1u2KuW7QwBCdYEzhbMC8wIi2hFcmtju7H4ni7l98Y2rF3O
v4/UGjbkGRYqI5DYBdN4JMNdGBP3XUcio66Xt3YCeGF4sfXZH94KNGLunNGbAVS22kXoVn5G10BC
ifRzmy//LJpy72r9DzIZkMADgIWaYGqBqsZZw6Q7i4zkLdZmF1jUHOE1lfgPc9r7D7yVM+BvQ0qO
N/mPyc70dYKC7oE0VfKSQapqWu+EnaJ7Qm/kpRUhT2HbEiF1TOhbBWaONkuxdiqi9YIN1i6FL7gz
I9Ts1WK6zfvuHGTmcRxb/yUzNAAwcfzY58AeJsdv7+mi3NK7z0aWVZW8Q/BP2qUOmGDVIw6bb7k+
w50bEu++7dycdcVgvzdRtM99pDCQWquOJI1hG9UwmWIpOd7ZtX/icm+pPn7ELKrezSkUaI4UWxxF
q88y8/g1xhVjYyWjs51baSOXk0DgbrKLVUl3KuILJ22cu71dFX8R4X3osth8wsLc26WExzZVm+j7
3oMoZcMVQ0m3PRVW3b47OrH0ENc0pdI8tAhomjGmmSgff9Or3JFL+PEJiH1+tpjar4PIiDdh2WIB
1sg7D95CMYEuAsf6VyBnlNp0cCBDIIKCoq/3JAQ0mGYYhm+e1JHp/WhLvAjPvNmIH5dB5u8DDbbm
0r9Jy288nmKGOqwV7KUM14L+D1GNFC3YVrxYLlkWTLCXB1OLs80ICPuA90Cwy8h9kMJvv+YjSaC+
yf8mRkNWzXDzuxEpq5PpxM+1V8Ub1KBKjCbQRy4EHfbi2NnZyssZYjeueDiclofWM3AyGCGvrxZp
UxabkzhYkbWp3DL7sAudEAvx+qJLGfOdzv+mM1jgQZ+/VC7cb7fVN9bg+A+xKTC4c6PhPKPSfsZQ
19kbJflUs5cOvsPnvMR3ewjy7Dy5xr71O8awOPxkh+7IFw5AfWub0qhanOTFNkPAEo9aMRSPZoK0
O1+B/JPBUojb5kuJt7DD1S4twqcqSVEIBoC7JYBlPOd1oj/zAjcTvEUyoxbWSrPV3CmoOD5EzVaL
WxS+F4xJ4D8H+whVnz3jB7AofNLPou6acxUzypfNfAwB4O+ZcQQrwzezrV5k0qKmbM6NNzVn1sr3
mgMmK+jGt6nJLmhIiiNzk2JTWKiPLEkkzkyzGN3az1FXJ49Tb9dnPdUuWWSm916K2oo2WxFW14zK
aaZHd2kGoz3v2jM8+6Oh59ojTvfGCrllmGFEwz6alBxl0b934S7Ge/S+Q0TzXqsX49jZEaRDNuWp
AZwWqRwT15x7WNKvYay7r2iuGMBL/Y8hbpynuP4Ypv1E6OQ5Qd4ALYHa3A9TiYKHlW69kjiJi3dA
VPLC4EQ9iKbYhxpTndzGODupvgiHjC+OVV9sp6+fk4reHqcO55teG2tRhiEa8q4U34FGE8Zfkn7w
d7XtFIcu7KaPDlxSUkz+Os+t7KhpVvuCc/UmI/1x8LBJcFalHRL6y0UN2qV44dcgKNV00RkkzCqc
v3W9XO6KL1OITW0yBVBgF386xRjVzQPznLLxUIGAWQGptAdBnhZA7Fzz3EfTAvGDXyKZ++kD4gn0
X/AUJJjc6YM5C0DKoHnuLYHDZ5g+sYZArqFo/K1TOs3BJoAhYwfhRRXxhHC+XRjDxg+7dWN17qsq
UkK7s9ngMpVj75ADhqqTMNkjFw+3xfGh4GhYWKBRcmmxU91akOQA5HXpIesi/YR4grnJ87b6QqTq
sRPBJ1w4D6zFB6ZWdAUJavQrr/ey++KLiU0OG1DotRyv3LWkcwCkZBqwrQFHJ6RD+Gfn9LVbSNT4
rASGWlsxShn3QaXlROwt1upx/qr5aXnWidYmIdDtjgUNHMr5FPctpNmqqc64krFQCXUw5KMljh2g
vaIzjMvcsswsM7dmbqIle0C2Ns8k6zb8rJ56x+oueK7hngbZ1+xLQGY5CWcNUAuOuzwHuFqcdALf
fsuLlg7iZKUxs2uPHBVBTP/ZazvcosIvrXD99750kRlkOgJGtERpA9+U3TuL/AJ2S1Y8ADDZDq45
3kV7Qy/DhxChjDcbq7zB0MdLbcpsYN4aD3jBuMfaKz4ZTWQ8gGM5Q7irj6J3ije3ME7FVCckZPB2
jjFKI1iRxN+m+dQl+9Ezg9d6nMdXE3a62aTfyWN1F80OW/SZtZz8no9QSICLXp6XJWSfpL64I4lX
vR0F2KyeFITeueuideNDWs7Sn6XLDl3nN0wwKBzo7KtOTGeYQfmdnTbJgTkQqOhpInxW2qSHR91+
jbruISys/KtvIglUmwBSmvClEku2Hvq0/Ix2Lgkc1/4hSLM7hY+qjbCZxdv+vi685JTbpXEhTKVf
clItF+B43WlstLuuqLcFYanP7gCwtu6i+FyGwUdHTPhABo9wH8t3Ys6PMRqSYS3y16Az+ycMxld2
joS2yTw0R3Xoa6/BmM40csa9oQNuI2t6RK+YkFGdi3fdE/EunjXC/zh+vZsOcIEJtcqXMTcI1Xvt
d+R939wKmA7qIQvLVwyFSWpbO+J6UkT9rjUG7yV3q0uU5luCVvZpKgmSzQ0yIjY9HULzAbM3PRQ7
k6jOwzToIWuC9sPBX+5BbYqiFufQcqgOdlUSM2TUzGL0VBlW03VXjUQ1gVne4dL7l0VIa1322kde
L9Mp6OvxMbbC6dGwMUvAX8sjc9MDIiKbnNgeuP9Jz95Z8d1DVao3TdynB/Ix7qoDeIlzsSmIfITO
HcI8Dy4QiM4zw8sIXeu5I54Bo1F7cxG3XVrb2kFNS3ZCE4io9/EZgHP17Ni8TAVe0KaGOJrpZyRF
ZoKTBUHVg2dE/h5uo7nB+PPNXDJeviV/rGGmbC3Lp4/1jDcHz79DGKZMGIwSLMNcYZCJraWP2OQW
g9Pwkln+zyL2G/+UFpih0U9VX3Mc38+q0CCPr2N4gYRcfLjLnU4YoaxfAPsbT25fpgc9Rke4CjMH
n0/WoQAgYmbtk2c9zQm5g6Z7SmRR56tas0AgubWz6ciqbgxEwUY9/WwUQBvn2Ri2zrwYp47ZCqFu
kYDi1BIwN324EnlSINrQG1u06hCYnyrzIW6gnMP2w4pWI2w4j9q4xx3Gxd45GiHwFN4JLQFvh4bO
S++43pmQtnf24btv2mSpt5oDeX5J2/Iu1orlpU1ekRbLNqERe/shH5tXoCEs5NvOXGtdi5c2MBMc
UfA1GycklTPAGo7X5khCRCe/kiiY4msb5OFlHqSU0TL3D2PMixnob2Lou0uQAr1Ka1M7akb4jH+d
ez+h2PM6d7zvMUSx67p6QF1uTUaaGDUYuK754tfD8nlyWIPagUh2qglA5M4pFzDihAhWellEJ3My
rIdKIGtgGYu1xnvlk2g78TiO38fR6B+XNoTKUIIG6gnBXlhLIpToltCp5ozVqV9L84UDwqnBR2JN
wy4ddf1oxv0jLxqZfFPHPaMHL+o0uB4a8lGNympFTmc5jUPdboNBJrDjwDpPqpjuifrUp47UarmK
gPMcwNuenNTU7/Mx7jbNWLzn5gjxvPDEZ6deDvkinKfagThQlscSB/DvVhiCK+6T6Xl06ztmB/4B
S0fgtmWavJEO9O9jCSf3RHOyG+bWnuVbzwUSSlVDTC8V0SknHNUkeGMHCVhIUfV7BOrI8ZvF97gO
WfLE7X2WjGh0hNFwNAionNx+WAnL9J/BTSc4tkbWQTUBew2YWnfh4+IZd5i7g1kbEEFMPd4VoekX
0MzllkipgzshfiSl9CPJRpMePWFINETYvkz951wz42fTbduXkikyjvGfC0fX32KHnyLUip81tU0b
vAYRCbF3Ow34JKQrpGX9C2GU4fMyE+JCHBFgk9Gsi6lBzDEs6TIQ6NpBRsUc3g3nLwRGX8TYTC9x
3Y6E0VMIAA6A5X7Mmwe7NeNVki1ivbSD/WbhiIE0iNN94pZIjMVJ+bXvvLcmDJ9iXnX8wBfii3r3
2C/QT0izsGzvAmfBknfyvkmWrJm4ILSjMDtmOpgnvQC8QzQueLVasNNm5JzcKJvuhQ7ZLIpbyRwo
syMkW1QcdSM4pbtMWONdkg3Fxuv64GtnJ2DjK+fTkNjuruyc76NL5NfoM5AvJgAsXCy0Z0LIKOMs
RfoZ4OJHSHLyXGCpshlZjR+dDnhC6WvhE/0ncPsUGl8G3IgYJamCrJ6iF1Vo6GisQqyBTugC1ZvF
9ZfNWLnxnSringRHHYmvKoIbgbM0tBD7n77/YdJFHuvwsaP3OqTa1B8S4q/k0wdvGzikmYWmbUsy
bcCrDViQcZ2AZseBEyQWHl9BTlJ3QA+lBrjDAg+JQK9zu72eaMSfLM3eO+S+DjZh33XakMarI58l
EJnJg/dt0mv/qSPAtW4zL9+TDmi3dGlijWWdOKMNYcvwcG2N5v8qLvz4/1FccB0Be/i/UVwAp9p8
/V7+2/+5Xu74/f/+2/Wcf+ot6EgnWNK2xBZQZXFguektSE8HXnYcGLD0Ejg33PQWDPQWCA1wpu5L
YvtvegvOP6Ammr7nkAATLsYQ/xO9Bb7GH1xeD9k9F7YjNsbCpsP8w75Gz1ksB9qinUnXAnwM6cTH
Flls+1ftuq2aELFOZqybVqOqq6P+074pgDXHcrle/bZfXk81VVEaYBZMLxx34eg/Eh5lXYDS8FM0
uB1LHKSKUyUW3eIosYalFq/VRjjuxUkVFXB6iBDqoKYApin578VJHZXJ82+H/na52zG33aqGwjAy
if34GQEBcF+/PuaPTx0Vguy2W9X+OOb6zVrNRQrOR6PpdkxhtB86qyaszjtEXZph3wZFgwfD2Jx0
C7r0mmg83utqqypcp/0P7bS0m5Pas0Q63ZGNxII8W23KoESfjFdVvx2omqq4HXk9XJ742wf8q91/
bAuL0tthA3WRhIre0avj7UqqJnxAhHrt7BQIbRJpvaxvoLTkFzxNbTMJC5JLJpF2xaz1QkcZyG/d
6195+xf/+FNVs1D/vxeai9QorggFVoxKjSV13eWjlkhR83Jy4y2wCJ5a9ZCWeRWtG6PSrweqbeqU
63nqkYbYIRD9Ne7VczqrbWp3zuS1FhHBQfkh2QijsY87Z/Xbuapqjtaj07vjTrWuL4f8Rqp5vahs
img1Gdq9Ap4gQOXwShEzvQJR4tHAmi77Wki4zRyieLvKWwcEoCwUqEY1LQlfIOBcIs0HiobAXtSg
V0u1I0FahjXx/CgvNshBEjXzBC+VLPoWkJTOv498WB8fXA/Wp9we/zpCT4O9WTT6HmQQhtvSrYN8
uHTR/dUWTUk4zyk+mxO4PlUouXxVUzr3RgbqTzVRsvtYZoxUPSm7j1PempS2dZhsCccEyULpxdEA
iM89KPyZwqSFbgfT7beqiNFSBDfEjL/epGXGXoWjylVVgasQshqOdv6IwKNNVEq/qBvDcZKPUFWU
5EENZjme0aDyIVuarpk/aC4CRkniHPA/hOx/+/qukbgbsyY05chnt5K330m3XtVUBcaBP5sQ5y5e
y/LDlsidDnlbEouLRXpRl78RETGWfnNLup1fAQxgfVI19Wl6r82HyXLXidFMoDexCE6gD5ExwAF1
Gt04X1n9NJ7CuKYKSRAuWwqhMUtNF6sGXK6ruNJWM2sXRJDlV2JJgBFElPCElnDg1+pLqf/E0pp1
H0irYvk91T90+6+CHRm14pThQYAZTJa/V20RIo8im8id1qc5KbV1E5QWkEfIojGmxArIJcFd/lTj
22Mt4AvKYa+gXmqfqlksVE0rk7RPAEiacv2RNX+SYvIKt1RLd1JD9N89kKHYAkcYK4sU27JVI6uq
XSzJi+Gl1c4ewN1qgyhwlZHVAJLbSdVYosU8TOGdguAoFwngqfjw3PwoQpCdK6S2ONcPPylI3Sxx
dap2a+J+WCE/Hf2tNvV9+NkbJmcblT2PBM6BAEqzHN2rcLn0BmBdtSkKO3MfOzitpd5HZWX0979u
1mPhy83+ak/Y1rCi0qrN7Q6vtyki7Fqddq5PVWeYR4JGKIbh/fzrLlVT3W9lYQpt4fQweU2wJxk7
r3VriNc3qw1XwZ2uoCdlilFKa1h3NA+J9ProJ8RmejNJt789r+rpKFMMVgWBRoC1cvC/vsHyAfYl
MzwSxv62ybLye2aq9s5sNHpgCUu8FeGC9rdrxxgbyY8svXrc1frwqGCSo4ROQRwrrqjDREfPBIYw
bfJ3cl2MBTQsbkb8/pfhhO6Bz9TqetixosOfehD+pjI7jDXlM+9IkF3u4saS5ORJmqqYTmpbUMxf
3LLDulSCylSBvs+y6kpQmmOUo6ew2B2TckbHCabzSdVc5MSxTkqb6di4LxCY4bgVnrMupZVylecT
j4MEZ/qyGCbCzb4+5dtQNxi/FdhOPeDXtlV3CINjmbuKQmPjEIX9+YA38o9UxTJ7bKxnhEjM2kcp
f3ER2zZdQOd4wkkTER0HdTL6flfGjHj/AXl2a3aNY2yhuvdbDxNn6AbGSRVhaHwADkV/o+Rl1yUu
VRWuxOLftqlmuRSYaqiqOkbtvjXVNpGEEWw456xaFiM08SB56WtVbf3tOteqZ4wSNTYfoLFru6at
75SjBEKXLA3byT7q7VNpOsOmJ4u1sYxUbKBa4y9qgz4bizwlks9zlsmpZCcnUq1R0GtYcuO1qvbT
qTzAq01WeobCZiFxg6MkETTKR0RV1UZVQHVhEikLDfgFg4Z83G7nqObwJHrQ2Lcz1VbVRBmZO09N
DHer1qmYmsh2LC9yu1IUwLU2YxuBGCYoMFPl7lLNZ1SVaBCDsdyIgiWAYVmkytnk1v6XuwG+/PNI
dRKgWd6Y2zXV6bfmdfcfn5bczrH9pNx3fXX9Buq8377l9cDrNVxpmRAGnokOAYN+OclBr5WAf9UO
TGvYhEGHeY7cpor+V001F4+hSB2sardzVbNf6ggvypVqWKHLwKqqOtxxlsHyUpolh1tVvW69Xef2
UYyI+jrEBm2t9qrPu328qt0O/u2Kt2v98RX/OOV23BTTU3jxwZQvqyFfW1Usv2p/NKGKITeOGj8I
Ww425YBWy9nGrbBs2LyBPX9Xm3REhwjYyKnZ7ZA/mmrHf7kN4jS4+j7VV+o4oeYLf1zr+in/cn+P
Vtm6dmrr5zf+daPqu6u7gHtLJ6Wq17uSx6jdjUj+ued2uDrGNkL7ONQHvxoFkT8o7OokWagfb4SN
gxOTgaO5ljovVVW0WKTg8wu+l0lePgwXktjurpWzNFtOhFw15VPtW3Hd2BRGsEJczGRgkvPC234h
z7xeUl1EtdXu60bV1meAg0aBUr2HIG4EUxYivU5oZySyjqFxudI1G83qJkapBat1APkNIM26cl00
oTXEhNWwh8/C+ILu8Mad6/YwIA8Of7bR6a94l4jsgz1Wc0nlDWhGsKzXHu5Rq5lk2DbofevkLzrk
SlmL6hy0naxZ8eDuWeojCQfUu5XzJ1/NqhIidIi/m816zsgfr7WzYdL/52qKB1a4xnI3Y8oVy/E7
lIXaCAdIWw9ma60IYj6bEaT4DHAyrPfIO4EEmvcDwAyoWRQ9pKZjTLwQGFV3SuSqRdXyoT0mCXMG
CNI6tCWK0Q2WU9sIYxuW9jer1/vTINdBt0Jtc5ghbIQBfH3EMI1MLSCVshUaA8USrTMN1ptRJ5+W
Bn+BXA3HnhyJVdHC6ie4/EF+nttSv4Qt51Xqh1E1VagdmfSm7IagQEcMTs21MLPo0C7eLlB9o7KV
TBYZfhhl13ytqq16Ed+jQu/vlFclKpc+k+aY+w1JX/15sCF7a3Wa2qNq2FtWgj+jbGA43AoS5L83
1Q61La4N0tb+ZG+IDQ7ALCEkOIlV8P+SEFHbbjtUbZI/lT8hTw5i6Of/q2q3YpDPgPrP1TbV7AwZ
9Lm1r7Wlf4pIeuzS62pBXlDtUCer8+LQve8cy9gtivMnB1bmhgXcCkkBVOOsGiIjtdhr5YZakY/U
PnVoFBcWGZXZhxImR1N1UCbifRyDPhtYquJ2E7SHae6HE5nI4YQ2ocfkyKhY9SJnsGGBEaHb5JYk
/qr+ThWk+tZu13sHV59gcYeSXqGKPpeOVyDGNoPeV9cOvCa6/7MjU90RudVpW5HBBKjszadM1BsS
qeNJyCUaRB24f7+a/WJFOTi+f+5WNXWMOlo1q0DPDioE+b8mu/8PeVwTYizmt/91tPYSF8WPtuy+
/h6u/XnWz3it5/8Di2zh2sRChYFkK0HZn/q4vvsPk0Au9HEgZThK/2a0a/n/QAJX2K5lkxc1ATL9
0se1xD8s0M1Y7Ards32u/D+J1/Ixf8RrfQOlXR5i1+T76abxh+YpQSgfE/dCPxc6YHwg1JVLWuqM
KIQlANZ5XXB2qk78CKZoATTHS+EJNEv7yH2tEzMP/3YNMdrf9cgptTcrAJP9PlZN1/5NJj4rvy7w
gLXvQP8AcidL25wWsWAPz2tEmrf2yFvWcuaqIVJRoXX40tjubG50u23fY7NAJihpq6g/THVXpwdY
+ka5g1E0BH/ZUQ+dKHPM0Dyj45s9pJoH5zMYtcjdkajsiHLo/RTd9b5fl+e6QFhxpXvRXD0QiQ7E
3sk829yb/RDMK+4E9LfeZ8UXVImRzEQMLnUQ84ImuPYd27dWdRFasb7PtM74AaAmbdeQAOYJhe+Q
tWNUI/W2HgKrbwmZ9K1zN2eYIqDXAcpr0rYjIhhty6cls94eo39n70yWI0eyLPsrLbVHigJQTCJd
vcBgAyfnTLpvIHR3EvM8KICv7wNGVGV6ZFZEdYv0rhfhQgYHM5oBqvreu/fcxCLviQATK9PfnB3X
c8aqlVNWDCUKgE4VRX6mflT9MU7lvVSEASNdhlbSsGGOwACoRgCdx8V3Y1CTSdS9V6bXYzJXdHRK
Jzb6k5ASMEu1gctG1mF78Vc8q0N2EPGwERxhmZiR1kxfLzy1MCyfvQrRvLQxWTOfSx31ZBJXZz7w
jV77E/BM+pR4Ch4GiDWMvUWHQC7v4dwcRkta/CrLHL/ZaTHFkemp+KaimMTeHZuPtW4hAdCtOok6
5ntIBGvRuAEPa1wU0pB3tV2yF+uCOLigRQ+IWQbbzRMHFQJi6hle8503GeXunkZMHBrGKvSLvudP
pdFAWsoU6oMh994KjdvbbRksAnvs1aj9vhtaO1xNYwLZOeTNekindCN+IdNQDXplp7kfAFLMgX1v
UwU+NXKiUTY3RCBSpfZOUvlzlmTaZZXY5hpWhg3dSxJy4rYhXF8cD+S0wU0iTVa6x9xFD+xTO2hW
FAtsNjdJO630RbKhMg42k1Nx07az/pDLFuu/Iq2kuy7HIUEptiSL81xbmmec1o5YbDTYwFBlgH5w
2ooImzTvioKSM6gbW01LZKwdCgJjJmJwS7TXVlbrw+yY5r3eD0mkxUwosc+oW+GsyRV3AI1SlAJf
aFhXdIvRwv4sJao/rR/UUdVGerQMlX3vZtiDyMItTB1ue2oGGUeeW9VHo13GiADCNtrAdJHWIGri
3cvRvJS93l1nCWHIW12bX7QCf42HcuGREtk4qswFCON0ztWSiuLoxUhmEt3Z01skymQrUQ/E2cVh
P1prUOU6+tXJpEUVJ9azWDv8BKmXWTfkzr3LSq1v01D2N1Kb5V0zqfhOzZsR1LpeA5Gf4UgbqGtU
OtMYbZLp+1wiLUZQYj6kheCoV0xOeu2WC99YdvZxWJT+WlGRn8wuL872yq0C46KAPZ81p8LdTY+V
C85hyJLipHn9GvWAOq6SJs5QnjZ6fl+yQn7pt7z+Vi8yj7rJS25tu3eOE7KBiEye8ZAB1oyYt2NX
xg9zklNb33kmqwuGmf4ajvR8BBywHSTx2bezjLU3A0kZv6ppn+esHW/dKZ8Ofa2tB4xA85ctZz5u
58C+4tQmuNHK5K2wRiMlxI6mGcP3OkzzXHxUIq8fcB4PN/ripp4PpJ2hyCQq44xfSXsR7TZcj7NT
DgHCYXsm76xocQCXzp2HCPewrgu2brNywsT05qjCUR7lDZG2Pp3SAerJPDKx5zaf9HG532zgF3Zs
6oGt4lVg3oRbFyeGG+Dq9o4Y9Uxyuy3CPnDcMBabKFwIwq1/TLqRc4UIllsxpQ9z09s3/WINN1jC
qUl4f07GHiccV8VyBrOnHWSRa4c2Nc2LLtOXE+wCKyQrEcRujkPBblfIimMy8bOeQ9qL5fzolUQ8
s3XZlTDz9VD1rRY56NAQ6xEIY4LuDlzH7m/cfjRQtLTpUzyU63U6Mc8wDMRVSLqW44igKPKayryw
XCC/ecU9ZkvbIFKN4JMplc51SazesztAXV/c3Loc06W7HotZHI1NLXcxsrcbXgOHJbnGF1GohuxY
IbIQvaK9n+qNyKP1cQSI49Fq39qDqLCl1j3ULi3R6zMCxRVDTDzewHSdfNx10wXqNjz/paUO5CY4
0ZI4ZiiaWT9tOBroJSfzYTWR2bIhuMeFOxoC2RYfO0z+QSxFcU3Uh/GzTBS0qJzza+tY2PCxhRzJ
+SRfpshlqFXbAFVCLWetyLDhw4MMptzsIhMEfGCv63xONWWd6orUP5Mc1StNOOIMft57cZzKfiqI
FPqixc4UsmE6UA3z8lCNI6WmVkCa20wWUeLPohKFcoCZdT10TME/UikSZM4CP9am9feuu9q+sBBy
5WqQIbjWLkwQ/oTF5iZEGto2mkovv0Bh0u959+oLUpQ20vAq3OisHMctpjFdovsLtmVOjrnE4Vtn
Th1VYpsOFnH2dIjNbDlliTkHWZ3kF/OA4LwlbTKsGCeEKb2ScPFiMzQbHHse6LDde6O2y6Sxy33D
FRFoJlKl7BkOgG5v5ylXcWRvOgatsUSQ4uV9tOjcGRUU/0Ne9XvEiMc1nPX9YczxFNgYJIM2F9Mx
VdW+gYBXW9nvQj0RFqmXOldpRXxGucQoiPLNw5tvjXmUI7YK2l6UV9k6TfcagSr4IrYauERjkzea
jQS8LbztHZYmCsklGkxPOzngpiLLi2GW1fZ03AqblCDyOIa3pm+7MBezPNbNQtZ0uUzKwcDRpnez
DZimdN00Jrpk6F/aqdkOptraG4kkqjwUUhpOmCcKaMhQDEN8vWRy1EORJeWEB912rdOCAniDZWCj
SV26zR4faWC06YHzZT+Gsm/VNZt62eDbTTnE2XIFglh1xgQQVXo6DhW8TCuCa7oDTL3E1YQq+Dvg
B2lsdfj/pAo6vjc3b9X78D/38upH065Y5NLxf/366fDb58l7E76Nb798En3KSO6m9369fx+mkh/l
F/3+nf/dL/6uHvmL+gaKPHXFf13egCyp33+M2Y9p/McC57cf+72+cfS/OdQwus1yae9yFAqm3+sb
x/ybQ+kihMmLrhMCAl68pp+Q/vu/SUQslqXDxUb7Bt5dQvYfmunzS+JvnsuR2kU363AT/J/lf7iU
Q7+w5aXLmcczhCFd3bEE1Hy+/g8AbotJgmc32XzqS0EyRpxwpOquZAZGF8a8F1jj+DpqH0Vv3rti
zncy5QjNF9tBkdvESe6BZhlgn2B26xcyOL+I0X10Z7e4SOo2vpy7j2Uqr2ZXDgzx7JusgWEiMgRs
WOTYrj34IrgJPQSlvjPHHDAa7qV1F6HYlET19pTtpADI9DcYsu+AtrDims4b7songhHuSspA/MmK
pCzwLs6tiEhqHplWJD5xnERQE5Hp90RQK0U2if6W6+CWV3SZYnmK3Y1UkEzeeev9XHqPPfukttWP
PUPIlF3WtvLvk/K+DHZ6rUDkLSMtf3aoQoc0147wQyeEGUE7969b2j5Cmb4nYPDrvo6uNC0GAVsP
QtazNNPbySk+5p4nb6Mcxez40SSj6S8NL7NjG3d2a13in2Mqw+tUJDznxOlfMUEiojuYlXGMY/xw
5Caib4+ELpkEyhtAH6+UesdEV0ZQbNiIkvonR7Wo791zJnjZ4oGxFXjKKI+tFj53TFRHZfpOSZSQ
vV6T/YeyHeOZL4uTKyUIlqoLRMdzKOfWJIuspE6qw8SAcAunJCIY8ywX+1vsjD/inp8j2hWWGqto
oyoM1pUVpDGmZvvzSiG427e3b6xeYc5adShSOLbYQ842OvE9CfcOGubG22mc9l+cyxiX9P5u45H7
KduXZOV1aKEuRt3ivuSTsRIGjLwUjcndkDCARoHAmThA3IlMnZSkMwVDqOYFmgns04xSYKqBM5lk
Lk4du4iJjjgk3uCJSSvKYWdyQ6+pPwaSIKISCTSuq5sMaoHPf8eR05g/OXsmb+O89KM7X2Ki+BGX
RDyOvfeYO30dZglRh40/lOxd6aSY0wOITquc4+oIUkJ31ltt1n8Y/Q+9yLR7Y4hDIBwpJNRWwHcI
O4+t1oov5MYW3jsYGjDgKJcUD3PguSrLOQPrPKdzjWiCmyX2vCUQ6UxWoi6DTXzQjRAh4vw73IZZ
0AvvsVuSF5T/N0XG+6vzAgnrDrcSTiY9wWBRZ4dixbYpObznXc2f2R6SHITsGrecH0toa3FAqx8u
K/m43jiSxXnPVHMMCDK6IRENLwut3an03nHhpll13xo78Gk9llJ82LG9+Jux33hdcS5ThrOVZd0s
a/GxoBj2DYNXpTeaF0vtnl8/lgV3gnjRd9lLbC3+rHM8x2tGTc+dMTc4h1F2+UkNQgZL9CsuTjcc
G3vmMh28oB/6V5XbRLrsfHVykLFLBBo3XeAKTnDVVWxyOWTmo+PBLp7b4pTo28VWfC9QTxRuFRgd
rzWZqR9CTz4o1ULCCRGqP+IqPeiFfuumaF9dh5umn+lxphVY9aY6d3JhClHFl6PpcGBK+brt5t9N
3UH8uyfzqC5+rft0PU28hY50Ho3exIhPWA5fIRkQ6JuPa7IIS5v1FCZeFkBSgQaNCc9zhlen4HFt
B/M9a+0xHdYrl9WzsB2o+O1t3bICVSj5Dx1NEL8tqu/oniW0r+5c0Y3ya4z+AfEbpbGziig+fTSP
fksX6tCX+v2E4S3IwfGdqiEn9rOFK6B6TMiesd+zUwvDO0NAn7NYNn3/ZjTeB5CHgkSOMoSIvoRx
RyZa0cbHRmqX7qBx+k/M2z1nrYeRFGFvyQIvfR4GlqPCwZS8KpN4ekAN9dQMYTdMKfN0vCt5VrMZ
FNcmLwT+F/c6iS9FBjjdoyzFWRUtoyYDd5M+U+kmFHnxYTZVTLOjbg5zat0ojXdwlhahd/QC/BmO
mZ8S3g3I5tTg5CAJ1O+uRdUzAp5y5kQVBFLPaVjeKmaAiMZg2Ij6qGBAB2TXRbOOA30mrjdQ0rtF
Y3qQlO07B0GL6yujjX8gBKKLrRdh2uY/p7pEA867VVivalSYHpxiOzRtj01obb+3BAMyCbceZzbf
wDZTbr2SjA/NwKwquVz2tSQZjLu1L/Iw8cZ7jLEPop9+LtPy1NvEErjjyGJhJ7dO8fPzKl+8E4kJ
KUZxfLz2UUmFG3dYM8JVmy8ZtiC3Uiy3tezPnenSmd83LAhLQJc1nmijDTHgwq72Y49TfG5l30Hj
fgHw++ZMNTVFdaSA+YpupfN1vfwpNO7FCntngJfzWElidLJZnuMBoJvrMVvDdHnZ5V53uQzx0Vqs
Y8dqv8I40RKiqXFc3mzKuVZKBHEuWIHj2Qi6NI6mzKJAwuQUb+IdjOezu2HCS8v1bjOBKG919zWb
CGRtgY74ml6wlC/QV6hEIUvM/d7Ew7c5ePxdtcv5Iq/ehCpe+lZc7FE3GShVF8ddK8Q7zos8cGOA
oFjv/UKWSQBSVEo5B3N7ZSm8pQ2kwd4a/FiHPtYvIxJRm8XGK+yzh1KV4mSsD/qAU6bKBAaLIdAY
6iHh1cdoall80MM/DmRwkgS2m7En426e+qAji/Cw7Qukvdgpc0h2YmFCsCvny26J/S4hwwqsMvHV
iOAhS8HVWKUDgOYGxH9QIfU/VA5UsM/tkJvH9DFGvJb76QuVJzwn/Qidbg60RHskl+sVX02Bk2vC
pQLIvrfkHao/oHAiPXgTO2VqXlsgkTi/cWzQrPZBU/wtqXdtDoxoEfuJMCUqBnsYc0KgwPvRJWuN
a4eGLnFa+s26idfPK8czm4YrAKguNse0htnjLFqDnqf0DrKGilZs0PJ7bQDEHr/gzz2V8A/95MZz
zIILieGZtTgjJW98SwMgDcccWGKKVTjXwRo02AD6rH53ld5dwK6HdS7wLEyWRUppCmUxBnrpk5X9
XDUclQqNY5ZdIAnEkILqyLdx/h9GXd7zktcnw7bHy9FYfv+nA3p+2at58K0V3FTfR/YyexcmPgR3
bPUTJ/CvaQeCG4ZuOAzV5+FY0Vf19Ehh6y7FEiKh23/bvZU6b4ljkdnYtjCZ4h7tTzLwz2+fi2Er
w3rObVIQsJanwGxyTECQ2MXD3yGJn8zExjmMiDYj/BBEtO7DWWsf035i4P6uWZ32L8QHYCFYfuR3
9Z9yOJtIWroNakMuS8gXTaUv0l6tw6eY1XN7gJoAeQLNHC49o3cPRBjYLsq0De0unY8bvUr1o8hs
y08L4mWl7CDP50AUjpVBZrQcAXF9CmU/hbFLVT5ZvVfSiti/gHNbBmPW08LqsEJuow6TeNo5mPv7
iZvDY3Z5zgYP3y2IxLS+gblJ3BMTCt9e9eTKscerdkqnoC/JkMKLkVwh0SZS1xBHE7AaAsDJhgFr
RqktgQbgEIUO9BBb7wBj4geaJBzAvPlH0/TzVeqI+Wq7K1P7pu1MNHWMM4iiSp7s9BuQNfvCjPGF
oTQ7l2NeIhzggnEHsaA5JSsj+PwQszNHHLv8+PyMqSyauMnZfB1dZL7PrD8VpJ8flbBcaie5dBBI
X+ZNBkzNcL7WGsbpjosViLz9Sg9vODSGbl58ggKZenlYZ/7zcxAORmTX6c9PZiBiRfBJv30oC7hY
5MEjIuZxtL41LnQtxhFYptCF1JCFHHNQHy0u9NTKuEIRCt+bLvoFg5Tg8zOa15RTXgJyZHHnNpxd
qLyf/wz7N//2qWqfzSyOD3YzOhGFCjieatwx2KMeGYqhtHDsmc43ekc0DktY1Jm6suPU8U0D5uva
JzfQOqxL3fWsy66q7d8+IrDDCeWokZy0/7/Pb2HEhNZruwBeI6PP/8Mo0LokzoKbt2+XYBrEtW5a
17HK5/eWJ9suov8KIRXrkiWAR8cxwwfaS5eqU/b1qmlX+cYpfJPqIRsH7WasrMtawZjqTFVedvTh
HrWhBtMMiPH4+am1pTcmfoyIEYe2y0mMxzLL9athWwhJnmmrrHpFXqHnJuSamOpbS6Y2/LTiDsNt
gf5q+VpNDrLdybOisuaAgEyY4zkx6ebEq5069uM/9Bduf4t8+x/1VBHJUI/Dv/+bvlfj/5AEt1fr
0jZdrCpcLC7KkV+r9dLTDCi2/XQaq4GhQxzttWpWrG6Iz+9xQiiOMZ2yZEYQIzN2r/+bx5c6E1Eb
zqIp/tAt8FZJ7MjYTqfBWZ6srbvpHQ6TFIJmVvzksG8MQ+5PdnoR69vxzx97N8b8058Ops02JD5f
z/3DQ3P412S21dOpXKkT94JxmLzHpVx1P5Gk6EhxgjOe/Jax+P9n+3/R+zItYfzpbP/5va+a+pfG
1+8/8/fOl9x7S7YpIBlhx/q7E4vOF7M5h9VC6rb4dbJv4cTif7uSzpipG7Sr/qPxZdAu8+BhSgv7
t7BI0v2P1t/vdw5dw99agf/iTkJW8I9XEwGmlo4JiycoTUcSEfvrjeTq87RlhJCfQEn8gLDLBXy3
6WrxqYpM/8+vXHP/Zb9cujjR+Eul5+6uM3QJvz5YPM0dcV5JfFp7vTgY7mTQ61pMZFRmFuHL6cXP
YRDEokWdWK+xVr922nIuCdalwVJ9q5wKSHJj+Zw5VUiNERYLgHpZQKxx6+wpc8Vjy8kqANV4mZXW
rs3uVDj1A96bwiVBDRAMp/yrJnFPCitBpLE+RLPW3/75H+r8ISBWIkdgVi5cgnfRTfD2/vqHslWW
GJFcD7QSnhM6KL6ZuwWhjRyrSdUq9LIMrMz4IUX5gVjr1C49Gdt1Rbpi3UYM8w5JXO2JEB+VrK7K
clahSwYHrmgrKmqjgkZJVqGBON5oBsURQX8pJvAqxhEtlDzDcTjPNtgx8sjgCY3mTpy7BnZBrUeP
YmrMC80QKCSc/Dmz5XRRbinqpbSmqcG8TATENBB7oTPBczyeKUUluAG3RNAkBLzPvWWZjK9rx9E7
TbpTCgagzhjmJTVePtfLT7k7IEc3TYsfyT70nGiqVt3O+OOJUYPqR4Tkur0TCH4LVuEDuzYx9kX2
wBg8NBTdLP4sN1xlQfEFaSP25re5s/ZIt1KFf/Fe/dN6ynvlYLTWkXBb3KF/uChFL5G/gTQ5pSnk
CR0XcW4W35AlUEIvAv09OzEe8wlIfU78JC0ESDAqBIB0wnBH62Yaj1BoT0lhugHtCnHqHTsCu2KE
RgYiOyVf0urc12Wwy8CQBoMpoLc5qFwo4Mmxb8ELQWVPDu56p7/MgoxLRCYfVu4NGGxwInQOvq2c
HBafrK2oV8qLNul9L1NYs2bfvRL0e0VMi+trGTZml9CW1CouKwP6gwKt1XDhOQsK8XWGgF58G6z6
Nh7W4WBdNLM6r/ASCXa+Ierxy2SMV5YTlEt1YQpM+OMM64NvWOj/ZR+IfzgPu96d0JXw45Uijfnx
F88jsk+Wj8tQfLh9ccEbdV95XDF/8T79i7WD2aqnuy7AZPuP/flBmtO0Oso7ZWarGAETBeQm1nrQ
ZeOPxsMoi9c/f0D9X93ErovkSmInsdBS/HoTW7M+VK3OI5qLednaNob8rGI6yp9m19NLm9U3pgZh
JXOn12LlCs4Y7AX0eIoIid6Zec/HXjp2yWmevv75c/tX1yyMD5erRbLE/PH4Y1B915VWeifHIAKm
SY8ODciAnQwhguVYwbQ3BsFs/MV78C8eVtJUR2/mmth25R+OHl5P27JUmnuqrPJjsdxHQUvBd5v8
Y+gQ9CRLcSwG9/HP/1YYMf/81lsIztgm923qn/aoPMGWrLhxT2Kkj5sB41ELp0pFbA7ALQz2OuLJ
uRgDyTjeeWQOTRG2GKTgOOJD1ykNZvo+HtsSt111befIvHIWmZgswWPGryl177h62CJIYedwL5wy
aEvazsBGbuVADCaZiy/Eo9/V0r6oZ17q1UnAz9hN1PG4UclQwC+lfchbZi69uLWRXob4XKcAO9vZ
A+AB6QblHPGbzbdkxVvp1EkVmIz9OanT+2ioGwEp/hjFU9EWCgaG+uLFXexbMTYfvHbfRlqThcUz
U4VTQL7hfAm4jaw6VzJZotaIDZRW2chEploicGCTT/ynjWB/3ReectmuJHVVg0srWFbetrY7aLaL
FWRBnWuW66M5N0+Tvn8vWytY+/XeGdlzOo0gxSnzHsF78cQ8XlyrM1+BqPhFt+8OK8071cHYM7wD
wrni1O82oQmkLkSwBnxa9Vd535x0/3hJuELo7LEOikQyc60/RGnH5Eig0OoXKHYGDQIQ/fX8hRyY
7agx6wEBdUdM6eqnenttmhRIpLZeb2rTADEk53WRXjhHJUQPmix1z1xanHRXkWtdIaFBSfEARIRO
oVL0oqoC79yUXFGgPk05YxCjgr1XHiYW9HCcgHankjE4yGrN16wfmVN2wVptwYqYi6gElYTkpQkU
7Ii9dHJRzc1lB0nSQ1qtHyPITsegjSYt7zsJn32q7r1GdYds1lsgsOPRKGRPrLb8WWiDFcTx+ri0
ZLKyZkUNlxPyuqzdHkxwb6VV37ugqHx7oRNMMgMaM914JctFHQzpHIAq0U2bCEdBoBISEIK4YeKI
lYCXHjcd9Crhkhr5Lod01l5smh8LjfujW5lPw9Z8jZsJJM5gvfTrQBZjmT3kuQZYIsGRAYgwj50r
tyxo1lNzdtt0XggyDufRueNxiZVyPBRb/Xms6Pl2qXowc4TOcxa5ospCu1DX/ZpPIcPZwCl5qeTz
qBAcLd18X3fWx9plsLzpptZtP/l66+Wh7fC8sSbepRysMVOM5E2STlB4NPLLzeBn0zVYYoPdaVtC
XqsQd0QRCA1tEQUUsh/TozHL4asleZEeDuxujzmovb5xNAODTlMiH1fCuDtTP5A4Ha5xTnKBnrqh
m3YXKO7mL8OOt5434gyLvA+73GzOi8NcC2U8c40WFl7Zg7dWuckR0CRUA8Vm6ycFOTS1Jc7tvjmD
TPPdMh0jV7YkwOnV64rEMien5pkIuocczB9kpHNup3SLIePS7UxP1dSdys4EjALMyrGOqeRiWGsZ
CocI19xiolKVp06QjRm7zRRQrt7R9WCMpM0PydB5SCj7JyDF2J11EFL0bM/zUFwikdze6p2gw69h
K7GPgLOerc66sUVXRAPDZ5Yh8wjMEdLS0rEK0rfaM0YC11pDq8me6mK5zHVSvVUj6NGW7dNidA5E
/HKIvIXKvJr0o1OhPZUFeymyJDvw0Dod0C1qELY5y6+sKGuaBoR6f2my9nJLTbBsU9Rq2lvVLHcc
Wn12GyKETBob/UJ8qB7PX2ejvk8E73/VC3Fp4WoeEBcZWHtSi9NKY7XVoZ60BzNmZd5qlliZ1Kj2
mA/l2V3u1txPrrofNLg206SlvtSMq60n4NEmNy8YUR2uBW5Swhq+mtw2hJHuJFOSZTWVXxeoTv2i
OnYdEHazwXmWkUZkV6vmN3G7M2PNN2/cUX0/8Ruoc6+4j70FlawV35Rd91C71vnuoLz0ukWLSmhC
fY2L+2DnYwgN87mo5vfOgQ0972x6vb0ZSIS2u69jNz16g/GtkPCstosOBDTj44Z50+rAK4VUEWyO
IvDPCqcx5tAN6pQg6w2mEi+Cg956JoRrBaPXptVTD67cN0rvrXA7kKfF8lB6G9NLx2RoU9l0lDH9
liz1tYZSa+xLYAhzakRJETNPWGANGbI40OELscxdzeQfK60K1NIAqR4SdBNG+TWveXVS+dwKVUFi
xKqk2TsgQakXfBSobJmO3LWaV5+chjkcAp47mdjaAU2bUeQpGPIRdDPscepGP3fQeqWGzfxd0rvk
dz65ahioPub7jtzcXHIzt/jRfdqzaCXqO21svxQmIRk1qKVcTZ7PjDrqBviQw+Y8OdQ3562upN/C
mCL8dmhRi8XFcXCnszumJfBDWftemr/F2SOpZCO6SBbN1LyrE4G8NSGJjBjnhcAoPc0fHcS+S97b
F/B/bRaFeDy1DbHXYyGice5IsmYuGs2TaXKUxEyq1FPrrTCeDfLFvG3CDXxG2MV2u2rHbOG9Krz1
uwYH01oAYuUEN1oeQMPBu1t09mqygZ6Gtj/KReftF2Az7kRPBoU9VMeiy5zITOHjp23XI9mYUA6K
K3zNKuAciUB8YhCwma+tJ7+6kkZ9NXHAY9/M5ukS5OZFayY/dtwwEoBKElJdkblDStH8NLZVFoxl
i/jfUhdGDHdE837EVXayW0UZEWvPRPoo4j6akFp/7qJmKU6TkK9zvz5WLC/+WrpfctjzyOrLkzd7
YaEoI4vyYvKcjzw3hG+58JKHuXlRHjGtdMkiVac3jZm+xsnrYFyWNRF1ogBenZveETcOgO4UYdz+
s4rgiDBjeyNhIiLR10IRwtFA6SiKifbZuoK2aaJeUhuMUb8zB6FQ0jpAsn3qp+1Jm8pDpub0VHsl
0j6+XqOTJQ30w5qh7yMmUSd91V+ajSDsTliR0Uk9EnK42Fjj6EWInjfYvQSi9bHsD7a5hKAZSfmc
ksnud+gt1i55Sg3KNRMkWK6+jhoRr7HzaiS69UpqQp6J+0ptgGdhdfmGtnn7bJZzK8qer0WjHXX2
XLUiGYVvtkRAFkF2evp7mgM9mNa3erRvlcJE4dBFOGvt8oqB4Wokc2au5wMk9xSns/YEJU+eFzFG
q2pnf+HAE+lykyHbAMERjrwtYHiO9VnunnuNynWQh9i2xPETWUAB2O9VILS03dUum2oOR9u647jK
PNg0l4DgnCqYNqDB/gI6TRhed+bPnS4WNNkXnx/9/Z9kb1BUDF/wXRCZvOzmvdllNojj+/jJ//ik
Wdgd5++RqBw8FxueRIBxCG9zgJ/kqX3+Nnc00FsTg9VZyUm63mXikgpSluNNujuxiq5+7t0qO9S7
8y0DRXc2FGrp1Ek7v8j1I3rz6xa+h6jNkIY6Zo7RuM6Jp2PRf+ISZ9uVSDvGhOnmlHAasRA+dxqe
cWGMl0TXH7qBYPZEK96nPrtVINd89px3Sy+vnfSuzag9tjW5jePlmmMSaDknvVXN8FQPxc4mvySd
/b1Xy2VmIGl1jTd3sr/JPV7stZg98AFV826Uya3BxFYHLkb54xAghgmfU8b1PNns69MTKrR3zlAI
0vZjikxRbW5sfTTD3B37vxJKqa1YHMqRR9myCtmEV32j7lsvLDGtF8okfmx2UMk3tg7yzLK4XZFr
nWcNG1zbHpfdoPiJTLCh7UTW1Dx/wkE+GSYFb3QxWJdJxS2qZU0WDqsbX3z+U6tSu4DqeMO5Oz58
Eju2iWUM2Tb8m51SIAoP5lKFpb7rm8e8GH8MI2eVz3f386PPayXbLB0CUsw520ym9BjvqIFPasvn
R2hPTNo8NikiqRcMqA5sRoAh8tfvqHr0gMCYM0TSr0lO90fN9XPsxkdktwMysOIjn+NHCqYTniUZ
eLV1ZYzJk2dO2RH94MVGINmJbBL0gKIafX1KLtyV/k4yKgpXuJ47bPucVxzi4CSPQcfRLZAm5GZR
o6w1tp9yVefPHuaYoxCacRUleGDdhnF/m1mHrZ9eqdo4HglNoBW+tuOG86B1MFk3I+b0ehDz8jDE
+5glDTnL0t6XOWfeuU/0R4OAuJbwNiieHG44Yl4Q5uH3TsyNSK5w1Nkf2KOML3vr77NIjFv8IDac
YlmNJ7eR8L33knub+d065hnMz+OZWa8bLvvDZbH5pOsrVpCM64MW3mebS6tQY4nyW7dtnGsLbFCi
zH8McfEhly1C63y2dzlD3t+kghwclRAOYgiRRmD27nODXCKkjOXZWb9o89z4XsPuaqdkmE2shxHx
NhqJNkG7JNuBEBfwqfoW6raXhrZxG48M6dTKEQ6NwBsutQerr085woKgN4uTU05vlU1ARzYb55IW
+ZWREWZduggWDR8ppwFb1FAn5Gf2+EbCguPvV8yypXbINDU0bKT4VXqYdboH/Vi1kWUt6LZWZEzY
8mgj0I52Y979vBbledlZQtPeVlQNTosYrf/o9D9jYoL8Wq2XLePhXQPh+mTnvMRue3RWXm5LNM/6
hLJedox88kJd9tKIw3Jk11Y98bAmhyZ67nVY9Qj4C40nxVT4FjBRM+zQXCP6fHtSVposzcbAjvNv
I29ENG/1syHYynI6g8pqvvxv9s5jO24sy6K/0j+AWvBmGoHwhsEgRVKaYEmUBDz4B/cAfH1vME1l
ZpfpmtcgmaRIhiMCuOacfdIAaVIGqSnUInWfSYRAlEKYJ3n2V83yH3WHwQkWYO4v8O8weTEJkW22
XtQ7Hvl5q9wViFXEIxp+RBfLUZeNyQb3KnEugHNXCvs2X/2cZ+qHhDjnZRCSNRw8kLBR4jBxZP9A
jFPkP+cpCsx0+R5dm+SAOmDF+/gDWMnSUi+TGK9wHpvGfs9rZkMBCm8GST+Epl9L+ykZkH1OSbD9
eElFioHbEutlUDnFvEedEqvf8uessq/UthWFz5CcvWKZ42owmfFhsXkeOlx52VMxjte0Yjo/VPRy
hbB9LDI5ng4glau4MC45orqSYcPK4UKBLnG5uBE9QVPKVK5kGMdkWx068m70jAmP5hYlsbC9CZAU
wb5U6QaU40SYqy32EFw6hk4ZY6PCOfSdksA60i+xzRTG0M5A1zIUDNUxL+w7mVTZlvE9l+PEO0ll
JBt4vs06HfxtQPhG2Npltw+ipwRb3y6JZt60gmFNQ5h3VYQOlNNtrugUYJ4fDDEdGs15i1k90BXU
G1lGxy7Ovqk4Gw5ZLwEx+zOWoU/dcgA7S9Y0uO8vAi8Pbk/aY2xSu4y5GTSBR5CWu8JiOqenjJVm
R5Dt2TOy4MBjfuGsywwWNYdJrqU/Ga/wZ1b+s8jNaz47j23EYUsB1eYFjjJMLKZG1ubHMTbbpQrH
FGbaIr8TQ2Nu9F4+tq1NJ1ChYZw50/aYpjhVIrIuzDCaUBvhIDqZpq2FDOz1Qu5Mk9ByggbDAj/l
Wmn1YSK9C3sTf7qgat+jKLosU9woO3dyuidD/KoXvKnJQNPCPIBoMLTLHI0qOB78gxs5STjxfuYZ
tj9knUE7EMnJMepFemUZkL4YkAap2mucU9ZAFQzmD6zaihj1TRPU0UaJe+aOXxt89Vxiw8ieDjT8
Z2K9ypXOGwXhAVXiSJvT2hO8tE57iIN9UYlDJfeNbspwrDBUqB3pLKQMqoBQjO5Rb9W+YiKFgSpe
ICYArWk7dgZ5IysuzoBL0brHeqjcz41BKmycT5/c2dsbhfd18LV3uFVIag3khyYVnLQOrkFZKFLB
KApLZ7OYGc30tc6TDIze+AVfkAbXIjuQhnTOCoO+Bqz9KiCYbTW47TXCvOh05rMkVo0o6Ksu86s1
iceemL5NXojzHKARivJmHzTYemTlfoPE+tbFNIvCRxc66FhYco5Hjx1/pEO+MYTzRlg8JLBWXrXA
ljtGttjFZqJbNZ1rXQdu94NLTwokvILuUdjMM7GX7aeZkFo4mT+i2ZT+WsfzsmHOnJA+Rczsx4dY
lz1ypt+/bgLGmhJ3vdZW/qmRBF1aWnxveARHo8intYcnaT2M2nQCBAE5IpOAJJi5jrOuH4kVmorV
5Db68eNrkiMeUFdW2A4XIW5hleeIheys/JJdnYfM3VfE7JrxplT6zlVI4ADwQbDOMosjYvm0dmIT
jhiffXzIMo2NKddubFJkb358IGIwocdFBtgt6Zx//8aciDMz/3ETp8wJG2iLaWw94a4U5zqMpYKo
Da8f5Spuyn5fRuwnGZnSGrcHxCu+c9ID7qjiqr2KypQogt8/OAHKGQuGHPAyWZ40uzl+rAb+K0r4
N6IE319EBP/ckBP+yL+qr82PP7pxfvmd3zQJqAvgDAAaoCtbdvFIHH5z4zgYdTz6JlZt+DxNhAe/
mnGs4G8IbnDqBNavooTfNQmW/zfbNgz0Rq7DctnUrf9Ek2D/n/05m1jXQPvAoY3JB1jtn1dvWTok
qTEHcj9kzG3RaR1nY5Bb3/VBYNGt0pa0BGyh9LVWH7QabXA5ecpybwwKSx1BCiuGnOnKMYp4TRcP
pZCkyorVdzhlnjwRZJSvtjqc7U3ddvFpKJON7lcgtLIBz1xFw9YWzTrP4AK0pEZr8Rffrduwc7Dv
t67bn4QPFswCVB8aMvmqs+PZtR5yLGcqDqhEMWPYzgn3bpnoNoWFvwRAVD/QzM87u10kkjxFAOzB
ZijbN3t0rlXN0+Jc2fT5F0w8Pmf/fjeOsgsx3eKDT7yXydJjQoCiq281sJ7Jcdk0pu5togY188w6
a1U6uwijwVOV5ic9Ruqt9U4HbyCZT+4U78rZ3sGalpfGcKLN5KObKGBG9foMk6STW7vNbmYcf3Gj
3Hhik8w5yT8TCdgci3ky1vr03Fd4kzSk2ZxGCMu24ECu7RSP7igXMXKsf551asMSXe1sOk+Y+mpq
zyx7imLvs6hR3V+sBly36tpk09jGDyaQap169dXITYP0ZK7IE8J0s6Dqa1rxpSfqKdZMMuDwT9Kf
jVxUiQBz1QZ0QL0FvEMMZcfAUf+52GTXVu0wEU67pw+xtGvwt9/SfwOBZ2OH6Z9Sdo5PiQuFwY+/
O8sCt4zohozEfGwG89HJQDMEQZaEqqc8FTQc24ckM68kyqoQ0PlPaDth7h3nQbcwV1XFpaeuKWyy
6iKiwLzWZYzYTCdkg6TDpPK7UUHed+TksTBkAO+kxS3hjlyLNgBv96WrJNYL03wsNSZAtCDR0F+M
CCNYMpZPAx6AtYh0f81YYj2qmgosK4cVotdD5sePpl+cq4l4D/1bUxe3WqJ5hnYDGi0CipHyR6GC
+IK95jDVSEA18HsYUiyLnKrsi3SQrHlV9dSTfOH5Zf6S4XrBuVJ0I36kJAkjjF5h4Wn7XscWIVh0
1NECxngYrWgTeVyns4hnPkBOcLmmr1uSH2qwtdti4IpGlhBllx4TvJDvrVirNwUZqaTlLV0au8GC
9/iqHsZ9pZS9daW37/ELsA3AQEzODp5dvBvGaJU7kJv12qNioJSayAyNn8nKGldl10l2eMXP1Mej
k5xaYBSbKjAeIlujbmXA3qPGuEz+Eyog9eA2lBC6u/Pm+snVpu5OejwJPsTPEN/yYtX5ZlTIVagX
C4L6GDzs8cb5ECg7ifstoG98miY87fmI1h1J0XNP3lLuNps8i9bV2IgdA1B8fQGW6bZI0YRm3ia2
4J2lhY51SUryq8BZtRmnmqwZxKH+BjwkujlXgiO7I0PNK3PEZFsv5zbSyZfVQZyGkfE6MULfxvpw
L4RHMClynQGd/wpuhL/qjm2JisprmjByqzq0NUU0hCsfJbSwszWPYmUiXl3Jboo3iQWRgdLe3hUV
DZcxLW1PzuYwsPcI+ulO0IZEGRpir+/wbyX6QzDM9FABW94eT7BIngDAzLh9yieY9JItWfEzTyNj
181kE0+J8e6JI05w46iewGnshwndEUAlQ2M2bdw8SfxsMKnrMD2aVnrqSqNkOZa4bK6j0I/091QM
uKhNkrvN8knEMI8GFphrp49cvL2ld2LebBxKd9oMfhFv4xq4cI7S/1Sbc7FVPICP6K2PEC5ilVl4
avN3YqVD4rK31jS+pIZDi22Q+zc4/s6Ku24/0bMSDTPuAqOC7BbhE8fZ5tIwALyu+5jgrZdmOfGb
xtjDnBzrTZUDgit0vdvPlTjZQFDXWZQuVlGZnR0kXkY8JVifh12VMcPqscVz0uE8Cmt3Xhx3JCpE
rK8Lq/3J2mNZJcFDBxOmoV5rnV08mDetdJDvDoLNoVZq6ySXxSnJe519I3en4YMiJHe+dvg591pT
XSzGNie4xIiI6DhVjII3kQEZxKX1GvRzukOPGJymQdZ7JIuXKkXTk5ZTukkaG9RERwf18Sia5aF8
fCbnn4mXesePL5BBj3sOtF8eZZmw6st6MrcZ0xczcuxhkg4988enUrisS16cgDIaLMoz20CCZPpk
P6Ft3TLBeBwX7hg+2GGpSF2vJTR++axcpOC2xhKwSx0dyt7ws3DwqVWTBGKZvg05/xphoicPGNGg
aTNQmuwbGUbZZgpmUCkUvTHM0oOBvQWl+rhT2nyRI+vI/xag/594ggUq9S8LUNF2jXjv/qf6+T/r
Ku+Lb+JP7Ktffv+3YpRkAeojBK3+L85wSs7filHvbwbcqQAJrPVLPfr3atQnjwDCFeJvJGEowlC2
/qqQpRpFeWmZfNNFIWLyrb8oYv+VQnapeP+kWgWs4ei2ZTgmgCLXWp75H53hk1FmRjKNOmQXc1Wz
C4x/OjOBffEWdg+YEs73VASMazlN/3CYNLbDU0/Pqc/fTZSSLTFQAkl4XKR7pW6qJsrooZNvhi1X
nbj94WX+B3Je0/9HjxZZvIHiOFhUjX9RrVUONYbvxzzaEfdXwqgYFdtN90zMVfYbybRnOvMNA2C2
+3ut0O8efLt6vk7+sJda980sgFvaWGEKQrlUtrHz6IJAeKss9zBhjVYKRzGbwp5aJ3jwrB9tPTHi
Q2ITPXAzklMi8b5rTO+35eYmF5nj8m/8RNbgKZXV+/Iz+ApXHbvC5e6A6+5VEBGtonHT/hYmC0jC
s7+ky/BPy48sNylrA0OYvfJrtV1uSjlwXf1+o9fvNrf+24OSGLWXx7Q8wI8HDPS5YhvnesSP88AF
NxczNoqUG0Y1P8t2Mwoa6LhUL3wu+bxV0RobJHedbVsC41EWPyw/kxQuuU8EtPCrfNuGzhWDQJfL
j5J7FKX4OxFC+d2DvUBo+mItB/5rEJvw27YI9noRfXFbidGG2xBVGcoEjDiFH2ixtaRHiaed5FGp
IiCLG7NyeuqHdm9bbI/4MhPqUfLTWMKy9XK3qtN/muT3xFmPjZKsnZNNch+/kZXcAPfx8bi4c2kA
KP31qS73h1V15QVcs2GxlsN++Rb+/I//j3uKyTZFNELe+scT4HZsJnCRJnbLy7M89+XOl+dgw7qR
ZbZdPl9eQqJMt8v32qpgiBam2TN5m+vJKl9snbF+k7SoC7D1mbHObBAyFwrXGBGHy+dDdUvNZww9
wD84HNjCYWGjrNwsXy4/3BrjirXCfmKVqjPjkDmCzHTY9ohp+748Lf8ezc1qGKIwnb8QMbhbbrfN
hq0gfT7j5pabMPk86DwsuGK9PCqXzuO3X/VN1jIpCAAGsoKs6IjPl+/J5WbJs1yKN2KrbKZowuie
9HzYFvz68giWXwNo4gafDQuMkBvtBzltB3IHkFhUX6FWrXAJrIGnrQu4PR1Z5PSQOvb3r8RMUhZn
91GLnoMYQxchUl+yttjkhosUz7oRdgovz01D4eBq9ikOWo+LsHeRjbEoDtZdmmG9Ny/9KHqEDb3B
MnmnOlDgWM2fs/LNbJdlsIiI90nRYE26ei9txGlJiUgl5g2jGckNjMQG5CzHWb+xVPcIDpb9T7tZ
mC0isx44if3XWfL/o6oYlutwzfrnU5w9Mxwh/jjD+fVXfr1uGo7Ndc7lumSxmPr7RRMryd9M27Wh
Uv7qHvn9ommaoCQN7COOjtnDhZry+0XT4HqqBw6LXkv/z3kq+Dr+dNVcLB6gNwIHWh0kRNCly3Xq
DzwV3WXxnjKWfNLrVMOrlPd7QgQRvpfGJROZ9pqXWJNrVZ6Mrrc/+TNXTBN0GtjxmtBBY8Yzrxlh
HpVqA1ARHhDLqGOnF2GXUSDrOsMJN2byStwnLWtnFJu66w6qZyaKYjC+K/RTZytrn0Xtb/WO0BGs
d8eJ8clRj7ARaC5Ei4CW1DMBOIC/0vbRoDNWUi0VKnAPIn2R72HvWDPrH1dQraw9G8kamZ3y9qAK
SibR7XyDkcx0Hq9gWCWkpWV+/yjjAdGV3pnbXmGW7NrUv3R9vJlb95MsE5Sy7ZOsxr3tMk6dtY6F
OBnvYx/vZ/iN+yBmn8eqsR6t6mTYILA4lpo1Z8GYWQ/y3wjaBQIqZT+0g3pvG0IJJhq6JiV5rqhV
T73rfuuc6ZXsh+aqYu/RBDzyMHQNyxYsL0pmxePksFT1W4+5WAq4suqEc2e8ENpMz15bP/opa4bm
LtzP7UhAL1UOiCzRE3RfGChzsnZvBv3EeBor+JhCWhpUf3Xs+FKM0XBIPQniw7WPVTX+rCqVPahe
e9OEfmsBlt0LZ5zWUArjp5IQ6M5zx3Ui7foyNLGB6ggTCwvTn4rneBIJHWEXQHtj7BRGY8pYWqdj
Y50M5IMYlbpLyl1defJWIB/8N2LjZRT6h/Lv40B2Xd/jzaHjtjOWIK0/HsjFbNspomL3qSRQLdOj
fu9YvbNJcNyBRh+iAwuebsP9JkWeftEdQnxrdonwgNKjk5jtwxDQkmuV4YWuqnYqG4xHrwSf3M6D
dZPIKIL42ahqMrUnn1zAengUmU6USZJODBr6rWmUYocn/pobGQnoLJQDqKXHEahorKS385u5QtDg
idDS6vk8BMrgXbbRtRY2XtHukkkbARlyrXO7/N2rs6/eMLevLW1bMHsvkMyde1Ib7ILVF6jccTi0
HKqIRfGeWmyEjene2qT+WD36OwRS5nOTV4xMLBRbLI+Cpz+c5P5RCbugbv/8ituLpdKjrNehj2K/
+PMrXjPmjSO9Lp88rNRhwkrt2CXTBumVdbHYFgeR81rGSfyQn8esHk7ppN0AxX7pdE0LM1GPZNxx
1a/75t3p2VXAZy73llE054mRAFEJF2GIdJv6yDPz5QMeDZJL4ok8sFoZxxQmPnEz/VoDXXcz0urQ
J61/FOO3pcU85vXw2iKT2Ke5uEmIkawYvSScfQYEWrSi5xafzLoyTrxK5VkzrZ3fx94xR7lmxXK8
OX70EtujuWuAzR5dLCbrrEQh4AnCuWev/qx0QiTzutwVaKR2tn9u65kpMMisjQzGlBlC/Zl8Sv/m
KvvI4LnY67P1HSLbWTWmgaZBwTJlDVuAvVvLMq1eplidbVB0TsG0uLM1uObQenp/rLdJWntri2jD
NWJ9JgOLMou41FAklYUePrGPqWkcuA5dc30WjIuw1VkdgmNTHRhFrY2hgqVS421v0+ANpv17NYtz
lljRubY/FaTSPzk2q7oOYmDeUj0wDtslVXLvfM1fM9aHvaBSYqx7epYi6GHtUZN3ZXMu9RY4X65d
h2Rhcqazc6pd45Nbzg+9jUReb5noTCNwt7wVahskfrYXYtGLJl7B0Tyd9HnB/QjwRnUt9zLP7Osy
yGkmddISnyvJwFt6HurpJIW+smoyYjwSNNDs9wdbY9QV+Go9QDjYSk/zjwTfC0BaFMIzlrgFWbBH
QDkdpym+DINT7Hijf+/Y90P2GZg8mrAsIj97L9m874u8MY8I/fOu0y8cV8ilkY8Q/XxGKQeIU68p
9KMDZIQSQsjEHI0haiTpMmU7Z0BJHi2CYm6kZ5VMjZzdKJx507PW3rmBV18+PnhlzToakvrEM8OM
l9WAFtFnBU53oY+bQnaKXyxT0LlCHtgaNelTvokIsywYyDkt5glq1cUsvk9ZG62HNM6OFrYDZcbW
DgVgG07shYM4i8+J4upo+vWtc9v3Ht/C/l+fBthw/uk04OjkDwauQedvWDTzuJz+fBow4yGK4sEj
dzNvnBVTPbgRJXUzrkXsG858mAO7ecykf5xG5YeN17Nz6AHieOLAm6XdIBebiIllAzuXvL2KcniJ
m7ZeI9JkvByP31lXOE+iQJLNyaIfzwixV7lDRhYIjx14AWdT1IQJaKgJiB3qrtKv38bAztCvjv1B
ORzJWozURzFwOgdxLmgydwnkN8/bmDHrI96OZxgIrNnbttvQJ2gb2yp/gD/tT0ncY4Y0DVLT6mg4
zcwxmGWVE63zWWIM2lYNOih7odWoUaQbjMpASiETRd9GeqF9odvFqYFu2Vcjw/WARITcMy9y4Nyv
NFRPjuVM55q7XzkdCxQ2YNRDtRGsOz1CNt3TGmBYs3ed5qGmRlK97awMB3upAS2Y9JehSL4Mtfjm
anGwM2kKWNTFp8Jg+TvExqZ3JufUsrxJOnfewhfzNwumfB2IEjxIO6/TOoX/yxv45AamiUSCHlZE
WIvom+yLKq165U9MGYpgoi5zsvgEHZi2aExV6I55ygkAzXXDXxQf5b4NagikSC/ChrnrumI2cfbj
7DugaxfA0F1oQbK1PUejodLauwkU8wy899kqgZdWxdko/R0kn+IMSCe+fXzYj0P/818fte5yUP7B
4sxBi1nb93TfZVNKCPlfjEkKZZQWz010b6MxCIMhDk6RWwenuYPpq9vmS90Ue02bx/vgvAPknC62
szU0k8WVmOVXHeC4VoKlQxtLFWyS0CHMytyygBrPhco6xAR3JqPpcexcbZc1/qMG3PWzX5JtzyY1
udeFR5BEoIud3bG+kvSQjo8XroZQsgZ9MoRMLcaLrDiXWV4zb2cx5jSiqOAheUQ7HsY3Vyjj1DnZ
DAwFMURrXYbxsUTQdR4jF3B5iU9c62z97iDSoIjmj4aa4QUhA3m2pNMqawY4jGQfoNCm451zS4ux
YKieezvPgXolem37r194+y9zr+WFt5fehtmxDqXW+cvZopyztjFAxt4/QGJjaoxXFNXx9s3u5+hW
jsG8022E2Xjdt7TFq0BLTlUr+nPtQJCbGGPci+paJo62keSobCfB8rbP6hc9guQxyJgEOnxeV8wD
TPYwWMHUcq5lozOzSvKTQWVwiKqYrHBOGYt/2duTHExP4Az1KZ+s7NnQnYc88z83JU5tlGbJujQB
ablMwnwu50+sq9pw1vN4S5V80Ow2+kUu8U+9/uAh/u/RaWMmMAzTBArJOPPPp1SF16IBDOLcqRG5
YqYZ+ebGYzuD1mkS6MPc55tLJtvaHcb+qPfzSLuSDkyxEIQXA6c6LXBKTJ59R+07KmB5YJ9dWxJR
7NVyU2aBEbKLOBGGOF/0oOxXuO+YrZUlu4BaDMesExdPpq+k2dn7qj0nxXDWvZqZVZ0YB2ViX/Pj
ftu5RbAjlvPblBQOgRjT/Ax8FqcPnq3aIuKYRJbzMBShUTPLaHRAgzUVI3uxYkQbnU7X3OYkl4lB
P2mi3WosCEhnruwj5D+fHWAliDxV/WEqJ7Xys2sai+RNMxzQxOJ10PrmLHp7O/UZCz5GSLhNEvtZ
N6Z6bWUz7Ja2Bh/ZTJxIjnFMqFkqCvorMxtWyaDUzhy3tqYzSWoNbY0+hmGndN5cxdtS0etsRkWQ
YuMnzBCrNt6rwjVCQnKMU3VAB5ezJ3O1vUbRdDNsJTYwxZtQ6/IC/ua0Jo8H3XTlnqs+7+9i1rda
FxEH0EkAY1UETFdgBwwc8dZbLacN4mytigiAcey++hnShM6fV9KJ8PFSEypK8Vs0WN9xbE1jgT5o
wSJifyEXqm/s3ccVyE7Km88J6lzp8krq40OuDIDmUmu2PvzCjW2Gc5m3V9tRB6lr7pEdLPrzyjiy
gcFSwAIy9TTM8O4Bw2X8YmWFs3InMT0KYrYaFyUa/IDXooMkoMbgkOVgKksEVHSdUIiwNLWbAaXE
ttP88pT63q2rPxVmkT5ISZdjdsnWdEBCgtLp1nGxE+ZgnVqcJIUc+pNi8ooTV/3w0FPBvIZmVSPx
xtpeZM+WIApWS87Sj6tt3eaAt5Yv/bjFpJa+A9mrcIxSxfGWou3FWDj4bK39jJfdzs0z1RJKT9U9
Wci6tsmkAPd0ECmgousXXlz/l53TP30XczL767sYAQ7tqIFE8mNg85eO1C8N0H3ZIO+OS3EwArLG
ctN7LIHn8spFCcY6p350zvYDXqYnM4kcEv3aepOrUe6mSLJTT10qCrq70XKak5XCYxTRTSvKR9tM
y2dHMBPt5kfdxG0lrClg2JCYnwKMHmvBFmflD5ACK7N+Rqbu7HT8hKuP86yFBnrF8lIdWLXyl4gX
tHYWfR/84a7nFoQ/NsTAlPwrITrpyjTSZhsxQCFssPHxqyAMMHGu7Khw9ZDpTL+icc63rcLnCjY3
2kcA0XB2wkgMtIgxqfK2jTb5J232/WsELGLfFyjWaleW3HFcPqDGPWmTiGidAsCKZdx/9mrSQolv
RkIgsQHHKM2xiyNHrR+HsnMYyFTJJ2I05D4T3G+ujelzET25wfLTbCQuY+Tnh8Bu8wO+aJNsdc5u
uhc/osvVL1GgzyhKrXMa4QqCYcrkw7FeWyyE62Qys7MLCOwwQBcM4wkhY9B778sm/h73OtqiRADP
spht1xVGI0uRrk45A5l0YnIDpx61BHRMSqY7Mvd1xwxhB8SVYTRSf5R5/cHKaOhGg/QNjfy8LfCQ
XUmxh4OviK6mrALszDi+Ez3tdn4CLLjrtBIvYcZcQ2kvCF6GDSo/gngn1EgesRKbnqKjqgh7KM1n
dPnIp6rBWUUR29eoSp0NoKNQWCgB5kK5q4Fwg21EmgHeKrfh0JESb2vdZ/s8QHCQxOkr+PTFPapb
YY5tbVXGho9RNKCHbaMzgLjpkdchdNrsXTkokSq3y3ZOZcVHQfbaA3QVRCtdukYXXbwb9gNX3Oir
VrUTWxnekXCA80NWCTCrQXSK7CK7Cl+AjunzT7nhfGNgY1zk8lUng1MQz3cpcySRDDOf87JjO2bY
qFHES9Fq5kOrt4zfE4u42ybL8TrBsYzQAfMnDLK7vzBes4r2G3Zq1KhvrvTdx/TFRBB6TFo1b8d9
hy34UWjfRZf4665pfDb4DlsPdvK7CQFCSKia/8meyWFhiig3WppXMP/pu7gMvGht4YZQGdtzFlvs
mIByWgnX37EFDcmSXzznk1mvu7FMD2DOPtVx1e/6Jees1p8Hq6HkgVT/2R+KvWwuSDSq8xw7bNmq
7rsBluY0YcXdekt8MwiWbWwkKHJZEj+quDs4COu2sa2VnF7r6SWLOOwojpKkm9/kiIyV0AJcBw5m
jImz+LnIy2xvl5/rsSBvzvW8vZk6Z5IFq5uHBZREiDG/1Xbz1IP3gygmMXU6QX6Ze4lAOGI8OYiR
mkxrp2Pcp6+lALLpU0Otez+AuYkClqMFcS7AiOStMDy5VmrwSHStmTk035lTmNckroNwFAQHlYBY
odzk7o6YohYon7EVMVzufUltdKdaOWjlbJx9O/mURp0GIXafp12zJwSVqJvWKZaUCMpA+idSYO1o
X2h+uzWauAktLM53AwGa7lQbHTVbiPdQzKuiiW6jw+DUHsocGO/Qhb1tQTbOCoRUjgCqbCixZIJi
txkV1jipniA55xfTn8adNUykNueshpeyeXK+IihqDjTvT3PEym+agnRHxId5FQIJ+rSr+/T9A6Ov
575+JjZ6NWuDHxJxh5WvatexO0VnTcn5qoYMJA9qdda7NsUs2sv9bFifvRKld9t+JuzVZD05jYfA
oEjIutRlDeSpq5HKLzPD4o1uobUbfHVnhxDwogU33izNMdV7dc3rsWXWZP0EsDBv8AFPr/ZUPsQN
Dly8W5zT7Ky5Z427DYIXI2jLN5/Zedgh5QCp3bd7l9r9lyvlf+XB/0YebNj+gtb655ulQ56LshLt
n3ZLv/zSr7sl3yM9DK3Dwuynkf1dkBEYf0Pk64Dco8P9EAj/vluC1c+3+HcbyD83ZtP6/ibIQOHB
e52UrmDZOXGL/4kgA8rZX7psm/gAz2KJpQd09JYX/KXLFq5gKWK0ydHuP7VVEBymaCgBncCxf5ts
eF8DdN7QFRNVsYdBqsGPvvGl7pMJI767Y/1zlp22d5Cw4nYUzYZ581qJ4Da1QwFesw12PT3ioAVH
9irF2TehbBV0rQRJY9JKyRxaj77xHlvKexqlc561Eb6Y48131SIYrAqcchTyCPuwqQejmewKfPco
HEEENMwf9/ncDVurzY1V/qaqWh7UODFXMc9jji2cTOGdodJX5LBmiMpzIjqmpgJybEm+c/5VazAW
caKOd1rtOOc2zV/8KZ5PunXwytLcjrQUnZlukMjFb8o9aj3YgKksmxsD/iWDKzh73nwolmmMp8im
TS3QoPFIiGDem+duueTRJ0VXaGCrOcKG6ExDuYuFwnueNq9gCWinRgfXmpUAJUWuuOodSxwSSMaz
l5LgE8nrx4fONQ++lNMGISmPgVcjNxWNlUFyUhGgwtVSa1OklrbzS1bZttDurBXTq8P9sdiad46h
TnXDik1MaiONmaApl1MuRhhYagETz7HvWczrOL04l+8ze8IkOx0QCKlN3mpbchkrrqvjg01gKCDw
eW172Xj74BykSsMAVNGnDRgP29Qm00QjjiC18HKGbSRiBNaY8+u6fS6URzTzWJ4wH4FSb9jKJW4Z
rCxVRcc5ePCNo9mU1if0z/2mqBgG2g7zVdzPdGazz19QWxWIf18Fmwt4H4gM4/o0at6bHhknLvf2
I8k41Ec2JfRQRdbNNTFUlZ7/BWMRCWewOc0+r08igFIrK87F+Jv7IzFqI8S7Og/NSWsvGZa3Dhl/
WPbQQUYBYq/vinM5uvkvH3hqzpTkCIsx59QkHLRNFSKWfojN8jPxCmE1RsXaMYE/a5hXVyqq94Uk
V9gXmgU7AEt0afbVrRo6qOGtjqDahAyMBnrMMnkhbvzuuQ1N6txRgWcrBr/iglUFIQ2Jq2aPW6rT
1LP0JiipsiAoCFBNblX+t6zsgO2n5wLFwX1CwxMmQYFu3gstaR4GaaQ/XD+5lJHxzU4qcDoRgAOt
HIYHRBA3TRrBqipHptw6UHUWtaQbuyIK9fEaK8y5ZSEeDRAU7FldSYqQ8Y54tAg1FhN65kSXZYyq
BUFDowGGzgowF842tRI07zVcZWOtIjxHdZFWWHnJWsNkhpiDBiabXIdwGoZzRU6FJ51qO8UZ1T7c
i2A4Kig382y+O032TLaJtg10hPtzswAPav8Vn17LnzPK1ontH/w0mVe2nF8rFJ0IjKg0JoonXaXY
88n8HCta2SqDLVx9iIU8b0eu4HGkmJhUaIhiG/0vV+e13Di6LOsnQgQIj1tYWpEURbGlG4QoseE9
YZ9+f9DsdWadHTGjFo1ImN9UZWVljhT6lJz7ngpHEqXWqabh2peFYM24viNdzylqMWLVEjirhBci
Acldkst3iR5KEubnWoWhC1uMXj1NGDUbMLp9CYUGkdgzii/bqBIZ24hWD6k2LNpVuR0Z9yb60BVt
9B5aLklUDH4KWt+tZLKUE4Lhx2ysqHO19Z8JtxEXUiyqWnNaerGC0FFA5dzq20LBeI+8tIjmk1hk
f+twuNQ0e6dQU/O6LCHhLAThcRvLHcRTOg42nRzds1F5cvFSqNT1BjJwb0nP4S8wG1aNaflNBPUk
dg/oJ0ARpmPVpPqlkqfUSmoj3eOjLpHaRZ6cMGwbkQhbIS4TXPIw+9v3uKo0yqQ68Yqu/rlsTsWi
MTXUJ3xSItzD0NqbbyYYBQYdKAQ1Epo748vUdi+0i1zjrMbwLT61WUAyDJCOWDPG9tVM0hMY3Wce
TPG2SlQY5tJky32GcwM8WNeQAjumso3aB2F0NIvIZm+fM853YQ2jvfopHtEQnrIoG7fSJL5oT/ps
kZzcJRgHkJFsolyioDfJfhKpkmNksNCkSkS1l+ZGhMbkGwJan1kGfKCH008F3lgN08dUyWiL9/Kf
MK0kEKv4NoqrlyjqVH/1B2EVdDmbUKKhdEKPPRYhlMc6PeZae4vLZBd0Ae3I4ZxYtbg0frXzhbrL
364gQW4TWw6Cs7qiGUaQ4DFLf5HJKMngTGNdPZPyaLYhWssZDXQDOsql8UfKtGRf6jREM9dNb1zq
kWY0HEXzBSMAw9akuD8KE2IEVfMzGwrgD+0O7pPvsp7AGWBxdh8bUGziA4l5gkLQSAReaVehaS/S
wM4aJM8H/tg7jLIFROYFbzQRl8PMuqYvvSpYuWmtD3aRMK8HUCvKdUbgZUCKUDZ4jfmB4wS1zYmD
jP/GrfqlUFMFP1KutUQzRFq2VDfoLG/zvrHNP4movE5hrRw6bIUttEe3k0B5NDjgixU6NI7gdMK+
8czGXWHO10mn684cJ7edtKM5GF9kY+/aYsAtKw+DHciTqBQMKlaTNILH0vRRD7LgVOkEWEjRFiQc
72l59UkYQQ07uelxwj2jpdUtalgkky595EGPkBCefZaIcaWJ8CJRBnRxWRw38cqokMZhDR+66aow
MZwBFaQwByos5o0QYVdmKrj5cYtJIgllYCOYzQAdpC0doqWdatKiYPTFY5ABTOqpQ0huQQ408U8b
qK8irAlMupXvGs+7muR21gr643M0tGOiqLBVo12nU3CaNR1FdGSIYMGsouOEyDE6G+jjZzJLV7J6
dDlbKdVhixqgTAc0dkEsPJ1uR3V+l8zs+FTlg9gUd+mpfobtO+YuOyle+YUuuarCkO2MtyBdPyP1
2meT5nYogRUU80hwbAY6fNOC7Dg/4HWzTYbma0bzqa1HvEGVV1Teyd3KH6nWNm09baUngvcTvndq
dVtN2BnC3dmJNVhmLVCgjkGq58inewiOB3E6dkHGvej+PqO288tWArMcQGXCrPweA/hK33I3+xE2
HJi66X/aIji0ofqjwXt2xkB/xNlLNfQCiX0PLTSBCIvw7UdiyIEjY/GDvBZrX6WuB1UI7ckoTlP2
xJkt0D/jotoVstY5BAiHsFJRAElNGmCborSpHhwjeV6kdmwGLKDcHf0ub9bms96Ed7Laq5YIW2OJ
K8Uayv6PIocndcWwjtscMmh8HI2YJLZtvBDi7ZxIik1pbFOygpcCPbFC5MX5H6FKT/Pc7fMicGFU
lD2uhZQRAgr+OL7t1Da76IkKvSWk43w1YZCVs7SMufjWTZh6GNoGnuYI+HGbc4ThCE6DtTGiGKHr
0nqMJIVDVlcg3ogBmRQJEJJECD41uatkAmBsYJmzgV5KUQx2EK1uWSOYftCvgAuVb1xQ/KcifZrp
85CEwl2PjFd1NS/tQpodQIRuwll1MhnxkyqDNVySUacX3KQGC8LW26pBjWJAvSvo24PUIiGDnSpy
cRqt90qxaVIWOiXG2g/AFP4r+2BeJYPbimDQSYs4O6kJPbXLJiMm6PcIGgby9YBE1O+vqtGZDszn
zEqWl41wsZr/feX3cVzXkWN0Gb1lyx/++4LEtRftf5/895V/n9OlyAtWUwwP4D/f/Pvif339P4+X
l//Pe5C422GlS5moKxDM/30fOyxaqL+/su63/3ucv49rdbU2MI4hWA+2atldSj2FlrJ88O8Pqlz/
+9u/z2ll+9/PdY0cbTGWVZFHBE81vnBX5Dt+30V95b/f+s9zylYkTiVNNoptq6Tltlt+zAjTWUSM
kaMGooDHwfLk73t+f6j0wW9HWsjsVnsroxlX6f//7/992Kcr2G1PbEtgKNMY/e8rq1JL/ZorRO2x
2I4qlvQR9kcWHC/D+X1O78fUHnDMtVPkxzyUeumTQdjNjtAT3Eb5GKHUvPzaCSEATO7knV8P0V44
YFzBbjXjFbDaJcnVcBcE52kFwFPW1kjs8WM4yxd0jY8lyjM2nIMb2lHtNQdut6vbfCMihQ1VfuMi
7RasFs68jd9WtNEq+cXYU29OUKskC7IRmHug/PsChD/fusNY6efszTjJ42x9I10llV4z7WE25HYG
uGnhswBnv3swf8lVUHGg3J1/Nk873qFaKOjr+Gtg4cldEQTUz2ltX+yJ/Od3odopchWTjbVo2X+O
gS3g28LW4sj39hDQZGe3vnxjKYG14iF5iuqjFbxXb+muRxSAHk5IPtSeMke40KfWsaUdMnxNvNWb
omzx+MBY0lFczehf6BM+ZUfjhFpUjN6T/0QZbQWJhmQ2OqI7/ho+vfIVV5dmceKw1D1VXGueo40k
/YHIOoroFk7WKBz4udIR77PaR4+KpNZ5Bh/TjxvyHm0LK8vH/a0V1qatkbLS+/pEvivdso4+EQYV
1rJEbZmwrkNoml3dVuiu5Mf4mohX4Qv2pPekzL7G50neZZf8kwU6O0HMWpd2diku9RkBJ0v1kPQh
NQvXMO0JcvGHyb9M749uHid7rEI7QJVQCLaYq3aOqW2RjMKeEmqcFxGComwEm7DKneQLOtC6cac/
gOzuN4kpYhQHhNenP4VhC5+Zle5xLVHPt9GWjmgO7BEyG7eVSxlXkR3SQysL7FONRPnacE6pDSxK
x3a1/CwTR7AhNP2ApFuG81wrH8GbsQEY97VTfNA22k9x51/4Io/mpm2ye3xd1X7wI1AevtFxw1AN
TnBqrdki/OICyGsks/PPyJYCZBgszXmIp+KW29qJXbEcLG0juPQPkIw68Wfw8W1ejZNxEntXTe2c
LuVNEG5pWYC/JaknQCSdSp4XVU5m+UqH4rkVuuW1fqSfT8H2oMjJzmf5cgxf/6Dvt3KazN7pK2t1
RBMc5p+jruG0UmYuA0tBzFFyVvZoo/Dlr14nqp3XYK++POTX17jfCPbjWbnNvUKZg5aJIwVfvp2m
gutb4nSqs9rNaDOCtdvxeYz8DHlJJ2cuFTZoTjvYppvSplwLj/BcHBEW3FdHCJrzOr0ONNftYlYc
f97F9PVy9kjXURL3NiXVDzf8RCvpP88CaHjhNjfc/gmW8tqVzADkPhIHaWsr3M6zU1/5XGqufv1A
cpOxbD/XMYUz1Fjs6r3dk6FI5rvig7OA9djzN4Pt+5DsR69xekoIVvzSHZrj8/KUWUKmo3EYFcb4
e7weN7UdeQ9l06xBqDOTVkRHd/8ZKY/U9k07I0e19Mlpbt+p36wRxXoD82H/Lp5QDzkUlOdhSSpO
ehBeAkcRLBo7QO2W6czNZJTthMQOt8vFbB+bFS8PV6yZAupPx6o4BOFGB+PYhvlO3KrfAuqedrqZ
zxXKH+tOYyavx3oTv0QnIHxTt8sDsi+fgCRQCG+xG1pY2X7GbrqtQYe25DnlmYCJK1f6FWWNHGXP
2tLvCVGKKx7mTRTtvIU6KTn5y2dZnaRz97foEFA5NoKHPGkNJG6jUkYFLX6hnb7+al/iV1SXO2av
MzSf0k9K69nqnUgXyU5qk7EPPon0VUUfquRVmo/mM8VzU/nqf2DdFM9D/fTwWzKtzxk6vW38jcVj
Ilt3BME0pOkd4UWtvfQaOOOtRos35pml1IIaJq7Ly3WOjhHgps2cyB+l32AavLLl+/DAchLJqQ6y
j2HFbmzVBwZL6XNV3HCrMpqu0Z/uPPi9fuTqzLvaLu1UsZq7gTivRW4kFbZseIge8fmM9GjaK/1H
eVhxi1o7Qd/OQdlgtsjG8y2zEE7BaGXznjkSu2LxKq9bv7ui+lZsocs+MXZ4xbBpWFGoQi3H4v25
P5fuyK0fHvTQWMmyY1zkO5slW2Btj7vMCVkchnBTflKFSlUecg1qPzzHbPTeeJ+IVEVnrBzgHxZo
e7n3QDX09WwRS1uvLFX8wWAak2ftgCDYWlnGXoU5Wvee+32w3PaYEC+RXgEus7dP+qDKr/CcXWZm
1CuHKD6aCye8nPSBpWcMNuj8Mt82iWEFm9ZDSZpG3zVWd7//h8NmviNAsAtdr72OohPDIHfAWV9Q
XrWDc3Eqr+WVBqNIWQeDxZUosGbDyyd1R83PvkU69Y3HrBxVgl0/8TiCdPbpEicAR0JbnNiS+hTx
DB/9quGaP9gZWEZuHVq7i0sQx2NXR8Y521uwrS3RpWEQJrKd/Bh/MXhCqQuFUXmHOaHVMldqnw3K
YyflBNE8Oq/uhUcrPNKSd+mRo4INGdv81nMbhYAAfI6+4OTyNL1ZPcbbDX1XheelaI+3W35utdp3
UNhL7GC2NB36jvtE6DQ4Y6z1UOlRSKA7lPpLpdMnL75Hb+aTxdKfX9I3Eu/784bO+rZ+RA6dcOFW
3tWfiVPbLJ6sGQgKINx913d4xFEy88Jd96Vtqw3T4E/4FXwKO3lT72BpOQAAyPx4bLHbsj3VLfm4
lZ2kL5iMBDogIGh3ur8Lk8Pi5IxwFZAafj89LcMCoIO53Jj9CzenvRorn0toT+5yExER43wT520Z
prXfgxpZ1Q61cmigrI6tN6qwdDbZV0GIxlqHAKiHXRs0EAy7TtVOYC0kaRBWgBWEQ3P5SY8XAQ8/
xXw95Selz3YK+5eQQotxNGruUNaQ08rXenfRDb8aLhHQbxzRZiduQm6tlmxUZUeXx+qVPjP74RvY
p613jujjCbEXLnAApwZmh/s0rZU3c8tlL2ys7rM5Rl5inqq17vqBB5rlBN7T0mxG+avsxI1FN8p5
PAbDMazvGZ1x37Xw1sAaGn9kskkqjQca0almRwWCkagKh6dVhx5MnbvCe4Lep2YzlvO18RUmLRrL
oy+sn/pXZjA4uk3lPJGqC+Y3BW0HcVOX8CTI3OxRvwBxqsEeGpaCYx6ky2/6Gib7iTM8aWKNo6Mm
gX0fAoRoPxUHJCFipLDsrNaZVxwTZ1bW8p21jf2EQHqlL4QGi+nfcefyc4H4nekRrtTXlO13BBjb
EKgy8Y6sPBF05m33gJ1/hZOCdmHFwuEQghJQVz2Lxyu8XvW11vbg8QV+bbge9u73vINmj12AsTQh
OivVh7KVAiVLV5mpzXblaswx51mcMdVEufYyV+vKUx7KQ6jW8DYfgy8bhBEf1ZF5rt8QRtiI9OJu
QEywmZ84ntkCXbHy1xUUoIXa6wISNzRiruCagkBbIxB06GgTa4Vdtl7MKsaMR2fG1i54pBDvSMMO
lVikVs3STYqNxGyVxu2oHIFU5gxBNU94DZKXcLQpVnzqfwLFMZSXkf5WIOAfWr7+uR6sfRlbCg3I
HLPPnoCgGVc7OwokHrs22VQXQhfgRxHGmYJXCxeODljuJXQUcoz3dJskHvMZxUUKT+y9b8qwVsO9
ahARIwmyFdFcdmmYKdPTuEMwOFru2LPe5tkuEh+Csk9iNy+cTzQxBHR8CYskN/AjWIU0jtrzn6Xn
9KU5TddycPGuF3G9rt069bvUAVQRr228ppGz4wig9QwbWTvI7WUS3oPxA4tibG1YXGjJzD9pwSUi
vD1BmAnBI8jitvQ6H1HtMD3d9LLaJcCY/LA7EqDOu9wvGfPqEaBR33bsAigh+omTk9QdguXqMZTK
a3YR0jeKOtsJrtqwUe9YgkXDKfOmkvoB48eSOofEbLXuq3WTn/EqG9GECBBd9IqFwGoXDvw5tjq8
lKCPWU9a2ct7Y6Llke10si351K2OhDPsj8+KNgF7eBgP1JdaIFkaNyaIF36teCnSaVn5Fi3UH8Gr
VLumtRcBQC7NkSJt2PuJztqGWrwlN16RbtNmrec7KKV54ozdX/KEgXX2AhaiBHR1Iw1qUaNbrIVU
wG+nSByx8rMUgRJ3EvZFSyTvtrpThP5xGX5r81hQDTN9yjHIMKvfVfSabBbSg6ehnJbsJwikBGHs
I/Rk2eV0DmFNRXvgaFzyqmGf4qGBxyv0q9c8hQlKQiLUNtbeNjEi/yXZ+Ukx88oNmO9Egwi3oPWd
si/X6SlP/alzkEvqBcolu4h1UPmCvtiIXi1u2bJXkl1hXfm5mL/fK8ii5DIPdiX4aA8pWMulO3Vr
8UT/OsUvLDzYywlix2oL8j09WGzEzgEJxgKDbZrSsZj5CEgio5QJV9WD1B+Za62yiluzQqj0J6Bb
/cGWNNq0NcXjGwfNmpMhlYtJIlgIWxEBE2vdnJ1Hwenf2B7Yn6znkXljbGVK2N4R0U/i1xo83CPu
eF7yNfgVqvj1S/iVfj33n9WmtD6rH3k93r5RGtA+TMF+/lQKK7i1IimNv2IWpunATbjpxDQM0Xdg
AQi+J3LZdXzIz/QOCGDsILOkd1/CJQmd8YITkfklO/1x1Nzkm7CL1iW2MX3/VnkVmoz0xF9x3rn3
N9ZSeuvPMWNvxSAeG7/tSY2oJlFFJkrlZ3HMD+mWE7KeF3W9gAf+IlDA8g3qfk8Ej+WGTC/dFsei
Wg+v40+Hi20D0N5b9CrFmqUCRjCqazdvP0dGZeUGmGpJ4B6GO86UFxxWVy4oqASPBuupbGJjn1LP
PUUofh6WjWS8MLf4JjJ3v76yjJXnzmfCpRwf3hoGa9a+uDB5mZGZR60cvIA1HekjFDGXNvV1ZNP/
iXTnHhIto2x6xG71k7P/0ybq6oGTb2t0Mz2wqL/idXVmuvMtcMf6E9Sk9CdFhukRn/Ozvit9HYN4
S8MXl+MJ+2PyLbrz3vTY9soDQX5VrbNj0B2L5GOGbyp5nBR+FHxc7hjJC64mS0q0FEy7q0xAZd6S
P+Tkuof8IzTuBwCTcE/dIKcN0enO+GMzozkVDxsM7kMxnhhazyOZ6upGeKnZzw8ZbxTgAu8obrjj
ut8cwUpSC8naGanu2hWJaLk4GDPTwvcNcBS3KDW7gNVU9DNo0YSfpBalQkXYij+1j7bymDUh6x9O
FgeCJtV8e+i9F7rSdRw8kvZedhFmMD6QyHQMXy83pBli6srpsdGOcf6XNv4bX/6EQc+IZjvGDibc
JRCkeicKXfENUpu4oAezun+eoDV1rxCkYChvEGqziGYV+VQGa/FDA/vQTqg7tg8G0CbwOQdEKGKb
JQv1hXnTO+lXs2+QHXlTI1/4DiqYGnauoyfghp556iniKHYA8lI74V4rvFv9rfrDfniLdsGtuQ5s
mCSdg4WxcWhY0dkOn/al0W+l6KxK+2vcJo0FnGjlnkNzZ08I4RSo3jls9jUO71/B3/5SmvuS4VWt
gbnwaBtSq9Zo0KF56C02Hf0Jar+v+j/DF/sZX/OZ+0gA1c+PW/UX5VaopixWoasIf6uWoqqdfmaX
N9pdwn17JhrpPpFiQ1ZKknZPgFeat8s1jAtgxidxLOhA+0AIKLKZs4PqIPUpPuSdb74Sm+9ylwyT
uqjTgWFKH9JH4nEjxfQlfEFGu5O8SdqlVHTnPVQRySOZYHsuLsQCKJpP/ptONYyRWtsgIAAYID2s
0zg0gIMsYMcjafzMw+j9MKU+z4rSTmAMjRsMLeb2IM5gzW6yR+2VwZ3r10XAVTnBcqxuYL6VDhvG
GolDjXaXvxvP49i8ctcPyPRV3S7tOdWj2RAJZPeSjaAGg0tCGvh4t74Xpz8gdLgDiejBFZ463/kP
RMaEgrP88yIHu1ymLa66mvp5bHf0DqDxF596S8ZeYv2W1rYR/WS5g6st34FiVOcHf4sjo/4bbMRU
/HHd9htDd5vAYUHbk+Mv+Iil9evAizUW1sDhg9pXPdghektDbYCZ9wc4HSF8AeZBxEu2BGBZbYXA
3nChn5FVX4Mn8Ln9vD1v/LMgbmv1Zr7WxSu2TLsAc8aPTliTeL0w7p8EK/T622Rvt57lZ65cwjBW
jSOZhlF8iQPqWPgF0O/VOWOGIgqWjxbwNVkbkzliVSf8jb1mTTtvhTaGYw7vfNid5DKFHO203TEk
XwfQldB8tBcjA2u8CS9sQ6XDoqrBOKHwQxBV0bG3xvOjxHHpJU6dpoe5u1yQT46oHVhIKYShBrJk
0eyIsMNiMAwDoz8OJT+w3F7I1atLTlajJS/jnavV34i1WNaiZblChpr6bncmLg0+umv0TepCXAyW
ywIZ0//iLWTZHYnF7pFVTvARK5gr4zptx9SEWuqPd1a3EdKr3/MejS7U3UDRCbMYEmVADabWC1F7
tmnDwzSBxqxX7NK3FYLB9xVFbKQRgWYCLJL8Dam9NcZwRWiKcvqbODDTzlAqdNNK3kTKlHSgxcfW
cIUXLnJc2wlYoYITi9sdhqviTtu6toirPSaZfH9e4JLtATxq0BoCUOOD6D4DF8Z5Ab6usWAw+CcN
xAga9+AdmUMEVdgHoLHI61Vy7GBNWbnV/sUwnYgq1Wwgd2U7DK4agMEQlsCMSHqrB1V6DHR/k0PJ
13CbbP4IFzBRlgw/jbZAShwWN0jx++ERAuf8xe7eqiefikQ524RVQ+JzRSGmYFvE1k6SFHxMw0G+
FcfUZW/74LKJyS0gziL/NkBoUge4SxDvKEB8xJ9puGFp4Gjy63jnk1hWVBL2RdqXMPWYwZ5600hq
kez3jHIv3xU0p1ngPqPL8BKPywhM34OEJMENDkl6xLqJD8vaC6uWxJUht7jI6/6Sv1NJpn8TfvN7
xCDk/VW4rxjU95ROzMu4YyIDVsMEezEODHCQJoPNp0RiE7X3cs3ahWczYA+J+pKOwN0Y0OW3EpOS
ki+m72pzyyefUhvFUPLX9I33AuzUBBcpesge95270aN2NLgjkBBpdQ0X6xQR8dUufzd0DgH6uuTd
nTNwmRqfjzKLTQg4qt6ozhibwvwohb9P2DFTsMBw8RasHW2NwvS0cF0pGyLnVt7l6k1g6eeYhcAp
Gn+Ch934ozgtgydeMg+WbFJryC9QJBiVBbVfl/ugoBJ0nHvSNjcSHIGdgKFyITBREGcFrCjXHD3H
yifzi7xiPIOnc3drANJ6uTac71O+8oWsZFwPfHPa8Y1XUX9tVaeQXNBEfiflKq/iaCurt0TNbKVf
U1gvmd7RTzX+cFG74YM/53uWdMXhQtMjT5wl77isnBHnVRHu9NwRR5DXHNKKej0lMF6eodcs9Ry9
Py2ypKrP9VIEuj+8RHSMeQmDKouD0Q0oDYA95MUVdxGI8pPRyWdq45l9LxDWpfiHs84AG+v0Hdif
Bxw+yPpzCUdUXpLArVkp2flIqVcVG+5ymqQo5TJKuGecK9kg2qFEjtxU9nmuKtaCAoDGCndgj+vH
p3AC3PUnfaVory8ytKgyOBw9x8gtYlVgKAUqK9xZaC+Yxvj1p4lyg5d8Rx78hL5ci8JfBdj+YISI
9i77NjgJUGVnuMugNVxt9YexwkMgV0ldPvufb+YbzOeGQ1BIq2G6WZwZY5L0pEI8l4E6uBwo54o+
BoksnzpWGy4/X8/GX1wmjGFow5dsKuPLDQ0RMHc59yR2uI2cDoNedjkqJhGv8BZux+CPEaXh5bQ5
W2nEKw41A4dLxyXgGGOV7gVnRnoztDlz/ojjZRAsN4mWJhSZYLZZyw0kB7WEaCnfiFO7D1BXoH7H
3kOUBNBiG50zHYZPvri/UCUQyJjoRMEs2OO/ub3wgRowj/rC7QEXTsmaFeWiq0dmhUqPJg0JMq27
KFag6ylaCkVg0YH/xk3kw5aJgVAJkwEvsJpi3Zu+U8h/DI8bywThO3gjt50z5DQVizPqaa8+hxJN
y6BD7pyfa2iSS/0AGijRr9MvU9leIUO/aBB7I1Vd01m9adkO8ERIARMujHm+PID1LEDldCf9lGBv
gLKjfuJ8BoYS8eBan/fcBt5rzguAEkBMAX6WliG1UF9B3Al3GKvQOq/DQ218eKNcZY6C93EbVkh0
0OoPpKBbjX6IYEzKV/4gEveDuadex/jgVi7Gn5i0oSVHGdBwooyAe4shIp+Tu+ZuWGafTtrHUXHY
857CBtMCY8Nnt2OQPU/dKwVSuvuXuUgP0ht68qAeaMBENWELLB1/cYcCzPbCgladLzrlODrmsRq5
RI4ourSJK2LAh9mMXmxeZ9NhOTG7c//8SKCJtSW9UJtcOUBpEyXPwJROOiB5TCvLRNOduKE0bsou
jLEUe1nVE9Ub95jDxJqGuae3Fx5yuguDq0IteU1cHiAL0luN4GCSkbWUuZYLG+5MKDqSS/IEw3Gu
Nr+X38pdEJyC5imyz/qqjJt/rjBrqfBcw6nk+qSFQy6MwcFQuMb7uIHrxplNiJ6BBosO1wcxCSZc
sVSd7OakvIPhcTXoJi/TNfq6jEI4BToWyYLLBSvadZR73DouFFVrOXLh6mQQPrmwrEA8xvh6SaQK
F2ltrjp/nxZbrim920zlfyZku6gzemByP5wf95VhGVC3UxZ8csh25r0+B5wTiRODMd5yYUnzOCTO
fyEE6ZCLcHtxA8B8KyyX3BR+ZKxsm/w6zzu+fhkEPVCm3XM/Rxv0XA18BZSTrMyiciEV7mj6egOk
ZnV4eQxmbfusnrQBg/fDBXqNtT9MRnMXfcNSzV+X8SrYfHJvbCbsY4tPsgcGGQkuObBC1lYOb4vJ
67gX8VKqhZsIx/N32hl0qPXLlZa5AjgCsEGe2TMJLeQWKpyDJr9YbGLVb2sYFUhosV46ChUp9Gnf
I3IH1nLoXVQYYU9h4QcjYNfLZyj99Rs4G0wO09ithAJqFAjRWc8Cn2mwzB/Frg34hQ6Whtmp6bZl
R++sw62ua7wQSCocZPaYksNL8M4VFaXDopUDci85zICSNUSyTBp+MC1q141xX8a1fOZeLuLDFEQp
e9Y4yQHUQ3oRMo+Z1dH4i+Q1xzbT0wBEYPq5uVy3aTK2rMOoh7D6k+LXLzr8fskxTZvW5rxfq8gc
P50UPSN4Z8qWYchZ9KFPAi0QqDNBGzchKfkk3a2TjRm9PFGIEVBaZvK4z8SnlYKZBiPTSDbl8CV8
w1hhGVMeOJ+Z69FANcBtuaaEN8jfNOeqdeAgLiOp28Asx7pbJUg5mILTcnnmnRy+UNkL610f7Sa0
ovo//fNtqXoBJURuFBMj2FmzZa2SgJyQUYCaLAPs2coXMIJJmcZHy4aBya1gyML4B5JCIGp6YQYi
pMmg52mmSBFe2YwMHKSEpYg3GDTlA0Eum8wUbdqzcOexEW34qDB60ziFasNdYyenwxC1GyF9RWcj
n5az4J105i4PNQf5mwZiZLSLIFvruP+sl0iaeS/A/fwAEeHrF+8SHDxiKLkAg13GdmqXEqORov+0
LCDLnp2BpG1YSSAoz7FTFB7DplPPTEvI6UH7jkcp973qtxIfhQxF7LbPbwY8NZBAPjN1nzGLHfLA
bpS8jpwQZAdmhYCIQu1oor9CuYV5OffcMDgw3U5W1yHmK5MnAp2jWCAgqcPC4CIhpcxrgBwut1Cc
AyKuxSzlN7qBOX7K8L5dtmeOjJVoxo+JI/hdzlmMWDm4RQhNYu/ETWPlySGtaCiXUl6CqOW0XxBC
WKDY7wR1w9tRZyNvJl7O7BzOGj5tqyPLWBcfGgOeMbE5+mY2YQNfxrey9wGW8ZBrSHDGbBFHctQT
FRzVBLZfigzcVv4qD2nMgTN+oIHPWVpyELKyCuVdgEum3pd4j48iBEl9lpBsxmfTgCCcpKDDPaM/
HGyxQ+VhDZ6GVekrnABKMkRinL3+zSJ/AhslWSdfXbZvmCfAn4vvoa0uNINnC+tvA9MCMJnNuQFh
CojI0QcRVoZnjCYONK2yGGeKLB6qGYMK1Vq5Rap75GIuj4WmoFrUq1rCx7PA1vXcbrumRjI+RDlq
1IaX2cgSOoWQBFNp6AzlpHfyFCbntEgrVJpyRv5L3uLzIG/NegWNDLcsu1ByFKyUz+RJG0W+qEOn
AmMKQ9uNOEQUugWaWmKtKVyhSYdtIOo93acBPcqDJDGT6OK3e5FFfDQBzhptNWwn2rqrGE/S1cwd
aQflOuDMYiPhodNYMbJyPRXZ7aO3WjFIpEKkpTBcRl9qVn8w4/waAjaZSmZ3jubcx+UlIa4JQ6PY
pJCmkXU1MzfVV5fRkEtPW/7y988DTZsQZzeOv081qZwT5IiX39fyPJ3WI8hNsbQFFdL43Oat9twO
dcwl6/o9drTYHP6/H1I4Q5L8ffyMdBiiUmXYq5qJ29CxuQ3T6D8/5NZX1ZKtZJiQ3VLF13/fgI7A
tzFpqIUWBUWg5UfTTzRo//v497ceXWR8+PLN1MKijHUVFuPvr5lY8qtQVvS1FvNOqKFrCmkzYSiH
yXuh68wRDB8giAU4j/8erSHACG3qFAGj319/n/znD5e/htnJK/8+WaW02zfkYM8WrKfRYUL+fvPv
j2S5M+nv4fz++vukWtU3U6SSOOJWiXCzWJNXstNVy4X9/TEsD//Pc78v/D4nIXIuJ1rsy/qwz/Vs
5RV9WEN1qSt3SEjkolBgBajfsWzC4KyOdERTaC8IWxwmeoyxJA2WubnvEkNz1Uwv/VaorgPIzAxZ
DA1P4O0EZKAY/7aZiIKCENxDleZ0rccoLDBxLKtVCiMznLYECC3RewgEfREeCwGijKzMpH5LI13U
gnlWRkJI3tLZpMPjX3zL0qkzLGEaTtWTDbkXVbvDfgFO80RKlL0049JNaKCD1fYGapWjcc/bS6MC
CKrNqkAiAJ1Z0nWctwYvNOrEV6WKQgggidJo50lanWpxKpGih/haDwGST4QniBvEvtpoGPzRoEVK
AD5XItcfZQjxKmxpZd+9tvAqK1Ar/O2DA960G/V/2Duz5baRbdt+ESqQ6BJ4Zd9KVmPZ1gtCtmz0
QKJLNF9/B+iqo9oV+57u+VREIUiQkimSAHKtNeeY+mgmgiDNvKlhQ4J3K3xqrcAFaZwP9KGUA6UT
41ox8k5H064lMmLT9CWCPYmjXjRU5PX72IMObCOWQbCPtgTdMx8zMqb1XITwHso1U4V4I1KqQoOp
zJyrdlcDOFB6MVtr+qOBae/UgCKkEFQYRHK9VGZ3RE+fQH1B7Ej9TB5nchQzGiTSHxKfBqE3ZCFj
ov5VV7xpTU0IRuK92AG1QwnacA02nZXUuNEFjrbxFX9gjzRTo/gnud6Ov9ak6lJYxtFa9pWzz6v0
Owy6nSsy9zASTrNWOYvHuGQA0y9Un5B51Exvx0zmAU3bEgdW9eW1qK0na6m6sEIcfVqISL1w0EqU
R8H9GAwcNdqQS8j3t6rnFRtGhijQ8C99R3CNybVL9vGpJICRhT1iTxVn32THatR0vwdp4F6ingtc
4WI0VUn0RRB9RwHMAsmwpjMpKwAbzbI8k9iMUQLWspZutcnFsrwXVQiRtcyv2MGGatCXttH2tbTU
wzz0KKQY9GJBmc9Cul9ry0ZKoA1M8UnFAeRvan+fw1h+GMr71vZIQ1taiO42GGz/XIzlMU2q7tgr
F764qs6u0VyldIdDVnevXuSK3TDUaFU4eNe1IR96QXRinkw47yM/Wb5E1DmJ1HRz5Hup5mE1D3jb
Usd5rwlLM6LCBmTEesTQJUlniUTMULQl0BDzHEvhEoIzgKmeCpRKZMuItP+WJQZToLnLdqng+js5
7zKSw2FoMPZh+7izdWadIBCdIAaw+p/CN5D12Dmy4Qq2mVDcZ7KPdtoRwaVR9QU/DcmzWXHOQ/HL
nloMNIrGGZcAZg0IkgDPuq5I90aqLQ7XbVeI+mTOj52HebZtIRaWiCOw+R19LVGxWRNFkkrzdZN7
7QmHFIT20H03iwo2Q+URtZpzJWjaz0NTvg5k/tm6F/vZzu+WbzpO3cDcugaIDhlP3/1MJSDD460f
Y3kja2WBp+1H1t9OcCDL7DAkCkuzh9WmDNB6NPOQnFOuIwGZnps5xOw9UBUvokVkILLGAVu78mj0
rLdcqzJ3FtTNQmkuLBL2YdbH9RrT8FGYxnwc7HJ6cOL4kCr3zFek+J6H1tUnK93qqvGzAD8lYT6t
vYHJ2tDSNoybb04LstfvjPOcINMwFoOkGgmds/3282Tm49EG+1Lz0dByRP0dkS879fZPd6C+wXE1
0BNgVURA6t3IfHeIUgohMI73rmN/aQLR0vmYk2OT2KwJKxpRzdRRE2LC8lSG3qzR47ESUBCrmCmy
scMIa28IVJ7XZu09TfhfT1PkDPskDGKQSWV5mlnIeHl16RNlPxDe+ByKoN5xMs6OVvrZiyrzrgsV
6MLZPlvMs7wssZ67STPUQYrVNoY4D/J1nIJ3QpmSQ0E4zhQXKyTq8edqE2E5PVb+Kzk1+kLkzZU0
xnyfYjrGPWC+5YtEwgyZZ/mquZhKgQUV8Uvpaeo8JhlTLq7CmDlt+nrYGZmMt6JQL3xL16o2QFoW
HeW5Hlg3B26+TVrSqbvIfSIca0tApAccV/1Mx/CStpaNnLYgYlKx7KyGpLvkVLvA1mj+O4yB/Ex4
5z7U4Iqs9hjh0GHwsLRI8A5HTZpck4zwK1n8aqXAHyB+hJjUMYEOw7G1k2zretaXroiGbey4hIlo
5e0KqY+1O3GpdSxv5w6UR7JxwIHkL0LbaDTa6cGQEUMxW8/bAtpoUFUlxsegu1ijzdqWU0vvaGs3
mFZ/schuGob521h1903R0iPIRvswm/riJCrad0ms6UEPTw5dQzLSyVMS1d6wimRVdJHcEOhW0uqc
kLgYNs5oC5IoyZaUFkZz6lwMSa1HU6EmkPQZ+8/9MI0XQ2d3RuoFWzkDTXNY0Neqrrmiop0XKR2U
1CjfocducxA/rN+dt9DE+8yX/bF0BK1y6R8TVuiHIkLW4cX9xZiCR4ENOSqbJXaR/EJHQT4mAkjp
9jOwT07tBl1F4VFszZH/I5lZbVbgcRFm0KdqrOjombQ0s1K6RKWS5rLLRopDKLGMb2OUplVHb86v
OWZM0e8dWaEyT/UV1+OYlb8w7q963os3BZ6m0f46SsKS6oa/38PxMs9Bcp3ie98t0Db03yZnRMwK
ctywztNMElHdjJeG4Ax0w++R67Ewj5ruJTYeBxc9eha09S5M9XsyOeFTwGQJjFwPTsD3r1Gkf0St
DPfG0XbVgQgHDyPgSBtgro41iK5VJkjuaQrnwc3aH6LT+8ZiuVH7NMEbf/6ahAgxalzCapo4jF9l
226daO62rtCMmwX5F+RI3onxOtkJqXSKEapPBOogAgaEkiKHMryrXApe4LvrsVqSs2L5rUkCsHr9
Ny44jx6w11W1ECXUfuA43aowdC8qyM/wokhqL5cek1k9jUFSkVKdn4mPWuLZMfi6NOht8lgwptn4
n71629QXN7Hme5n09RUwAW39iQULHQI/1u2WgKR7W3TeJQsYvY4YcbKYvKUhnUPOTdl3vwrTC5Bl
1EFptidXkJbr6EJ4GMzqMMhNTAxfWLlnMRrtTk7ii+1l93M/eFeRN+CVFNdJH/VmiiHdsjjljBPN
vakMPmUeHyWgiIXtbK9gHTDnNAe18cQDHbMuL1oKiroAE1BeS6dN6YB39Oo8cK951J5SreuXFtni
TjFfh+7w6HkN7QtH8ZHlLOi0yZS+FiWt4cYpMe9VT13aUw67GO5wdB2BTFtHoms+tbWZHPp0SXbS
JZ0z2epnSlO1b7FhIwfmbuHnHelh7usUIHeLneYMA5GDwxGvjVPfF5UdoICaiWzm4PGyaUvxyJvr
es6iyWVJahS70hunndMBya0TlhEGZ6a8b0gxpA9CfMVrxdp3C7vnZ9EQWDKaQ4EkpInPSX2QAQep
siJOYzZf8JBxbT704hjqwgcaCGXc4zQJdQkurI9XNmyfbUhDUGbp7FZWdaiSxYaA4LMUrjiP4Xxn
mlocLOAQB+ppe5iXVQHS9Swyd6MzI2dEEEZBfRJZkz3AT0v3cc9wPVtskVUlE/Tzk30xw2wvCu3R
NSP7I3DHozdgP/JlT9EHDQFfno65XmX0pMJs5YjZZnmy922o7DihoxefaLv1nMHTTSvxNfqaSyz4
KYv6jSeBLrcB7ZR6KLnmWWZ4N8ls8QswPgnd/LNp0hfxHCE+KZIM6VTT83OiYsGh+jjlbVgQjox2
yADTPbFY5QE81xkf409C/pJTQBoYnZP2tSfncDaAFhZdPuxmYIhhg3I7kG15amijlRF/rOlH953N
hwvlGeP8TGHomvSrfRMZ2YQ2wyCia1cREmkYycSlVxNDp9Lm2EzI0akiaDklqP67uTstlPC2uzOA
9V59M723nMF4pty1uXb+mJuWqMb2rL2Ejo3PrLE3Hgk0P4YlhYLsmWqSi7BP844peinvKIY2ZWb/
GLKYkL8MQHbqEFmN5RX9VvdVh+MLbQeX8snnLOe2h0oSCDlEJAyFvT0wkADCRnEP0b7h3ALmsWXS
bzRmuM9qOJl5zseJpXlvzAt0cnCXKtTUp6m1EU4S1tj3LJ3LHGWosHGfiKE4yqKzPzmDPmraIzoK
kytwe6TtQV3f8f3kdEp8wiZ1iXFgncZy2zPeLZwFJKIlX0ms7dZmzNHIt4UDmiUs9qGx3DUC/Ciy
11ZwGp28iAi0yPF5QvOtsgd7203Nqzm4DUPFhENUkeEYz19FYn6OU0aFs2Ys7wdDiPyfUX84wZE3
yvo1TmqxtceIISVa81Yh/49rph9xTEx2BZRuTOwnQw56bwaTZO4xr/zvAxR6IssVUg0Swlk8NPm2
iR/yeXqZlwjOMaABTG73Xdm2n+eY0Lc8ip5y90ur9Y8xJZgYIA+h1LQ5NrxctbLo3VqteWrHAncI
ChJRjegV/JP2s2vcXGxhvjYzSIbCDs4S2gC0cM9He6sf26DQD5k5/LQHbCS+iytEJ4G7aiV5nm6S
wzN9UVXlvs8OKQ7ZQzE29bEvZ8ZA6bgMnZkEtQHt1sy5jlyQtnSjfuk60IcuYJYHt4YQxHIO9hCU
SOITKBrht7wZM5MFQcAnuYF4BNHwbUX2hRPWkvMD85E2UXpWOvmRVPm7klFNV7f+RPhyfynRUmqu
qnL234PWFFtvQYMk3fzy1vsQgc3e2AYFbxLcimpf2yE6gG2TJ9Yn0eiDzApqmqHblZzB170YIcxG
9hH2OQv++DoXkBEDLRldqPkwQtcgqnTCdgDMmLbbkcBCei6LMXFoaGJMnaIh3tebeJhZTFnqHo8v
o4uaY5eoi69lEPy0C6PapX37vfT4xC0im/fT7N3buaAjnRLYZLAqktR2ysdKA6OYg6KssegjGB8d
SCABvi0+dQ4fJ960o0Trkbm0CjTYNbJZw5WRTeGdDtR7wpiyI6jRDYcIhTwe1AYBM2caeJVvRoGc
SETztJ1y5sgJwziDJMCgbb6XAhdU6O+mtq6OjVNxenUo5UIdf+nb9uuo5/k+dz8FBU7jrDfyPcyP
Eu0iUCWDdHM+83kd8DuMvH2AFhfv4qHt/w/09vO/E8MnPGH9p0HQ57eyfftXzNvvH/kT8xY4f7ik
60nX9F3HCSxBHtCf0XvCtP4wXccyPXL54F26MNj+DIJ2zD/M5T9gIAFrPtfmNfyN9AYCTiwxQp4v
uEb+T0hvRKD/a4yQC6WL/rUEqu65tm953j/C9+qwo+Efjd5ZhOHRTnNm+U5vXiQ5lKeZBlFkJt6+
nNReTCAkz0mf1yfK9ApCqOurUy/9WKAQrJb6Jz/e9mXLc263NEvX08fdyirWmmXU4fZgGb4moUNS
8TSXJ7E4/W+37OVW0/c2QKrDx+6Px277OF+zKvl4uKvabK/s7NxIK8fK7xNKlzjR1iUJrjCSb7qo
MGsFKx3WxnFeqACZmRG5stAG/Dbmd/ULL6C0dILdpmIK5dXYNgIzNxkiPZfRiAPRMTZDDNY8txIC
Xzzvl+76ei/Jsncu1JQHH5zzZi5cE9IBmzZc+r1+/gVqLRln9ujRsuX9PqoIh/3yHiE8NYjp2Iux
USeLLDAiBtj84+6o7Ne5xSTWzuO9zKN05cYoQfO5v+bL/EHAdVAerR2KovF02+TQo5B2FQyjHGr1
UEISC9wAUcKCk1g2xrw08W83XbNHds7fXLH0haVBE+/jZdxeCwDhP1/V7S6vo9u15vAQKOZLtTX+
fXPbR+TyZoSxcCjTmmtAx6xuISqk7gQ0AogUdCGalWiWmSnb/jIl8wzZnm4bk7WNqFJ9GLu5WXWF
woLe5cYOovtSOI14xNzkBJQ7Ec148hImK5yRpyHWpzDE72bVSmx6emJYBBI8La7O9n7QXsx06E8J
LcNB2tVhvI8MHTDDgk1jC6bV4Nzkyq7CCk+BRs9qwmZYQM5ksKy4hponRy3shjpAuxEiWhgEvWJV
CxrC/gUcTHkKCQz/vSGY0DyYPjP/ZVdSkbno9/E1rXKyIKM0xGO7bMLkr1vVRJ9d5I/h7HyR02Rs
PI6qZI59JvLC8/E2HfMA0AFhFYeSTtwhSHsm7oy4Ui+fNpPRt6dBcd3NKgfXoWm3p9hfYE1W8Cuo
Cxt8OuT8Yp4x5Px+tioixv23Zzrtz7H9Fo4o+02kkakDbs/sH5w+dHZCSnNLd+CH0dqQd/Jm3BC0
1OMb6YZTvQzqepLLNwps8Aq4Cr5lGL2reHk7vAmgOeC/qPr9prgZNFe6VI//+NtLyoJTFMp434UN
5AfA59hCak4Cy+Z263ZsusUA2ut2M3RJy+pL99DjZ7R1cIRq+N7oOkbcevFaLstW5wfrARIbGYpB
QJEz4jGazHI7Uyxh3UH5Eeul99zHyBV79eyNGKpmLQFwNPpzbjAGzHoSL+Ky3rM4PzTVuButECdO
N5gn8K8zjT/qTJhENALxS0qt+P7qxY0XVdban1oEMi6D8WFZIvkl1shwCpsta3eEBWncbGpNK1wS
uNaIoTk5DmvEvORM0S13VTGK7cQgs1jmjECcOuiHi+lihA408QWtdEBEdEdbBwjXIdMJpZyblJh6
WgSO2DQF79/JXjaJbf1567bPH4QmPTH9cTv6/WWkV9+GfXMVkevjIWiOlcbd4ppIBVpEljX109YU
jt76DbSS3y8py8dDDX33dg667ZKBTSFiCFgE+ZvooV2CkRtOGXi0E4JgJ2VCXaq2Okjkce5c8nHe
vgu/bzq1RIWOOj5gjkn1Wr0GZWJvMzvsThnk0CmysBxQ9TAlHpxN584svrMAi0Wk72LFGcIyCQti
5AQr2/8UCKSGt7fSYe07IRMeEnBNkxt99qyHuQDmXcE+6Yo42Jh5MwEx+evUW8bmeXS89Pd52Y8p
30KGK+QRJOXBFIpckGh4YASHyzRDDK0UCa6iZfbSM4UJE0S6UoKbayo6oDM4vGaU8CrShrAqb9gD
le9PjFj70+2WncKykUi/ij4A3LHgdD6QPLe7odW/0zbqtzF1y3pa/in6lZz2SIedMkS3VUIvaYjN
7Kx2Vc8B50ZceMc0B1h0u3nbyGXn71vAkrahx2mziSr8Ix6m4nhKVI4RCBl+7lRHWtDFmbCM4jyJ
vjjTF8LvbVTosjuaSIw98EQTgnUa6z49hqgtg2g5oXRhnC6koNkughOdiuAU8S1C8Vw8li0L3Q6/
Xe37D+XQHJo5t5hqdN3JTltMQFjJA2u5Ftz2TZ5CZpTjaALXNZ5aX057Ej7gr5rjya01+QcdR/w+
DNR9Cab+mHj5VY/mSAjwOAPv0athSilXQgclZ0vVF9puBIKLsC1LoqR0AEDxrHOqLH0OAOzX45Ze
2obGWojisjKQ5SyfVNGQ3nG7ddvELISYO48nJ1gX3TwQzd0/jlhoUs+56xIdHfraoYffdXZ+CtpN
DoT6dNswaEh3tipfbtyjZFn23LhFt025LHt84JdHF329vPGRfj9ACULruCvyn8043BcSx6QlEs5f
HbIgC5xZ24jHtBos+l/6zYqzVUOZAC5Rf0mi6m1qWbzZQ4NezOhR5E7mfnTE1p/kE0GQYi/oFW0I
Oj1RHG3DcXjJ3VhAkOsJ4xu+TFnebsmFp2urNHPHZusHyyFtcH6JbePQuPUXukjPWcioOTbaGeT9
9N0lyLCF6zFwMJK6l1w7uj57K6Yh7zvWPiccgsFe8FIIgDbDPB0gJe/UZP9qLe+ummbktSEiew2T
rRPJ/NIEUbeKHDqkcxpygq5fPI18LclfJC3gu4I1nr24eRKyIN00trGYy7s2My9mUpGJFMWv4OwB
thCDZrN+IrssA/pRFodUzhoBpMncwK8PeY3cI5fMr0GVbqoWk6/hvSkCRNaGqmmYVxZC2HorDmPW
WZ9I5P1clDSTjZWMSScJkwGjUrdcfQIuLYsuqgxHcw3I29uxXO23MqOtxyiSAtIpnhMrQEaULAj7
eRQvLdckYh9+wRZFG5gbPzrTRhyQ15umSReFljfhTWf1N3rvaNtB3ATdsxALyrxHcBcpRiGlJuZk
ZpERjLO3LeZkW1UdOfcAUGkFIVs8hinsuzzycB6bxevY2l+nacC0GBfMjoGwj8s0zMJuN42vgFbj
s+U2x2BKgOBIhLOulPdWa5dHZ5h4e4Pwza/ck9Ph4ZGS9nNVJPkGsm7Rp4/ZkgRt2Tl+wEIebX/K
ITibgPXhMnmIMNWYXkcPcGTIwmFnuC7Jn1302SJxZMWXAN1wiQ6iQxfIVXVXMspZV6Vn78CRbuIZ
MUMSlwjdjV2SpFzy0nhbSpTpjaRbWsRmDqJGv/p95+yC2HwZ3AAQiMekQRUHp/K/McxBMe46ZBLh
uW6vnkUetkNC1xaS/nDtvRrEr95INQnYjQvTag6+5f5wZVqmVvq5jx4yLznHXgfMA1XJqokxEtpT
/NnxcUaq1sTQBxwrSapPNCBxMxCXhuaUp48jvC03aV8l/w8pitWpIZwjBt2Sys9Ij5CXzumlQ5oC
5IJJhMIoRadsJvJIP0xRnG7khGGngfgzusF7CwZ+HzoDul3gbntPh+beMEePUd2BRKl7nVYBR3HP
gLSg8WbQX+hkjZ6rR7TRI5kLYR2QW0qmeggBKI7gPjElSgf8PAUGxcJ9Nwy1V4I/3GwRsyMZiYLq
SzSW36O452UPfo+a1Fh66XSYLRl/rySOXan7byBJ8+8MKt40CJ2Bcnnni/4r41hqKIlnrCvBCESu
3IggjydVHEXFQjsg0Oqkao+aaVrKNT1CG4AM3VBiuYxVdrcnfGxuT/q4W95+slqWlred/3j4f7mv
SBqEpioZGVx3NqujaKlq7OWKK8YQTdrt/m1Da7A6fdwdboS5232PNSOcRHltwhK52Mxi73ar80wF
CgTTSuZdjYKa4bb7timWZ3089WPf7ZbntYsg6z9+0z8evt29bdLK/fMfm56ISS1+/8O3X24abnSc
YrpWy6v6eOLt7u9/4OP3kC3DPzg7HrLZ20/fHqI/rfdh3h0ZGAbbGY1Xulzj6OKXpx7iJKZXh/HH
rdq+7bxtPp7zsa+alur+4/4/niN1iD/N6L5BsKXVuPz+j83Hc7NbwfBx//aceHlJH/vKXqUzlpGl
tPi3r6wPkHFnfolf4+PXEQUBsnRIH5TT2EjuB/lJ+BEIccFCW7eU9h8bb1l13e7WEyLyIWRcjsSF
tZZWSxvl4/Hf9//9Y85//Jbb8+nzLbLyiloWsyhrcl6dh3VWm4xObqVwXiLMvL/dnIksQwJWg2Jf
tIHuIna83frYJItK7+OuWWsseOjsP3bdbpVGhMipJZcs+9cfuP38v9vHEQPd4ePXfzzHDIIHpYg9
N5GigF3UbJryJ015rJXK8Pe3AIb/y6r4r7MqfPKt/pOsivI9eSvf/hFVsfzMX1EVzh8ycGxXWkGA
iNfzib74s4fp+3+Q2kzSOVkmrvv7ob96mOIP6QaSJqZ0BWHpPo3Hv3qY8g+6Bny+nh34geVK/3/S
w6Qh+o8eJu1TW/j8usC1LUbs1j/yjHuLMKM5Hg1SKraz0+9zj1aOkSbFfTixHCZTY50zA71rU8bY
Xors1ZnQUE8CR4eTWht7JIUtB7IXm8THGB3SAmLFSQdGJ902b11bgHbPrO8eawHSHcVD41nOSWfJ
Wy3jGBFbjAGcedi5ovja5AUXxJTEqfXgYY1ixLCdK3weNROlYzd+7Xr4zyYoMNXb+jwNhC75VrPJ
ijokQ2pJ9CuqS0DYDVln+qKnIAN9gxGZk87VJf8Dawje67pOv09WR7yGAw2iHUPWmswfVdc/Gk0I
acdpVzJhvkvlCuiQhLHOtv01peQEfSTcTK58rYwx3k0FwBDV5GckdSueAkYsGohdxYndawFMrN02
TQXHxSnfXc/9lubFGs2w2maz+qWR8YodSvH83FcI3hhdBBsrRgGYFnLP6DBde0bdrMLI4S0ecZ5o
gQ4NVEqORnCJ98aLxSXf1G9xH/zMYEnUliTlCNd6Ke7NiAqxZsBBpmL94tblRinSdPMuBsE6dndO
2l+anmVbksSfisbB51c53yMn7u5jx6PnmXn1oYrMJ+OpiAUD5Raovl0ofKFlf1o616i4gruAVfpD
3f9Ku/vAsqIvA4DjTTGA+SE77kfvSHkavH6NkJ6Fe5DMdw5IWEqMR07j1noqHO++zh8yMPNSixT/
YM5YZklBbUFBH4vOeDTsUqyJBH33avoIesbcRTsW17cxRPtEFo+VhlcUCzFjAENjQ9e03QhpP7Q+
Lnguc0z6VP4jrIL8lEoiiUvmS2IYYMVLoz0kvvE5gfAclI39EMegVnpdgD2eopJxNC+6xNfTvlRj
RbcKzA6SKbGxq6E9hhJVnOWpC43dbdCGyJLtul+N2AYtlxjnyRyiO9SBwbYPpx4GnPc0ZJX6wmV3
ApHl51G/UXnloAAB6Ksjhw5PRyrnHGNWREuAXnTC898Ph85IXjJVPbUzMZLhCF3PasmNzCUwJtP1
Dl4wWWuRlfWOIR6DE+gNttFzYXCgssTznee+ysEZn6l1liCrCn2TNR1TKl2/N8zNZBlU4gOomKq+
l6hU12MJFpKwOuCHUl5Ele2gXbtrsyC+ezCL+JKY7Vsye4zZJghULJ5l0L9aKcqlCWuan8DGyTr1
aPiRS9LtgxxS/y5LsZmm6VJnapMIK/kzi5L0yCp5E87oI4Qj6b920XcDHknWTjER8MUPIjjuqJan
fTk2B4vPG0d3zJkGZDnxgO7KRMVc0iHLqLF9gYuEjrSH4MZBMjxMCGd779NUmtAKncolu6TzdsOS
iozZhJydr+lUn9PeB+hFhdb78w+aCQ4jBu8apQq/96gwk0fdQ+/2PzMzCtaG1WFqS0ibd40Rhh4i
oQ4FeE7u0GN9tXm7nA6sqi570PA2pSaSOqu9iwQ5CdF019HURbqAzLmAgSpDTJ4VeR1SLQIIN/K3
KIsPukuvhk1Kgu0p2NO6Py3TqZUSFZ5bYtLX/XARfDuOYzke4HJAdYo85LolgN2S7pn20S+Q7DyS
e3N1ck7tSWAbK8q8jRb2o6nkN5dEBNwDxXkwvuRWn+yKPvtiOAjgmLBq1kETGI2M2Jegjjj9EdWT
gZ8LRrTyZldyjvDAZpnB13gY3W0pgHXNlvb3TNnfotq600nMjDyriP5REtuda2xo9x2aIfkpqorp
R1CSATH7z4U2QuJIO/+pgh4Socrf21X0KZxpDCUU85FHpoBo6JgHnMcFE2YoGynjZTRhgf8rEgmW
SKv/rLpFvZb89Lux23sFOu/BrbepMbqEtvdf5wKCw+x9RSB8rcz8ER3dY2fW747fczjqotvJwb+E
OZe8ZOo7UrvvhdlSbdHXpDuATIEeDs7vEcBov49mExE0im5l3g1tou57IT+XsZivvmjpNCj8Znb9
jYY0omBhXOwsMHZZNb+Ndar2s4h/2nM1XlL5C7HHMp44EptW4+Gyj5MS2zIV/YO0c6Bp870dpvOj
Q09pbWXhth97i3chnegAku9Ttwkk08G9T4lIp8EAUs7MgVPODbktLQqxyOmpmOVTROqQZZjmvdeF
K3t0UbzlPfrH3lCYYslObf35LXTK9JSp7MWT5nAXKJfAEkScrhrVYzEy7acbvXcczgaI9dGMR+61
qcuHwYohZzDTohxW1apsjBxOvPqpgtK8NJnF2T+xaOx4oCobryFOO137hZVesfPQwPCtfk99DZ0S
rHdKRMaOceu0FmFQnW1z+D7byPjT2nhh4LjtneC7Rrm67WqyPWVqYSgoHMAnVfnJcL2TiLjeJsH8
nun+ezr1DnwO0IsE605nTkr0u22u40V8Ln33aUqDcWOEJs54RPnrfhbAo7v62cxY4iA70FuXCkUJ
rIEjJqSNVc7PtVogfh1BgQXXQtKuFzeICeZSPMcqwHI3cTrrlvZMgys09QzvODYFhro0ntYqI6N0
TuGij+KXxWBw7yvvKjvzEKEM3SyZliQTqVVWcIGuD8EspkNmR+gnlcfqi2H0nrRMOFZxBquz87HM
lPgQpq9tQ1hQR73PrCq7uthBCtZPZzRLnyIkmXAQNQ1W0iOOUltvYY3Y3pO9vEbajFdOa4i9K7Hy
mg6xi5E7XmrU1Bs3LzCI8pekz4zuiKavmvcRL8euEtVnz6lfO2XjL2i5jESO7UHXPE1Vlz8lXWNv
OBv6ApeDMooviI0cIAr0PyYaWrEuHYR+9DwzNRpby5i/Jy1xKyIt75rKBU3ggt4RifNidcJCEM5c
Mt/poHlRn8zQ2Fd+wWiF9IaNUMLZ+R0871Tn2z4Ct2pW8494QLtusdID7dfjSIaLp2TBGV4xJldZ
vVcTmKNiFt+MvmtZxDWc2JhKrPwcLsyEVDVIpjUHSk1vh/OaAMxWGYoBizaJCgLAV8GG4hLRH7VL
c88raR/3JvxxgzVINacvvl2b92lxjY3gKck6ZLdJR69UTFunHij+23OR+vOpmxJoOXRRi5FxQoCK
ihP9SKIEVr5h5+f+TgsBK85IrV2DSwdoC6tACem5w3d47MJrXBXqLnNM9Fy0TCZW+atl1LdOHfLl
zmHs1vvRMPGQlU8Wk9vdWPqUlHZDKSsnStnAMslLWiaQ2xEAX2GIitFcQ5etD58TJ35OQnRQkyaZ
PY8yPIe+01TbroLB5y/9/VtX3yUC9USK9V9DmdtO1tjiSKqiPQSEQDQOeoc642TKz9L/wtOGrS7B
HeA6Iw7cYQR0vDxcJp25c3vzvu4ddeIqUp9ut/7d3X+3b9TMJwKiIcnq5GfzJm9gGXhq/f/9Lbfn
hbUAFeqNPRHpzDX+9mw3K4h9+fjpjjX8htkyU/mPR/528+NFRZ5NkrXf4PxY/pbbxiBfaBUtM07T
ZzH1+/f+d/9KEQGgdhWkIg6B14kJ8vbjX/v9F9x+VUac7aqwjeD3P3zbVzUlbXCZ+dhcCY4gKH1d
d5V9uOVGyMaGCXZ7oFq+AbdbdGIIAQ65nH08gNtsXsvlW0aCebEWXbdof2e+UsTNpnzMi5zhtgnT
kviEjKTAZTK4nOr+trntC+wxRoyfWauiTOd91+cHa5nj9EtLivloB7ELXXt706SYJfPpvMg/W8sH
Ghd8Q7tFc3LrRZpLj/N26x/7HMeHl6T7/SRZt5ytmnh4UvlOzpSzAnQVRN1lwu4tx47lLjEWZkP1
G5fwLWPgkzpJ/h9757HcuJKl4VeZ6PWgA94sZkMS9BQpbzYIlUqC9x5PP19Cty+rK+7MdO8nogIF
Dwom8+Q5v0HHMPc7KPNkVK+TOSN6TZDOG3IT+DAMWhDFlGAlAV7wp05ChTA+hjPE4c/1XTc46zFX
EUUExNBaBSNuAHrL+SAnMO8CJUNGzdBFkdcvSefNWzQLawm1q7bzDy7EvZ7nfltUx7FdT/qBN/o4
M5fFL0jqBgV2Ua6+ck+v/FRK1rgABAiEmPVY7ivBuJ1ptPPi9zreO4r9i028u1Ds319Q071EFS8a
THZ9/Sw7i00CeLsO7iq3X8dHCnGn52GfLUiNrstVvUJyCLcoa9u3y8hYX6b9c7/egC9fmNBtXHJ6
Y3R0PBddMO9+08X79JjYy413T3b/Fk+W9RFXtCWysEsA8ZtpX6/gAruv4mJHGmcgApe4Wj1H9vJI
vnH3nFmrZ1tam+fxgxXtigsCY7g3SHPkPxUEmuN7PuxNenz27puE9AHVhpZS1hLsyo4o+JbfhpoZ
F99wbt7tLwC/SBkq+2nZr+Ag9isg9Xm1Kpz7dMIgj3sB6pK/rn8Jy5Oenbkt0Kfr6ZIbH9yeEQHU
ado5xgu12gHi0jlzeuBf6Jao+7LGHMyFUipL67pddqi9jOdyuphAoNF+n3aySkUsv+Ha3ilpfDch
Uu8v/ZpHoiDtB2cnOibxFq5894X9BTkLC3uTYCkjE9ljQLSJj60NmHeBWwQFe0jQyEnSKcDB5c8C
LFRry9ZZ2L7LDIuOvsaJHM+EISBDQKnf1c8B/P/+AJMizZH4hmy3NJ2TzYD5AzKCCuerZzi8Vd46
z2WtUSyLHjmrVRXf91QQSwwJ632YrK2MstF8seFGAZyfLPKXSV/TfsTtkqtjTCaZq3Bn+mg/LbRk
JZ8n+rUTTBwnRMuNcKNdZqNLkckHcgvlwL63zwCj7HPiXeixXP7Tn3NX3dDeqbfASgzIBslqajbx
0zguwyftTDW3WOIsA0D7LjupyrI7BXuJvxSR/gUSlYjXQ2K2f8ho0SPUAeZ9E/yQLwnK3f2q+wTd
lGE8jATFk3dHq0j1HRXN99ad1sFDtwLGMP7Y1g/y2gU8Ux+Rs61OeDg76WeRoyuzS5caWuXJjyw9
RT2ErfgJsm8FIysuT/Jdu8BjYiUvnC8PX5MVyC9weTfFKUCH8iZ7TIqjtPvS+XDK/rXbDWj8qltr
nac7gxaj8NBAH3ijuwDuqtdQ39XQBVgYyV77Gr40fvkiP0bvvAKtIa1lawfkfBW57T1GM9jtLasn
JdrZzQboU0E+GVrNk1ncOoKPXzwo6cYvb+vslcObauGr4n7oZzwDcYPkqSuMsfErgQ+c4O145n3k
kbXL52kvf2zYSPXKdd6UaIsBHoP3BNtFlxcpmbbZl4M2EQoOd0qBd8iZa2PQaJMU/OLxF8jq8d0U
S1KIenHi5fKDVWCJS1KynOz7bDoFT/xxnJIPIuDBWvVdg6ougsvYFWkoAGH8gysOvJoO7BICqAxV
UEc46BIEv/tR/ZKQvWzad97kutqpysqRjoF/4qVMcPkEWK+vWYm3Fz/mYNf7ZL5LQhTafiyLB6f4
aLWf8DgRF8KLcJdXO1kUSYG+rDllGB2l6gdwQ50TGPY9etKpeuwI7jsctjIBJhi3SvuueZdOIwRE
tbC8jUd0aikmZ6+yDL03v6jFyb6flH2JTonEE+mTHAXtZyVDUINaL2NxjIM4RZD/fEbNIn+CqeVX
BGIrvj1ygVRa+Sbjtb3gubfaEveeD1tZANiqdu10cd7sM09YrcBj0tq+h0v73CxuwuDO2IwffMGm
sqB54jOhWQCGAg3E2qbOudfdd+0W9Rd0cOB147wzpbSezPE4rE2371zRdtPGvvIqcY2Nsm8/aFcH
BkUC2E2rm30ZLLj8lGP2RJ5phLKwBITJX+o77wXOOffSZ0Wi7o1PpYbk/yGvCxfxuWqrx8TkN/CM
7s0z4lpz0xSCNCFhkLranpeQXzLsxxfUo2+4B+TdyGJsJv2lVVam73rncQ0GxH+g5QyPPDh8hrhb
VvvIT9DZ2bCWnQsC48Ue1uM6Gbk4rQ9N6cC31sJZo1v0tspe2YieQ/dXGJ4s8SdM3eyJxhLwjnhR
yfJF8FX4G6yNHR5NLGjpSXnrpUe92WRf0ltO5y6tO1DCxOe4FpkKom1uusPShePT6O1Vv5dOn1Dh
5A9uXbviV4zKii+Jz1GcPnomk0Kza4Q7NBT4gtlKUz1fXks3EjCxo1Us3603bF0X0qN1i0DLC6p1
b9Yt3R/P0dpwg4L3/oOZDXTJSvQiiJgAI4DeQD9Mxy7zoEVPqCMntFD20mMX8KR4N7TsUqi8kbBA
0exdT7cTT5RXi98KaGKZHhnY8zpUeEwMe6RQNoSS8U78yUv54503j+7CWlJh35dH+i/7zFNygMou
J3riek218WjdppyP/mDzbL0xDDsWnDjo8RWhtr3UNvJZOkmPyp6HxL/n6GlYfnATzHshp4fRMR0J
d5xZ/n7+LF5+utAOzDWf6qFwA2yjF8ot3Ythroz8KXlS73mM+ZHu2bu3Tggpwxynjdo4EU0W98o6
0fsZt3xlyIz62FIF2UHl+S1V35XGLVecNnRlYDZQvdv0Du8MLwtjUo6kqSTPuqYVrV9eOZgYJeWV
dtIDTaW/y6ZteOTB0/gkTzSDyp4vj3rJkb+MNuCFzt04wctfaG/8NTC26EO5sxhwuJhLcynr7bWq
jyEd6hsTMp4jSj0r/4HXPt2NvotugMQLXbg8F/Qgsbh9z4xDTT+5a1wdpTvxslLz4QdYG+5wWq00
JOjFUYC46j2WurxmyRc/i86fSzAUn7ZttS28S/3BZ+1ZG54Khpx02SMkUuSyaFdPCFyFO6Io6ciR
I+ZF9r14S3U3UTYqL/pRk3GnQOLhZiBY0Nd4A3yRi7eJ9vw7CxubzTgN9+QPgHKb7SP9JoJDdvkG
YnNhGP2FW5Afw0s0Ym6waZG8wMYLna0MH9idyOnz1jco26k8yUWB9K4FaaU9SXew87F74hYbgH3B
PZP86MiVBHXNflW71jvzkAThdkLHLN01FsAr5CFw0rlUaAmZDwXlg0RF11BZGqd3+55B+gIFB5qG
QTRyKurcYFpvfOvxMpYvGXZrmCy+CfMcmWzA0pdQ05LQBMZarml2AGWP4uYr2RyircP+/jlJySyu
CZsKl27V7g6oYyhHMz3TRFmkJfqPYQ8m0glFEqDAly96pTvtOU0fAnGJhNDeEdNk11vnzqnIn4wT
9tOoQycURJQN4JAsu3EGV+/Ea2DnpwIhXa706NfA0WwUd9fjeCEyl/uNmp8CXlciYh3HFhllchp/
Ileez51/wgcdGGSQftqM9Z/oWq3HiBElL7DvanynOHWcS2Ia8YIdgRBy8fsP3lnB11ywbKXbwVn1
F4jr9Ws3LnGaa4yFIm8SY41Tc7uTdyg60pi320iHvrmmD0SoI7BvQC0Nt4N9o8jA8BadszI1d7PZ
0Mg11Z30WKEfrrv5C+0VbwAgM/yJ5WHdOqeUcAh+QXHSwxW+ZZscWjatAM0KTG4SYBh9myhbimhl
WMoo+W002ZXkh7478IMZcfBubQLEYRjv0L0Suy3UYmE/oNxA3pEgnR6jbrfKDYacxAYJcQqBcE8H
tdROw4hY2So91h9D/YV3mindUt2DRYzkhbFXH5S3csVHaW08jDgw8K4OkJpsQmMaZMTj0M0B2r1K
5OFSkpFGkWhr/XBwra/14LVU8SR493G4YygTOvdJhPPVU7zhQJ8hKm6nd1N1EHi7XfqGmclg7XVj
BQg+aBdBs8SnLEGq4xzeSi6xpSvYEFsCWxCN3aGpQJ2GR5mARDvVrw2fO6aN9pKotbkzt5QsEmTW
0B1dFDeIjn7wyeXgxOis0OsAA4PK2ALfAECxDYGcg9jajswXoNhn8k0j+XjUcskOfTRfdFPWAQ4B
+BkJL/kFDzfQN018yqOVL20TZZme+hPJR4qd9a0cLidQet6i3FNpoXoSrGUSiIQuqbQEzSx3UDBd
xCgq16Qk1pOuNXfgEUF6gfaoKNTe2NpFfi0l8QoNfMrpomt/2k6wuJQScrDrFNNJVgQX1NGz9qmn
0m3sI+kFVS+kxQbtJJU4Xu5HRt5Peb8wbsZsjfKfTsuPa93wMhioQzbLeiW3yPR9QuVejK+tsVSK
TYSmFluoHuHVm61ljAnb2yY4w4ejoM6fgoBTkW19omdzZeWuKa/heT7cOct6HdzMgYnKqA3HA4ww
4RzeOcYm/fQfxwsdHmA+OzzoMkacDzmsxNjfAjLHVHsP3Qcdy2OkEYZssGv46ZOkv2vxrTtkdIM4
dWBw6GA69+BtGXQjF9oGWr7KzWQvRxYGCk1PsefWuKtJDOurCHnHhi+pwVSyfLNof8o38KM8a0ZO
ATYsxLALBzzrnXcLoVT7CaE2ffLedIkmAwdbFKHvYQtnC+POaf1F8QOAZZftinLTU4zEY2ehdSua
MeXNOzp3TakscyyheS27bYSuJtQff6F3u3Bjq0evoX0ZgJUteBXwwCRUlbBo3pbW0WhuKgrt1WHs
bkMD+N7DlLwA2M+DcRMErxo/gIzuAiHrVC9RmgJ0cFRQ5z4nH5O2am+z1/4NrhRaEPTAtJIHJPRW
4RFuibdw9vWRXhkPua5ZVD/4PzgnZ/WxuVCIQZsxThcko83ujNkWsAdPX2ErMNBeRK50SlWsBt2S
TBvAg3dajBrfMTzSETMnRVsjq+CiaX5EHHUz7gUZGeis9wYm9mgcA1o33BZ9hZYQsjThwbu9Ofnb
6QGV756xZZC5Pnek2yFT5JtvoBcQyUREew+Fm1iZ8d5yCt5RUrrIJAhXxU5fQitYK2vaTDpzt3zy
7ZV9Mh9JsrgqqWH5pBuMMPYgEFHYR/MZaTEq7STuqKM6a2j6wJrJdqwhqSAtb0qLKkHcRHgTHnwC
eucsHQ5juqOMYd76B+ztHtV2WyKrv0HSySAxd6Y11V/j03AwZKwE0CvXtihp3uHCi9FXQHOGUNEC
a++zsiLjTasQs9twzDNqne9YlGH3mi2rl2yXUfxBxr7cyMJBdiPov/tiox9bmESL8nLv3aDNe7TO
EimFhXXO3fwgj4vhHskEyQ2IQtVj+jUwvMMzcDU8hC76ZuiqTC/mq//WPsIuloM9tm3IXG5pfU48
LJwe8APBRrAUhiXFs3KHnWiOfcNNrh5y261woMCGGlcVLB/Q1oeEFq4pbfUgxdEy8Am2NvkJmWjR
JqKcSZt/U2BCtrPc+iV6phXFtKNy/Q0SKY22CyPa70OOk5q1ADzalm9F+GCGK75i5a7UL2MhrGAn
fWcrX0RdNoA1OqUK2Sk0Nhn8p7hXVWjHvzJ0ovsjQpA6MYhJc0AfFQKzlITF/7nRcMcTvuaj7aLq
4/qodu8Q6o5pMw/AchPyKvwWf5fih2mj6oVk+LI99i8WEARiWvs5PeLWadioTI6b6hmMQo4lR4KW
BaamhXSgmMWoipIOpTYbYBDafAsoVvZqPKnoElKYgTVvLiAoDc0ua7fqIERAe4WvNXok3GSEPr7E
CHmOEIgWhWs5GOnekuqXd5kYs4MkcUMugteMtCabIZ3G9TtvgYppDr0A7E13jN7gCiRLJJ1ugm3/
k9IfoyYsRyzqJgv/MekYe1pu84xdLRCLRfjUWigsb/UTzKVX0Xr7j3iR0F6th5f4K3xuf0B+yUm/
r5QPg+zJytlCqPFQhh1xPTvG4xt+AygGayAmaMfxmePPwdjp1v9CGYA2DnQBEcdRKXHbXFCAUusj
6QCVNErglotkR5kJfBDpAxBARAi08iA6sCGKXop71OHrDQaCxtbeEeTfT+Ueb9o7ODlKtPaK9/wW
Kxh0Pc34IFwSppVzE5xxUFCybfJs01f1EO7BtC+8n1GmuPEutdtjrRnaktuYYYaxD18hVZMp0sTo
JXjqlE2LrCbs0Dt0khAfHp3ytXgipfrRRLdEWtIm1S9ts/L1Gwc8cE1KGIHbfNrSdMR7p1t4gLi7
XX+jPNuvrbTAM5bhPUYk3NDuvnk2XyHwLCiJ4xSJICA68MPWjy5xC3oNb05G7p/cAUaBX+mNmn8a
WFE0+lG7G4gnHi08ErtT/K4y7oUvySuCEAHmhukSyhlFgpzy8nPxo/iRfzgnY18xsievcQYuAFpA
K+8hqID9X2Ja4RKqfEZo3uDpFl7wQTnwdoRb1CvsjXEeiluf/MK+2cvKl3ds8AwungtXRGVn7yHT
tn6Dz6BwMlEGlEC8z7JG5NwUjQFdUoKjkPpoh83is1ngYz1tfVy8UstVLVdy8SxmiC4eC0PGTfcD
CgUuGox4tG1A0e0wbJvtABZhKe4j5r9YhxLenpwbPCnwp8pvYusFFXZ7jeUGJPkF4I37O+fGf6Ne
FWCDKr/K9+TYnt4pAJmitX0KngmhkEDAEWOJMXCJXzHKgDiKYGRBs9/hnYVQHnnxs0ZLDquC5CfW
pirjeIT1jefhJ2y0/E27yx+9XYtS/nO4Hx54Ez/L6NIhJFBGT7q/t+4edIm/7aNcYrG8sIQj5YRx
6U28R/eMHplXwbvgK4gnzqbDfkaY/ABZXJzjYIspniq/4EeyNPcEZ2Q3YvW26b1t3O8a58HKpWMj
+ZdvqPlsXj7PfgPOq5EYUsbjDji/hpVDBwtIVJrGVrIAeHWUPnpg4PM6pwwP4HHpqEQJa8ZJA5Eg
IaNWpCSjqR/xsvzHllTMXRd1Hwm/SH5o5AxcsqjOzcfPk3nXRkcZhlbfCEBblrQD/3x8rFbKzu/3
oQw1uZHM8nvii8V5nVf0hOiBbbw7YIZck+GwkES87vrbkfMGQ3DprrvkFe5hSVzfG4YN+K8KXAq1
WzTVyv088UtxjXnWoGCvuPOsbcW14lroJ2JcgevTn7t3f/7M6zrHl6DcXZfnfdKkClFF9te/rb8u
fs9BwUEGV5z1uiXWYTOVNV3TdYOtNVxkXs574jKlKJzVfMgvl5//bBCh0Amkkc+q9gkg+abhfHUu
yCiSXyKHG2bjuitQwazKdBfBuDcMK1hT2Zc3qlae/JSaVxiRu5q0ByVG5kvr72u8CNqC4V+s6TsJ
IaKV4JtVGFE1DV27Gdh3oS8hP9ical19c6xmM2bgKBuZNJqEsniLUadW9UuNkoUjQb4JdKEwLOlo
N6t1hsgV6vRhZG+6VFHIGHf6ukPzSK6AFcSe5Ww1A5hsED8nfYQRRA0za6zA4MkPxYz1iTv0p/Xh
UXMUIccS3SP8dkhhICzk0s26cRUpOAE5+BgSW+IhGKUvvk+cQpajZ/AGRWUn1eiF59gDBX2CL2cV
Ml4Jz0GdrnXFou3S/Mv0Ltv63mrhKBmRtNfT6rEIpXfZnG4zA7dE/0ffadSCMsbNNDiOep4qxI7A
qMDAyQ0VT4zmZLVId5gTSR0PHUDgosvBzi5AzdDPqQr0tGPQkYwAqL7Si2Ds4fuA9QqdhE7ed9Ip
SG56z/ocmwHVsUL9CZLkJPvWix8DYVXbaTPEH4qy9/vkA+4MjLwMk7E6qMGvtl9BZv+gjJwdWlnr
MD6YAtw3Q4z+tlMJNNEwGE43KjDdJnu2xohauYIs8LgHTLJLU+osk3ccQvUOyVDoueoi7CvQUdl+
jKkIVRj3wZJIMVWvepNYjObeq0A16upj62w6+8FEggXNVkxIjWkDy/3gk/NsjDdu048a0B98oLOi
Rj90oq1kcGAZKXjI6csesQOgL9kB5uxnEbU4b8oexQbIJTJ9PF4yLXdsNK1jY6H7JFUGWuoTHs+N
ggwD0NmFU2rorA+3pV/oH1NMucgz7tCtfkmLijyo05JN1VCz6LJPxUfSK2ilQ1/nq0HPM8RLrc2Q
kgYz8Mq0dVGnJrCMImncBWX0M0+XumrJKz/tHwub3nVsYE1lXT1AY4uOA3ggiNrDqpaqYoGaYXED
7f51KjDDKFVbWnUa48lUfRpaJd/V6fSG3BpNiqqAlamrFTAA1AHS/pWxPtUnjEESkJchDpWOpn/y
JrmK0jx5vf3ejObZoyo9WUA1Jnl4HIbu0CWhW5n4ZNld6q8U+TRa/r0VZPtUgbtdOqQ/tF69G56q
lIRO4nTqLqKWWagNthCh/qi1Nk7Thvpefsia81XGabeLc27XUHZ0siN0QcVb9yUnd8aRzqvzDo2B
ooRUDujIG3sFPdFJ9tYgfL0bwK8HJ2o+lR7ercfgISnMR9DkFUBM0Ldj6Z+mzng3M+ALQ04cTUVs
Sp3SReWKqsWY/4wQdx09rT3Hcm7jmXsD+PmslDHxR4W4oe57X57WR8e+fTEUmrlSkIcT03QVjep2
MCo2aHQHS770q0IkrYFZvkBu8LbyaoKMjIC8+9Lr6R60cwiOgWEhGhPC2zM6QIp6DltGF6na40EH
opeKNcWOxMZ5q3hKlBRSojHdFJL0FPBtcneNl9B0cCaSyMiE8s72R2qVuM+0bfQGC/O5C4B/qVXj
b2SJEXMYGJATRo30EIQzT3jc1nhH2go+dOhaa6N8kwYJkWrvX/LPrip+eg11HoMCZLrXgklelXqI
sbKFfLHqLVsTGVi1ww7LMlQRElJx8cZw79gtthhUPw2JtKdE27OtEsTcgEtegqR8M4r6scz6G+75
zVSp25KAdmgjqqaS/OzbJL1i58FDIgp9iY1UFJdQR/dfyugYKmuSF14afunDvZYP2EJqJuSIPLio
MC2BBidk5GVcaBwhuwrCdCkZHYguU8bVAX0WuUs+pNxGi2BqvnST9FaJeoivxz9ioarQaMEPu5qi
HdDg4WB5DPlpv5MSY5MiRqCUNmm0mvu6Db8aROsuCh4H1eSDVtcdFCtFLwjsIV+ndheSHmzRFq7L
l3gocEVssrN2QaphkgoQLOmnkarq8qepUy4og9ek+WEiLL/UZbWHrAqBWEG+DqD+Xk1vJa/Cfrms
b0BXC1QpCXUlhxyvehXusvilek36JAXtDwOZRWw7RKlL5Op0hBPSJMGpN8NFduwfQ3OqiU6dM7BP
FU42FF3qngUKoL3qSgmC/oOFbHSuUwaOJWSvyZgXDUkQG2zvUOQXLaP2BRQXkQKvx7wAAmqo27sq
93C9GNQaTLXxLFeQ7D05461tGxIhVfwgT+pHjv5fXrd7tG4Hn2RtYRA9JYBLLAUpqmg0jaMWkUlv
GH0GZMSQj0G9tPOSbpfp0ND6eqlpe6k9WppHuUmmzOB7DliTIdmin+2dfFKOTgro09LGDychOyXX
pIzSlBRtR0I/tm/SNvdWQdc6/FrqJFk2jEQ6Con2IrtraxzhOx0jCLMmBWCre9lDd04Jh2EVeuj8
VQpmweAE3botPpTY3P4/pexfUcVSNUX7XyllN5/9f1DADT/yX1llfxz2B6tMkTVErnRg0OhPmaYu
m3+yyhTZQRlLs3SErnTdQpTqT2UszRIHyZAoHA3pTFtQvf7BKlP+rqk0E0hZQTtTFf3fYpVBH/vb
fxR5Mvp5tvv5X39DGMuRdcVAtsswFNCA+u/CWJGeTL2fYT+KWY5fmh7KfwUBFbA+5H7MjihC2CSg
N0zxzHRqolhsbCUpFaYkdemWgfGhp4HkasYR+hYKFoHZf080HRUjT7V1V0rHt1SQRrUCnRYnI9Ln
KsxmttMhbihmW0HInefmCXwLSF8xXi4IkufwBoDQFVp5KdO2X886RPNEqWtRSxegvcLBBStMf9oC
zzeLq8wTS2D5rottqvnuqJC1nmWJJjFMnKV5coUhEKVRxokNoc4iS6GIf8vyCC7tLMhzXZznHDR2
Am9kGG8wFMQ5AZK0GPBdJ0arB5tWNw5XQujMMJ2Zoj190HoKKV0Kvmrh0aGNCMKjJSSML7osYPot
tdPl+V2i1Dg0dBpxnd4BUv2etVq1xzL1zigqkfwTkMBSx3VjnsyLURgRLIXSVyXZbX/wQ0T5p9rq
VqMhRfQmBNBJACHK8ITxXPezSccLChq9CNeJoZ301ATtuYpkH+2+Ds+UjJqIREqsasNmkwzdA1oo
G8Wr5K1ipw9tgPUyAho3PY0faE6c74rIv6CAXjbVYcriSujkVoc29fMNmOl3Lyaw02APVr1Qvohp
4KUYSEreTwmKPtTJEU2Z9XPmZxOZ5WMyNaUHOEjVn+bn5yN3DgsJhxS8ZXLAj4opags9Mo8LD2LW
MpfNzwbtU3fGO1/hzySj/wBGX9dpRa8Lxah/bJn3uS7OZ7iuQxpCI/+YdG41Ii923e//OM3vm+fT
+lAKeeQCrf29HZ23idTA9ZpAivlx1+Xr9f79dVXhULvO0PGYj50nafVPIjDXdV0C8FcyyBpZMEr4
gb/fguvyb5vnxSGjxiO3NTa54uCgp25WAbCapV9miZh5MqvDzHPxTJ+/Ls8rK8je0/KqI/O90/VI
PQRs0FjBMoAxCjlIsPLF5LfTXNddL198U/H/4pDrPtfTZA3VGwnFKiju/zj/X+13/QmS3zrrKnaO
11XXQ6/rrn/bdV1cqxiGC6Gu+Z6opvUIRNxfB0KVTsqZoDVVyaA1ZkS31E5Cc1SAu/+cVW3hijT6
56hVKAqZZS27suIrFK5RZJ3PcT3bb4vzuWJLYMbnLcJbgBSVuPiIKvS2IeqZ9/mr4+Z13wfP+8w/
5PsM1+Xr0b+tQ3AaZ69KzndwjztayDfd7VNUyBoTFbLQSQb5ezlMTLyf5k2/zBqCNkEoRzP6+6ai
3aZauJlB6KElGosxg4sRhvBdaoFq7wRkvZq7hF928udd520zkv2667zYmrqCjrFxEwnZw0RMbKEe
OU9qRYghoKPPSJp05bxu3m+eM2atyevyfPB18XqaPkRnYV4MZMNZOAIAP4m7k2YlQDgxN0+M3BGq
8BO61tcNDXzXMB5BuRHbIu33T5O/WtfEoN4rfzEj/Qfxrs9zv6D/Z4HKeYuvDNtCp34wNLGDGIKp
t/vRtu01erU331SB687xPDuvlebXuiGhHakJRhop8cM8aTv8wdFFBEwiUO5XgPtsQDUvzhtI2JEo
LHIifEqkshTU+3lCeoLSShYB8jEc/2UQt0qrJ0YXtSZh74RR6WAz3tUVbVxYPY0TbJZ2P3syXSfz
uiA3fsgZUnU6UvX7QcjidWKS4XKwIemxq4VyXSxkKuc5uHGLTs+LHQ5Ixr4XE4jc48ZszX0gp70M
REat1vCI78jWkq6JBPZCvDDz8x3FQ068iRdmXoljDLOGoCAA7kj8kOM1FedM9H6XXiPyufOdmG+M
B5VCVzLAJ5Os752W6uM8FxjVH3P4bOVu3EILSBF2mpaaQ/OgTjroayLAfC/PHJAglxe9Tt3AHsua
Sh0pUoTX+3tuFOoamgQ+tbCsJekzmHdOFflumErU2UiHuYMEV7OeQgeQHFVYiNtUym1LorgOoGGQ
8NYVUZ0+R2+xiN7m5Znj8b1yXp63zBOkKYnzCpSxkZMXKgDz8nX7LzvNJ5mXE3St1qranL5POREZ
4ikJx3CStHsob+l6kJoJKgmEt2/PsdljbAhhk2GNtFXSLSqBxk4V2+eJJiKvea7WMDYA08DyfNB1
n0YSdKHfdr/uQ1pKp/gne1hEQWaZJ1Mb0qbOs7xl4Bp/Y4z8sh1dcWygcjvCB5pG/nqOee5fWDfv
8n2V+RDkvH76jg+y5s+fM89d/9Ru6A2kJHDKnP+o+W5d/9zfFuc/lCKhMd02ohe6ThTRCV0XfdGD
eKL7UhpvrVUDAv9z14IgGb3Zdcd5brAS+rXrMdfN36cNEy3b/rbSqsVd/e2y8z7/4zqTGH6pJdra
lH3cFgX5bp40vtB3+X12Xs4EDesv96wN4U73P2//5aS/7/rL8vfsL5ce1IGvTmohmcwMsPkqv2yf
Z5EqJq2q/PzlGn89+9dXuv7oeFQeRqjY69+vcN3ll1PMO/2+PK/85fDv7b/8HA2qcs24i9qZ+ssk
+XMxBYWmk6vfzntc118PsHTZc4spebuu8vRGhSuWgKyeZ+ctbWIr35fIR8aFKYanRK5AaJjgT1Tt
JzGJ4aGDBRaz88p5c9IUjIave85zQRIoqzHJykV03Wy2YrA8b//ldGqW1nu1LwoZg19m5+3fV5qX
o2p6mDBRgVTUOkh2iJ80Hz7P/XLO60+6buZx30lKhnpbClG3q9Sn+Vu5fhHzou6bAAO+vwuzi+CT
XveS08JaeWjhA2slAOq7iuFwMEdAc930OsE2M1g6GQV7+K06XZGDRWokBC7nidQJ8dJ5lqyjgUOY
2OR8Vi16xoMjpGMT8eLqIjwbRDh3XUyHNcxvw7YzVFUQ+63t4I1ghwzCqEmuXbef8MR/enTkSQ5f
Ns79laHc+2le7aH8vljBIj2E9aisqYG8BaNO8Uv0VjGnyZ2D02ipC+74D7ndeQx/HdJPIaVS3aeb
kdosOsjAIKrYJ8ANYm1vanTmJnWrGN19RoeYr+rmYyL4SsZwqPVmLcuEXrwwSoVOo40GwCQJWGZ8
vo5d51TEPIqFRYxFjakDQOlRhPr/hN2/krBTdMe2/lcNKIyVf03V/XHAH6k6R/67gq4jGTVds4w/
03SO+XdTV03FVC0ybqppXNN0uvZ3Qzb5BHTNdoT201X8CW17DPMcPDQRktKxijL/HfEnBSWq3/N0
moZ9m6lqpAvhf2vI6Bcf73dh5tf/9TflP8e0abrMCu19qcXPVNdgdKE/VGfSsi0dlBk9qOzqCAVB
Al0UQlsPCgMw6ai+Y14cupKwVMOcEKkUTNYK+y0QpmsairFx+BhipUOl+ws2argdhUubBfwa0zYd
97ZW2LhZwtBNw9ltKGztUMjVMewoy7T9I3kfQEWkddZoST2osqzdjhakt5oiRdEzAPfDENq9hB5w
5pHs7u17vUBwv2pQkInhL/mVffQrAEoVtnSGMKjThNKFQZu99ivNlXILt3EFy8ssxqY5ScznwInk
c66mKqBQbJcjf7oxLBRBTQAnXqFrt2VmflomnpV10H2GRgPgszKOCIkOOx2PPWp0/tpKatgaHroJ
eq5JB10ft23fvPahJt2E2B51aGUsjR678kwZHmPAOIWmn1S9TX9ojnnI63Dr59N4O3iZvFPaZodn
UEl1I55WHsqOGw9Lcey55LXfQVWocBS0hbVggogFaf1zjwN5qEfL0hnCVQfuXhuN8EBEjctcr6rI
RY3ToYq1rZ7skAtdgSbB1NDYOsLkEOcuoPvYHgoVWlMYIY7CEtES5og40dzoXcswDN/EAf9EvcJV
UA1bpI2Q2EgCUHKe8bMUpot1gv0isqTUYmZLxg4I3ShsGvP40gjbxtbEwFGZ7lph6FjnbiRcFEkn
R5sktA4YS6sqLnxI5dquRdy9KHT9S9MoWXt9c8ik6hgNknOkTLs2n+Im8zeTM5ySAW7TlAQ/ULvq
VpWK5rywo8ST70Y3cnyojHDYhvknpDnQ6D41nhgc+EaO2tfMwuAyFFaXHZ6XSuYRnKuYC+L7CTbW
T9xIqzJ4sEKayag1XFCNZdfhqpljC2TpFLFk3/upYM661UgYou+HAWcsrDgR4MXmVLJuDWHT2Ql4
ruFj3UkK/A1JomGb6M0p9qccCANiLXnf7DBd2RmW7xwmIPsj/Mc8957z8Yw5pH9rRlsU2yFkIXIS
84JtSkUoetovhqRNh7GyQbrgrpfiQPrf7J3HkuTKdmV/hcY5bkO6A23NHoSOSK1KTWCVVVnQyqHx
9b3ged/N+4pGGmk9ZQ5gCESGQiAA93P2XlutUaQDOofr1PrlqikHRtGHe69EJ6MMSP0t1Plakukl
rBEJBQ1KLizmVeHW/bkOFAnmHTJF+ENbNxMujdBCoF/9YUytOgZD8TWau5F2b77sVo3TBSkzXE5I
LbbmHSO9TZqQo25GPl2QdNpR1qY0fTeu0a0F5WJ/NXzHJtpBc9cPhPTkLmGvVhFtfCHGUwn3V6DV
ADUHsc318dpYEWFbGXbMbm69k9c1BwbwpNMMhMv2OdHyYx7hysq+dLkL62Cgj0jMwPwtwfFAtC4S
NNQ1auTEZc2zgP5kbigdXXkt/a4m5KhJy2/W4iWnkVCPTVygLLbtfG9W7UNuL7/c0Nz5xJVGCWpa
coV3iWe++YJUwMogFTmEFhXOzWlKix+8bx/tsTzXVYIpBdv93i+Je5NVhSFg2VZEHO6qvgXbn3yd
kMVmYWvs24K83mHx95MZvxSctDdi7rBH5HgHGCcmG9WiRnxUFSL0JeyznSem7NZ4jBroRWWZnO06
v3PbkSgiT/wY4piyJqnAwMqbEqYGCp056+0zYxcCwHNSxUV6r1ooN0Ge1XsXmlrZ4SdclbijMHxc
NXciUASTkYy5hbFmbvsQwu9sxAeiH2j4F1/qRWUHLlTNtkjh55vAQtxmuW5t3GB5tZA1Nf/0IvLk
p4xuAFGmhwJ84G4W6puYOH7ciU/ZdLImr11+Lt6g0+fHrFTLWeF7BghCP6iar4OE1kGflD+qKSB9
TWa3pPlgL7E6Y2cO+GGwdSUxb7kawO6CKAGoVNjonm0PgLLxttAVPyRT3GyqycTCNr4RXET+6RSQ
/Jw40SeuuQeiQe8XFeC77qDwp/N8naY0IfKyeCWq68UwwytrBDoTeTRNI5sCkjF8bqYeAxA5zBZw
7VxZcl8SKRjnbfREQNVjM5TeYZkctXdcL9sPfYMAOB6wH8Bkmkk8BumCOFq2pn2HHXz4NDt+eOlT
xoStLafdCMl909YEWoatW9yasoPBZxMGSPHB3EaS7kPlLvdhprp90DfXVthy+HgIjoEhz/fEOgLP
mkkITFCfd1WPPSCSwcV30foScdchsyUXyg6AasjGIDkuaOwjhe6Tu9TE5/Vn6rvFzgx81JUtts0y
Xul7bdpdBgSXYkCiAaKs2Q0Cq0INbScJR64J/lQfAiN/8Ulw2RpDQ2gdFkw/auO9RO2yaedp2PUm
CANhk7bZLew3tVgrGK7Kb8lx4uQbdodRqJukr68LEblXjsJiFyFzFi0/E2+q0jtCUnBWOrdMcMaL
TSAbLEuMKkmB1Iloh1Cura7O2k8B/S2u7GD9RwggNUJ3Ri3gdOA9TdjvuSKvIYZV/JCYEuuQW+6Y
rjRXsitOKDvHzZQgb/CVDI5Wj5knNxKmKgiioHl1Z+bjuzwBF0IKKQeCj6Altv2bvnbtk3oyEiRh
seNgN0miZ5I66h1X+IYgg3rYjvFUnYAwcsnFBuEJ69oLG7RfaerduPVA2bg+NLUxXZOgAP13gO2e
Vd5ejPB4eJfFXZswDAgyb2egsY1y48lP4uhsdj5EEUMAeeqX/BpG3xE5ELOaHFhfM61ZEWtHUtNH
YB6l/VOHX0lGtX2KFmktONIV1v5oJt6jFsTaxITQaB5Ir/yfdkfGCtqmKIubi96q19y1TSiBfUlz
Kvd5OzzpiqbfwyRryJDmKDPwWNjCJqGOvO+Cw+wiiOdJM8SUaYnu0KkdEDJ1fjLRlpKsM1/0Ysl7
aw8M5TsUYdzs3vDDWFZgtK7JmcX6becmFde11FR4S39afXBiAt3kxiS3yCRAhd1nJSgoskW71mcm
2bhEDCDf5zqQeQhYjFUwExnzHqbNa8cYfBNlVE/1m5xQ//FzFN22WsNrpt5D1TFkOFDaF1UI1Iqt
iY1OvYTZmo39V4XewkCaVjPi0bVeH9X+NRguHAZrooguxuo1m7njRa99LAqXIVedIBVd40z0ov1r
bbYd44yHUg0hBHWIdJcqeHRCk1zRMMzOA+eTkkA5VP9Zui1T7O2VB5yqY/x6sNz6Xr9dcnwAWmD8
AphOP2MlEuuFMwI4gnH/j9siiiU2IfFZV+PdtRE91FFensL1Zz8lCj+pns4HajijW1RH3b5w9URf
r7YuuzcjgJrMXkrNpvXZGixgHWsHHWWqgSN5Xc29lojJpfF3H6VW3+sjDM16qWuvllvdLwIDdmlP
X3VVmeOTJvlaX/5Y6MqzphC5BMQI4t6gPqDA/qieen9VXNWcvZmwF/cfm7IakotLiZuh4FpHWPeF
p3eL3let7V17pOEd7OdSdcvlzwo4BhR/SUuuUnZ8pRftutb6vxom/pt4rEj5NpEAZBFzlGptn0zD
tPUZ7JxCyp2Xj0WgspEwK1kdsmB5KYzauNRxbFzycT3mEn6fDTLHZS1l6AXx52pvivYtNxeaAMvY
LMcY0I7G/YR0cy96oXE/72vlWolCp+RSU+++6iq/XkiKPRZ1hubAwJFzHyohzuor+58YKsrC/W2o
VHSkYo+QFkXlYyDH+aDv1J0LpwEL0TWTjdV+QY7Rrxgns4KI90ETUn+1XazZpwGhbw9d9Cnxx+ig
vyP9XehS8ZCRKiFK+fReGQ9TTjkNoCWZWOKov5nfjt92hEVat6u0+a8DWyLsYth8tvsG94I+kCfO
Gkge1h6EYkDg6x3CdfzPXaX3EqxLSnNF2sdnphPvu0B/Sv15dc/m45Nz2i4PvorPBcmk9aCIyzWd
n2RWoeycSqy4nfVgMSOWLmHbnq0YezvYWszF/dqu+ZX2AD+vA+Y/Vy9G2Sfb1CeU114WfLB+90Za
pO/jQZ/ycf6iCJbd536E/6fMkaerAL7LjA32YzGtxl9pJVctLtzAJfheLOgT8ZGZspq2duI9DjHS
QDzPjdHc2oQWKMHczYi50NNii1ILpqgtzm7rPlZd9QTAjysm1hh3sUEDM3i3CuAVQXkzDTdpWf6w
pPXJjCyiUw30buOYfC7MT2mMqSn36y/RUH6xZSi2qcNPwCrSWxWXOUjW6cHE/lk16WGcsIEBoUXX
C1hTDA5sWWaelMg5tUO77SV5EOaCOjzK+9MYzgx95PCc1nZ9RRD2TeeM/inK45fGmqk5MlA13cza
mrDgzpbJ9TUyu3Pvy/KIQgtD5UQspP+cOgUVxyy58l8N6gSkRhUn2mvjo9f7jL784dK67k2ufkz2
g7881jk2nDCmI9UU2XXsTa9MSBCbGsat0WNysV0iOWjA7UIfJWFWFEj6Q9J4I2XwjamnNPII3Lmf
/ewn6tEFJETMCTSPvrc9gxVjRplr9tm1703+lkSak5fWjz4ZIutUz6ZxafmiYnd195kklzaeIMy5
VAbDsbjpK9jDa9y4OX0KJTr7LhI3M4OMjggUah0YGdAGx4yZieWoX3yyiC0HtBg2EbX1M3ghXQWX
cnWgfG+94bkV/reBnbDEWIT60eRAFN6TyrOLX5iPTY4YAnntvlbLj8xmTj2kAfCHsX1wQwn3Eic8
gdQwVXK8cJOzA8z3MocIwaKgJQjJe1PKUbveIZTVjiWWvv6+qId9XCEJn646kpdphf1qkw6KTRfE
O7izmT15100KXNSr0KnH7tZqErlPPfxJtdk+FrWBNxB3AkJGSn+vi509wkUlCTUTN/mMKdrPymuU
rieH5BkkSVcZCvRsyCLaqtOPsrduIcu9LEo+ZVbwNRB9uMVbs10qQnVMB8N53WByqnG3m1gHsnHc
MCY9KtF/qarikXe5sQZUopGF/aLESha6eX6YnJJsW0T2VEpW9yQzd5ksO4OvIQJUQV4U72+PzmlY
qNcMQoJ5gPngQjxAXydBbgf3ydR+obcNpCSEg9C2X1QUh5uxhdJhC6x7Pgkii4rkppsyiBAJ8SQk
3X5VJUTx0Kq4FMD6Gd9k1cpD6KMijpvhu4m5VplGv/ds/AG0ymN4Hxbk87y771sf3vnK7KULHEeM
lY08uRKl9dz65bAlITKHaFrsUlsRxa2Qu7PXGsbJ2AGKYbwifXXeoW4+zV4TAxDsJowMZnP0B3jq
afkrb7xkO4j6C5FGYMKIvKgs663DdAwOebitGWJt6Ga2YG0ClCCo8LbRgNXRjTFSJY9zFs+IvQZk
5cPRyYBH1kSRncyMaB4pjUs6Nsa1aUfXsVlCSx3N9B4mIlQM5RxbDzN8rPJthcAe+Sw26Zz0YzS5
vxhZgKboh2bLb1TakUUn4RPi9Qfmxcu15YIGCgpG1qL/5dCN2QYNBQnlfJ88ZR4XZX4tk7SC8eZe
9RJ7DszazeTDKe2dn26u5H5Jl2lP1sUOWPV2ciHiOD4kK2LPQ0jHWDVs/L7NJkh57tpEx0zI5QsB
2vdtSTW2yDCamJ1rXRjAfuKqgQs2pBA4l9fAu5mqyfG66s1HDECvwnSAmiFDBCRuiNsu9+7MANNj
buC4SQq67N1wGrIBU25MWaArHLT5/i/g3MAdhOVtIe/3u1QmBB96Ft6D+gshYu41p7VdMvFtepH6
RdljPqip3jluVp/MMHxqOAddyqD5FecjAvOQy2eh3mKqKJDKfvnpXO2M8to3iZWP3PwB0HS2I1ud
fkdhXneqv3MbUpNdCgicyA6I+RhzdF/6wX/jkj5snTU7BrnphVDQc5r+zDwx78cFGLYgPWpKGZP1
rkOitN9SvTqkLbK2nEsaP6RWAPybKHgRtgSIGfPsYESXItxVfnBvDT20W4OzDKNaYDrmaHMa9BPG
o8ar7JUHyYxYInNlMKvkUWVecSvKEV5EIbAG9KPc8kpWLu9zJtbbzq8hK7ujsxvcvepvqnDaWq77
TU2yZJzZj0dCgU7m8qZ8fvKFFRyCCmC1g39n6/PWqg6HrE39HBl4f2mq+GtlNtC4ISk0gCmHEXX9
0s4PoReSolMky54gb9iCyQQty7lz+yXZDA2u0AxXfmVawHNt8dimUA9GP0tPjXdynGa8NoT/Ggfe
jcEsbCdcPM2l+1xmBEIjiZMUSzmhRf1wjyh026v6NCZhurWL6XaOBvfG4ahOiHBb0nG+dh26+cZs
94f4kuHZ202kGiScJbaGwPVM0NYaKx59Trx90bXQYno8rXW/cT3rMeLQzy1ykeTBk+OPzMmeq/6m
BdC8Gegk7PI+DrZDbzNnCoBZFwsVOGFvSgh1KNWT+3k4TtZiXiiTge0ygUWhm4Kfp8RDQnh2XMz9
Lnc/Z9S332W/WvsrB7FtshIyT1k/k0vxjC8AU8xGdhA5UopDNclEpJV6yTGFgTQnGRf/6FcxhfVV
iILlKEN7AOYi1pPhdDKc/IbL3DaL++AWY4DY5FP5lA6vSXcV2o237xgS4akOPUQ2zosix17W2MI6
mX0PQpza9CLUac6Hr4s1vTJu2ltR/s2EcDLiFH0I02rnDIxbVPLg5LyfVo4/p9g9U6m8Ngp6mYVc
nU7ud8+bEUTAi2aifF5MpldJl7+Rw/BYNfh6u1WQ5KSvte2+LlQ8dnVHQuPkMtXsOep837ixkyHF
e41SeuohUvCdcBrO8KaSZn5Rq0TAymMXm2+1HfEAbSiZPjrgfrfYIPde4aCyCM6hgGBs52lzWJa1
lDQWn5RlV/tetjXFTOcsnIIsNa8nK43IkFi4d9KKSSDwU2NTFQGBnEkFxSYnwCPDDsdsoNvIAfbu
pLLmOhYBKbNFvaOg0h4S73s5DOXONH80dRfinsLKX8f2oRdwl2oz+D7WJS4zKDLFlqoT4iQTVKm/
Fsx7a76Wze24ULQIVPVc5FIxv5pBgVpENHZzbqKcWYVY+rbZRISJrlOvT/kqzFK6jlAkaX/Rtz8W
SR1zuvA40xulpOOPODUmL5AUeTN+j5HVAbKJnrP5HG+gmt6zSsupfKAnMh0Y8PwZX6ozTPViwI8J
VctPt9X6ounk5e1pcBEWm4C6l+KrTykDmmpARockO3Sa++FSdiWmktJfvG2aDFxXqpXl3EW4hnu6
DpdxXfAGrnEJlke93RRfU9ud0b6jnNNRpH7PQHCZPWs3RrTG8ej0NNzojOibkhxMRJ81zv1VZ6Zj
U2OzKeoT7mMUYAQ90O4Ce1MusNrWgghOYmRPGg/81yLvzAT/2gJLaJ3Yu6uGbAqdR6vLGakl+bM3
onDzpnC86IUObF5wZqeJME7hOnHW6brxGrGr1z62VeZ4TxQ9bTMJTqVcZ+BRONNeF5gl329/bCwV
bFcvxzibjny1S7dXmUCK7TE5WqY65uqORG6nvLTfVAopQr6Ws5rSx2rUpNBK8hSXak93y0h5nA5n
rpulJeaWrGb3r8Dm9T+wLnYnJwBe0nYuqc3xve/IFdDUY6Jz+tS/mDYReKlQ7pYBm30phG1f6nVt
SJvoLOl8Di0SlDAb3WLjjYQNSDQCelsacebUaxbuUeTSggJn2b9ZjjPtS69hNGHEkPzCAVx386pv
6M0uKQ/njG8MX7p50Qv119pvNxnwtvusBtOk359RTQ6H8s5q+cBmXznvC7157rrwPFUPfbtALGGa
kEGJTG8tN+YmiShoddZFxiAB0rRjYZ3iPbrzYl3EutA39QLtP4AV9ZjVXIkJJukvRIbr1//bm1h3
kvA9CUlqfR/6HnJZoMQyZI7HzNuH/rPbKPA7c73t4zpizkVStfm5iJisLBIRaBJDT01JfvBmCWZk
csITGBNH1e4thkrstBUlbWOgmt2G3bVlE28w+en3bMpfGQNtc2ceocoXOAiqBPRE+VJ1HCUZARtx
BWR2ycyeTk9vkpPE7ppKMkvCmbmEQfNwSNpib1GoODize9Uxo+mm0jtmA0+njHj3y9xNzDePRLIm
DE6iK4q+ii1nlVgvlTW8GTmfQAx+S1wwrIYZ2AWdUo7cQV6iNTFADuaTYYDNaQRki/8RjfxXRCO2
h6biPxON3L+VZcvV/HuZ/JN45M8H/ikeke4fWNsFChTUwqbvrfqN8a3t/u1fDd/8A8+tZXG3jcPK
sTCV/SM9zP6DTcI3qZNYAQoP3Fn/8HkFf0jLQ8xvEfulxSX/LQGJbaKE+bvRy2XM7zqOtLhoSgv/
2Cow+ZuABBlcuxS1OQODq5/GFP1BWKRPLlWsbbhKoinVEYpAycNcDrYJt8q33RbLqEk+aY7uoJH5
I+7eooV2tHByJvGnW0WjK/SUsL4NOZjJRuQDCCfZPuB0bveF0dW7KZ6o2lEBiK9J0PWhVDKaKChK
YsSK9pEzPU4jCX+B9bkk9RUF2sKowqUEIvIsPvioMVCFdxf3tsm98L56TdWQnFVWDRuvhbkyBvGJ
RoqAQoRvNCvdFKRfRj8hg6E9S4Kw2iz6HDjYUXPD6y99QJEKp37KxLd7SePHJCXbYw6GY9ylwymy
5dc47NXR6trt3Ea/xlYcW2fFFM/NNp/r4BrTJ4lJ9oRPKc+53jDPlWIEizTktGyE0x7aiXqRWYYN
nM/S3uYplv2Q0QsFmkxsTWPKztJWr86c/MJ51eyQB7wIOTTMOk24KAyeN0Pun4shJt5I2DcyhGwV
pCTEJm57kzk349RJgsahjsZU7B3g5NtQLNOOsaN/njKEK2Q8NefFNhFaE7FwO8fwzdIguFRiuEki
t7uyxCt8hOya0dqNYzjyRkgSz6a07feK9LGjooTNNKqxd8Mks4PT2iD4Vjzd3BDjWtPjCroB77jp
MpMpPUJ00uSza2NJiKeZ9kvE7JhxVburlgJKlmyfxVJfDWpcTkHtn6ilZb5HScvoflD2+K4mpryE
+d71gQSQuZYapKA4iNKOsljb3SyIuc95Fd15FUUSmcT2bWA7m6lyvyKr6+7CqL6e6qC+ggy9CwJp
4cWCRz4u/tGpjPk55IKxaaG1kRcZXJG9zAwL2m0e+UBs+/CFdnZBX1FC6CLWGgKoszkwFjMxo8Uj
PKuFUkrUtDsEFsOp8O2JfLaq2vpy9I5N/FPl1U4RLc0sGpOcJYuDVxpvTea222yiDsuAcFNEkfPY
+Yd4NGC5kyWibILdypbqQDjShjVFbl3zEKoVHcdJmLPjCEwHnOFG9/0QLftxsvszJj163gMSrTjO
TuZUU7etaR21DUnZS2d+mRiKbQcbAJc7gSiXzc+xDHnI1D4FokLt0IbfCmO8LszyaYmpA/dlcuP6
EeR0SiZllom9iZBrZw0O2LCcKDOT8LRoXnY9sG0VGnxUcn+P1SxuqjVabIaLMJVcOJ/mxCxOUTk+
BAZ8Iqs59Yx/du1cRAiGwudoNN78hOJjNlE9drz5bKX2UTYgvcU6o+hM0uWt8ldBW2dpZbeNl9Dh
eEEyZUp6wJG69nzKjL6ynG3Zct6ay/aKN+s8sJdfk3S8VGXC8JkTEth9+drIihl80Nw5QfCsLHXd
KpcJtPSIrwuK7qrLXoJMXY8ECbv1QlFOLMVD9s2ahp/ZCLxtmSBdzcIHzmpiPK9Jxeb8jbW/Txc6
VUv6BZu2t43QYZA2VS5IGErIEQMZSoVwr0Kf6WLRTdZmyjIw2Y37CgtggSwSH8ppgI0oBw6/sMsP
VPaeS6pa6+zSO5SZJeE7JThUMOtkjOaThlSyPoHNu0AwMyvvgSQQym9TXJxsj5MRkWyAwpJTSxUv
mo8T6dzg5+02OFcFOTrBVdY3x1hNiFdXYVtwdH2brrdNTGuYFszmmi+ej2hixKF+xCsJQ8L5XOU1
SkNkgQemnNDUHIiQnuWpUz9ln4ZkCHdjm2AgxN63xwUzNyVkl85rPxGauzXH7rmj7sMc3Y9O1sLp
YiHOaWgsvA9OcTfb7gMZR4cRjc2WeZsENjq/1LkzblZP1uOXJYeSm4X9sl/88zx0YJykBwU228kJ
msnsgFTwzYuT5uZ1CdfBdS7jmKW3y4z9pqcocENytdh13o9mPV0HvcN8k4AnKoM/SLc+2WURHg27
4PhVJnzGjl5uk5FhyTzKENhhpffTLaxH06Ng2oew55iP7IRY4B9XFK07B8h2Un7u9l0CgS5FkEBf
Jd05iFK6UPhwxmVvvppD0uxhOByNxW2JdrQQDvou6X4UAuMQOlG6cIbpdk7k/GpE+SnzOGHMJEcz
cAWMatFrsvzQ2vSe2W7iIL8Jl+zRrpj3Lh1UvVA5T46d3EAaYdDYNP3JwLu8YSByHEzhMo0DYE1T
brf088Gbt+bsFLuq6WoqsaR1V3QG0o7EqfChUeS7ob3AEMRBVItjFVhfmzhXqKjn+EAENsRGezh3
5jjjCLc6CpACrr3/ZFYWIA1pLwevMyYio4bzgq394NSw6dycZDMEZqyT/8c+jkR1bLChbUUYPShS
REob5XVcP0z5cq5SDrm5hPkXh8m3gQLRTWSY+7SHC5vAotmqnP5Lg04gCpzbIihPRosr1LEslDSB
5Gvu/BFZ9fjDH9ZKh3+00/B7NMuXYA78jdPAXfSK6WLSa86a+UdG8OGucyLEIpTIrMDddVEG3Bgo
MDXDbeN9Tmb/hxeTH9qrT61vHMesu7fc8XM0LDCWmvbOSKnmTuEWWe9VJ9K7Vc3SlakBQ/jGcJkn
GsK5aSJ0lUm+xooO3b7kXIBGK16rPDN5Ig2iE9hVeR2ek+HsKRjFkQE/0Z/b12njFxTEjEzEGE3g
mdYNwxE3OvR2Gl0XnXNXDcMnct4HSLU+vAkOLlJQKWbG0TGlpbk1UzQgVfVZ9Wj6FWc3MHDymFjt
SxCQourM2U97aiD5Gs5dXQ4vmI6JRbfoyQVetxsnaV9FuNc4uPd+HCHBqykeoB5a0ga6dZ4/lkn8
UjbNT4AWB7KWJmxW4hgFkA9z5mwB8zR+c8fQBGkWj+nGiTn6XDTDCXVexlY1iiEaTfjNyaKlNpYO
F9MvXyLfxIXFlR1dxKqC0YuxY/bZ56ilsqzjgjvSSerDJofTPk4XVZd/X+htYq1B6Ds4ABhyCnhw
WvqhvXV6oWUfCi332Vht7lgG0tXNnxB+hfZxvc2PMz8P9DWLBu+G7jovlMP3Pf1+UAIVgMz6qch6
l3mgMsA8Ug/SVkC9+HAG6juwcYud/iBGZ2M+DTWjYOUWaOHF3KFmddH76u1ac6HX9EL/R9s3P7yU
IfbHJr0WrM/x/px6Vf+zVYdcJes5q89p87qkwrlUwxMmwuAspM2k3iC2MyphQharaEb/g1xm85j4
4Vmi5vkz1AgzKavvL7G+TtinFHlXjYdWfGjHniokjcrfzHsfd+s1vdAxSb/9X5i0u6J11Om37R83
STIrt2kKVZA2Hkl9sUE/ceUdfIibajFK5OXrRld6n/J6DvbasvjxtaZaM2NWfLf6a84npRZG+3zN
Yho/FRm0byJM2WbKqDq1brD7eLBe++0JVRYzX5Fxstf2t4/FhzlOb0ta0hyVJBJAvwX9VJk+xvQT
vq+uEh47q0CI/eW31Wvvltm8K9aLSf9Tu5CD1X60jCO/VqQX81anXYkqP0dWC/dIIv1H67J+be/h
VO/ret+ngrM5RNhw924G1FoebQ7Uax9uwBHdc00X590gampv6IdXFHHD0WuMjI/VfdY/I72QMuVb
qNdfVOl1NBgTJjXWShxYVl+Tow1Qq79K38RzoC7munApk2GdWleDIc2YiXb7sJTi5NTVVwOE01WV
oDOf2DJnrbpnMw2wWj2TAlAqTiVI3r61TXjMSB14tNprIlyyRz/xjp4Kv6hQ5RdpjMmeRoB9yLpG
HWoZphASL2Pp1s9l5XiHzC8eSqemng4XBUb8zOWyd7L1fMlkTiTzviJUFCEIViHXw10er+XWxs/T
U7uIH7a1Rub0YgfLAkzrIp2Ll5q3TZ8Tp0AbkaztID1bE6OIKDPOmJqSbSva7Grs4UlZQwj31K64
QgqA9p1kal07IruEEqixF9V3JlQ14Zn2VT8NXwd7JQ/X6N3jSLX7NEeQ0URzdhFj+YtfOAWzrj4r
UphRGSbxqTfNnIyAft4R2xKXXYvOn1zJUCCOno3ZvQl8GqVBADY0GpJb21lltAou4EiKbHHKVrDC
2htlRIFB/oOqSe4glxbtEfvY+Nv/6HuDBGXZx/9VrfiqlF9vlRPc6PvyRlDq0qvL4PeHarLvtU10
Wf2j2rmpb74vmJZs0URzne9x4qZMZ1BSL4D7YvMo6onjflWHNSsvwBiC+8lchoN+onYk506vqTXM
MFPLdBbT/cd9IRVmNPq0dfS2Zp3im7O40g/s10d/PMXHzbJFxYMPp6ApYnMpy8I4P83kXmmIaJ2v
Wia9+rHI/RTErxjPKUQvDqgSBYY+/n1aF9payBTUet/2cYde0wuhUGJvIELUx163L/jt6DuibP5u
t6nJieQfm+q2XqUYXPPrdX/p/UKzkcZZ6F7VSGo5ooV7jSHPR7jFN6W/B+En3KG/V6x2a6jYejW2
14uW6Xif1/r0e7X7vWa7Vm/tOMZFoRZ/OwQy3PUFH015kX0ZUQGdfAZO3qoBZVyOYm9dC9Ymwm/b
XNsiFGxE87yr3DW3lY9RrpffYNQfGZZMI0WS7sPloSqS5GwsYlMnDCJHeNOrItDW6sF1bSiK+Zgb
4ylaNZ2uqOejN9gnJq7IM/lpUHRe3cL6HSzag62RQ/oNQqbBkLM2g/SrT2L2DlXt3DpaD5ob7dkf
vs1r92Hs5yMGT/sYrhdIWyTq4ILZc9ZPqHuZKs2i7krfnvIJdX8bBuDYpijJwcPT15XRMl+QIExn
P3v7cCimXeAWp369IpiFodqriA79MTDzy7hu04u2y1I6JuxuaxV/6gfrO3rAnYiWNXIhfQcvZGre
xZAhNn/7r/WJPl5Rv5Z++H+4zX8nN2i76F8P1o/7D59V3/Hx9j6eOm34sYYRNbNWpp/Cj2fW/yxJ
SmXQpt/7x2PinDDwxbL3H5ve/8WwyV8UXgdMGjnhZVkba/UQiQN60Tvdx6pmmdDhXLUr6wVNt7Ao
XsXVSTey9MZqmV7GrotReqTiBCVrK1ehYhVVyc5VqFFMfcjoI1cfJx+LSfq3KkzIgl1SXLbjQwpD
7r3LlyDngr8Kh3kp17zSElfBpluvw3UquZiQUF+/d9NMNTyNtkCs6M/7KHGgEazNKFli1PV9tCh+
YSUXPoLuajlFk5xjV6WSkPcwxVnECDSZrXsr7wIaDguTghX4oZ+Dqzg96HHxuqOy8kudx8Mx6YBD
dhgv/qex8F9pLFi0AoCp/a//+39+TP87eqt237vv//KmH3n7vXj7t3+9+Z6Ub/9kR31/xJ8dBSH+
CBzhucKh0+DTGvjoKEjrDzJnfToD8s+WwkdHQf7her60fYlN1HeofP3VUcCtSqFCeqY0LaBvWLz+
Wx0FbK+/9RMkSDueKPDpT1jit35CJ1Nqt5OxcFLaeBv49yki2G5Hg8z+YV3Ut/7ZOBOWlG68M0af
v+2o+3c83b+UfUEyKUMQ/K3Wv3tx3xJ0nS0quablWb+9eFWiQxVmsJyciRh1iiTdVT7eFtVBdEfa
EFOz9QW41f/fl8Ul/PceSu+G3qCILD+pL31D7uxdbxz3VCowRYbtFQYmklH+808K6O+3vfzPH3T9
Fv7WtclwdVFE5BU7hD3LAzEQJHdFIQ6VXZd++s9fC7zgv3s537KwK0ub/pFrWfZv+7XNDdy0Q6Pg
248hUg+SxJApTate0in95iZps3jvVLQoRRBRGXWy9CYoRkABkll5ZWc3iF2XfWqE/oHOFzzLGfzC
2DBKX1Th7SyflASnNWEgSfMzxj+Lmp9lEuyNQi51fw7UPSa++I0zyvJURhlyaacg44zYhDBbyx7p
eBcadCWKdLxxBZ2YZGnp4U9tScAeKdz87VrzHHeVeXYr+5EqIDnuSGKniRA1tXh4V0RxG3ZJDH0E
aqirPmcBhgYjmV4cHxGuMUv8MHn4dIM3gDJqjctwXMx9KAmciirSRuPWOgn1HWsUR57zPZ45l1bl
/IJZfDuWfYfEzPt/PJ1Zc5tK14V/EVXQDA23EmiWbHnM8Q1lxw7QzPPw678Hv1XfxUnlJLEtIeju
vfdazzrh1pNbdClXOZaIS+wThqzjKLq/JqkcghYe7Cbzx877a1LVH4QFv8Jp9Ukvu2r2+D4LlGqy
48ouysBhRjcyNRoCqDSMWO1Eo98e4LB+9UlLtOtsTptlwGsI4e91Qj62rarmQ49qPhhRbouE5Di8
gITB0sh0JnfyzfJQg8wuxI+p8XWjySchUkKFBd9KREhhXJeIk4KDlVHuqxEJctOPIY3OGLPC/KfQ
Tk6Z5gjhKVJ68rZyBmy03unnlElgWeUHlTNSD9h+/fyTspPGjunb0QSpdHqdxyTeZmG1HwoUrqlc
fkwzf42qb8rCz76lqQQ4alVXttjbyTZKaVDLsfoImTJo0tmJwrV2pjO8osj80ceS+o1AqvX75Ob0
qs/2w1w+OrWHL5E+CiCibVLZJOB05B068VNks1xVzcQOrPFPyjKwMKstCaptiToBznuFth3HJv5y
UovylqvmVsIfHf1fK3iPx8ktORCX1o8mXcGsMNlaOakWqfYYCtJMpEr+tSnvIG9DaxNr3SU1DfKz
zIUQmKz5g7R+xQO3316JPF+L5RT0KTHKKf9aW8wfPUuQXiEUDAVQcM9RG8MoCU52eSE1Y7jtUiA5
1IcoULT2rpknDzW06228HqJkW9w9o3myFm6TzDAupfI4i2teFpg6eA9klscu04MCuOhurLl/6hR/
ZwwwGcIv0wDdATpPZTzPfAFDit8PmrqQ5nL46XruI98LbnvHGh9yMZD50EKCAxLXHX7n8Yo5DQZA
8r/btxAeTsa6/GsoZ/AnN7tHM8zrIWoXcj3cp7SBHzdlvLtQM6oNwQwQn+3VfuGkx/W+mebiBTfZ
bRZQwM2s+wDLHlHzk/lUVvbWkh6DWI+42EHo/AB6zIXd/2Q4MzZzrFOI5zse37MUUh17FFxrNR0M
afOYwPPat317dasOI0dj0xTk8v3eeXqa4gtA0+NE1YcQPIZZUud7pcIgaUh5ttcnriQtgaxFnWGO
N1BETzPPbG0Jqn8I/r0gTjOKho3b4QxZ0gglr6b/5Eb3LEZ1S1EdLxZPqrH+QiALUTwQhnuLyDvP
GV8HyTVu7eZDJkXjM869N6CfmOHOIDgjkoU05s7DWwjqJejtUTJmygnarSdry/q5RZKIs6HPKYnM
H4yr4D4Fi1nUJVgKktfMfGtqYe10F+qznTt3G9046qf9EKeIjMv5rasqYAo6jziw7t1SsOT/Lkcp
3ZkWiRNAimtvk17fZzFa+ZA35dUb3eGHqMj66VoWKhARA5xwFv+J5GoRPrkVl4LuwSvWlB8mzKzF
nkdCIzHqJnA0XliHGGCDhPqeWMm9GUiEbIpXTdAqbnDp0xbAf7jeFEuHArV898T4Wg/za+OR4KCF
D1ir0JQmAJIiNb3CGN1FMnnuF1DqNh9iMVo/ouR19uO6xjT5R5PYQL+DYZ0+oQ//WSdQwuZuZC07
oh+6w9u8G3p+Z4j4z1sk+a0YJcT6HFt8osvE5YJAu7MG6PC6m+MEAAqP6m/eW1oOeK299jqXglB6
NEtQdmMu67Qu7pPGGgR9lctKgrWdqgr1u8Ogj/1n28zTtcmIl1wgc8GdEj+J1Fg7VfKSdQ9Dv6+X
7m1OD9PA+ql5vLWILgJyofnYes3Heknmmi1G0E/bRDxN9DSR4w/L7xs0tMze1OSK/N7wdtV91K1C
DC4rRB1By8/czgb7aFLae9l22N559HJmNA1TGOZWM5m2bX6XiBHY2j9iM8LoRIhZIq29I5f0MrON
Ix8NDNoHew8cg7/mK/RN9rUYEOvUuqrZoU6SH+w+EPYLMUioSUhWSDDIjNuSMd7dHZv5UFZtu+0q
1MwjqhI142goMUzh8HX2RmxfaOvzCMXNvDXG/N4UPBRiGqHAxrc+bK81yoTNisfL1p0v7rKrqbq7
pZVYKcr4mT36zEcYMk6Hl5kK3F2kGUxM7y1bLJtUlcW2m7x/HVLLvGEHiHO9wmtIRp7LW+hwvPsI
7gNtIc1H44k9uQnqW6ebXz0wpMpJ9IBVVqMngOl6NfwCDA0ZMJwbguuiPKDh8tChBfMzpwb8Mbl/
mlqarB1rWghB7bUcgtzA2yZnRoFd1MI4sPlWbKrfrb0EFVlMMNMNNsDpkvJf2VFSzmF3qMQg3sdY
812b6NKBY02o+vOouv6snJq71N4NGO8vi4am3+rpDyQJyoPR/s+R3Mp1OfKjJvExGtCcSzDqcUXT
vVl6cjVrxjGR97A00z1eYo011vqcQqj1aRYRnje2KOkyhjmuyZsifYPLmTn5Tnnpy7AQO4SaIiRk
J/vSyhSnj4OMXYIDXPMndBbtRvi1RdRridUBUot1agWvaIC4oerCJEoFG3hEHK4TfllzlpK/qn0w
8+Cso81cjXk4kAZQItZAgT66yBLEkzZAg2cwiAvG3rgtfIVCm3ZScYDjrVSE5Y4z5fziHjSrwfuL
YGB0inO7pG8AoZrdMAkI14sKaJ9N9qAfXIjSOwffMmHnqK8l+QhOG2KfNgjO/iVTDO74d5FVgWGY
DOUBa8aASmDuhhe36y3UVZrP7lByE+kuESLuaTbZ0xtr1IKl/Wa1G88OYqrIXIygmzCBumP/ogxS
kxI7/CxrNqD/vYiEgPthtg/W/CC05QJP5sPIYSPUOh0Ly8TeYSAUQcBYQqpPPIEaOdopMg20iPSD
pEPyak76Yam6bOvpVbGZMOII1TX7kiJ0k8bWy2wmTyZYEX+FvJwageu+6QzA3V5YIJXk+FMNZrOf
CHK1EM4UiXlq2HtVHZaE28VVAP1mKuVX6BJVmmm52FekqS3T9yB5qMLYqK6Jyo4swBwKOnACbkeG
TxxV+qET5VOxcrawyP5teTSDsvrGwk8wzhD/tQQg6nmhNY4GgOZZSAAaJ16QEGRAY3dJ7el70UGM
T0VGOEdcsm6D8E/WJbfWPFw2Ji/+945ioUgkNBgXZH9SOsr3pl0om4HABI5i88UYmXmKvii2GKGA
qHWDuVYSBow04oJVFCaXSSPeyv6OMj7s1oFZx0TzaqdLFlg9d1pLNMhU2kkwu2ENwyf5SrshI5Uu
oQJRBON5jhZ49jIgaoVbY7l4KsOiY6yN3nMnIyRYvdGavib0VyhFmz4SaYBIKKUDXst9OtqfOf5d
DlsM35vhMU9mlgGMRXYExYgtHJuNw+lq7P7R/uHgNqVfVEXD1hAQT6ra4iycN3sNwxT1Q8SODhuU
21gxHq8KSh90Kbp4swUKgY62nN9Az9ka5U0mqbY1URJtkxCdVBWnT5WOTEcN4QupKfHeMzA8Nj3H
FtHW5W5QrEckrXgxUX9uPij02+bFStKvuBgL9rYjpqx822eQOybLujml/d1TsAK+yLx9Y4sORgub
viW/80j8K6wlPRGatDJgSeCrBZ+rY7UeBKT66GBW37a6UthL+/fMGZ5kJVuCKqBK2WF8jFyGG5kI
O4L0Zn+QxhjEUt3gNf+zG8LbSQWhsJ3Vq6ln8U4T43jkjHqziwzPBIY+EovKnSGG+txytOiMnaaD
DpomTK2cKR3oFS0C9Lan2GAWFzs9ydwQjZw5afeR/AVfDtusdf90qUGQiKU9J5V8EtUA7UDL231m
0tMe8aWij+DUjOmvbloOsTMCrFAdvMFOCDUPn8NrVtiEuaZlg3AipVU9oKq3SO4o8bGkA1+LZEmV
0ibcj/ky//clly72DRipo4f9KfK62o9nDCUTTj3r3QOP8Tll3rNjzt2RkxV5xJMTQuaKSVamq09i
s33hIJzvh4nnmqY8VKuIipyWQdyj6XFaLAepCQK408WLLawHzZ2+rCabfWkIPt/ohn1nPBYEUIaZ
M+7zavpycQSxKPKcGa1eBmNYULvTafa5utzu3RiUtGN9aUXesRtJgnQBXCHcIjjHajuCh9bHTTXj
wWEEt+SDyzhm8dZqk9vTY1I0Rc1ulCgWh3G90zILpZut781aBPzs3RhTMTYAISiKyRlZqDH0RDNP
TNuOi8ZZP65ddDR+EwMfpANxKFzd3jqS3kNLv4F4EW1AnIoaaIt8ELWjm57Lsbp2GX1fz5n3ArG6
TCqm19bSkD26q6ZJ953C/K8wqqAxhpRhRfYltfhjVEGa/G305WRxqtmgpf8sLTKz2sk4pYZ1qvXw
0oscedS0h90CRC3N7/pS/6TzfLTYgvE8guuPlT6z/nP/0i88OG3xnz5H8bYsjONcVveSOK8qWt2S
guIr12u2E2tbDAZ7GsecDdLgpy4eWv/BKMGQo9X41kdGm0WV0SsojGIvE8xDqUTJ2k8eo/mnHnwb
8S9lvBVl+qVMJI56QVrujMpuy495Liw6h0y0D2EYDBD08LOaxgWzzLkp9P1gvxH5UuwXx47JpmUg
6tICS2buT7RyQV5gTtNqjMXJwvCz/8nb6mnI42dZhG+FitTWyZjIunGB6S5jUZXa2dQhjeT0x4+J
Xb5XnS38rHBKPLaBoB+F6ZFGuidJ8Urd5Vwt5jaD2bPn6pLrbt7bBJmsgxW10Uv8zpWx6zMTmpzF
q8kcgMu2dfHgRRH+qq5aSCcFQtfCqdZ8rLSMVxnNGgglgpLJf9sTjCF9mea7PAO4U9A/mWIilyby
4NJ2sPyoyh8daBw0YPougKOHMnEoPL/nYE+eD4tgWGmBUw+PnUn8deuwiPe68+ZwSAK3DQylAf4j
rd45m65+TB413R0Oc9xNKyThnxPDjlJ7WZQ06Coul2gjzkgSC3m2rH6JTO0pjoatjlQPDjVkiD70
szwtDg7q2y3d59cKlfJure9SG0XVXL8LOhhbRwHfL1jelHJXuY+3tWLeQV3desnjGM9ZfAFiA/Da
0k6lLp6ysf0jCzJ4sY2gJs5n0i0bYtOmHtBzQlayTJddbFuYvwzsS6tXeU5YwtCGrWLv1jdjIohT
yAZYXSeqNuYXKS3Bw5zP4242ytXvBwcJY8cOMaP53it56etx3C1aA2DIAuhWplPgqMXDTVppx8FW
TzLS8mMp7LtZm+a5WEWI61Kf6pLsnXKnIZPmmVOcWGVIavtM5xcxe44ZLcKwqYPKnhfzK26bl7Gt
HoSMpW+GjbclK+ycQYeBnSGJtra965gvzRFy4hG97gPzX/uMWti3onrcVzm7aw4GqBliGk71mQWH
wn7dq4HBAm6gTFMxVZPHiHtrtzFHXVIDaacxqByX+h3lNfF3FmfNmJV9WijhDQhGW+EAtmBM+OiR
Bw6nB92PzoNUiezSMIAqUSY8TOP4jpMRfJbQXXTvMfEqoJRKaTbHevxdF9XrsL54QlBC2Ox0XZsy
2o/hgBNGADpoLFqtqOfCcjEDgTqucZrvKtf+y1Dm+y2Wm9OSsitkNvqc9QIKuzkaLccKo3R3lUeu
djpb/ugl3r6QqtkOrL1GHNrw4bw31261jW1xTYu0bQPbTbEqrBpn65TNgPLs/B5rdA1bjx0TfwEn
ltRXdNq4MgW0Ksnjg8nYmNOCgpJUG0vXHLA3824e+hYaEfdX1xMRgL59hoJBZvjInZNpWkv59tcJ
Ldp1tnjzIvq3WRG0EXm6aRNRGpHsbIyXyKfinvaoiNDfGriyRpqPBcI6wmeyf4VDtGcaq35n2xzL
w77rgtbgnufmnsh+ld92X9MUzHhljQbVwtQeBlKonGm6FIWBV3wS6aNVaV9F6ifg63yhV59eg31g
jJrswFZknKIPR/snIG4RPsYCHLUzuKsy9va2wlJoDgwVwD9Midhn8xxfjSY/lC33HG+FU1Y/3hOz
uGgWBYS3IHKuvfSbeCpYbF6t9lijcMjn2GS3g03KbC3JOQcnw9sCHwd4aUKSOUDglPmFuSrtOZv7
z8XhjpjW3ChRaC+yAA8GL45ETT2OA4xR7IwNtIzGoROE0IwFCAv+QijD73cGlgXUYAYvX3N5BSrN
cfJTJL33ZP5cWkAUdFGujoYdPzYwIrOLJpqXAwAbSa9fsH/16GCEXJuAC73xcqwfRuES3TxCjMrH
knEvCbYIaVZJHruE0a9na4B0jeE8jBoN6E4/ZqvBf8hftG8ic87LAgAuzxa5nWP7Xs/JrqtMaBOa
tbOHGCRYdeyt+rO2jwiRInqklOStHX6Rg7ILlXvjcLXzrCZYPBsPTWKg+3Tcd3Myz07WbgY5LxtA
PxjAaWOTA5a3PO8j78Itm8+0gQyoPJZTeqMkzgdlM3x7gpZyYmQ3J0XmnUYc3FWLZOlpci6mAw+M
Fp0WIKLkiLjOvztEv5XTXqIqxM7QGy/aCqh228gf1iIj1gxft+N7VMTIUkuDzkAMbjY13+G2QBCs
P8HOMrTptTsn1M+K6MC5n99V5F6YE9xbg8VuhIqUoIldRPM5pZj3xqo8oKOCVDaVnzQG35PJfFk0
6wUH9S7pxqvGzJHcVcyeUaUqnzv+s3WWZ0sr/mPCTV2nkajY9voaYsRZy6sCR6uesirOti2bZbrY
WjBPaJJn40+H+RBViHfJuRc2pVn+NTV95eeynjUmv8xv5K9+1LPLZbEInOvY7wTODby3rOR9DsSp
zmB0NWDX13WhSaiBIeNm1Fd6aLGL1KqljhmRJE/xdfDCwKCszZgP+XiU0ZEB5sE69myGHY4gikCN
74I9SN9MrYvVpuLMbTNmcVQDnKUTid8cZx7JrReGcCT0xoUGkMttpdR4L4f6IOX0garZp9B+aOkv
BcpyrW2FfolCUtI/PxQh0ZSJcK5pWy7XuZXvi+380Z0h8UXO0SmOyzGwilvcjQN7dGNi4Kdy16Oe
QyeoJydlm4lXieBvkZdFdBEssr07Xe1iLflq0nm6tTbLfqIljEIItFMWtd8CpwnRmqwISC+fcZC4
dxv6CsFWE6wzZ66OQlQ1EUKddx/zvZ7/jIP3VbjmoyZ4zG3CxqeB1aIjNZTsVK2Z+HmqUZvMmxkl
R62iz2ItdKYz0JfYITamglr3W9h25sEOCX/F4nrLCHfbyPzuZh0fIYwEfGjlycUPsPV6jiXSkC+D
ET01NW4ObRjxeROptR5YakiUG2McsrOt3dtCNb5Wy8dJFeVlZOJwd/TjYOpvSKCSXYtkGHdz8q76
OjppRtbu0tncaaUen0tmdRu9cV7terQOmfVIWyDZN6ETnnPOLuhTN3WNFqrJ06cB89fNcftj2WXN
fiEecG8Ze+Uu2hV27Es8T98A2pgN0fQ/c9hrzjZZ1dqUez4Y/mkTUs3308Ju0pZsuhEfhAgdViqu
mStLjwZg89LYAMqS6AjeMjpo7zUhq0ZHq6BxQQDTv6rXc+rvXhhpfAMlnqREOBJNzi2y2bLdPr2Z
Gg3gnKZqkNnXGgCmr9mF62uVfMF90fI8o4a2PW+XEEPMJsUYUefD+13oUSyQJzaG984m37SOk6/f
WxewMiW+ntk6cvz1BArNFVH3v8ywOAiZQERz91GHdubn6XBLIDejAOsYB4ZYcavhw5rkzR10Ggrr
c0698s9s+NwJ1MVXS1+5rv71URy4Id/Wa2MMYFVpgn+N9793w5B5L976Gsv1uFVDb+5WhxH+Dk5E
9BFrVZYw4EpmYjONUJzzDjEDG4Qbhykp+ZYVu1msqtZX5rLroT5tE3ydJ6G8T29kTJqEFh5/l+yC
lBOAkgCndaNfFyIQdKFFvyPDetFbzyaNxZMsFxp0WcDy0wVEda45qZRquht4C7vy0kKlp1lJya79
UwM2DGBRvV/ALXKQ3II/zhfOJ7xIQb0hllE7dBCwvJryidqLk6MORn/S/yVGZQRe7MnTIE9G53wv
beydTCKGN6gCTD+W3XT7/V3fDobPjbrmRk3JzguTzO9dEp7JKt4mOltEFw3jwTLRyI2cjgG4uYWv
zdWr3aXp0UgPcroLjWdWdTmsxhiqBPmWpEe5rNaR8Q6g78y8MjsZA9YROK68Z083HirdjI7A7aLt
qiCMVUTVw/54aLTpEe46rEMvTx46PfvJLHaZyWl6WgouCWMi+1Mrc9/o3t7MrP/KNJ7ui42DJSTp
lc7MLlrUd6FLxqTCZWpjmL7Vhx/2oEnG/Sh0q5ycWqxWw5hxapTXIvaXpUdC63Tq5qG6AzczgEVJ
6vciDelGUUxpJz1pYSIZ6s/MK+eZ7NXZbqjtqgjECa4IpNjlpbTpLIja7IK+rpK9LJ2/IwN4W2Q8
s1WCc92NdgV55//Jsn4c1w1tsR/MCt6z14LFiE0FBTiBs2Ek87++G84KaxF34Pg4UEcgYGz/Q7m6
p/X/HVbJVesKsnpNok9FjMUy95hrJNEvQzR8jzpN+5DDTpoEs6nlpayHHm11++Mxl/e1llYn/d6q
k1CuTFotlho4IDNa9S0oDrtO2h9iDUTS4fTwoij3C1rnRlJfKqBazAjxhNVVessrWLWFqHsOJO2u
NBlgGeHwqY1F8TL1tGK9NNvT13ot5oqwr0RsBSfW7WSmoHw85p+JqZ9CEir5eIabTGd1sE1Mbpxu
1i74NFysyoqDfgyKygpfBeUZSFYwN2H8YlgNEnds9RwDZ+sY8h/xaTem46eQlBd6a8o7RYV7nQ1U
RFVufGYd8N0py4z9yN3oZ9y8uxD09wqxa/a5xvDTKnDOpvM/wUDExxq3nAS9pb2VFn+KmGGnJyaa
Q0z5d/G0G0JnPIvaIySqDPfIEjkdCbGflMbNt+BlUCj2mdiia1dar6M2SaDARat2YoWpShqlpJM9
490uETWyhXKwgV7LrM+VS/0krQABurPvS+9xJE8anCIAz8J1DoVmpjtczQ+pNYJjWHJ8jKkIiPyj
mUI9FNWwlGEhPVQyMig7PJKzfn8p2cVPplHEIkBp8P+/FWuelgEiTKc/bDm7umhv//tS5of81e+/
JdxxMf/8fodEf1EhkH7EClQW6MU7AKObhs+RfjzfVuVdsjNV+KpHFQSc4vpSJG7zkI0mQIoiMvdU
NvmalOWhQFm8u8cTsDXh422muPIO0Jgw60WYlqMHL260zydnKZtN23rhjeDJBBPOV9HJn/Q+42w/
AtfJd9UcPlTteE5jb3nkPSQnvYJtpOxAuglKe33wHnRRVdvVKTRHAqBYwvQYsFGKAObHtlnHct2S
CNsAcaf8vGeDDX1xtecQLlSaeRdttFbPQ7lTVfVfGqcdnYTxP5UbJE2HMP8ctJaja+WoA3B1ZZ55
jUDT7GaE73szWV6nauwJ+qR1avYwkvN82mMbiPy8yilecnu41qUqULRMh6qk1hMcmXJV7AiHPmNB
TjlZp085kSg7LS1fJ4EwY6W5Lui+WJsnPsG8fwcadHHS6nlONca0ont0VsQ0KnQ0J21zpidVoDcb
hqADZXzSBHmpsZFaRxPd39bWcVPGRsmC0G1TWf6jtcgh3c7eoWP5eSJ3ox2ixl+j43o6pfUGy/xZ
z9cn3UKe55lT8lSY5W0YYVzEdA5BKLXeiSn+sdaZLo+i3HWNR+kzRr7KCXqIkFa5DgjgmMS7zZiQ
KCCl2d76hRNU1HY3Uxf5flkwLtBG8/YtYzW6D3b/ikpHUXjPuzgR1SqQTR5i3TvAu+qoSE94w3/m
wk3fEVRsAHmehjiajkWL9iOJmTbXxUwsq00vrxi6IQACAd2m4GZfU7XrLK/hCMSMvgiuIF3UEUTl
8fynVfW9xKbcVXDsK7A6vloJpWRuPFpqlSENsa3O1mTvsrxxTrNwcj9px39Cjdu+JD7M+1Ubl/+U
ab/Z4/y3j2tkRYl1saV9Zvbm0xiiGWmY9dpZekeWFwdRX7xwE5OiMBuQupusIbtmsZ6dRxdE3L1P
IKMKMhJyffWo6gt0mTJ0fEIFJAx2hwF2noO+tMSpQY/KozLIa+hZ496WGU0zCvIDqHf3rGgXHeNW
84ACh96xNtsYRwdvg9s/P0aeY55LSPzUIJ64QGZcCOoR5lWFlbsDjGffypAJu4qvbW2F0B1QsOCE
1x+lERZBURPktTDtQeEC86kr2+jJoA/pYzsenujA9v6am/sEQhR3Bsd5N8qn5w58NJCVLnmpLc3a
ak2tv4D9m7eRJfNXJDuAomTJATgmFMNjUH40QgoqiyeMcJKweRspYwDjp82btzI4bXwAb1HI2XTS
++KtqxkiVQRqvBmuCw97ZC6sN1W2pX2p3tr1m4q5iXHuQq0yjDR6C2fmSx2H1FcgMQUICM99ZWGi
Id9W8hV5Vbk1QEGBg/eCZC4FHW7kUW6DIvH3f1W8iJsdlpg3kj99hs22IqWZqCWN0WKtPcbKto+J
0463MLKGGwEQ420sKvPSx8wx1z/v6hG4lJcPzKmkfW2N7ow2/GD0jvvWpe5rN6KLLJavbBoTv8eQ
v6k0I8UHHv2nFvB2WQyL3opa6TuTRVJooSZQw0lDyjioVHfgg9Cm0vDRuv1lXjnvkqaxaVM7VlCX
zEYb3cCEwbmExkhqBmmXf2rzctF1o3xUjoJGV93G0Sz3WZ3Kx4VXDH7pUkTq5OEqfcptlmMmwMDv
Q4/1bCjQRfH64efLczpisDdaJoJWhVIC/sQq2IGOVsYNDXB82knsoAuQA67ogenJGLonRDumXzT9
Uxepc9eUy75uR6Y1dvrYJMmhb0Z1mlbNV7iwyA8D8+TJzC5h6QJIXE5hLZ2Axj4nO45TbAIduSDl
cmDIBulkbr7dUNFwS29iXbWjrCKZPSdHpi9y6qPGZja61rVMSQhbQaFlrqe1YmgvdcPWAP6AqZ+z
X1aAJ0KwCoGAoMsTm16AitIhcaTlwJ6RttIBkbqYtuNcFYdNiiYPSsrcn7EkW5uCFvCDLNWFyde5
xcK4sUK33FVuIo4sCNOB28/mhT1owP0RsS67ERv/dZJzxNfCgbbkwikti23QDQ41/YSnfeYcEi8D
lYNisGip19Yx6sdonsTGpCnGsr0A2ajnE6WQiJK3ZRmWp4g2Arg2tC2FqYfXNh7jrdnEW4JqvBOS
uC1eO4vZf8ZSEhFl2dfSnyd6ArzJ5QjyZXmUeDvo1F1d3Uhvrevs5rHHnJQMnPOkdDELOgkG/Bga
lT7vh0hb6zLxwFQQoappvmuq+pmz5jVGyMydNT84FcPyyTbMK06h3I/bAS4gq9Yhg+AAS4Rebd8o
YitamgJqhr/kjQ8ILSbJcuzpTn5i74cw6MQFNvrhvZyYj8w6jqikLxrmO9Z4tkJKDyEfOqsnuSVm
YNNXIj9p8aCz6veXCXnZ0Z2HkdTysr5wMrtFS0gQCPcbo/UU4F1cvlDWGaiNnHMzedOpmzCRG83Q
7iurDxjH9jsqk+xkS60JxhklXhn9BxMb2Tst4/3c14/zlLM1NIZ1YA/9IwRlUGy6a/Pn0MgGdoqm
b602U7sC4+I+TM06AG6IqtOJTj3YYDzezb01qYAHDgQ+qev0UIvY9JdpYhYb6hdONjM343CRkvyH
KWvOU+s8/BaOXMlNkzvaPq6XA1yZiHYBCoLB3qNJde6a04ht3durexqsL6COqy2R42YFaO1Up46u
dYEyXIugdokKxCjlhWaS+gNUg7ZOSEgeKnxJ4i+68UGpNzMKs1O6FEdHF87Zc7rLrGyiMZR6tMuZ
LkkWOVuztvqjTIDbUrJmxjkqe+OMiVsLqnXz//2z31+G9W/DxUOWZjczzeqc3NzckeahcdpDZEsd
fE7lalunUTsrrPOjOc36OVn/4vd3AnyBX3iwj+sJY497dfGB3Ydub4vtEvkoFZwTiCBUou59+DMi
d3+J/PqY+MZj8QeW81/vYjAujN8NaL40fgOOVdYb5YIFo2FjkIJ8d+dr+GniHBrvbb330BJqm7Wt
Mm9baxfjtf0vGnbVXh30Q7YvAucvf/BQPjt8KTJ6g3oDMsmbuCftbflPKmA4W0R29iMcjYb29au8
JLvlquk77fAGDKBUNLk3y0Outt4LI0L9Sx7FTZlb8zn9AoRsYWeqNvp+8uvUL76rF/gcXn2V1cMQ
+849esO91tZfQ3VlQWhXJFvQMsoszkYLa2djCr+Pdpna9FeU0QQL0bbmNvPcfQLltcl26hJme6Qw
4qn+KvVNf8izqytfNO0vbx1x3s58JRYCaQ89pvG7PiIsIaQw/uyyzXSzkGk12+pUQZ14yZ85dVvF
cTYCHbkia8cdD0l/LN7Um/aBlIBWEraHoNz3dmC+WV+ZOAtg/tN2iX+6q/nqQXL0swNYVEseIoaJ
m+FcX9C3ZYRAfgyfYBjMe+y7j7y5eWv9nfbjezWdhj/xS/9m7Bpzi9T2iumrWjbzM7saEqI9FacR
IBcZbpbc4IbNUGFsile99FGTaC8KPLHaTEMwdH7Y3ZaHdvTVBZBOjIYSRwKpQ/Z2VNv2tDyPB+wv
5Y5hj6YCpltnUhH5bObT/5F2Hs2to1t0/S+eowo5DDwBExglipRIaYJSRM4Zv94L1wPf5lVJZXvw
ujq8bpLAF8/Ze+10lzxJd9o57WaqfmxkJ0bhu1cBO9ptg2V0aZ3Eo3GWh7nMwBHWIuO6mF+bDd6A
kdpwOBN2ydbcUzjmInkO13E/jQCPG8fgeBcadu0y/Sz3xbNw7DcxCv1Vsh4X6vYR4eTC3yf8mEtQ
zRDUUE1+rzjyvpZzan8H6aOn3G9rc3KooruSPe4FO8SFBThR1lm+kIIVwDGUGDWb6sFa+4ivq5mx
HhJbVNbhI5CyhptsvzEoMjNV5825WKYH7uFoCYaZIG78p3jSVc95IxUtlnJe7WQ73Hin/lFYhQdt
FayNxzK914K17s1db36RjviOiRNYRIUN4qW2o89yC+e3s+GyTrVV0pvZd+zqGcbVtdy6lAEvzVKd
Cw8BGSno2Oza8TEP8noP/Wu8KffGfb56JXah2imrfIEqt5ib8/4SvWAIORlHNC7ZVbUhveJUUaMl
wSG+Oau/wq+4thFPVKALF8pBVO5rRyJ8ze5eWMqUN/p8k6AeBfiK6neMLO+g8GBQajrpyXrTolnx
QlTBjJZJvlLP9RY+StE50lv1IkYLGq3WQtgXa5FMAdS9M5IuroR+nEiS6t51G9jTqrlLTpOjByku
YDMnOsWdI5ypFYU1r5RykHhWl/J7dQ1fXdpUC2OlHUfDLi8E3pkn7onjlwQSJXaSnXhSjtbRD9eU
wdz1SAH5wBPish4CkrSrNwH+yorjRrqgTQRtdpPd6dduabyQVbYl9srJv6ql787Ct2LqNMEV2Rp0
T/iPA4KwITO6mUOfDqz3Q3yMqXUtgajGj9TtryLM37uQFDYOTThtHLg/iJGR1nVfnrhX0es2bIm2
8YGOcyDrxDx0SGuUGdCP8oxnoWCvYdBgBR7s3EKaB54Xpr/tKmuevJ0/+a9TsB3AvHdurP2iHmzU
iTRjIQQsKke691Efr8Jorm+bXVDyshlMqTSbtqZJ+2Cbd/lRJG4tm7tsWcGW0ER4RwigkdfpC6gj
j2o+UyH4QNJkXRvvhZNM3/EhfETPLVAKtuNkVakLaT84GO9Uh25sPWPVffcO5j4P5+2cYOWdcCJQ
YTfeCTRROTHsrZ2n7d3PzpyFO2HJLREfhnJmR5Q4u121s3FvPHsntoRnY618CLvKYf6FXOopGCT4
0Wa+Uz6VG8RAAUrRmXhnLTAzzPxn/cvbIhP3aL7a8rNEoR+6JkOVHqkjHSzPDlY0ci04KegUZgiA
RQBN1sI8lVAyvkRvAR7+ReSVPkhr6a5oXsNdcgFyRNUOyAhhT/WMWxsymWzOX2T1XcxSNrhOwXoo
dit1TSYK2HRiT76s+glUCGFU0GdqdQ8HjkavYM09bc7MAgkOXvg5WVe5Q0sJTQU5BeJa2NOCRWU9
zBXEMjRAnPHopysRovUCZlA3IyMLafZRwfK/rJ+svSSu8i0mSOByxarf6SuLaSLdCddoUTsc3eX7
4NPbA4g2P8QWrrIt3g8SUQfLZm4kK3TCHILUd4Kst/Q4E35i8djW9tARGDzrt8h8/UV2SJ+tK2d0
UHHQgQ3gtnPhlTo/clz3QzvAK5DvQSWV7oiexa7fLBGdHgLjfemyLMyFo37y2qPeb8ZtPK9W1czD
ALQq9iQrvKUX+TxcycUw3yj9+Btzmx4SdVE9+0/5sKjemXKSZ+NffxMeeLpLOLb+nAdmdHc8iLGY
AXAJzpHvWNYx7OxGWsu00WrKmrwl5rStXMRgo5N7ttainWS3jrQaEWlca4eMMuhMOUl3H7Doo35e
zXRxS46fsW+/atFxqX3J1IJW6VOFYHDWPgrPYNZxwXVcxu7MbaDQb4Kr9BBvY0ISHYu7vw1+2lHf
VOvYEMOLsgVCyrJ6d9eKMLNgmj2EmiN0y+pRwIEBZdnFQGMnPLwtBsWBZDLaz053pzU7HXoXNr6d
8ZUxtgNbA66ypyevHRu2e+E0cN4IZtpTeeyQyb+laC4XAk6Pe4EMFHpLczqQmChVMgeoRq3ylekk
tVOOd4ywijiNtZTOfRE0A901u9nC8zCxIoEQeOD/b8ATwm3QLoaHvt1CY5y0lZAa8EzC5fWXChZx
bcOdPdCPnBTC7FFX93U9r8wzF0mh2XNgyz/Lh9o61aHjcgx9CZO1dGSBQv4kB48UBdOH6i64S/FU
brpi4Z2aS1SsIhovGmsUxqG5sTY5uOTvojHz2fSftDsY6uWw5FaMMkCHaXYoog3FOY5zqJCCg/dq
vsh7Fon4Mzy2L/B4faddKC/Zrlj7m2ZbP6tw2lcDHWE0pScl8+0G25QC9M/xk3m+KAzHeqmTlYmi
KNlmCrC/u9SYYwH0Z6Z7542n7CN/yX2cG6A47YBMGe3T0xbYPdIvvF2J+om3bLjiXcSGFRM4ggIU
vDsn09wmh/GuBLK8oUx6TldBs61OdDvdiyDY4378ynb6KbuGRGs45tnj+LVJn/CgzhQQ7Hjz9jlJ
A7wsrCMwwpisvCUG27GQZiUKlFn8yDmuTl893PmURvc9db0L3xNzKOYBtq9NhK47ss0HOm5uftHa
o3CfnHDK9ODmmWbcOpCKviH2HD/Z2AqMEVuPo4Rtulvxgm7lVHHr2AhEVdJrP5hOhWCauiIJCkdt
j44+fBqWLmfUNwa+sGnjDedWDD9zCubpS1DMy89mB9uFKcP2hKoOQf5TylK9cR3OLXMwiOT4zQFd
bOKluQ725i7HC2ZyCp4Ze/+Ok4P3wpyJt222ybHAqKtatPOTPm4Ii5/8tlMU6KK0znD0UdNJ2kY7
GORnbKmrU6dQHRcHX76MmBHyLD/R/vVeJBYsTlThHGNJuo3IIn1y4RtlH8/CS96/iNmxjefFlaqz
J6zdJSeoYIVEASE1x7O+PPcquSUPTb5wPY71dUrbbcaTsz54GeyqEcd4LjRrWH375Nw/EhvRvljG
HOyQb1Nl/xg0WztjaKE7Kanz8b6k5bcsLqLDa3QfXCRFoAmrrc/BTybAYmnKjg8sjQPBvF2qm+QI
wQ1mLevnJl7Hu+y1NW1vG5+9Q84VCg7NpUGw80kh4EF9oz/DRZQDq7nAJmPtUCx7Nsi1cBPcpw98
belefBGPypliBh+LO4o7wjNenxZFMnL2bTbn5Qrb+IXaHReF+LNytwhIpi772ftgNU6EDYqq+mBe
MOy+hV+lE9LSWxMg+u7uTMyaLnc+zsh2trce8DJS18t33SaBRDKvFv5HEtLD4j7k1DYqmWu5CRfs
UYyX5kqpgP26uVL6qAsgezMuDXPvTn0QnpOl+C4Oy9yzSQ8S7iPWQ4SfPPL6FSCO+l5+sWt1xbwm
XBXc5Npv58rCfXe31cUrtyFi3rW8E+bGJsHm5s+Jo2jMtbgsSPlhJWKG8rC/kNALmg3Pls0HrcTc
7ZfayjqWx/oRMefFHODOzqn6MtO5lkXLYee/cqoOv1j9pHiuB/P4baDA59mfbY7KcsmxCX02u3x9
aY6+sos/tCuj8yF4dVfEq7kE6M2trXGQ8Bd+0FtAdGGNTz4FzIUBOZzV+IUcGwduorIgWCiYs/rr
W1onc3/PsOphM60rEui44kunabGZRGLc4Ui8us+nS6xJh2FFPc87DI/S9QpJnfgnyj40bfGcszEW
LzFa9lm/VA8MHF6Sf5S3/if2V/MhzuzgKzy372wCwklaps/peUggtM70o7vq18aJNYpJYXzQddsp
u2ETYhR+JvJLi2fjif9Y/0zIdDOu1cimeEvchb/mROx+ohznuo72NvwkrT7hZKSinLT9PfYq8YFV
HhgXdos9GdLhOTtkr8jRrd1U3xTo+izcB+/kM59s9xJ/MobbK0foYYMeUzwGdyxHMksOljP4RbPq
Ul205+rC8ug/iFuMBPfFsrtwd1X36U5aGtt1dCTl+ko495I8nzJbsniyWGrPnK0f25fOoRtzyR8R
qAnzAR3ppuUovRyuXNhdMrV2gFPkYl4tRVp+NPuerA2j6a08FgJlmVmEKCydd2fzOvRba94e3Peu
v4TVUkhWmrjKVO6WNqp+xziQm8bVb3L4cIkj+EOyxedpAvWHotvmX+5Sk51RXRIV0zdLsXBgpKH4
WGnb4ZDfsQqiObQ25CJdyKR60Db9iicg7pRFRUPwEY+xb0fUg9KnXsMLtA7YKGluHabjM17Ct5Rj
mb/oF+JHYa6iasECfhFYyCfhgp07xj5/ra7YKWQuntJReAwmQm3dMpUadWUggu6s2IVw2ribP38W
9To07Si35tUoEnFbMqUR72NoevEil5enRB20zC4gpQ6vrC9G2+DP3wdiRdZRXTBUrGhbSa25gByJ
AijiYheEGKaUMb4KMUxso57I/noF5F/UUv7UM6MNjkM6fiHukoCzFyplFKJdcx+JYUGYL9/Hz1us
zgOToZv+ECK7mTV0NvB4jwoyOPhuUs9xqSfP9s8ferPcQ7bSV8Ay4ylDlhalyoEyLuNiY31an1ll
tTtLaMzGRs5FERZ9woI4Mm4qf/6gj4+xIXgrmgsUMREY54u6DDg++OYFkWXp+FBTJ90jFkQKzyre
U5QclGiH8UPUwrMQ3XtULLrcMxENSFifywP4qA85At6ahlzmdDJi+L2boKD9VyQNLFbuXBAlG8Br
Azei4VPJ3b1buzJHWEDGanMNdXlCMIv4j3kRjSo76JUTW+hGtsf+aFRNtBqxWlCZoXHm5k9qdSFF
DaUCfx6YfYFapPoQwvBsQX8v++qhFsaINVKdZX382uk5JdThMuSCsqpV0aGyviSb7z4aPCcX5IPC
xdNq3QeSdE+Gy+XIkDU70gduLKXiyLF7dGnuLLrafMqbEYSehxrI7cfHbpTveB0cYCB4USfKP0yh
9UkyaOal2L+bsiZsLNfH0ec7rgKfOe0rYua4GBsksq1Lg6Or0TudOPiHUsB0ghmDhOWiWbWiF8wC
depiVsbejK1+2wIKJC2KYmCRUA4Ct7uyLPl9oGi8MMk0BIXr92DECDf0LmOjfakdwkcB2JQdNSCY
Y44LjdgQa6EewsLnNgx/7H/8H8TPd+QaEED/BbqYiJcMTbdU3Jl86A3QRe9jOW0Fs3Q6FT5EZoEp
mILoZDdYV0ltE0O4KtVwk0MpA1ExPP788f/yXaZPtyRFNHU6ROoN38Xotb7WMqMkf637cnt1LlYe
pYOQKoYwCZTcUqfaBTL8F4yNBHbon58tyYphmRrNLVWevthfHBuxAsYn91JJpyUhKRKnWKmvAqO7
H3S88KOImj4p99jw9rqFnpN2MjfbTFmrxEX//Aik6Tf+b6TQ+uN//g8N3pqMrsuQFVW1LL7RzRuQ
Ik0ckIeWZLmCRSD5DSyE8OlnMKqFO//Oy+lPTkAYhm9P96x9JOh5BIS7zFpv+GU4/BPKwHeRJbSo
iqlqsnX7XbTAlWQhC+iVFymGqpANfsIKkDPw6uNFcwVT/eVNKN8NQBmLh4HFRNRV/eZNRHTsxjwX
SkdPKfcZXfJoKBo6SU5azVgj3uTxG1L9kufg1ZOUEL6ZWvQc7ZED4DKJN0rsQvCliCZipSUIgbO+
qvEvuQQqDzWOq7J8Ahi4zAeUqXXC680bWuAF5AguRIjDFoFZH39+qd+9U5l0Cyyy5kS9uhnXg6fm
7Epe5ZgJG6EOHsbWi+6XyfNnkN6OHEVm7mgi/C3DkP87iHuczkNtyaXTltoZNs2xTYxtZ1D8rpkx
OSVYo0uPYw5f2LP4k44whlDb4/8ACd/FR91nRMVVft/tXNXc8e5Xual+WvXELMlf4qLcjwMAjVwv
VmLl3ouN/5WVSbn8+WHJ/9CzGHWKrGsyafCSJanTEPlrMhLL10ueDGcXmgiKTCODVqCjcaLVMiS8
07EMEicxFKIk/IU4lZXNZVrGT54EDdSPIIzo/adnyZ9mVD5WE3NB8aAVQMi7dxOz/GWOfLt2KCqN
OzYvQ9b//PO/vq5SkVpgBHxdRtaskaDaYLgCJQ/1Qkrax4iW+uTpf+m1bahQu/QQwFGTAT0t1r99
l+9mj8LCLaoo6hGG3gwBD2GJJJBG5kQa3RMDijkhi9RgfWpChUyyu8Z8qlta7B5tjM5PPn5+d99O
X8XSZFWE86YzEG/eHX6T/z0GewRF81KSKTKTAVKNw6PZhKEtK5ldTTMPX1YEEGR6Oa18Ck3qShNO
pscmh429/3QnIMqI2H9Wh9In4XYUXL19Huewe2Ju2VaNvX84t777Bidii42SgmnYbibKUj1hqH7+
YdL3T9bUDXZjWTX/WZfQoDKAxNKpCFVqKLHrCq5AVGvLHtRMHaIlHiVrHVM4DyG//Pzp3+2LjLCJ
eCYC3FNu9gS1J/BVTdgThonTI1Ca6Ea6qW0XriTPeAy1lAJJV//ym79btVQRYpIK3weS3Q1OLuqb
tB3irnTGnneJ4OZFN7OXn3/Zb59x88sCrZbxiTJgEfntR70k9iH5ZfH9dkwyGSTFYl7Q5L4dk0TT
dKVcMykKwiE7WgADq4jVM8C0LD32fzBBarDQimaPX+aIqYlmPPrhON7FbrElmn7fivhDTZnEuiGm
S2VQMfAH/yXIvWVdoQBuFUZyIwyPfs7ePEzAKM94yAP3bQKOmS4qjZ8f3BTLdHNOUERRMxWTtcdC
sn+zp6ha3igCsCDHQ5xu12zjhF8mCxkR1CxMmGZGFT/i7qblAO7GEwq6JjlH39xK5z9/FVKg/v0m
hgl2WdZkybhddArdEM0hVwqnSL8Ej2a7L1O/NmqJPu5w7Mva3SoAK3xl+/Pn/ns6QTVpIqwzdFNW
zD9P6K+F1/KkeiyjuHDG0Z8bMnOy4mHPsrzFj8aiWxJx/PMnTiP+vzuswu8zNQPjvKaot6djqwqC
cRhM3GGqCT8CZTZH2Wtehk//D5+jyqLEC2Y1V6df/tcv07nDKVZpZI5J7WZ05ZVAjGhQuL+cNU3l
u9/z1+fcHLaIGtVdhCOZA5KiFsiWQPPNLV+3hR5ZgJSp9BUf4iBbZ1XYs27nz2q4NorwzM+n1tA2
7VKwJs2VkiwU9FiS4ovLkJOQPfoJ3zgdTP4Z5IMOBVuhArhpPGpGqtVjvyeXeAU/VFj0moiiF7pP
Y5EcbbneiSjauSy7XPNDZa0VlbeEi50lfrLrVDp0UmtkM8tTEcBnNUHf4zs+c2HdcaHEM9khj6SX
nzfvrSkiL4h8jwsxfjGAIq+dMed6SqvN62v0auazZKCUAPuYY27q6nm2RoYknfExbkzPf+4SXUS4
Cl1H69Wjl/tfIky8eeTSwTY0kxrmSBJOqWlXcSmH4z2X5mLlUmHNLBrg5ImRUx8hHjB7/ykYx7MX
3P08UqRvNiYOlIbGYiCiDNNuT0txPAoK17TMCROAALLfndo4PSqdfDJL641qRGuLQ3TEznOxkvC+
snwVSFOH1X+XBdpmSNUT5vWrJhULyc8fRyF+kXQlZqeuCRCO5dU4+BR2Cn0eiN5T2erkqxFBNsOU
uOpd8aOs8Fcb0RFbG10q1X/KWlqnAkBQxXqLu+6k1dZhrJuTTDp61RLhEqY0RBLrUBbEqmAjrFX+
hTAmKaxv5n6HlzM8JrK6w0tylOv2hGXOKz/CIV0rivQxeNLKFYwDPJjIVkr5tUmlFTlDC1JM7cwl
s0SFlE2paVGUI+IKPAuz6XvKahfNK6M5+br08effa/VdlVVH1LfzqoVQISPnq2NrM8UyarQFm1J8
rQhdcwn1ViX1qsjpGp/FJg7S/ejL956m3nkRbAi/fBTGbI/bBeaO7z+SBvlc+vm4q32YPK4nPNRp
tVcb44M4X6r5ZnnJsCPeR62Fdyu9xxqXPXAHZUy5GK5+GSHfbBSyBS2V4pOGKtO4WUzcBGqpXA6o
o8GQZV45EOrrwUKAJg2IQVsGifURIGBHklEiZxF57VHV0wR1lc755btM2/nNAqrIhgpuwoLlYd1e
UaiytG2XJ5kDDgR5+iYCbT4Z1ZKFiV6OkF0SZpVMnAl599ob9buUiaeqRFnj+yQTZ21ON9EUvHVX
979sYtK/tw6FG5qo61DboWLeru2lN7SCT6ap42EZoN6Vm0hlabwgLve2bl8+k6wOndCQY6cy4Gz5
QrduGtH9ZVNTvvke8G3Zz0xT43+3d8V6iMzOHRrwsuYjRIBkhf8vERZ/uCGYOuw+7IdtGiNOVLJ1
OdE06slzrrYWsuI4xNGov2vJNsZOQFm+v4f3N5K1IyB/wlgiq9FMtlDOumU9H3XhXmljfktQyxDn
YGup2bh0CWbGshH/snl+t1JxP1JAMmjUNmT55hxWRXUeR3iqILQ2h1q2aL2XrzCoSBMsz0WXnuOG
fNNCGYHFZK8/j7x/T9DqtJtKBkhow9K0m3Nm1Oa4m6QQO4pJuwm/EoEFw5lq3TLQi10nJw+jgHjo
5w/9Zkxxagd3bRgcjBRRv/nFeZVljdc2sZNFSD7REuZR9TrqDdCP8E5z0UmneOT61yQ0jqioP37+
+D9HwP/ONlVU+NmypEq6rt0ezID256lKaqszaqSEA0tldOgy0jtxRmn1Loz1Y4s5gPa2Rk9aAG3R
UZ0oWtXuRfNSNsq5mf6xGUR3Q4WXP+9NKibZ6zA8KM0ejN8mzLDoG+Vvb+vfZYIvzqWDQ7um8fWn
Je2v80+hUbfWm4QvjuneV3ADj+ZHiAkfBOUvt4PvBoZC0U/nMXES0m4+ykcq7Jq1FTlRBNfAwOHh
GatEa/ZEXpOhB6Yqqq3Lzy/m3wMzPw9iugLkfFpsbo9dag5YUzAjlED85638NRukM0iGuZhLj38e
eeQmC1U2fhmP/x5fVZEruSJOh3U++GYSaBVFjNo1IkdoGqI7WkdVo7tAF3c//zzpu2eqiZS7FBOy
oHxbxuXY1QcB/22iFrWj3nKHz5hoFNzYKrPnQlB2kSovQ1FbmrAF1IpVtlRwWjWEhCMKBFKlwYEb
jYvg/jayvlmEeAaSyPndlEWdG+F/h1YvyH0akh2GVlrZjoF/UrSeNcDd1UG9bdpnyQ0R+YQwoqTf
hpo27bS383Fa+gwNSBg7zc1ns4HUFpSjyLE04BIqRj8qILAWRCNjXc+6dQ3TjYBSylgTiSRVPHZp
E1Vx4t35mODtrnXHGfDB/R/grSlhBDSZ1IT3rtw+iSDWsBN4gc20p2AmyeUcZxyikLxJl26VPsQq
JvJ+Isj8gY7VuYqBHjcJPrF4crSd/7AMhMJcaB3woj//d4B4FuwkoE+YyCm1goPrupe60jZlC5Jh
zMTJFO8tfVMpyJfFAiwEb9T1UL71wP0Ic3IAcVkzWSpeATwv8+ka8MuAmybpPw/WJIZYYfO21NsB
N4YwXH2VhW7ohBc3RC/nawt92CQlarQCIIpLtG6WQiLBNPWBO2eh5NX9z1/i28lF5ADtC0s2/rmN
JmrB4cHLYgdPJ5IqfrYYSWfTqH+5tH1Tb2QEWzr3XhZ1nVrff0cwbjclzYs0djqFphPaRLMB2cE6
XRXthiPUGeYBenDeTa1oR7+Rd6Xb7jpz/O2L/HtSmSr0Em0ik+InT/+/X4Q0YGzEoFkdqYJ70fCH
eV+uKu81SoarNlk5qyp+KwvtMBnhE/Pt//6B8xRUNnTVFInq+u/HMw1IyvNZzYbI/Zied4m+LCnd
XxZr+d9LMkUwVkb6DJTv5dtZ21dRKo0ZK4Ye0WKw4PzbcR6jzjKO0SBBeWDNCpXaCVrdsruaUQ55
3m7RmMglFPEIwwM3B2e0OPJO7btAtS4JzBzZJWygRx5YSQicfl+Gv1ttSGdQJdoO35RlTL0k1nps
I5SdzUboalJk8lce5SyV5d0g/rrqf/ucZAXWHdgL85/OTcxDMnSqX87Q3wlSAxI5yl8byqYgIU2U
NXHw1sRvKuCXTgBX1XEi1YtNkCKA+XlgGNMMuF0OeFE0eUk7J5zkZp+zGhnAk1dEDiZjXDqA/k3A
DxAoC6iVAdovTFIZ2WI+pwmOBEfLrFai+WyY6jlBW5N99h7WlSBpnYrjUsgGCWraJ8qBP7SWhLK9
1/aa5e6HWj6bPcWMnMEgKvmrWkdPllKfkjx7tXpxlwOqtyuUk2r5XJraovBIJ8ZG+UqpmhKkdR6l
4kGB1pRbwQQe/gwymu2+mSiLTNZ3eIwfWgUETG6UW79RwFuISzr8c9cwAJ7qlzTgmsuwF1Gc9iJY
S3nnMxzsSAtg7bz8+XNDTxZ/njK5nJB1iCgXf9tV1W/fvUGFlfUPb9/t0b50q6mkkLCzFWRgAVsy
o3bT0eScTxOi7Dr0Qf7gaBKRm334pvOkQ0s6h2X6Gnrle+NX61FUz0LAKbPuWLCLsjjB4rgf1bLj
WGrNotJ/D98kC+RI4yNK0Id7HF5OBossmjhTRqyjjBb0j5bBZeZaNWsVdI/TWqwY/CMRAj54qRy3
TouTIPMe6op+liH8sg18d8CQRJVrJAZvIr5vD3ex0fRhAEDEEWrJlvr0wevdjRguJK94zMrhVczR
6rjx0cqGX+448jdbkMRiOB2aadYqt+d9WWJWq9i3ndGVPsC1XYH9PxmSvyis9BTmL42kOIozfOqT
sUxDuONfxczYZa7yarb1KS0A6pk5Xb98qlStqh4BheymS+o9WKqs+uSX8frnufrd6kpNS9I573Me
++fa3UJb7UvCX50uRNFmpOuiob6TdKcySskSjzZiZywVH4cWKs0h5cuhI7E7sTnFNeoIw8c649/F
xvge9uo1McWPERZcaD5KyfAaVeIvd6pvX68k0ZakF8Od7nb3VQUrDEqzyhzsdIdC70pEQ09enW9F
MTh6HLbSuF8MobcaTO3XXKFvDtZ89lR5liXNYq3+75bHktfVlVowtghPmcmMZqlXd8yalZbNNSE8
4azf+KP4kcfiB3VqQvKkVdq5B01uTljz7ag2kTEDn1bEdP/zm/zussuX4zqjcAbj5naz6iZuqQKc
502OdXYFN7Ykxf4aaiyXnm/Y3E93YkptydO0g+5ZG7X3nn75Bt/cq3gzoqWYOhcs8/YYmBsqIWEp
1aViaE/T++l0y/EqIOb1VbXakyhGT1mi7/rIPAT4ydB5ZKFyDavxgyDLo5Cq1xTIvqDimjWkX2bn
N9uxpKCqsRSVPemf7nwL3zIdqUOjhG64V2efmlacY0Ia4d0UR7NJf2sGfzdYFGK2ZE2SkZTcLkSM
DDeTqzF1qA4sSw81PDwTG/LqPNf9U+gP/M3+l+k8veObnZd+vagpCh1oVbamFeqvi3s+dn0puhSv
cCxfRnSMPd5wo957Wfpb4dv47m3//Vk3480SwihU1alQZsHHmnLe81CC1MUNRwpeiz4DwGYia1SV
lS8WhzHPSHCvza1J3CTDcY5l/TwRfRPVIDt8sMt8WIuZegFUn9DJJ50E3FI8rnKpIV/UENeVkJ+x
xPog9JWaYi0Uia2xzZvy/Id8jEQzof0Imy//VFPJGRTOhVoLdiUc15UvrUmfX6RZezcEH55sLKwq
RUlnbEw82JRc5D5z6owU68La5mV7sBKgL8KwKsfqIHTFOQLg0whYTTGAxu0+aYe10uBSK5qvMKzP
LTmt2FIPfQrBJHHHkxbTKZEtIo0yTNqzwABhE/fkEb+Zaz/iepapFswXV7wSZfNMArRTgiwTBmWY
AdK2+nkrEpKjQKRZFvjR/hAuLX7KUkUliRtP3ehogozQK5ZJj1JaTF5zpFlUFitysOrt6A0xLNSU
fUQvSPLJGIHgBVaqQny8aXnBhhmME5RWyyr0OoSbdQebDlBUN4QERDTRQ5NwSFQsFTBITC5sl03U
fWSJsBK0g98b/gqyEJJxKtg2IQxXt0BnHVrKKiUWyBTyIxg9PDqM+tFMj6DO50rOecwQ+3WVshVq
UOMi/MIt2UFW9GlhDzKC6my65lYzy882yI5emR6FqkZL4aJ5UrG0Z++VKV3kGN9iGmVPYb+GZWgb
OrhbGgcXAziSm2PyBlJs+Y6v8d+K3L1IqFUDOEDxtWUtrKch0evF0RqMrakPmEj5ktM6ACR9hb51
pURwD11/1wXNNTO8fp4S3fnzcvnt/JEMQ2JxUJCtTJfqv+aqXlRFPegsSHLlzkudFdnv7oecxAtU
QuqgL5rR2vITf1kHvzukUP/g9oqYAq3Szcdq/gBDxRtwkdH+kUTrkEYJ9fz0l5Xo2+1I44Q5dWxp
I1o3n6MiDlIY+KnTDZbTdA2eKEjwCW5dqikZcjqgm/7RKuV9QCxOIf1+UvhuxWdTNXSeMVXY24uj
lSdFkncaHQU8HHGB4rRB/94J+o6/fUAowKXPJFR0fGDxX/gBileQiDuxBJBsUnxsCOSp6/I+konU
MvWtm8h0sDRgyS5BNB3kTDuRUqZg5TpenH5kXv3Q+N4GrvjWGlpgCqRNtVqJQyGlmu8RFOJhIE66
Zj5k+llpwMBFLJfNMPUIY2Eml9BK/WFyOonDq5KOTjoSuOMbM8kyDokvIuT/kKsIYU6LAZ9cL9tQ
gociP5ZmhoZdxTQg1uPr9DYzyGD4v/pobob6E1epKNGBNgzgs8JjCW8Jci8nkRdX6BAuTB07n3VD
gaM3l7yAQk0b7k0OqWQVhOAUqEJViVHP5bD1qDKAcZRACMdusCLygxQCBOp1nH9ipAJMKsLm7luw
/AgjOk8l0qBWz3nfFcsBzb+R1x54BwuHtgSHgt6j0eqbSsREGZee3fR4bNvwaYxy6BvJJBLH8xm4
fMCEFfx5Dn63X+oKV3QLvRtDdZqjf83BQKy0JI3aFPohPSb5MdHj7dCJq0girub/66Nur2htDm84
A/no+AYkxRS+cEqNHUzirKuFX37Wt6dknXsVuhTkaFzn/vu7xELOs0It+V2RU/mk6Xnpwu+z5XRu
D6XhWfKIF8PJDm74l5/53amHKg0lKY5a3MNujsh6iawgjVleetq+ENCTBMtLXR8M39pKOe+Xv/75
wX7/iRqV/CnY9J9qA3Bq1C1wDJ0yLDGAlWeoMq+SO1yyuPys2UOgOi1+/sg/S8f/YuzMmhs30nT9
VyZ8jx7sy8R0X5DgIkqidsniDUJSSdiR2BPArz9P0u5ju7qO60S0qyURxJrI/JZ3+T7OUvhYap2g
lb3vwT9LV6Pqj4PCPpuKZG1jcjiCcYRsGWA0qrerpXcfOrSZ8IKTxYPvPzY5Ko4tJtLIZ6hWn4Bj
3t/hK3zZQXaFZ1r2RKTpsgtmoA2OJlCdwHnEK53LHNAbha4IUtxy4daeu17aZRdHdb/2fN43CSsN
rwFq25cjOroh78plmqIvRfO2WxvRQ1tAjOvRhCsDay9K82kKmttKq+ZVRCUWQHOY9AlqwoGWhyb+
CdRmJaxjxT5vOkSTAABiEibWZJ/VGh3/18xHdcJBHO/v7+oPRy1j1qIVRGsaDOpfR62cIrzSkqDc
y6b+LObnALWRPFoukK87mvamH8IMvuPys0LmjwYQekAUMino2v+RGXSjNie16ZZ7FKo/s4XHFyzd
21z0b6XCYGC4fIfuz+PfX+yPVn86TyDedfXPObr+08yjB20OIBnlw5wlRCBXsw7AaamlvxXOIfON
m0I0jyo++fvj/mjG+9Nxv8+fs8UuRuHoJcTmaecXjLHM747SNF5aMR7//ljBDyrUuBC7gMRIS5kV
viuV99LH0ANTpr1VZffTNMowBbYeU40126LHxqX+cjBzo/u07GY9gcvuo5lB3dDgQUdR562cbm/F
3wqB+pHrTjdZbN2hVTmVEQKnVgHITzO+xS5crM5GLC9yXjMwkhvTBJY3YbvXoTGYZAjnOMtTPyBp
suQPzI1o96I8tU2qC2JaaNGwTTrY2ji3vZzJJa6f6dg+QbsLjrmAjdRo5BsG8tcrMi8KxoJYX6se
sdnooIRQd46MXTw6eNz1HW56GEMCpdpUjnwdF1tiAkfaY/TODrjXMXJjlJwl4pd4mrAE92hM5OvY
REM4t6Y7u0gOKm5uWuvFJyKeOsYGlgqbOJle7HjBBqt/zMRwxO6h3ni5djnlzkYiP5tqyZe2tPPG
SfoDHrP90WkT3KIgv+LQ+5Ml5kcvTaAMqGk88LZ+D+osiroDd1lTV6/JroT1MiJH0ev2i1M7lzR8
X3osyn4y05s/GrwBmAzYEB6t4u/HE/lljG8hE4RbeEcTwXtgt5EZGt26QQk3Ve5QhmrBdWmwd6MM
S8MyOk5plu3jrHxoB9qatUnbt8S1w8y+qqj+Fbw95lbjoqQl8ku0eNFLGBBURzZrU4xQgA0HNYi/
fy9+wBSw4ViA8zCZbqhVfvdexNpcgKks0DyKyi34KRjuOhXvqTWOdslV4b9Vr1JIfdqM/nquJZjt
BQHA7FlQIY8hImpBvxsHZuG+esBVD/wWVKcdrgUwcdFvx9KjeB6tbeRaiMfXKF72GgYUha6soXV8
X9Mx2f/9RZ3rS9+tiUT7jqGCKZ/yjxoxf5rRAnf2y960iv1kZpuGojpSav5jL7CyaM1pawRRHYoS
6fDSNB4T9BXI4SvovTHeIH2V79KcNADVSj/xfzIP/QiIAWib1pGKErz/KMzGk7PU0chkW/vJ1ZAW
b1rR3CUCYrRjQ0Tu8Thp0fHunOkR8cebZOqvHVpfqzEi8+w771luy6T67HMeFCr1wNzKzxm3Ak+y
i6HyLzGtAe1ja18/uaf6D2ZQsBFABQC40dj5HomhZ1HsUjYqwWe3GCnl8P2GmWkj0g84P4MR4e5O
i0gvZHIIJNIDIsuX60BHu0Em3/S5MW9ooNHdLlAMsiLlzzk0oN6M+S1eeF3m4h1/yGojq/4GdVR0
T3BWDGpqHJXL2+KkoxZm6Kri28nLNqM67vjpPZMVApWV8PZFHti47VbkUr51ECYOOVZCXVh1vtBN
SQ4IqCHSV1CgGEelaxp9wlO8f+kaKwFrGGgbvalBnmrWve+kLxUwpJU12MZK1sRKvuZf5cGHJ5mC
3Wz4Fjt6GDlEM9W4B8gWNu4JxdLPOIoPU4z2U5w5YWyJO7WejN4TNpgnFRT2hfXSte2jMQzfTHp9
9M1fxtQ06P6zY0vvHxNifinHi6DuaZAnl6jWj2Gcyq/rSLeOAatBbGf5jmohlPS2wTIl8O6wQyZ9
RBGQKXZE86vu90uhdEdn/VSJ+eMnY+FHQwFAmqUDWiGp/b6rNtNMKLreKvdTJgpkIa0V8r73ZdxN
O/I57k8a3I22homnmr/g2eSl8RNkyQ+CFgiCPjhzR63o3xd4sbtumlIFaIHg8cmifnY9JIbHoOHe
ACfdB3OzWeCRrlK0ln/2Fv9g9qdUQk+HMi4R4vfV94oe+yDLtNrnAyaSdZXtbYGGmYfQfWg10KsE
ZKQr33lweAe2ZZQgHtrto1rg+5z0/s6ssmM0NOaFNSsLwDFAhBBfLt25GIcpukYtM8Qw6TH1MQ4l
ttgR1RATtu1vq9h/f0z/E3+K29+mxO5f/8vvH6LGeDVO+u9+/dejKPnf/6rv/N9t/vqNf13j3CY6
8dX/7Va7T3F8Kz+77zf6y545+u9nF771b3/5ZVOBq5nvhs92vv/shqI/nwXXobb8//3wvz7Pe3mc
689//vL2jUeAGjG054/+l98/UtRKaHc+JZr//vMRfv9YXcI/f7l+a+firaIj9Nv+/vSlz7eu/+cv
muf8A/FsBRLVqTxTXGeIyM/fPgr+QQAPTwbAmkJ/UPaqRNsn//zFCv5BGYpliZTUcuGz8WJ1Yjh/
5P2DEJwKlQulwNM93frl32f3l+f4x3P9r2oob0Va9d0/fzG+LzgFCgWhuH/0QCgofP96VPqQtWWS
L/t6GbCJHxcWB7ujl4HG0qyVcKkpIOVEqeumCRw6xlhjFbnnr/wG3aTZ/RaAsLeVpaeFWcOfbuXv
J/uXk/t++uDkPMvDbNDkMv8THgCwOoHUjRSf1g0HhRHG4gndBqeXN7TRwQeU7fNsUx8ux51ReqAN
Xav7WQD3ffGRk/BJ7eDWOqxo/xHA9UDgxsZJpv3cN5hnMVNSk5JQZGpuihdRyC9WZWwdIRp/vmOv
jDXsSGCkveg5p1igoU7R/EF4CIZlvY3vRVqua7044ftua3hNBR3nrCX+z7CzaoIjfPlzeKOyQ2Yd
6D6+yUj7vp45DLOfjrPXYy3gIcA2vIxeUW+YrPZFhLdbNuHJ6pfppZdkeghRzQlR3xvd5TXVucpe
K24JFsb1+V4vOWqvetaCOMBVl+PBF4TWYMG2HQ39cTKT9pAGLvaq0Ss3yYJb0F96FYfBU/quDzDU
qHH2XE3Mu7E+IPcxmDhbN366TymSrZa94bXKVXwwNwSWM5btGVFuwbTo1/cmMK51ZBv48C1KYjeT
m9lDHTmIC6X73WA8v/ar/HpCzTnSSwklREMQFG+HzjczRJ0i1kanurCH+iGOtVttipErFGxTlC5P
pkJyIsfM2EvNfd5y8UXk+0Qg9clD56afnCb0xnKHTji8qcXJQwcWt4uEeWg56k6qrVvyLTe7RaCa
ut8ypAhOxuQxNULJnQ2vCBHty9qzNgaytgj1ohlmFb/GlZeiqdggqB3ZiImY8VcQi+xC4se1Gnwn
wVxzOMXS/lX4NEEaNcAj5YcFo0BH7s0a1wFtepkK7l1+CZrmo9DtPLQyPw9nLQ6Atd3wdbhntoP2
u9lIhNlmArC0WrsWaWWaPdv42IbYsSNJhtSVLawrLzPzVbfUtw31IcTuClSaMndXBRjFRAHxVncy
lFOhf2Pb2qppunnXyxpdIiT3nBplxLyPy1VXm5+uh8hrryFYAd8O8QbAS+e3VBv1L9pxq87nILwO
se8opXOaZZ586dzs5FTJsVZOPEF+agnurMby1lEZPJKC0sJKnDXNW/x50AOaY30/s5PV3MaXEqGH
VHGPJit7mZz8dP6kNHhMIyaJk2M/wEzpCCqRl1rIx7t8QRIT9YwxGek1uxqCQLJ7snUUSefMftbi
fNO4UYG7OCVpuwKNg8Ve33DvvJrXulmSL6+Oryg6P0EDXbmag07rIJDE9bH7Em26zf0ATSiTKjGK
flKjcegxebRkv5hRN8fIYCBWkhDIwMayt2l7FZVOxweZMikMpuXaD89XEKdoD4pqfrAlqMo4YKRm
LUJT+gh4Rz33ZbS/pAtMt5VXViYf5VIWa81oKGrz6EROJa4j46yZllqty+8l8J5oCmHVopgvKfNH
qEdWFqqTvlXfdrTwNtShwgAL6TFlD7OPU7adN5sB2z1sprwYGx8Ebr0Yc828FUXoyOU1G5XCn640
/pLxZknRwesmto/JBJYGLWncEaOG/lagzTfjUjzT86dFJ613gN3Qjuc538aleGoRf2Lm+ESlpMZy
SEMZVcrnagaqU2uOga4aQsM64iRZpACUFqM3DQDqg3F6gqdPfl3wxbKasdjpYQB3AY/UbwruF3dO
6KQLHR2SrY6gyrqX4go0X7dKR4YSj9lLYlhMaqFp6I1gN2/exNozyL+PwaETAdT1qm1GaozG2usR
2wiG58FgZvMzuFDnZ1MPjA8RFKd50UnS/R0WSWi0K5rFwEuCK0qAEzcHSFxyOqM2rnXDfm9Llgi8
FnHv5d0ZZpR+s4nXObsZAXOsM+TSV3bOq31+IlCIdHJ/zAYn7dOZkvt2Yo6Y0evzbc56KrJyne4B
/lK4j7m6CjxwZSLCOBXsHd7RrkTzLal4RoICg6jPw5QuE7hvOFEC8UCvDSfxtJCd2bNiWOcnw2ow
9lUHIkrhjZ4OzmCZyOS36a7Q0+fOb24stG0QcOOxszaYm1jG94uJh1a18GqMHZZkwVtGDiia+Nfz
EFkks1mhx1+dQISnSHTgc/HWN0aU6NJ7Mi9/hfv8KSha9AKN/MvUWYDqjsVjyKCAGybWKqNR3DgO
TZcRXbwuRgBpUg/QcunitWEughuco0nzaJ0jeB/Ck5GhVs5hb5gfMYS5FfhuRe6rb60IaSi4EIJr
4DoBqPNhPyCNZL90hRKCmKKL88CMZhZvjF2+MOfRQw2h19mikieW7r1PIwpygKoRKno4jyIrYFqh
JvZmJegCt/7Gi1gldJPH2agB3kHDpzpfXs0m7uNDo8xgoan6w8KAbRnbLVaXa80VJ7PAMnWK8207
uq+qNhSYTCqlmqJFu4RlSXlQR3CxalCCP39Wl/Uhj5uPin4OgCfEqdHQQTGp2fglU/FCY+/MVdR6
taMR+m+VPrvqyJgqo/SX35RWdapZVikzYFCPGfqIIANCk8CKRG3hphcwJcNQ9ZnkefDgV6FEL8sq
jll3siYLkbC5MeyqXlPh+ka3mkFcN08d9zbycbX1BjxoGodfezMGZTacXHxYWlu5Jk2dvk7Rtjuv
2AZcgXAIks8s6bZ0xGRYQOZbO6WFfLnzNHL14eiXp3McoOG2DT+FZZJnskKAnfm+Os6opa8jj+zX
ml76hkUly+lGzl3+ldfDa217t6WjrR0BDwfjTnpQCIJm+Vc1PVJLaNZTE520icE1e7UKna9GgWM3
Sy3LoLsrwfCthpqJzFzKiwrRsYSoJVT3zNLjtzFFOEaFHhqeO402rwuNVWjRCaSBvn4gspQGw/r3
14J7mmKv5DHbrOqOm/tbCGJgUzg2pZJlp0jYMSx6DGPn2g1IMG9qC2cm09omCa95LJuHsV+eA5dC
tL1CzOho5dUmBT23sqGKrr0JgTOS4r3tJmHXgbfHaYFua6Rt6EkBhs+vW+s4N9o3khLqYQWvyhD1
+a7wzcvaDpSE0/QSFxic1GpahYzTEftwd1pRn+BdM4nCJlqbR7cDjGdhkXO+F92g52FdYrAqoFFg
2CJXcUl8ZTmcQjYdgGyMyuydb8poRbFE2d7yLmsxO7O9+VvsAxlybSZSCsZYK0GRwwZH+wxsENX5
MGHJ3VDfiFSou9aXGJaqAdwutrVnIYsvz2dpdQLGD57haMkGX+QbW6cOkrBlCZ4r81dUAKD3o9EL
3qtLsE0hUp53i4rjJxv/0r54PBtiW9jgsmzEe0VK6UxmZY2aCBKNOP/M9h5LCcKihAl0nFOKnzmQ
AhdlQxPfm1XVlR/dMNybDTWohqpwaHnc18x5UeDf0VogFr52ar6FiHKZ+lhW2xPwjkE+U1mgSz5+
RQWvDmgxlOjRD+MVpD1u9jc9gR7+HsmXr45fjjn9KaB1upSbwi1vh7Y4ZVl1W2vYpqQABCMFcDuv
o+K2jxN970Fbt938VCgnukqwDmltfyizREPOSDc35WBfzpgq6Pakb2ODsdpZmC1Akz0ZuTidh18w
oqbf4VYu8BtamrdyQQl58q+B1TCMVDwnpvL2HAal5mshkXE8T8aZ4T+eY5DzJJ51LK5Gpt9FFpqa
Q24Q9+Qt5TSg2TzKYeieghb7hIq268qq/Me6TG+nqjtlNVmNSXltOk7Jk1UbYbwQZgQxq3OpK5Go
Lv84x76eC6sx0ljDLe2yHInBa4WdZD5AzjAtvkDi8nYTcBdd/hqQ3qyMkRDS1aNDOqR4EOanJGqZ
L90SUwIbAXu0Iu2DMbe3/hJtxTCz/vlk2lnWUeHM4dipEHVR0/+Sw35q3AptURVt+LTxPOM1Gplg
23bcJ51zyksWUnA2D0WQ31XYtBACFCevs1FmbNdw6MndjbUu/cchDR6nymKO7N3LfnZO59Vx0Uhc
TXc4ljI9NITgJBRpH2bOLbbvp7QjqhHe8o0AJfRUFF+U0SO1T4JBrn2SyVUQj7ejihuCEpHqGCUl
X2RfvwG9WPccO09WMxcElYptcnFF5YMgoLlqOxd2MMF/nDpvZvU5pEwSi3ChpSLuvKu1/PM89j1X
prs0SgNcUNiiSBGM9DBkHohiqqF7KFEU8iq1vuBrmVTprypegDr8WPgk3WNKPGy5OeK13BtfLtcp
5K2VM43voj/lDQvm+TEvyV0+UCIOsniBip/cxoa/B11yJRPmnmaoTmbHueLhtEvB2+1ozsBC6j7o
RSgbEybr7EulSDRg1IT2IBdmu/M4VutwY9t7fea0yoGwPS9vR+lfSeNuhuNGcEiINJvDJ6HmiT7L
sO1oepRO8dVbgMrGcd7MrcpzZUKBOkZZjpTvkGrTvUSnCNTTVa2X6XVd55dazYOwsRZv3EXba1rz
aqXOU6/7b0kQHL1C3BYu75cw6I0XbvGtcrxxR0E2397kOlNMMz6mi1szKckRaXFNJX9gQ1lsBBZr
kVwvMjQdvKkXao+mh5ltEMEuC/LwHFSqGoDRka4LB+CEjbT6OekU8dal4EqYR0Bo1CkWUtGvnpiv
BqvGD0ojtACc9OSyQK4CT5vIv1gkF7qjohTIp9vWWjTmvKtT42qoA5T4I8h+jaEF+yS2bqoi+Boj
D40gWYRZ7uTb4N0UTb+LRt6aIY6206iD5xyqKxbrq9gnEuuW4sJUeMGgXXjZHRdtUQw7uTNg61se
khrnnjdeNGOGaqWLFD59oQdeRnFwgrQ+9F6NjfxUiCgU1G9XelWiGTstnggzH5HVAOYn8sdZe5C3
VZEIfTOWvrENYOS5aS0Of/xTE3ge9Ary2Uqa+HfXsUhDpgb+iCGPXXrOnlIeHgvN+GSpQ59PIjIJ
Vva0pMTh/Mchgr4gPCPdmLT6D8WY3lBMdrf6PIyHkUDs4Dm4NcSWN4T5MiMtP2hNdTj/oxsmNqx+
sv/jT79tAv46yIGv+r9vqHUJX9TNlAw4QnG2mf68m/O3/9j4j51hHVlhvcE/57+dfz3/9MffgvOe
//jjH9v8P//23V7TEsHYkUrN75dXni9ydDIE4P44zvn0Og/J777H2vv8wfkfvJYPSTYLqoZa24FB
4WxpONvln29K8E0E6XRxtoEydHBBFl5YSMSWNsyMFqjbuh1jHsgoow5lZ6uC3cjvsefeDbXfbCOj
rFCC7MydLKZd01fDQU9OQ4+3EPdSHqIBnfqpiyaMyQr3MCDPSRPe790D5+0czn88/4NXdxJaMTro
TmwhgEwhiSwuB2bXTd4hLjL/cP6J6dQ7pMrrfOoNiDPdbV9H9lZg+njQ2to8YFRrHqJ5vMPfHBkW
lwyTFshHzvpbRyQcF7Gyt58Gsi+v3LhGib5HgUmq1LMd7y0XqJOKlJrEIQLVAxEgdJHQt3KrPEe4
sgZYGNhPheYG34Z5k83WAf0IDAuAa6xj9JUNE4kNxy3dDWar16Mglb8IHOwlfD3Kd40JMiiCb2Si
pLBVJmh9cnQ6NPsSbD9Zo3HxG3yLlz4lgOjIOkc06/Lxrh6BaRtdddT8oltXbXCMdDSM06dYjw+y
AKpGFxGIrfTLsDOWaI8exBZ/pOvclVdpl4Kh9NyPLspva8t2V8BDBqTpF1KagnInjqzrwVn81RLF
NxOMDWuIbxcNKKYmsE8YzIfBz/NLWaQxC51fbVFG/DRn+8OvcHPTGgw0Rll+w9sdbGDTfzRASqdx
2kxNgf21U+9E2t862XDsaoMouJyuQJaTrrhMvI0jEaWx/QvaBNdVL8OxQ8K1suQUyuFbYczjfdd1
1sayEWuoS28DpgCgOgPCL7y9iIziYnIkIGrcW9rCEjdTiVkbA8ijZubtS/ykV30NT7FU7XYXdWt6
aDm1HVSjzTa5n0rXJWjJ7UvdaX00qsCxx/aAjV0HNkv6D47qLwdwN82E5nkFf4o+AS4YiNetF6Df
a7CU1HzL+TiWmrH3splmJJJaDcJua7sHLIM5X9MgRGF342UQ9GKN0958ASYu7GqgoVRvcSMZTwae
t1RgxlAGD2ZKGRqm2KUpR4O6rbyqe8sHM+CjMF41+9oCw1+6JJl11H/jDMhXjCjY5VYNsBoHkBHm
a5NiJ0FJwwe/vrP1BFI9rOQYtz1OI9uUKeJscQpsJTDFMV+8K3yKAF8Q4QNvph6nrzPE4Ee9dy4C
fN6sEbnfoas/SA33cW2ebJbGXU4kRn9Y3wxRXpPGUEPMWg6FXSzl1GQLLuIy0X3/OFK7ZgABUW11
KNFNujURKXfcJfSksLdO10MEdYyT7xQx/vX2jS6jbdVp6Kd3BjYPlnx2++SWMsKTG/m7wWKywIDv
VrjBdWl4j1FESaT14WQZ6U2nyflR6/R3EldKKm52OWjixUgGAHXecFt3KI+jtbcu7BojknT0L6qg
QZcn28Oqw3lphoRKCfXo9Tjt5BJuXN9KutjTBZnKO6Wh92TJrkfDutQKyN1pdXSPdpINkEfokxgy
ZTGmVdlFV1qBjIsLvbKacKYv8zdjgJ/edTHDNqJoYxyrCXxu71Kuil2JnrgOzI+4fN823ss8ecWN
ieGvqs5V7oIzs2g+y6BE0JnIaDHnq7yiilDiohEpsmS2TG24RO5ta9XtvoEcOZvJY1+X10GGGdU8
qNpjYNzIcbyeMzkcYD9gYJu3awrfvKhFtHIy/8Lv4s0S1RijyiXdDDX2RyPOk9QWLhKnw3kOomxV
4AZqyvkim7T0oi/zW9nnNXOnMWwE6j+Xd9ZoOw9aSnaWueM2ShDHxI+UCAadln52nx3bwWkTWwiy
F9GNG21A19CUz/Mc3BLJhcGIhSbYtHlV+bsl7d6i5dops0cEc3ZMdY+plGvwI+tUwDCgubdGcOSl
H6n3Ns6+d61DgM1BaU6IKWrByiEgyUUMZ99qHmpUvmtaQdG8B4y6pXlKh4McUalpJcrKuh6R83LD
xfRu9YgUJ2cR853pruiSDwtflDQSxxnUrD/MK50ovplK4PJFmBsY0mPOJ5HK0+3hI0smahONMNd9
GeA75rzbqpahUWGktE6nRAt7/Czr6Lh05nUt6sfeNU6IN97Q23KxrbqIxvIdGM8eR9lHzYiz7dXo
a8lVL6yNBkdBxoiqj+VVXwtWS5Qais0EfzOt2xskDK+TJn+cNaaNQIjrbAzt0XxPTMJgs2n3lW48
y9i889xmG/c8eigIlLWcZmUbhOVglI9T11zmWUwfYEBgGgFs7nnZQvRbzF+Nqb41ivjKTOWN6VI/
cDwK7YswD8Luw7TARkgvrtqYWA33XJzO4gya+GJUeDkllKnsbAm7wru3yLlWI+9lsWBHlEzokbfP
mm5dltQjKtt+Vo9G7Qrt4X2jtFeojJntdeb/aiNQS8YOLqsdXyPf/Zga7xFFhgCcyjR5TwWPY5jq
15l3SALb9w2UgZN3B2IPZtFhVDh0vBLwZIV3ES/uodbKQ2AMoZEXJjUXeU0NfmVDFfMpgQ9Tf6FN
p2lGod6idFr4zQYdtRDS3hv1lPv5fo5xhI91/KqoeNoR4vsFQPxkCe61kg4F01K/K4qGVPVy0aol
lNx4xCSf3dS76/zyrVriQy9ufYo6RdcCQW5OWga510q0t46ZrM+oLCEGic+FAbqEzv21pcGNue4n
80pqOFe1GaBMo8nvJ2f+pCb2QqgSNnX90aaXfsYwrFiu1tQPLkD9Iz1eXk4l4BUA73rQXS5LE21d
Ix/JbP27mQKHJ52EDFtitYogd5VnzbowvFt7rrBvI5WkKFpeRajfUR1xLl3Ka0bQHjReZmlf9pkP
uas4ElfH4ex2S4h48gk1uM96QlO973BEN2I31I1NU2rOJYaM+6yumA2qXnWZ6rD3p/cub97djlW/
shmEek6L1aGoXF8h0bsxqHL7oIcSKLsTZszJCEAP7N66c7CbjaqaNMqJX6XGWFPC61FCeIBD6EZq
cCZK31lCfeiRqPWSDivt5kLzsidrJj9qSnNXTjbpRVLV2OaSUpXo6drS8i6xUq0xSLqnwn3napa1
zgoWehcT6cLEktue5cHIjPuZIElVXvIQ/AMFZdJBaCNiHuQ+0zBLmHJ7x+z3YRjRsxNr6a6vx9cB
hZMt9aVp1U7DSdBATUCQGemtEMurPlVg3yrWdKSd8SHF5EBjxbZtnI7Ey2gyRmRWvgwBhdMcoOi2
SiWoGsptLK7X5owleSSH1xmPu0HH/MsTTbJeAD4oK96nuLC5J0XzpI3ztZsmT6XeoyHpYa22gLjp
5XCZmc5OuibuG+ZNHlE38fCBp4WXbmiDpCsAZl+o7BSr0KHXtRJ+8tg4wa0sfeWt41r5u70QXxPr
uR5VqbkkF87L9C5DIVBG9t4269dxuDH6teMb781C55X/ZnARxOvrQZp04OTWdaCt0n2Hly23IHhX
9HipimFtvwI7RBnWXum4BKuv+azd5u+fpZO5tgnvWwTBWOVoPmMLxQDROYTL7tXeUng+TW3sxuSt
BWX376+aSc1sBFhEbRLQu5qAH3M44QR7tYuhos8ZRevZGzYzuyOSV7+aVhVa6dOCBiL7jRs04xWP
iI0jjjEkCP9HRs5MyFlNVgW9Zlin+SO2N62gMEftLKjyrcGCVCduWPOzBbbq/LP6jP9qaJsBIwc1
G4TN2IYg1WiGTat88fR3uW+FtrIs3N74/5r2LlkFcJxdqzEYcdAK+P75IxQb1c/qdQzYT1YF13jX
7i0BXhuBtBvmobVBxW7s9S91YhWabLQoKfOm8q7OTGpz47bnG7CYAn4dy4ASTsWLs6ttBxaqCXZb
eaLUh0RUoTpXp2sKHBWjkwUyWB28bofN+QJoXFs5Dij9zdRUodqdOi91WE1dDhTL87Wzj8bZxWRb
6tuJr9+0dLKNkooJm7YyWqvboy5P3cJ/X2rAWZkT0Rx1s2YhmYDxldJYE5O9Yf7eNhmjjb91dMBw
BA/Vz2obQb9fd9910hZbUM1g0y7/bXOUAnd6ijMPu8uDCB/ofm1Qx6JC0STeVv0p5mPR+Xu1CbzG
cBnIUGA12EbxoXal44aFmDHvarme2/ZdiupW7VJtE4hjsdyoLdQ5VeIzOf77pJR/sjrhWDgX6lAc
4lqOeIiSPGedcT6c2p0rB/CBRws7K1KU+2DZo3NN9JJt3EpclS2aBzSxfKW7aFJYbFF07C26eshC
raqhbcLRpNMRW+kXMPhHi7cqk7jcLppb75JY11ju59tzA7/usy+W20dtYriWToNQQvkYZyjb6aW+
H+iYm9KkHZzhqNRTi9YrhiLQaLzmo2kHHOGrDrr9NNHNRkYp3VZ5tHKl0+ydFkh2k1018RuW1pLF
xrwjW3gvx6mk4e7dnGEQdsNAHcsjiyTFMtUUsZtHW2AODfOvg1IwCxL5rrqAyJeYZXJhxdWDGKEN
LD5oHeQpGmIcyg3FoRPjnfqvDBpzUyuYmIKCdYCGTNjx23FreB0dLBYRRMMRQY1GsU29D1DguCs5
80sftXg5OpSo9ZTK90LEBifI3Fit92Qt2atVef7abVq0oxRUmBWiPs1O/5DHxEOLQ5HdNek2WTNr
hj2SxukX3lQ5F7NasNpMaQg0FI1xaWDuivXHc7kbRg1bitQLtbAtyysEbOlVqQ4MBbti3dr0Y1L0
LjQ73QetSNbUWBneFIXncr7tB6SRs0Jcx8gOrlzVMtN7EBRdlX/YbYqpcUz2aErOv/oUvqBZaxWv
4Cc2utYTMdHcv5CtsddLGkhmqudrPdo0ff1S1UaFTm2ehZEyB7bs7WLQaOn9QaztQX+AukWXzCxO
kRiUK2EFiJcmhYgjNHItcp1zc5LYeV951A6qhEK3Ca5v1UfWbol6OrEFyzBCA3Cv5p3limprYryn
14V9Ubf6ZRtQjJgljoNSNTMdU1ydS/jFRSk4zTPySgAVW+m1BP83btMJposeUcs2VBtaGuDeCvEQ
RwSp54HuexiTDJW7aY3A2SBHPmxLMpnZG9Nd1dH0q8q6I8Ki7zyoIV9rOJ0s0sm2TnPlzo51MWs8
1WH0EQUibtR8f185s7wGUB7SVnFudO8QCO15iaaP1F+MTRpk2/OhG0zuV26upZvJrLCYtOPqAnsx
8F+KO24DIpkscfxGKqjySg8cIy8rMDcFB6uq62xJZdjFsPxTxoXU3ecCWui6lhROh8LZjgFxy5Le
RALqfTrzTS9z1mgS8iYOyaOlkBmSOTqDLjBp8OVBMuwqlBvKilJzIj0NUkR0+D/sncdy5EjWZp8I
bdBiG1qRDGqxgTGTJLRwaPjT/8eRZTZd1TM9NvvZVFVmVkaAANz93vspyzbzDfztvOfZJq9OWPkE
LwWPLkqKXWmQyjlOv6k4K6xBZtw6yurc4Q2F5PNNNwAn4jG/0Ac663mSxG2O5dWKq9/g3fEK5k2w
je361Ifi2rfxxXDTHz+/CQJKI5E3NoILps5qLYQ977ZWTM9wXfp17bIHGPgvmANNhKF3l4Cc0og5
4RTD3ipwcMawDJbFAqcqQHFhSRUV10ORh2d/8uGO1o1Bve/lUES6kfKoS6kGW14lxjZxEOsoiCmN
bHcE6hoo9PLk1PtQ+IGLFtCgycHlKD8+MsXIR/AHgsSvdLu6OtJ5KGAQAvYA3LCASaK/7XrrxUlp
4EptrwM5ZkN1GVyx5TjY6akL5jP22S70QASqnhjjapeF10nvGeBCmZcSXlxpUZWpLxlBosvQeM3r
6qPNnccshgekWF4cHVSPgGWyK5kOsYALZXmc+zmZhPq3ws8WYo4c2If50rNjwZtgVnwTzSE4LT2a
HaNsJoLKocFcMPspYv5mDf5ZpNmHaRRXq+ZdKIP4XRuJFm0Btc0+9Xb56LGeJywSen3jhBz4nQzI
OuzoQPXpNY6IM1VjIGeAyZPETrNCJUc1NGVPhmRGVPITNlM90ZNY2TqNSThzI4iVOCp8QRCzAFVR
9EWMyLQIcQYVuL9xm/Ew9jl5UCIPLoXm72rHvNjZ8ICaMWF0yAviDjTrBBYp34GSMqJotpWo2q1f
WY91G4gTINsmqTCjcg2YHlXq5Ec84e6sirhO1/xd9+0vHUu4rSWpAUqyLZKBRxDY9BfRGh+CPzAj
/P1THJoNpDpo83B6CEvMkOViGsmNVDBT39A92ARmI3s9FIBzTdS+YKK9T7G+WzcemLbX/RBG8/SH
PDW2n2X9o433+JSXdn/O0IZtF8gvT9wbaRokevGat4rpiV8cQagGc5N6gFDTNpBGovJDIXYkt8DA
AbzZznPyo0BB169fWnN8zIyAYQ39xjDz9jIIRrJXu/e8Nw9lo610DWnLgp3B4l/VVfDWjPJtnNiA
qhTsUwQxm7BRR+g+0v+Lh8MiuvgnK9jA6QxqNcY78M7/LnpqTBYaHNgOmQEcirlfQFGQX99Piagv
nUcJOfRQtIwRbS1kaBasF+5C2nOTSg3UXdGj9I6Nb+JgV1wlkfA2VE111RST0Ysoi8LAOy6/csJJ
ve75B/dEnOLIxXC8c29miw5Hr09p3tO/DcCRgQLwRC9ONKAPMuK+/Xc6ufOfdPI/P7bl4Xru/UdM
EjSuqqhT0R1o0w45G8ckjZvAgzyqcTSTEXOT1T/VPPkbrJSclfANokgNxbmoUhYEnRysAMqVCv7d
rGg+MUyALcjSD0XIp2hVASaDX74YIJz4u97h7i2nKAO2NSlF5yHnWDPj4nFoQhYCFORQS35U2RSr
9xS7A+b+Fs/jD9deERzKklFQKOYrVdb72LBjqx2ucAlJgVp59HWRHLL4XH+LRN41GsbM//2mWf/U
zygOOT+oabk+Xob/keeEpCbzBs1qD1piQYCrwycJRomjG3uZwnKn5rEzVSKmYv0s9AhQl2NlM45T
RwsNy8WrAnIuHe15KLXbSJi7hRwjsQtdScnm4blzRRuXn7Ou5c65vEKxHt8zJn3/w2azrefBBMeV
tEiK3BCNyUFmzT0SJg7V+KhiE2OG0moF/vcf3/vPd8bCEcRGheHDZPwPb4CoF5kZJMQw6Xpr7pJ8
o4V+tPZijolCi8C3SKpZyPS6iQls6yfnhaSnWTzKpFAkcMUmD+fwzsHc3RLels3vIF22umI4tjUU
y6VgmASxFzANKnWoRHbxMfvcmRK7vzIv+EKClQo4EOw/GqYeIxhRIP9Qh5w0hjJHW5HXOlYFY7sd
vQptmQ+TKp1geOTTwdOR/ct54SGloy1OTlsfXR9DB8T5NNgxbrBOYh8rRcTyI/JDjRwYyGJ8RJ5X
tg8a2J/Zhx7CPYrm5wxqgvRa7N/V6QpcVVOQE7y+FMpmGmzgcTMAs48CJtbmvz8Rggr+KarCvdMy
Ea0QW4WcF0OYv29gDsq7Op8JmUkrnCEHitV95xOIaaIkK8rx1pUuRqbk/2xK0Z9cV5ibZoh/OJNr
3NdXZhc9z+rlqxXPipiyM/KwG6zXXDz++EtaUr42hHgGJfjVn02pNY42hoDtINKtZpif+ii/vCT6
gHu2G9vkyQzyHz9j4yi0RwYfHKiNCYYCqyxrXH3dVt5NavcfsiBWeBYhz8N9F4rHid9WsiU+MNnG
c74tPO057GI8Wup+vAu8advJ7qyJTt9lg4kJZOmcS2N0zg501yxDV9cAk8R89GUoplMYDA2/UxrH
cDQ3SSHuWmZ1B1xVMwqvFjuGqtVhk8Od3dQj48ZcL7ZsbYg3qg/FwfeEy7CTDU8xwxY6m9XBQHes
L7XjNzk1kirS3Cb/yQNSbHz2JsemClyYVMufmxRyVqPd60P0UxY5+Uro3sz2aykoo6K+uhoIZlP2
+MiolaGIW43nPMmwuai+OKqTNy9tjkEVPrNTfqjWlC6apGw1G4rz7m0MnLdQrzeZQypyM4RIR4Jm
zxjyIiQVV6BRI8hqUPYP74oYRMW/tpEj7+Aw/tjDdC+K4mzqsUuTCIc+sajCJUHJZfQSNflhYap2
8WcV9b80U31WTA+BYtQrkUQ4RYE5lq1th4w3RcYgdnpfbbWMTjQR5aVxvadMg8GrWF2q4mzz1lRk
kHwNqfzi5/HRjxyksH/4bb3qO8qBRacXPX1kIw4JHFKfIYIXM+pQBDo7BnbKcOiySy7XbAvc9msT
7r1dP/UGfH7RDmtftcJUstsWYuSu7a177EvfQrULeZIv1zvxkgjzbVngcVPHG6ckkTodYADUEQIY
YV7rFNdJ9GkGuIqiazvoY5tXPxqvjqWx2dD3rBzioxx6cl/D1hG7MZpnkgm3eOg/TKJ6qJPqOivd
BAFHq472OGg5/PUwx0XBDp80hueb0CBQ3CJfaGm7O43ByWAwCpCU94aiP1YafxGPrDgZL330yaRf
05bXNo7PhtFweoAZ5ZZ/rl0Y/mlnJeeGm2zLGpJEWb6NhdwKHyFbNgJcg4w/91llnHvoaZiUrMcx
S66pOR5J5RkPlRkw6PEwGholQSMI0hhZ4CNWlQPniR44e1vGV4fe8qhlbr6pQx0A0B8v4yx/Odls
Pmb49WK9dcE1+6mWiFg679nHcgwMptARBjBxSuB76gTAN/gIMd4qGch2ib0r49Zcj6Y1bOnQSYhB
WNH3+d7tyIGe8LLfVMGkpqQdnaoNcNcpYg8kzfLgtc52IQZ1yHpm/DB4EmTixOEJVtnJymqxy7Ty
JGXibppJt1ANyxuTqfk+HjSILGV5LLrZPMlA3sSlnW2RwFy13qj5uFqSUEP2qi11CF1v9SzIz3RE
tBud9mcy+V1HY8ZQ4XR5gpJmnTyv/eu/gA0NbOhPmqnfSwMfXOhrh1q3zE3sWk9uUMlT0L2MuM8y
X4KKQgKuQ0ak+s8OMKjvkn0VZxN8RaGdTfxroTxMBxFK7Zx4qXdq5M/yi1b9zvJfKOoAQRsbmm05
4wvvWw4EQP9GQl4/2LYXnMNepnu/tF4TEWSXKZrw9pHFJjAKB2hq1s+YPd709D+HapS3keelhzzN
DZQjPXTzXBCLoRGYUQ0Jzh2V45zjwbxConP2y1UuV2F5OGiUVvtThXBYwqpsID8kQCr+bKxD2tB1
NVoOrtvD3ozm+OjmOfiOyIgKS4O1k/B1ekUQsa5jYpczODcAD7eWygFuYQie/eJF9NDrTCc6Zl7j
nmtVhIQGKmF/QkuN2OzejrruMDr+3jMYqWTUnQAt0ws68J1M5s1kml/WmGbbtDebsy265jzFxm8B
OX1XqKzhuJ7ID/aLaIdP7jabBuPo2SVgDlPC82jahJdGwIbsxY9h5L9kyUB6eKhDZwkRHRXuGk8I
dPBWeh7ne6ebb8uW5RIHxtUkzpv0Sgl/UGvTw/QYldI4+clJcgG9jEoGQ3iRQHIa9q2Rn6J+7vZ6
4dIlCyHbk6N5LZMMazVIQJR1OhvXEobTCYJ9ekyrEO4xygVmhEbWnWgLM0QmJ5+dmoMn9TbLZ0RQ
eXF1s6a16WGblyfxbQJDHG8wRqA0Ywm+QYBxrXFaGMBZixKlqjqYWVq5blqE+pYXHxYJV9V1TICz
4SfCaF3x6i7LrlUqbQb06q88dp/tQj4v1QWWi9UGnGw/msB5Ude+kbia7XzgPpjc+YeP4Ugmp26j
Kz2Dgws4tBLsr8PtQo3OpynZxwiqZgcjrCb7NUfReaFnl2burj0KaeA6MpdMRGujq93Cj9otV7kQ
ptWISIbFdYo3kBpPRmzcGjZ57oAqa9kHwF/t01InNTPHxxgV+ziFbpWHQbPW8D9WZGc8bdu1U8p7
dXwuHHLEL7D6G/Z+fgpcNNMH4sag3LbZx6iowTq0c8r05kmK4kPxYRX73LVgoCNsAkqcNi2SgAQR
ZFgR/aym5mM0bzj1KaVdPqkeoebgF9CGVJcdIkQrA4erxToj/idlrrjqe76ng/qcCUhnWi9orfid
RSQjo1pffSzc/iGmc/eSHfb38NSzcW/045PskuFYFjjSJVZ80+RjtdPb3aLZWgjCOMUV60anFx3g
2W89gbIMIuWPRf71CvEcejKL/lZM0scyoDgZHcrXtFIa1MA8TJq4bfTgKXIkWKV5pbtFG+KOTw7M
3SJPfqTIWatAUL32lCkrd9fNGWXNHxi3iFWni605i6vw7EM5uwhNnMPSQHuKbdy33h1sibuxaK3d
0MLi6rzmmC/TNKUHDLQjyVRXXTk6FNGMJIJc+746tUG9kbn1mKuBZq3UNVrKPEbHNnSMe4oW6+KY
8Kbo9IcW5Qv/TkZmlbNXhrj8TetUFxn59EzRzOlkhVYGIIMkIwq/hxibxOWNkLHFLJIycpWa9S1F
9Lhahi1TSH/iDfmrh/8LRshvSNOOEfgKuuJs3OjpiJKIi26PRQ9dxZ6onsqIugjP0I3VS4lEt/ho
NW3X5trr8gWRE0LoYX+wyqlbpU77pEQ7NvsDu614VbXnMj8I8THqhBNtVH3eiuYxA7pGJEPtWzC0
SVPa+lirLkmjkYoxeg/5bN0KrbtJPFjQYQPTuSXhglhuSLXKfwF/9lWg1whnUvyRXZyfuDS9d55G
B0+1aHrVsdDemh4LpBt5PHgnmvAQ+B8Nps+ESBLnpaauzahEYEWlnpD77Q9BtR3cJLh0SoqaKCkS
Hh5cmg1Ot7SIGh8RePGNP0RfWnRToTlnWv2sW+FPrUnSI+FPEqImNpNXUZOP8jqWXGuIqzTokdet
7aG6IwRiw+6D1GXKt4kW/TJK7qGqUjmwyb7wPuQoPg7VHLzrRfFjmIgF1LrtjPjexVdi6OrvLMyO
hhqAFEx+0fXqx2xuvgYmp5a6xon6t/Z6XCkC2XGJAcyhku6jkFV4kk19LCwTuhhezDQah1Fj6QSh
7Ww0DcepwULc2At778Swda0p/VkmIriybiIizdceg8CNDei+/DY5sKtwMB79zP/0p+CWGdRW1Uvx
0G/1wQ8V14o7oKRDVfRREjO3lT0Wqa08Z0r9/mcvi3jQY5V+BAT9kd73jcGhYBpdo6TuSzzzsTKf
jN0c08lDEmc7bNFNkIk2WSNFtbWvq54GR2nuWjxE1oPwdkq0ovpx1ZI4M+01NRlfksVrAX9mrgg4
XPT1qfWJfxCCQaXwWPqjOubUjuIa8UyX4ygZPC3CqUWBYaiXSszac0lac4mcehnALXNrU1XNHnHB
eTeivsFQAV5phOSXwq9QfCp7LLO1xULNGEQe+slAZk8E4wIALPocohR5EWB/Gd4AlVZ1HQSer5MW
98Vj4zrUvVT2g0HekA+nI7jtZbcvKhNHM7gnx6Q1IGO5PihOkp+SOS45Wp572+VhOOfUjo6GbTpr
q/XwIsbPbk3ejYZIV7sdpPvQ1WW4xjwLjKcbmHpbv2e1y2b0oGPXhCutgXhOv4aezK1ZROXBnnZ1
DKVVT1xva1sbs+MpLopYPZk5icpgi5x2yjHZMkoa/WKk21suwU7ZccdQvNuxjj6dxa1N9l07lZyu
7EhpQbMobFT7HgNavaU4yEZ7K8L5aswGBAxUF1jckipY696KCCbWU2OcFoHoGB1sp6c16jZIPbXy
bgE4lybXHNDtWd6F4BNwdqbvTVG9W522iyp5244s1EV1G3rglY6Y+p31qw+mp0Brp01nI1BLptI+
pjo2jCR+Vcggdl3hXWpiYwDUGOTXs04MHx4wVczsQTdR+oaHxaZj7rX5xrRfMNfW18U4ICxREx8n
stH8tX55YTZ98gK0B3gu/TTz+FNlGvxPD/9mfAjWeX5NE1hCRKcwPWDZLJrlRXkSS3FkR3sKbPG+
QG7zzFnnd/O7DIxLqkvCxGW6ggrPYCzIFEuh3IggfV8UbyhFOVfj/pcXyrsJ3vZYeU+dmF6wqMQi
zn0aw+GmqZy9r/rXnlEFrDE0W8rXgXjEalsolZeCm12BWJaLX/pJTcevYdSidBVXGSOfpIJwLlYo
DoI/J19aN9eWmEZopMlOqTGX1ZVZ884W7dkvTahL2bMd8aNUqTgGPRy6sFvlqrwTHdvzsuQKhcgs
oIYCivrhFx6RFRNwXewxgcxteveOl8tKr4mjf5U961LT4t3gsnMGBW4HanLse3BddcxklyPZz6Jf
Wkq+onIq+ANJG824ghLlKk1UL7VLqDnKCpVdWT1DqBZg9SlD5wYwv6mbY++BTbTeE0ATJ4uqkSqd
nan3kcvBvz5OU5HisYXlnq59D/bw1oUjcZnglSKLSNs9JC7Lo2aAsbwNWpPU22VdLDMEDYAFyIcP
ZD6J96H3oGpmSJvZZkEuFgCrcz7JRntctEQB0uaVBqnRkSkGcX40M0iUL/GkQWkI411JPczskWvF
JwohfO6sgRr5+IwRlMhxtNDjEPUA64NBIjYGapwxyUukXsi6p3dWtXRv4adAD3rUmvIaYPMK67C8
GDmbb0vNlEQajAfY3hRC08FSJ54P5RMpd35V9ZiFC3GBdY3SC+INoWZfqtIyKD2Xu5zG9utI3elP
DHwWiZfx7Ek35Sp1cMlW4xTLcFGn9Q3782xHPwrrS2L4KVLc1kO6Xz7LUaiurEFS00Y80fj/lBqS
aNy8Tj5Pfr0Ii5XTnNr1GdthA5XslxnQBOtkmTdPkQHhFExCoS7wz9y1TrUHglvvUrSHYuzkTkGY
UM3AvHweS9FckTe/tTS3UgTPSB8ALphlwKg3b7I8flvWkDCMcedNDYIVr9pG1bz1OxQmyqNGSeLc
CTfG3I+ui5DWVwJ8peb1tK+cIQUqpmCPtoQyQ61Mf8g/GBzpkj542Sl6AG1jnrYZhdKUmupmvCwQ
hywwJajdxzl+7r8dzKVXk83ZE3q36HI+SlrqVcDoAn8G4KUy/yFn7yMpxmsSzMgtI2PBv7HhFxbc
40U/SYg9w92ak7Noy8uszAQKLyt39bS30QNUNn2DelnnhNq+U9MpVbaAkSUbTOJ2i6pQ1XOJskKw
CuSvSoG40EYcq9jldsrIWABqQ59CrakdLCKFXVRB2zIJGRunvLVqYQH7nByif7F5qyF+zOPORuw8
1ja2oNXPQhiAYg9mWnab0Yq6zUfTaAaM8uKayJ4CJXI/0MLgfl18sNO96cG8U+1MorS1dltcY4/q
WIHfatdL634L27+kOYqs1TjlX2oGOfbUkIuCm/PjJcJLBycH3ms/Qxqso/VRdXrN6LdHJypD5zi6
xLwtP0I8YB4ZlEQwVUTROsQ+qDltqd7NyQ+fFl+LDJk1ZyTs3y46VHgCZLXerzPH/MD9FVCcdZVU
zNN9jMonDeBM4F7En+PXQBtSm+hVo1ZzIQOjabFRm9NCiFVkiIc5dwUdL81fz2MJavSxvbMaNITE
vBZLsYIS6lqWZFL58Y+6o+rbYquhI1OKjtbU/8ykC9vcgJ7VK8fJLiUTZOmU+W4Z8+s0psambIqv
Pk9uVOUkM0o0attdniaoikveHWCVF91gDIPbOrwSLF9N+Sp6BLgegw5XFRKOaRv4d8jzsme0Spee
phCaMvSTK3Qs57CZdozFt1wujR5g+h9ZPJXN1Hu0zj6zXAOHpcZlTFpNcl5TbWRIKuh2o2KjnC8Y
EwHvKIVD0XTfOoCHho3J2hzYSIofqKMMd0Pv2BsB8xQ6MFsJbp1u2MAlw2EPay/YGMNvN0336nVf
9sQsTfi6Pt0teIiro/rPPSAlSrClzNRjHyq/89uvkED0xSW18Vr2/TI8gWmuR6G5GzUDXywL/MTZ
0UfdLlYFhhLFxzNT3spBLFVQQy7rJ7Y8BByMeVdFTk5VI6OLqr1sDzy0juTtNGbhuk0aWHze8yza
Ghr38zJMWOYYWjtjsj6Yj4s5RpPPsG2zFrYneqAhYxv1g5ge2vJOMb7RVsybQ5TEHpPfaNc+SZuj
m6hO5kzE3vX1z2xjgESM8LQWjvMYg4CvSk0epo53oCw52PVgMHZVduiVzUvhVTdab+NB4s6f/vi9
qNRDkUEvCbjnPbManybVqRPSp1t284GjQKLrCkZTrBUxoKMjYgxfr4kHpRkJGUPG7ENWKDiuEwxR
i1Ns9OBo5Uah77rH9HFQR91Yv3RsyWqyUlTMY4z6IOiMvADSH+Thn6WB7mT7aFn9yzBO9trk+WQY
9O8Xj6UQuEQDtR17azONU0x7Dvl2pMEgv+M7q6vjnOuUgC7Jkp6i+qpBPeyy9zkpPs2YLQJ0bliP
Umevg7JlepAzNEQ6idjaNUSuMXfPSajPUOrs+0IxPvJxuBWNKcFrklvbh4PVSHhwhSJP1RHFu8Oq
ZDi7HThaotm1V/gbJyvBlHSjY2S7UC46jGZXrhNdXIqUtQjYj0P57VHYws1B9VJ6JAD/QV1l8VYI
1BhOgwtQ4/F5E4aarFCIXZm7XchDsQuXbo5oT1usSbH4zN8mx1pYDK0xfKYdhsgJl+w1H5YJIOtA
yV2rk1xhYovzTuICgAiHD9UwTNVsfbsMUHjUgqrkdTFXSTJxQ3Llozo3BRx0Bvf9GYcqZOSqhU9B
hzyDZd5G+e+qf1220GU/K9OPxKUpsGq4lPZrHiT7MGE+4A4TUQZNc+OBve5o8z80IiqNor6Pxffg
95+1AFf3U55ZblKyJbDq1pOHANPKLi12kAuMt1iFUIzX5Kevmb9+qO6ujIKDn4yrAaKOVboMeaK9
kBdziJU9QMu8Bv7yzq6Ds6aF+8LIfi2mHIXGDleo0TQaglWjSB9R6D8FHRVYaFGB+WznavrlYQqw
cDpGGZ9GP3mDcchwb1otY84aqGeNnnAfDF5yWIyhFqbXKFZWxDmwEAcU+Je5kGj9KPuG8kRlFPbh
yhbZ92IshNkt8FJlkQ9rvfap/Z22+bMyMFLHpl6liDSq5suv2htIlF8LXAfbbz+39askrYVut6vx
dlG+DUw5FWdo6GBbtiC7sVp8TVc9IdE8LgCw4YHYMaBZ2UFwxQvwLoTut0WUwVYbwXnvwkfVPk0T
5T02jvBTldxs8JSDFdVhoSh+vV3cuFlgrmWpfS/DYdNVcuKJ1A2sXkBIILI6PHejhQlfNqSN0BzA
ICKcVQefQ1TU7wbIb+vlJQUYHdbO4K4LrL0VEE+OB+xZdfd5ueH1AEAWXX1hTHhRXCXUC4el9lt6
t0q7TYpwK30wzdxNsOOHbJ9VBOe1ELMtDJqg6Cb7yc72Xeq+GiZbMmzTX7Gi1MZGsw1aE4iUOsRq
/AeieaJTMtSvneGLDfDOOnC7W7hmEOGVlZjq0iZliYTezya5413NfMmWwDpAY/ipxusEK5HpW/wh
snbKaWyBUfve/HLsstz0zlfuTCgKlZ2E6mzUdDThBCxb/BisyUOWSMuW88eeks8qKogNNSQd/Lu5
12/iSkIVsOjPbEeccOtkGy29T7Ug0gJqmomuRlXRCwGO/E2Fmybv4i5taCgK9YPGqgLo+jvt4DZF
uQ0nH5cQo71f/LsyyXGd+Dt48z4doIl3H3Dr1oUajtF4zFoOtV05I5w2gazWNTbYhuk+qek4EZhf
pdZ8Kkcr1TMCfDyjaTmIXFyVp0iVOBfJ0IMhMjXjZIOeBo/Ylr6hIkSHyU7Odse+ci2k/rR4H+bq
8gPtMumavhUZGuJWudHhJFLsQwuabntmiPm5TFmMiZ0jbiWNaPNcMedHeJpAA0ysjbqFs8xqLnl4
8BWZpyL2DwAFEgytlpWXL7m+oOoLhVI1nsvKlcpdT/Vgy+yJGcXJonrJ7eK3pean6i77tbwpav/k
1cB10v1djAKZDBRdvfiZlVucZ3+ZyXSvHg/ZkdkuBt6kLQYMcHkPeRrkH5RgNsKjPuSZ2uIBCR8H
OjCe+mP8oTkIyGIQqrJSt3mpiNU4femvJ9zhAZFBPdT/PeMOB1ucknnpADvsFVAeZ+dZbRTqBEdz
lBH3tiKnEZJETXLtrCndJpNtS9s6Bf0wXcMHuuR3p2Xj1RqXghufGu6EVKW2r8b3eF3eucRpLSxP
2cO4boT/sJwkAywf7I50Snnw/bSmEuEVfXcxLCxkcbLDCM82tqj+Jiv7d7XXLGc/efC3FsSjLTxR
e94pK7Ze5ZKZUfIT4oOBR3tChAnehklZv3XV42w5T4uDlCp6XUt+5GVwRoGn7ActMq+i6LW71dv4
vdasr/re3mV25WyamgeqqorlsNF81KDzvIMS6YeqVFWAgnnbYpawsofhmJbjEZnUHRT9l3bEAh51
/VM5PsQFSDKSiCdhmhZAYsrWlX0s9S0xehq5YqukdQi8FOOfaZxhMAxwHJSNZmT9YUH+5Rn8Nyfc
3//f0fjfzIlt08K6///saHxH4OLf3Iz//IW/3Ix9/V9LfLJO4edA3Lfgy/3lZuzb/4KXYhKu7Kqc
dEvxSv+yM7aNfxFgbrqBhW0x/3Ks/2Vn7P/LIorBQG1rujQXWPD/P9gZ23zQ3xxvPRVSTy9JrizE
Vtu3/04NC5n8DTGBaMcyzje4gc93YTDhkkQjXxSR88vqZ5J9f/mD8VAHcNRyBQIPrf8mAvoDkiOY
DKAZ3jJROwol91U0Z3wMJBaewxW1urM2yHw5VZ4nDyWHnRM097WB+rEe8MkyxoLzXaGhFt4ZURIH
R5neVhAk1zPTaJbje5bp8XaZNbRPJW7fs4zZkoiQpHM9LZTgf3t6f73n/26ibP5vbompc8+5K5A4
3X/SfYPeb+gxA/soNY9oS+Qt6yjXbvM6mfeVpmHeYSI4gomIz491q0fxwZTZh2a4ziYlNriZ+Um7
OsjWPXNvmUaXxWp/4aZnlbvzBzRWUeC+cRLVx/9+7cQw/JN+6hPP4Bu267g6cSy29Q+uXxibee1y
lh7DKKTS5/ypreK+mFxqNuTy+1kad+VIqDEY10xBvBKeGI92479WKekeRsNQZIrAyscxF2uv4kwe
50OPqtydyAhKPWcDXQDGnfg11DU+DqbS1cCuqBCWrlonP3POMT1K5d4w5T08cHpErfnGo06ZpnRn
kSf5tq6m8zxEr7YpbwAMSESb/DdziJ4h/NhYKBhHCnCCoN2jQe99dv1rFFfOqqX/RjCZPctLPoTy
oA3msdDCgEpCQkZsaZLAMTg1Nxl5WLrEGpShO+qw4Te+jpiN2OuCv4e+6s7XKMoopNAourjEux2p
ATGhGX7G2RPOxyiP2i2KrkNuu69inPj/WtFjCMuMQHupReeuB1P7jcIJfpDXOXdx3h/gkM9rnbIB
HRG1WdTrFzHytozxwFBX946zrWqYDiHFVOBOwIeQkizWSW/f20X5O8KoeYVJx95Ly3wdzMZnNj9N
A2VhNtmffnw0fCuG3dwxJffPts60RzYU+VmBoU7h77C2eZcS/SIMAjwtQUNbe57h1bY3wpbWTo9V
8JTEGbEsP2U2oxdz4Fyh08aOsXmrnYZnOULcEf00YU5q9swVNl0Tn+EVQ3PqKCwdRWHFD8m6w2hZ
rA2TvtygMxX9faY9wp/PDjkznyAF8pR0PfkwnUiV+xU2NO4xqsBO2rs4KT+J25n4yBGnbX0gALmS
9xGW1PiEz+/F8NwMM+JwUb7Us/3RdO0v9DFbmJtvnj9R5HflV5sm9zilKjVzctdkHfSjfnh1Rf1O
PDEBszNo/5yvpSa3kd9vHDs81xSGq0m337wEsVNl3ghdNkgITHRJGGpljdKUGtEeM7eC96fPILX4
80rYxJbGSnsIW6YjXXTo95A2LnHV7DstXfvTeGyz5rdn3lvBcOqD4hn2aL6N9OlTM4gk73vldrWV
DY/FH/kHsuVJOWRFFUUxQHLMGBAn1P5IVh2dA0I6m5wdqORPeZacbE1e0jrWt/GUFhvy+/RDCVjY
F/MdAZoPqdt+ViaalhxbsghjXVYSmrb+o/MZ4Ld8necS9OUfWsMA0wxCA0FFuvECWDOl+wTUjIwz
/4Vg5yfkWpgXnUrbotaPaySMbOhei4H1FFyTgbRhnqeRxsi1k3Mm0n3XiOdpFif8tK6e4/zG9ggb
VPsT1XoDtwr+Yhk++Gl9kwaQCfUorQBbH3K72XaI2ajqcUiJQhfdOKb0NA7fJSsPDH7C6dTOoSLO
OzzbIUm4HpYSSB8ZK8KItdCB0MBXwLfVg3ITNjIAY0AKTO3cGbVzbt1VJXO3Xlvxyfez51+TKbtP
3fk2sLRD7QUbCj3MSJ0+2noI5vogwBaxvZ2TzELuU9lrqzKPbdgfsaChQQp/mQ4CyDJ+DGYUk+48
PSMzNPFHQT+EU9/1z/dmncQTGgvLITpEMv0EVdyo9T23FRYLLCVIPccwJ4cx1bf4HK6kHb0PAsm2
HKZvuOuC4Q4xKnC2t51xRdl9r/4gDby3DEMXd8K+rQsfIshiRJVY8M3bteX7H/5kYd52hm7gtXCN
QzG8yeOszyFWcIFg68WOBV+XJNAxNOnB1zUdX7ba3VdmSPNGj7ZGCSV2vRs/haNjHNKkP5IBaK9R
n+ByZUQ7wx7v9KA5lp3xaqFRTBscSjzv1vWq1yhozlnivHU5W5iPrebG/dQR5dPdThcsNdH9Bs0W
GvM6TmN/45U0yHUPza3vsNhoBsbORryGJIqVe+BD1eJ4Y9yAZLm2XqwkPuS5MW6n0hx3/8PemS23
zWxZ+olQgQQS0604z9RoWzcI/7KNeUokxqfvDzxV9Z9zoro7+r4vzKAskSIpILFz77W+ZUv7ltfq
I4zHu8v8neBD70PQN0qz9leceEwvO/uXjaK20lDnSu6oMCmY6IErX741Bc1LLYMzcwuugb5+KmL7
0xoj3Bp5uU5VhAxvZnwmjWE1guCEV4DwP8OI7wIkGO3umdYGJOHiL9cczeOo0oFJoHsOBtrEUcJk
qLL7emtNkOTRW26mojhUefc2GhV9fHNifeHaMwnecya+IDT2T3aIbS7r2cjZzo9sbKF2hdbP2gi/
qbi7gOOi5WpjQh2xhsPcAspnXgovqZ4sOphPvZqMVTeV+O8neSH+ajdM/mvqjGvD9whsR9nUFRBa
AXsmPyfkvp3r2D8dCpFUx1tloD8LwaOu6gSvXqY8GpHsyGfooU2t3fvs8wZNm1ZgULOyDNk+TrS6
y8R9ik1NQHECHd2vbX2LLRMCTxHUF7dMTPyX0a/Zx0o8ErXKe4A5zQFvtC3gYvzJnVmtTSdAT+5W
vxOzhoFCnuHTZLebYkp3kQgOOiKGsNA2PWPnTUdJdO7DgzfmPZIAWDqSFlggh19zYuONtzAJT9Z7
rCC2SyPqWFyIHfKY7tDmzCL/aOn+yt6LDMCjW9HRDBkDoRC6h7P+mbvujGk08C9bJ08vQ9jR94Iy
UZFm/mTAQ9HyNcfn7+lM/1g+Oh2iFVr+HoPjfI+a7tdscBKT4Pp9AMrrGEw4Xel9i0TxWnhuzIEu
Nm0lvnvKqtl5Jk9a5r9A5Jvrmmqb2Vn1RGjjKciN+9D1n5ILIhpvRlRh+e6W07iC8VWh8Kw+mBIx
CMuvSG8OYH1eDGu4Maaf4Q68UX4ejW58C+OlSSU7lqY5OAjCm3kU+1Xn/fHuuDyu5ASDJJ9AnvFr
bVdurSx4BbP1mzAAjvnR+6i95LnnHboSk0wm9354dafmZgQomEq0YjHetTBndK78ZDsGQX5nso+4
tWbY27U71e6Id7E3bj14Kzp1YJ0m76BH114Ib892BS6SpV4w5G3K+n1YlBCN1x27QaALlJCW6Aw9
WQw72W2jWiWO5jguwkGZGCkeNCofPOfb2pVq60OWknWhT+Sv3nOPJpSBMxCqhtViBLePQuEZUQW4
/a6vz5nM34T2+21qsYPJpP3lk4B5GgoYDc08gIcq3i0D7yswKkS5Eh9kxnBv8ZZ1utOQycxXJhAk
b9PYchhZM7zD+jscqEsgI5TB7yRS4aacyWHzYaYirR8SgIGztc5aRAqch0R1huo60mt7KUtgWiTy
4rTIjF0WGAtbQ9IPLTq4/ZB58vYwRli9DGQfbajsde27AomymDcmzZUiR3XUeMYpl45eTz29d7g8
azcPi4tXNK9xzCgeOrVe91gCOprfu9bh9DCaomdJcysUrHEOuor0qSebWca6ah2qpwFUZr/ckMEC
0/O/v3zcE5N7UovQ4vFNZvrDk1GWpDH8/QD7nquZHPAM2+LfT/G4N5lzv8Und286bNfYoYM1I1au
7QTJQ046GJ0niEZJYhyQNcNYAx04tTIHzOPGWl7Q44keX0JTuIOWgJ7RJrA0e+VlT4+7mRmyvwhR
ovv+D/ADxbGM7XBFaCMt+9QyDrUlDoXCAo7/sdk9ZEOeCiSQvyA6cvl49aAudekUvkmHaLvH0y9P
87j3+BWR8Pltj+fOF2aoLwWC3ZCFKULKUezR/AKEKjBkjM1CT4y8A6kEm6aIIHcgoz8EyjRPhM0g
6I/9+ZoGy47JZh5mGy1DB4n8rlUxXkUR30Y/FltjwujbNG25yetGrCLRptc4jCB1DSA2iDcMOCvn
12HkojCG2nrxoigHg9/FWyoYqrm86bGrTOj53aqGMC+dZ8cSydEqMgRasrEAz2Bp8wphbxLAqUU1
GZcqBNGJxaRctVlq3rLY2Lh99Uk9Uh1kFCTnJFYfujBGqsRy0+TWdoKHeUHzN98NVPLCpwkcz1Ow
NUTtbDPB7yeMLzoPvfOD/sLXrObsUBRUqa1icGps8zavD0nhMNw0avkSi/QYTLAUHWdOzm7L+sCU
ut3oAgVTGzv5J+4NNm82KtO6V4Rrss5Kv7c3TaSeCynVyRIKSNqgXqWwxssws5kyi6ndarT4CPdB
zrsquglQ8iTcOAf2+PLQ9mH6rAPtwuTv0K145V+9Ps+ZEcAl4wLWGkWJyYxKLG2i9j2aGFDGRkB1
ueTthHGff/e86JlOsAcbMx23AAKjt2Eu/9gN6/cA+FGMSh+CIbSPUz/8aLJi3HmDR8c3ot/qWxpy
5BBFe9fqqTE9/4Rw3Tv1mJ6d9GXSNc2THBdPFLLdq4PpJt3+nmUAKrMu+gsa/3SoKwmt3IsRcvbZ
ZnTbBvoNklwd4og37AGsVATpr7PcI3EjOFGZI2EQ6Vktc+vFYZ74FhlAToweTEOFdoVdvXsfJ2Wv
/Kyewa2lVKzYxa0zGgnr3JvyPg0OM4AAKpgza+s98dx7Vg/FPunGSzsZ9T0IwuuQinzv27o9RePw
noNgRlu3DufZu8NOL7v0RQk7IAbdhWWM2Yatycs0YYxIlSOOSES+J67CVllA2Bgc2z/EI6i0wY2Q
nS1CTrP5TgJOveYiZh9aJw0OJONuiMGqr3WDJlgWkcRdMq4Sx75HQ4azue1gLwW5BplmYXJ6Ey2N
h1m6Fxcd4c2y0NlEOQ7KsWeEw6RlGxfhL91n9YsYTUBHvbebYkk4hCA+yRDzjx455j7RO2M0q0NX
Zie7NytoB+0GxvcWMN17kfTHOGa07w1ju/Xi8ls4i+zFKyHHheB2B0bNDRDrde1xQJBjalDORaeI
rgyOf5FBjCjD4Qq12z347viMZCbYVs5MZKrMnD3iIkohp3bWuqWRbBkxllhwar0/AQJgyBx13e80
1/GtG/0fYWF/oK9mfzqrXT1M6hmdwFOMvOIoomo9d7N9EGRI1H3cwe2aKY4k7f9ZJYCXqv6liUDV
6+zIzCd6Tqf6GtoFgMNSl2xAmIXNBFCVxqn2J96dXeBBmj9mMw+2QVqUuyTNj3RLab1ob6ShAIlo
0ic5IMMhQblUz06C6oeSBp+QL8edO7V01TsbbNBYmqfYmG7U0+kWU7F/CI0dCKzgZppwOUksNzaR
N10BAQPGZbzCYYMWK9GBe3XcgVVGldPOhEwvO7d8d4zhu+6FeVHfGmUkb90Iu40uxz2M9ZM1UjAW
pvNiRoiYCEmQm1KCnYMBlXlU51pViiJ7QFJmY7UDzglJd/R/RUUx7eYB/8WYgyp1mB7V2lnTK93i
lqC15sr3KSj0vndQwHZ04CCHB1jCOjQvGrtk9g5j/eL1hI5Hmmi5KUA/C0ysqhvgm6C1cKw+07N8
8lsOTrBug82uAEXA0VtuHveS5Fw3XJIX1C5bo+XuqM5sgUOujrFxjPoU6w/+nzSoJ9LB6CUhKSbM
DmNXtwJmStuGoSjA5QZRnpg2rWlYR6TArAtm0G0QaYcodxD5Hv9xN6lHm44CosCiOfjlYIY3K8/t
NYgkTf3BudbpdDuM2XyUARt4XaTFJne8CQCzXMfI49nlEpT1+K/HzdQGHyPkT6ZMFTNCiRrh2HsW
8QOPu1nVJAezBxdUOOZxWm4e9yxnhCvZ6+E/v9YTvHwzZZSULRRvyQz7+Li3eMip8GUGinyMbPY7
6MUeoO8k8hGzp+6TWgqXxu3rI56oAMgBLKzH/4WP0uXvb7tc+zcRkxuWeXflZIH3T499PMHj5u8H
/NuXJmw64OcKigkcLRB2y+/8x41HPRuV5vzvTyh8k4c8fuYfd8HKz3TfmLn+/eh/+qHHf/qGy2QP
iNrq39/B49v/9voCApLYAsego5YPIm5Clwia0Vv9/Qv+7RH/07P8/SNi5MxNMG7XS7XIQhg9SYnt
Ar+3Pa8M14kR+cfQ6pZvN9LnYx8QBnMheEkizzy4lavZ1HHjhUl3pHmK4+3xtb/8J9hwWndhXm3q
aWLz5hZFz5AZxDQWgdccLasbFBUMKI4AzquvgJbPxqkmyPQc4tWRsQbfiBQbfDRq1da38tdAz8ci
BDVo2EU8nXIUWquRwQItABD2qTQ/x3I+qH74FQP82Vrxyo3CS2fVx7JA9EdhwQVyciyWDEaJHEVP
SU6d7vTvRLFAtcrq1yTx/sRVfQvI04vs4F6J6KdbZdWT6LMrndg/qlu3RJmhgTcZ7ILpqt3kwLb7
O/ZLYm9J6BOFDe/SwJZumNjMlPGzQ43qzl60Sud6bzTjFwoQm97HOOKg6TBuR0RiKz1d7Mr4E7oU
wOQxloN8T7PhLW6metNZ/v0xQShD/Dp5PnzZiFiJByLn3Kq/KfnbB9eGRqK/FWCZreLQm3SATDUg
mo71b4lBNLZHchSzE1SInSWiT2t5zwbjCoKaLeGfPCdF3eQwMSb9Q1P/pd24HbsKzTOINeCkp2HE
m4RrMWOojV0FsnH3kdAMi2mm581HPzkvTtXCFIVnqRPjV+tLAqza5GY146sv5ves6sc94Urxkwqq
s1btvjbUMad2y5A2HmsdRvsimF5qID/XPvxDKANl0ZK/TQAEFqIW84hrX9CR5uvERZTJokb4Fxpj
hQmacDp2A0H+PtpIU5qBXMaTotha1aTbrR/OqGa2oQyP80qmlP+R0bzo5n3KMBVYbE0ZpEHJ/5yM
YYtU8yC68ArffB/0wUWXDcukvZTnV9NP36QIYGdWwStmwXS6NI5clbq/NL6zdzGzBvqzH1pJe9P4
GoLmnPUwKqpIftTpR22l37CcEeQXdvbOr9OT0bXFJhiQF9BEeEEgHq59t/6rgiKKLyDY9CwkOztF
fjN1drIdGsCgHD0EfVmNWKhIE0bF1Fgx8lp1NUOIwgZFIGsHOTnssMwn6UFWFPLRspFxEUmsm+KX
MoZFl9wjKdrbOYJhnKSMHLI2JESKD7AeSvpPizCXnfoRC9gK7qCRmKt69n95XX6TntQrawyhr5Hx
FFXhs6UIEytK1OK0FN9Alkwbzwnfk8rblWb7wabswF7CJeSHv50kyQuhvnNPkAut69EByaPmUxXn
vysCCePstSJJwx8wHPZVfQwY72OMhm8XBtZna5IpJHGfIP+A005HdWXl5Wr2sFKkBP2sPfr31jf4
+Etqh0cjKE+YSLTowc0RKQdLSkZoDoJX5k9QYgGyzs0JLkn8FETZ9ykwD92YoBygazov2uTScEAP
feZc5LAYcq7VbsGm5Vg74rr8C1OCc3JKVxqc9ibTXF8NR71xwLPSIHJdBwrVVYZBQVW07JqcLoOa
uThWUIakQvqICz4mdMxdVfEMJiWv1gl53Uxv3HEF7eNaMCrgauZ5VAjReckBc4NybU6Gtckjrtz5
ABRR/2hp95xIsIq3s2+jmBzVuK4yBLlzO2yUn30nnm3ewD/G7qSa1zD38A/L/Ja1M+0m43uB8mRF
0J18cj0adu6nVQUhr5cPUqQ98y+nuC6qN2cOX3s5fbZO8IVHlSZfC/19Fyk0XiFKCVDmvzVzSJVl
L4TTbLwBRXToRu/LQJppFzhlHeud7+Y7heF+4xZNhSISIc5A7uIqDCnpBc7jJw9m+Goa0oPto5st
MUBBD13evvZAxKFEaxSe+jHwdnkTsmOW7AdHNO8e+5NV65h3jXdvA27ty2ridpdaU7RpzEPLIE0t
2RGRJZn5yT+9z264cU5Ob4AtpWGvlzOy7A5lXmHQ7BCNlSGEj8D4suL0nOXVl1r66VaP2bamVXi6
IDND8QYprLZhunpAqkddH8hG+Wo4g0DxPBlCfPQJrRs9JT/C8c9oTPUqK21EWOo6CMa7i1kSSRNB
a/3VdP9ktAy2dc3ogI7MSuflPnbmcs/OSa0KNjMErvjVtALSiRySHiyyLudHIpgap9mXnVv5xsln
OoJp7ZFFOzzPZLdlrKGkU757mTgVM2eDJaybAYdz0wn5UyNsf+L8Vivd8ppIrVuTbpGswtK9pVnR
rdyyJX4GSzhnO5/+osunREibx59CvjFYI0mAnCsWqokDIjTVtgiMF5/TEm6MFkRX9Bz2YbDDZwFD
0tjnxm+VA5NtIiY7KLhHLqLoTYux+cjyW14FM3rpAUFntLLt2rp0XUN6Kvz1rLuaZtlsatI8EPJd
AnNi4UspkiDDokHPo/1j4P//VTlv/5eccSECKEf/e1UOyepxEv0s/0WZ848H/Zcyx/oPujyB97f+
5r+VOYH5H9L0UesAAHVNR7qILP5LmeP/h/ADcJBoc1zTdgSv4j+DxhHtUNyZNioZdBmu7zn/L8oc
sfySf5bmWL4tbEZZnis5FCUXkH+V5jS4vnSTt+JkhOKVKWt1CefeOVa2g7sl+GtkO3GEpRPTz9Pm
prIWnlkzxadgFtfHV52o/GORB88TBMtnsgi+N9U8nB5fOZg9OfvjYgs070sCZKRR/oy8RZ7jkrbO
LGpme5R3lNnuppvi4hRlLgoMEiMQRndwUZ1C7O2mbF7Gsf9B7rR78tz+pQX+cLNUab+H6YxqbTTb
o8XI/sA+7cZnfW810Vwlm+St64Z4rwOTobjqihC++7h3Yqu9SUu7RNLsCiuKngUN+zU9HyR5Toux
igiSn7BA9sXYMwqMGZ9Moyhf0fnHlGQ+dvDF+6njkOGAZ8vn2ewS+qHuvQ8t47VInZ+2wx557OkH
Jo7Bi26+3CoaXr1C0vgHr7dOWYaXSK1PktzqFfD/hXLMhlwWZP1KC96KFRsUe0S0TanZvxZRTRCd
H5wh7cd0cbOCmAUMEvz52ETatnf1J9JQRNhiN2F2fvZlf1s08wrs9UFoo7/CfNzWcFd/T6LD9zq0
TGKQtHQWnaYeMfbTo+nKqNZdPwyGSZ9l6KXa/uxq99XF97ezGKevaleUt7KCjQei5zzqaU+nmjC1
dlw630iBHUB7FT9+hfTRG5G6JzjrZmEkxGLjK7cg1614dwfTj9w7KQzhKXaiZ8qejHkjLMsQGyNo
ht3kWvpKeOK4MWxyDg2GYM9BDuncSdNLrI1PhFrpRmtGS8S9IppuPqJCVyfRIySJzfplaIIBFzNe
uanP/NOIO4rqzbMOvR/R97YEiS/IwMAGinsbjMMKDjWwFnKcGBDeQO8Mx39aIP4H4Zf4N+EXo2zO
M58lwVwUcWi//vWE89tuyCn5FP1VD2BVWLlQD/qzraG6YeG4tGYXHxw7edXE0BxggfyQZHkwHUox
sESow//Pr4er2vIb/4k8ySuSphCedBzpuwErwb++ImZPdm0wWzoFUTwc8qwA9uvUxiqvh5cuK+TS
48CV3ZCx6XfuZyFM4zmsnZMCvNkEtkLT1biUw2Kj88K/AyadweiF0ecgh7MLqwIh7vDD4++GizyN
3oKvOnCmtcSNeuqXBEGoOOjPAdzuaO6GIMAd5l+9seo1j0ClcnFzoOkVhjvd8cDIJbGO+QObCeCg
mL4dBEQe1Zl2uvnmTemFBvKeHbhHchzQx7K+CfRVIILsZGMKjetDReNVmgcmvsVfRj9jjQwNb+cS
PsWeKn2j53meROydvBB9gG/2GvuXsA9SuJfMENHFFZg6rMVAQs6MvhSqfLUmAxtONL34CmQ2ItvM
SuWZjOKjaxnyPqtwF4eID5x0IBon6NeaWv0NmURFbLlEZAzRd3gZ2SjtY72oVVIg0DIeD8LwgDwM
fwryNXeAwt+Fcjm5E2z0QKb7dRvEV5ItOI09Or5RlJ5xlQUUuz+KQkcbZimIKPJAr3UhfgY+28mq
nF3a9t03D6rxGslydkgHmvVFkB8w+0dP6ONQUOgYBHE7kw1QnICPG/gGK0h2md0/l0QGtFZ54CVV
eyyAauNnRIulDKEcZGznkQCuDQiLhPZi0+1T5vCW6H/haAdknlbGCpzeSohIbqxiEbMZHqzNtDr1
oN58r21PcebTcnCgWjgcIJ1WPzxfmDuIoPhnItfdybhjCqhnkoAZCq7rjidNl3NEOcZ+Nulgt+H0
rWeUBOw1RScjDRqmU1CdGhkU67G1wNTDycmDOtjolh2UjKU8WfP0xnu6zV74yoQjQAuW9BdACsDs
CazNoTRcHz7yRbrvBb65p56HfhRIsqEe3G3ro28mhylyDz5qCr2tpzCpKJ2u2FNocqXMfeUzbXBC
7xmgfLZNBxs1YF4wbQsD/wyc5KZEYDxp/53hgTzkwYTWxQ5/OgHej4hqW9Ui3hHY5NJrejU6IwSI
5DUXuSjgiyB7gWkSu7oCWVwFu2Ds63VpL1Ewnd/jHWk2VY2tQ4vxxcft6BlcAcIWHsEUgeCXI/ME
yY5xrJ1XexTyhr+lFrTjW9v6MhqLfhxd+F2WkJgsvQ/MCQUNlXKngLNvmrSqzhPjQeBaKBnHO2ns
7Woi1rlOlbEOLTPYhKRXYwRgOu+S0cSlmMjhFC+yR/jwUzv1NvLeeltpASy7LZgf9wlCC0YKEy5n
MDHYQdltk+7EVaoZlfMKH1DtG6MFB5Y/U5O0m1KYco3XJ4IAPAYbv63eo376S9ad2ks7uqeKRoZu
sFRAjH4Zk3IJuMw/A4Mx/WPloZD+JAEM/ktsWCvHUR99Gby3VOnEwc/FbixhbgzL51Ap52SmBlrQ
CphnjurRIbSy+66CnsAOcdemARRQ4ISJOoZGo02AMjacTepa+24wk3PFTBGCIok4DJq+IHWQAf1V
zFZFzVCsO1T30hF/hqTgWGwhcrTxL8LxUF8uJ2MZhnemiXviiegT9AuQYJGkLmtcnWHnVdBs0K7Z
53rs9WnSyT4fGzT9AreNHNRnxW5vjwPNrfG1K1N/1kXVrJUvwTcuOHtIhLtsossSTAyO0uXMZeN4
nCx33tQDypRwQJ9dvDjMHbedCXx+Hp2rHkoPEys/XLCFiqe4unqeOtbEpe1V66l9r7orkKn6GeLu
KpKzOtfoMcEJTM2GC4eLa1j/xqbaXgukuMLrjH0IvShUwr8HZhTcfX8C/R4NC0QFn1Vvd2cGPQ2v
DSFKYR/dxv3ET07MDlSkF3cyTrKe2lMeUcJWSXzQzByYPIPixwgLAsMN3sLcdvdlXWztfPbOTQWh
LLHAXyFhLKPSugDtYfI5x8Z6iA1mnH56KPzZPJXZ4GynzvszDJx/MaygtfRRJfWl/Rv/YLoHQIov
U2ADdYPI2zoDP0FVEmLXILsxZyCzsrvoVxZk5TNdPwGprvpBump6VGjAQJ/qU8liclW5Y50SgBOE
k2txZvdwyOXoHLTpoBrWwQZwQ701BvdalVfIlOmhRYZqF2RC5Fa4JKCDqpdSbmHZ/jTmDrSGa5Nf
R4/27kXBZUpMCrLcbc/4m4cpe9JcjG5lPBJUBNxxPQE13iGkYE65pGyWxVRtKlFfBzSrFx+WHBb5
4WenMXg3mpPwEZQB0WQiGFtDJ2Va6PdD+uTwiSFfxoDfhrolzijmAiERTDU2DH7D4GSURuMcPKVQ
x6UNIB9MM2cjHZ4fERGPr4bMaAkarzHDzRCBNJfY19yK9w6w0X3jLGkGiPL6Jc2WYww6dM9aLsjC
A7QXPkew00wkbr4ffgPqCsa0b4qtHk2GeETZzSmg/tnxf+YEzG76aeGCTWxL+hZNNZqX90l91mGg
N9WywNKTrdZdBDnEnaG5BJxKdFGn73Yxx2fLD/utrMV2aFFoR2kLnp2UxX2s4iV6/kVr/zfc/eqU
WYZ4a3uoNSjNzjklLXWL+iVSEFi+R7vNFm+8nHRfZslv9GCaIb1zsLOYv+DoFjsAqe9tLdxdIvVi
SAv1bmgIr6JbVZ2SAdvvPIwf2dCRIY06MBk2eEeDq26MQ4XYStrZn8S0630cM53kWJWGqZ5BWlxx
KnIxmMUXWtCTk/nNzo6RPXGScRKueaHjZlo+3ClNt7TVDNqlT9KdyAhU5t1k2d3Luc2h7aEXUjGR
ZQB4fyAOQTqRuM9z3JQvNe0yeisdreOFt5rXRKM5wfiSmIxoRcpiYedIEzPDtfCdqq0VRPZ76yH/
xhlJm03fCwy5KHLJdoirhRy83HSl+atKU358GUV7KppOsYZT3xentGPOOPEMK2vuD50GnQpwKGQd
5p3sx2Z0dqBSMZ24DlzdxwZSJd78AqkgSRzynHCJHRh2kac0z906oRpcmyUCV7QKcoMof9zHcwgA
1LeifR/qW66AL9WDJpmqXqx7NTCHYnL1fi7y32GI8hVw28CPZkilolgeME7MTyOKySDp6h+Po5Lm
0HTvSfuGcHIL6qa+L+NyFNMOIlBn/CtmhwR3FakawBtrOwRU3rWc6m3tNd8sdncLJAi+YevUYB4r
sepLV/7klfHyNCbNiJp+jSW22KX9ZDESnuim2sPRW5Z+TPjlJupqoKNWdkD95rINrdfxOIRct+zq
VJU2o+ayJvE5rpYjfd4HRvFXSELbNeUYhcRzVQS4mVmzsTNK87Z3X2gYphvfyE+REXyNnWUyHE1+
y6T6iy2uPJHj5+1xmyHi9P1NWgPGRgWLkDMb3G2AkfVzmGEhTcyfIpxRXOQ4lfl/d8dcqVq7YSfQ
ODGHa5wu2ETWwe57ce476y8xUeVEMljZExq+DsE+VrwlyDIJ7DVCU6KDkOMt3BCuuEsHtoL2AzuC
zmIDhSGUuA4lk8Fdy3zt7Hz6rGzXoRQvNo0IA7stQu4y2pqVf8idqvpAYkx3tzTRYSvPvo3jp6Xz
jf1cadffTxD2dtVoXeE7ovoy9mil1NOia9omivLjodn5wk1qXknmg7UWNO66dFnbrW4+JIAJ6FhH
P5rCB6WnrVftTzuahYuRf/DONh/Whg2+BVUzAomTluqJKACxa6X8w18lOTY1gqxi8cNG6iBnsDPk
caDgaNvq4MTFc9ekH2FSudAtNAhgdzkLApdxkmABCLDohIA5z06H6LaV3gkvzXTV+x66xiUfGDZA
vrH3jARbwmusS0Xo6okX9jMkqPvZCa0CiBI5joXlmBeTmpsYZmrrSN51BYMoQZW2cRpOb7tI5AdV
7ivJ3kzh1WEs9ZUaIDv7hOnyg7dJ2IS3Otl0N2nkCA8pQJ3QZorLVACKrtn/54Rxqvo0OPRgi2A8
OY10LiJzyL9dqrnSCj2k49ElDz1z67jsHAxF80BTu28K06a/jSjgbGbwNlIfKedygyYUE0x2C2Nh
kmFmIXwmMNf3KnNPBLNL8334lVmcSUPPr7CorWACGy9D2VWnQbXgVZe2G0EUNL7wfFIr0LwJlLdi
QyEOyH37k6okcwQ/q1in3PiUjNiVHvcaUazDHrxbIDVhYxW5SLFfNYhAObBsIW5JYqYv9CfLm9MV
7NBYCIi0RHgDDrFce2P30w7T7M65kt1HM1awHdk8Iu7eepFV3xp0jeeQhCnrqRcjtSjIbuaLMjuV
Phc75RMzKsw5ROpCtsZg6danRE+/QDFJ2AZl8UIDVOzF1ImNpQ0MXMMqaQpvK8vwR9hpMkDj5cwq
ETfIjoRk4B7JpveacSWVZbwNWfmNSrfb/UPjgbKj4pDEIFgR0YRX7iaKWZGAFiakqkIFzug9RHja
X4gWnFYgF2ywIYr8sUCcfIxWt2Fpehmjfe1HhOIkIUW7pIuSt4iIjWOpeS1M++I3Vun5PFXRL/Kf
Eu/VbDzvNW4IWzZE6R6Yp6NI8LS14zKePlekyiWW3Z/MKmenolgbp3RNW7f5rBb1H3Gw+HHRMe6M
pLDunc8QiR371nYCsMZxZxAWVBkHYChY5HjTwGq2VQSkcVLWxfaVuDyOFS0E6ZrF80AtfK/rHCX2
0oSsLTc7zbQy1iikfoVuz1hd+DmA5v42h5vJLIc7uy/I61mLpwaPWQIBmXrZS9c0AymDW4z4zfvs
qfms6AZclOG+hB5VWuMQJFoZJqbiQJ6bi9a/0zmGzDmwLHkL87E3LC68qkh3itKLqMzEO1VOqFZT
cOicILpg7kd5UGRnz0rHVeZDlBkJN8WQrwkIjHhLIhmJ9av4S7V++1ZSUOzRsul9q2Y8H61eQVof
LsXcoSW3GpSELZKznLTti22m9dps8XuW88CELGEuDy78hYAHH/G1VPucBZ2rrQlhe8bzg0jv1A45
WuuEbVIOOXHHOJq8uACe9KhD2q6MUsgm906PG1lZGiHV8Or0FlrIhdzYF2O3fxQgwNaPc6SQXLWj
ONoCXsk8i0MFDproMTNHBFOxXhCjU6QCCvzwuw7Kl9Fj4spoCcRM9RNZFwNPeuMbVAVo07QPrinC
QMVYWPYIDQ2H3o+ZInjp5z7ZSptIuTC9dm3WfgRkXqravHTYSN/L4sLAtcfekjI0LYW4OEayNUfD
23PJsEjTZgVtsta/L+Yl6l3/ufOYMAXenJ0DZASOn9iIWeubip3qNDbtd7uGaeAHA6GawHfCEQ2j
I9FOOdVbyNztsZGs2oJ9Y1d81z4NnbZlc2sU1d6XqEmjjLffgkB9QlD9M2nn31Xsq23QfjNw28+u
6x1sO7mEkUmerE+5U+RoFNIUg8RcQaGa8g62c3Uk5iPY8EcmL37sDzVSxnNl9M8EiiYXJyq/xwnS
hdwLfjrLFq/IVyjPxdtY9g6fMaECdDWUG65DrvLH8tQ6/4uy89qRG+m67KsM5noIBBm0A/w36V1l
ZTmZuiFkWvQugv7pZzF7gOmv9KOFQQOJkrpbSWWSESfO2XvtgZ5CylkdBTL9ppCbtsBzwpGXZh6j
mh26Mg1wyuLxstvobCcw7rBRN3vOcdbOr3NOgIj8Oirlt1QRomViu3ArKaAL4wvVdanp0CDpuX//
lG4IFQzYva5dfzZQ7u99a+YolPfpznQVdbP8RChz+zgV+bWnC3oJSKYD3WFd5pzxAqADe1vnWj5M
pb8DlUxsalDaHCo45KuMNFtt6voC/WZ9V3DHEyYK+CF8jsAnlRhvuuRBN1S9D5XbbgBZ/Bost3nQ
rEy688l4odO57yMDQ5IYnFMxlhDbi/RALwkhzcBCqMh9pCTwV50q1cZwSgb6fo83NaRRWSfy1R04
zjCbxNdkAKWKOgJrI5/oNSvec0wYGFcXdOqyVB2SiYvDE9KBczrpsORTiOhiUukkp600SakZevnF
z8R8Vbb7DBJa0c+LPjkxWJccJstKGnT32grGma3Dn1naIzOmWVSLQh3g8IdrdEwjMbq0ucgCz0Ev
pR77rkt7yacz/MsrzYaM88h4Ibhq5wLW/buZQizbF8Yez/WY9du5z/tDgZE0LRRKdbdMT8UnN6Yb
DpBrWElFacWU+qfELTJNCGk6yemiNCAHOk0LJCyuD8EsOA14pUBWHKaUWOZtIkNq4xbEcVDN7POR
6Dhck8netenv0H/vtgXz+g146nJruO/ZAMRfV6w7g+WVT4CNdlHtnKi87B2U+n4r+mJgxE0rKEVi
tEVTAIPqW9z2w3vQOq8VK8dMrt9TGj6A+yifBLwVaOQYMKBqc8w066++hTLbC8qB1GMz2fR9RDFl
vbY1xqjIbpPz2GlCxweSprlPv+CYNBK6oPfOveS+9uymuco2edYuB+1gLm5VyzE3qJCixUkYfAKk
e1XZzNkhrFlA1WCcuwq2yb0j0UnWcFIEBKzvGZRLToDMwPwL5EWaaPfgIZxcocGl4z3X80p4QXLo
bUmkQk/hx/JFj8uNX0BTQwdsiAqOQiTcruziFz0BNBoGZBiOWYMOXl6cxHvIRdTu70VLbI1PkJmN
XZB70dni1mlNAn7oGrXF7u54UBx4z/hotktPoAI05GZHh18agVVcguWlxKiNugjot8LZbQaDuFZN
sCNnujm0rfmUmTB9tfzlG60kB7J/l+jt6WbYnJ4ab94OLaFROYaNM23SWzjYWEtIirgsunAx1dFp
Tt13YUTNvqrqlO7BGD7pIfnM/v+9atrgBRYIMNG28TY2FeUhmyHD07XJX108TEabkuGRlkv7KLD2
NXNTdBpcqPJ6+Tme2x8ZUc8rqiJzUZhGG1vhCxizboDaXBJ6jEioaE3NPu4WW1tNDTyUqnidRXFq
LL84tsbCRx875r8hI1boZc4bJdChB2WyHfoemlGOPSbtFP0ZKyF7bpCYYP35VS8w6DRgbBB4PRkJ
WGfbtHhXpBXHvrBeG/un9oW78SJP3Oa0uRsfd42VFLuMzLC1PdAFk3P75jpluJOqptlhDvJsWtWb
QP+7DeTMRLMDFhON85cc/s1WOl9klblsqQPOk7AA3DUQsFxMFChBX+wLhoEngVkipa8pLbFxq5Zx
JFPayxzYt8jlowbsPn4emvAXEm+Og3TdLn5PpCFL6Zeytp6jlN5NVtaArQc2Fr4iY5/Uib5BTaNE
cS48HeZDmhjdJgxbIDolVe2cQIPJgadGMMqeR8gNZByJaAcBEY7oiL0+TeMvRru4Ovsm2ph5TpKx
lsapzz1FM45VMmipMHFE+rsxxJ6OsNs/B+FMmNLyb9kzmYuKNW3M8uIaFdwgho/o2jhP2EvGhJwe
u4JDWtpV+8aZbmFHkllkxNZDjzYbR/Nw4zlM9jzqa8ZiYm37TvcWxt8gbyOJM3GxhD5NE85EasMI
q36wnYk+dUAtT3o07t9Qp5+d6ucURymztoomOCh41ogmxmUQN+z9xXgeUVpXRuM/cXyjCcsIcFZT
h1Jqth9KtyV1EdUZZimDpxH77mZUEDcnM2NkM7FwzSkFSaP044Dc9CLMX0Dm/x5rZykVfpB1r9hR
1Is/fBaudQNiwWiTZQT+qP+jz1u63wkRArGS7cvoguKnmXMzpvnn0JXtcyS3NPADXP4Naqb5HpKT
/hpZqDaqkd9KS7y6kRvgIA+y3Wa0o2I1BQa8wWhCxzTKR1snO8zLAgtC9Jg63Yttgebh8LHtOxSd
Abe56xo/w2iRpBsmarCOowSCzF1l6IeWsy2fpd6ZxkEI10NwzOMTC/PM+QYSNJY+twKR7ZeFxtxz
UGH/5GVpiwQg5Ur64qcpzIjZw3oZpbjmPOzM0h83aBTfW4PSnOG7vx7TiYc+6RkfGHlBT7yrVxxI
krx+N+qEWCFm5DubxMraAWkxNBeMMeFDHLvBw/0nUgwvmR6w1boIhrENScS5g/tliPy3IaJL4MiF
29bEEaN9Xu4/3V+MWYtTbxmHclTRNSqLGPxj/LORMgNXljfxtQ5hIFT9hEBl+T28C/F10BDkWpt9
gmlrCpfZNbdgq2uxWvh21/uLsIBFdehx/v69cJ7MnWqZkHj2mIJX8dMrpf98jKLilo1lev1/v3//
yRSVS02AC8j3diIxaKd0tZ+eHLe6EB3ACa1q/mIjZ4ltvGmpIbN1S0LNJu1HsePPxz/ed/lB0hDe
wEvp6bFk4hQE9ruFu8IyTYLahMgPvZEtgTlltbHmRm3NRQoLPn3eGn5lbkmzHV4yWpMXlNckwQbP
+IkjqIhJerBYEcKWfh+9+FvBJ7vGHEzhnF+Tkg6ZRNU4cPIi1zJ5q0T9C7PrJznEB07+J/rJLUOJ
icNzQyunneReyYT2u7LPaOY7DCYE11fI3quC8fTwsyy/um7/zWT410XKPAwN8mq1Jm32c246jNXw
7qjFrTrRLOZsR9Xm4hKOy+hZM0fNHA9hbtCk65nO2QrIpPZwj6OhX01GAKjFiddVJr6VY6BX8Xtn
fveYF3GSsnFxjkTCNNDUzT5CQZxmV2mhsrR74DNllxPjmzoFOhPLXI39wbar8dFWJlJN9+ts5icQ
DZjOzQJJhe895W7OiLdWVwenKMfWrg9XStBbs8OCcXRgHMMQREy3dKJjp3sKaYnjhVk09Xl3NYhL
GGMoBbWHboX6IKVoNFqbPl6bX8BDq0XD8LVEWCymUrPsNmQ6MZtLZgfvDH+myJdToT5kxgRDoPqe
9w6+XUdWGLAAERuhu069LdfhbORiwfKmG2gGMlThvhDKRCENojkwXRPxcUbbZsfUinoY5T/iTQLE
mOdxyJE/5yF8o85b8sKclwCiTjInP0kcQO7Kc6FETC5yjCa39n7MSWOT85Ll+9gfnvM6uxJP9sTs
uAHTAUFXZGOzc1V4tqTHUxBxOLP9aY38Zto2jfPqMyYKvJYWT2wOYP+cv4LsZ9Z5TE01TPNE4xWi
d5yQq+MeikhOGxmWezIEQAUNutqKrj3xX78MfaPJu2nOVgpZQJdace6yX2ILMwD5BmJbQ5Nkj4Yt
6qjPVpXtR2dI1uwdfzmeOFC2YzUnTmBosyMrPM14nKl4h7cZkUhbJKDPloJEUczOziffGyOs9xR4
AxOFyMPLh/8q6skC5Zz50xzlrVN0HwnUxVcWt1vhtAivkr88GxSmRmXNsJKc2zHddIGONm1Iam7o
qb3llI+aBo90R5cpPfScNhPvDCW/8rkm9aMcDW5wl5uqwii+FS0D+s7YMrVmj6loo9QaFms0UNUb
fD8hkohtB0OGYHd9jFt94MxJglrkMISpadpnPSa5kgA1o8p3w5TetLucSTPHhF2M5QCiEhuOVQ3Z
Smr14uKBwCKyK4k32gJ5YW5o600JmHAzFwiTcrbDIVIM6CEz1iNbReQ1Fwwq2bYhRCCzaDaJfF00
GMXR1G0T5E3b1MdsamRPlZ/a6xAlLnCcYOsljHWmzrBZCMmRcEv6W4Epr4xDSZcwASgNLinrQyC+
tzkpQMQ3YU5RxC+GSMeN+ueUVnJdQNRYzy7GvCJ8q0j2yQt6KQqgFEG16UtnNnjNdlDFf2CtYroy
fUPZ9C1jRUNS3USrGEENFhp3N4TivZlo+dDBWJGT8AkcQLzyXovObHdzuQstn4BOr32oCka1oUsj
zp6KdUmegLPUm/bgtMfE7eHEUMQLf8j2ff2ukLyshzb2+Xj0C8ntcKJKlJQkYp6chC/VFe7O1tmR
g93nNM2+m/FQrRwW41JN2yAZYozuwes0ngGof7VYiTYt46idP9rPgnY91u1tZ/ucfJPsC4yCeBvV
1o+6ij51PHVpYAFuzEYK9Wp+L4LiL6/XNWEo57D3j1GtvhYugWWz7Bk1zJdKSVqnsUUzArl8V7SE
qBv9zdTkuaRGmDwIvosiTNtNDlqXw0d1oV/6E3XAe1T1w9Ft/V/9HPwVOmy4TW7sBuWL1b/L0xal
6wdxmudJ/jEDKGQyAET3P+of356TMtL/9T/N/9VUhQRvWGPVzkgNmPzPtVu3iMeRXsUD/EFLQpwE
/w3TtAu3WY5BJDMesDp2mw5W6NbOgD0S/hXvI6qjP1yc999cnOPgFHUR+Xp28CGz2Q7n2IuZJZxS
7cujWtpfbpAArY/tLS16+vl58BBIUmroaJE1SeYPsW9rAoXnjWFSlw1zyBGlMC/ALcXemp7/cIEf
cnIt0CEemdIufSuLpVB8kPb1ceV2cHowm3LMi4B1UU2U8S6bE2PfcOEwRgdE5SETx3s8FUQ2acnq
+u+X8ZvGmKvwhDD5Hk3pB/aH79C0O/IvkR6eUNMwpJjhXZGACLXvvXIpOvPly6xjxCRVnv9B3rj8
0f+pbfSh8fLN+BKaoed8UFs2UeDVqIPdE7Yc86oZF6ZJ4m+dAbbmvARyRcA8UciAwP/3v7O1fPcf
3tl0WD+5c4VrOz54x3/euKZfpRUGT4cRVNI8IvvC8WeQzafNA4SZ/TQQZ2bq8bWc/V+VNytyf27T
vdor8MssCdTFiFFvCnr6b+UIL2/uznmq+gfHqb4VLkU8Woc/yVOl8/tlS+EL37OkzS3zUZ46YVVv
ce3YJ9kp+ivGfBoWBUHF0GGTSbu/SRPDkVIHBHrA3pp1aM35BQGuQgHagx/VnJ2t6hJlzNyNtkV0
radDZsFjbOv23Amcdgr9nieNPXNjROTzz2Lwu/2gUwYOjCZWBYKLS23FaOU8d00rGteuBp7GaBqU
t2W+/vs39fvd6TsuBzJfeABb0H385xdVlXYj+KTdU0ffGKsdiWJCNtum775oSSWYKBrAppd+Vm4m
dv/+3r+vbry3ZxLh7TL7RBL8n++dh9aA+l27J1OQVzHjy0ek2W1rLwSTSdv039/t9+WKtGxInI7j
BgHL1od3c1tpNagl3VNiGX8NVf1GuNLq3t3PzOLXWId//fv7Wcvy8uEZcAJbCukjLcay8OGjBUzS
0PmonFMWhh7ZZumaknhvajzjOPNodiwjgoSEhXVkPNe1KpF5AU4JK58m4DIebZRnH2VUP99Fo0Ud
4E3C178Zwo1ROXBwWbDmNoKApZsTNXTwh+XD+n0B9V1nWUQ5iUl++vCRlUkfTuD07VOcGh5oGNr3
qVY3s/Oj0+gFGDtN44tkEOYGXC6Cqo4goZEe2yJHHHwUInW5h+5GuKU9BYwz3AeC0z5ZSR29zuVb
6DTz3wjdH+P/jv6qbn9/uv8ki/43t3NggXQ1+djZ7z9+5oE1JGKuHetEq4EGv8O0w/EBMKMAPJph
RcDGYnSgFR4V4vzv3/cdWvrh++ZO9lxJA9qz3Y/7oUfzlvcuLJz+DGmbEv6g6aPc6VV2NiXT/FD1
0wNIJDAIacusa9HUqlFA7PIwSf/hapa767er8W3ftIXjghpbVuh/lA69SEoZB655IryE9WpRD82L
5ufG/Rfv5/qNU/lCZam+GZ5R/eHJ9n5/tANcOrBpbY+Bze/LCrMuX5SxONVCfKUnSFxILKcvjr8v
ZP48J4ygpYNlsCDBE6R8SjZWHjEkid13L7EOYW6Y35XpHWbMyI+9PNG5XyemqkEsoWaIXDhE8O6C
x9E2b/MShAdG5hQFnXnO+qY/YTlddVYv9q1T4pmPGbnVaGqvwM2AY896hWHE2UGxYPfDU7lN8J1u
Urt47iWghCYozwwllsGfM1n1KmQFI2YN1aw5RTjMYwvpl6ZMD5TJXmaW76mInq3Z17s0YFA4mOEh
atc+N8om8aLxEqWWux8WE2pUGxdT9tP7OMiDkaJKMorsWRkUbhS1F91jYUaPybBTc6JKO7gD4HV8
EtHylzbKbp2OTU5npfmH2+W/2bADgRHKCtj2OEDcF7N/3C5lwulxMkLnFA22f54zh8DD4nsaa/+p
b8XZj5BhZBOagdTkIKOdFhRNCbCDmB7wngyXabJGDbpiq8v3ULroE6BlZFiyRIA1ENFIGFjhULD+
cOHO7098IDxWWcrjwJf+/U78x4VHeY9shRrwdJeJOmhMZmP61UWAlYtCvfvGdCLEy3vI5jnE+pQz
ky67WxsQnsLpwXxFQlNQf7FmJeIS5sma7rNEPajGNcNOecyiir5i+iliWrXtmfLt7VBhOaqZNWjG
WmbwRaYD8nrTKGzAvEzyXWTqJ9KSb/fKClJAcCluiBVYGIMR666V0ENmtny2C/kEhK3e5OqHChE9
b8Y8YVLIknlo6OCpYUE5vfuyxpRSgL+/p67NVPeST/gRMEKxUrjBDlWLzsuxhq9/WER+t+sEgj2a
VcSUPMTWhy1MNDqee58tLPcPAc2eq/baZoucDX9RkMtVBG2ORhwjwayyq1PeEBMzxogisqCO9ir7
w+pu/ralupJP3zaxELkYdz5eT5NoBpdqmk98vcPR00gqMEePlVDXxKaT0D5lbVmtvRrd4yjqXTyj
VC89Bm9JXOlLl5jxHyrd31d9LglXkxSuCzPzt5XOny002TQPT1acSGSm7ooePQND5g1ZbNKesZDX
ea6YHuj3T4CQ2jW8BusMllyu//B1/VbvL9eC1tgUcilenQ9rPmQ7s9ZE35ycyMQXiDvhqFuQa4wB
ydvhSwstC+krc89N64Kf8jquzRjqxyjLS6h8xY25fsj/09mbhtMuh8kkPc/j/P6HCzV/253AZrvL
oQRzEweEj0ezXMbJ6NbecDKURcqewo5UROKCOpbcC8aOBxqw4HTR/D+GYXAwgn1T8WgHSRFfjORZ
zmQ6DZ7zFkdKgf9IOrCvfnHJp+Eh3o0IfZ/rZizWLHdXuGLEg1tucWZiieEILJ3VsQzjkK83k52p
7VwFX8OSIKsZ+Wc1yRCTNdALpLhlsIlLBOFOatNcXITVQFiKXe87KAtdvZco9W3tOUenkSOhuoW3
bS3YcjVmobMT09pGmbaDNeDtO50vKjKvJESDZaWjSoXHDLy1S+fpkWe6pCs5nOiNhsgbyTOobKc8
j5Kx8P2lbqd2R3K3vb8fQCoGeqhfJZg03JK4Q7Bqz2Qjb/pt0XnWmzlRzqdZ9FZY9ddcc8SNYIIb
dmsecXD+UgI9SC9nEstK9RDFDlSRDozTfRFNaRqehd+/gGL6KqoZb4SxHVBaXRLTeNZWixEHL3gB
t+8hqj8z8E/xHIA+ctV0uJ+kk1D9GksU7GnQ82mwE6zLmahAM0/Y44rwoG1n/EPN8fvN75ic9PEb
B44kCWApSf6xESQlDhnUXBogkuS0ptb3Groetj4e4J3RMEAYpv//p98xeezhXjCk8OTHerONBLzT
kcRgP8vaHYlTD3nXB2ey73JiXtwE/pLct21ClwZVVoGZ52+9gtO5/uXfHyrrwwHHpkz3fIudEDOY
I357pkqsH2ajHJvRtPHaeOSo8hCxBTs0bJH97rFvAGKLwwfD7iay/9LV7HEnOpUXfEozYxergVGZ
PzwkCfy9AVKgtgx4GGI9GgW1U8Aof46fJOO/TYUyew0jegdyfluNo/WnlZ6Yhv8sYG3+Li7ZAJK/
i0WeirPsTf/4Pu2cSaWNaPsUjw3UByM2T/NCmSp0Sl/7/mssi0AWlpcMlruup+Q4gGU8pXdi1f1H
P0TyRFRkke8maXwaFwDW/SWhikfiDhU0V3A+lt93jIrmIa0LclfgDlmEAzVN2x5gVLcMQRoJswYD
xWM3HVUzM0xJXfBbTmoUq3jBb/3fHwXKFPIFmXoseC5IzNPWcfUvKDfGKanmkf1dd2Ql6tBZFyP4
ERn2yJZyWRDWmx3ShfvVp3Z4ypFrh1CY5mIkx6FdfpwwCzGQOJXLy/0nYDscKEUpeF1g3yEPx1Pp
tJhlVPrShjZu6bCJDpxF88Po2nvLF8hsxvil6di0WMVQzDWvRVsgNCZAhpHVTMjnW0w0xd5rsLMx
S0AvbrhQTVT8endm/m2/Qi+I5S7q1s6IH6gDqgYUw25uRvLNbNUJKF1znW2YrkBlx53EprUSuoL3
E2Y5FKcM9HU6Padmb75CUt9otCxb2DKMCnIGrOZkq3OAJ4g8Cn45Fb5/8Qq5ofcc7mrb3N3Ls2mo
b3YKSKyOMp88zDY+tBjF7lfJDPyhZPZ+7BIFsMIjyK7NrATkD3cDxxcm80iEYLga7cWQVQc/ZkQf
7NZI7i2bAIGWXlNb9rcwbMQrRPhgDyoPyU0QvuD5X2dL6o4wGsm+pGsDitpd7Wc/RGWUPzYpgtkq
Q4HlDq57vNt12LbA7Q2MrgzVI6ZoS+ztE3Z53FoH7kFgx4SEHHC2lsD2wO5HmuN04ETVTusfeGcP
YFDM18EGn062poEHlJb8VAFNR+WyqJ2ci5OhPIvwUexbRK57nFvmKmk5PwE9ZfYYuq8Ixoh8RV2z
r0gEqbKuwm6ZGMx/ok/0iB6xWtGGMmER57F5tAr7EHHYR6NO0jAB0qcpGcDGrrKyMb+UhfPJLosv
PhFym7iL8ZXiij9andoZvecQL2pi5Yuqo7tg5esYV5/qrc8IZ6mdS5h+gyL+W8fbgTdNOzXeFjZr
62KP/7tDKTJkh756rhpU6hjJnu/G1GmR5Y5N8Gqh72IIQy/TofS7lGP3WJkz2GAjLbf+gLyqz5PP
KGGbfe9zG93dxSEK25vdM2EyEjf5oeJvIprdfaDNfD/E6PsmkVvrMo0rbK0c13EZcL/O1tOMMuZ1
QCO+ypI8RpzEL/Ome8DIY7LaChfdCN0FrxsQtUDfuiWKql/2qd4ViZ8edCMuAdjqg+zxPac55sUR
w9/WJjoKF3Yon9EL8PazeiF02NsIR2xTg0Q2e0kfTNl5gYEy8gQHO7n1C2SGaF2rpmN4YudrOTNh
LfNFf4T1dtPy5AsspwgI8oMdVQGiISK4tT1FiG0FEkgVX2iWxEc7ZRXSggcCooqxUzLTmxYC7aZn
gPXgWgRh+x710+Cz4XtMqMm4Q6GHs+A87KfsrzpDKoq2r76IJFmUKRhOcoSVl6B84qTSXmj15lsa
kMG68VK58yvbg3RYRUe/11SZbtS8UteuK7+0n6iYsKwE+qFsO3PJEUjxRDxj3CGITRH7sNIavmXf
BjRU7HE48/ePTwTGrBPhj7fUKacbCqqYO2Be9YPX7Bw79m9GpM3Hmoep4Ti7jhBjnhJ88EsDdzj1
jXEhSyMLI4ZknfhS1SM9uXJ4zSziH0GDTpu2juAl+f5Llv1gY2DCqqV/agtOPZwkm8jCtomYFwoa
JguocwihbsFo6lfa8uZONJNcEz+Wn8Y8OhfjacoSD2sJhMupVPukkBBC66yDFNWHZ/IwnrUYHT7S
b3EXHQN8MqcsQAQ3IX7fJYy1CW4F8+WovngrsrdOS3JwreicoCY/9LALmTICGXPY4lTghHhAanSN
nk1ZWbOkPBtZtKsN9B9mFTxWrfB2oxJqH2bpk13S6mtrHvyqLu2NIfCkdSjMoQSX4hhNxRtbPgsV
GlU+bUGjL9AdhiT0bWtq4gALEumBOcPgfdQRoByRtLlMU9MaFZHt63ONBzdZdcHeaGqeZuFcg1T+
yiJ3M8mYeazFlCZ0RmeboJoqI+bdCGer81RQLjfhxi3t97CBWQ4Nwdq1vkPdnGePqO75GtJawLNz
bCbAA84vYx/lGAVwi81XRpI02sQMNBg38S7GtkwyR0363NzglQDxelbiweqEvHJsQasGn+ZxUBIn
P7JWtEmW3MLfB0rbqk3lWf4FAV23rZwqJmu2EHs+10Pf5uQiN9l4dCTY6G75oxkKJ2tzobUg3YGB
5o0vA6vQ1mMJ9VmDXhorStcy6kbEEzfbkc5Lw1JZeLq8zVNV7gdgmutZuRhOehhfcdj56yYEeMkn
mW4dz8FLOenFMpJc2mRAlTeP6TcRfHKzq5103lcX3oZ2mhy/FlGH6Tj0L6jU1nftb5UljFli5xv8
fFSFaR4fA6PdNqFhPxSlPW1Vr24cKYm+aw4Q4eajKTY2pRQHo/Encg7ch4V+8jwTEnBlOge78655
Fl0tetyPlp6+TnYdbvIov1haBAdLLWE4EqlthD1x3UWDuadE23bJ7B5gqYUrj9YlvThOHXC91u5E
m6HVfcyp2T0WWWNuqsZ+uY9lulZmR5dcO667fJcCBUfbuxfAfWd7EVuPEbqdPLtUqa2OVtYxTg4j
jNZ9ayPMG8aD5F3ILh3OLqlXSRSbF6d3z7Of/2zaNLiGyIIkDZ59Oyvwj4Qo51E4EZY7d6fEDDfx
fC6Jg76iL0NSbNfGkckzkBehgi1JTCIB0kArCILAlD5XgR8/ONgnzMn0L41yN/4sibELh293Z3kL
w8xviphsWn1pfGh5DvDmNGjb9X0Y0gIYW3U9iX1ko29GpK3bMaFHVNGI3jLPR9MqhmNGhM3GL8yn
mu5I2v0Qzq5BjGCrMDgmaEpWcVgDjRQY7u0S671bY30fFgsjDlF8wkoyqIu/Iy0eD3UrwUlX5WZK
FXgvogBOHPLQyWONXpuNry5QQOt9YjnfklDKB2DIi1EpPVoi/xKOg71jHkomeoF5wcPrk4iyPSvP
fQmghWV2apzCJX3PrTiBgq1+KaUW586ONgxRp3U72SXNYn0wsf0SwFE909t7LSZLnPMZvcpACgsx
Vw7j7b7fTp6Mr8hJdsOMvRlAiXcxuxbjydAnJ/qP5hZTRn6iLVhwYHZurpF8YhlXp4Hm0ePMZiyR
ty68ORaQNrt2sxM80jpxEwSUCRNBBJaM/Rrdv9P9q5/cpzvgJMq88XavQxFN7/JAxhfqfckyjqTb
aFq1JQKrJJpyFqgLIzSFHTfnbG9su+2OiDw0yFG/fzKC4SjwNT+0HQlbQeRAGSJicl/G3mMqbLU3
ihzTzIzwDmYBQhWdfPf6bD6OQ4djNSielZmxoRXGi4jsep9KeG2enSI+cQbM4El4DMamfi5nQAmm
4S47Z3QIa96L6KvPvdQvTTF+cs0hfKZbhB6qzqzHHpM17SEAM1OqEfNlfnHQGacWvE1Y8/r5TDrQ
/GgR87hSxWC8TzJ/xInUwU7/FZJRo9BWfeM8bGwUSU6JYjraADqs28w8qqykvrG5N/LFVIUDTNc4
j3pXDxeJP/TgNv536AAWzrFz0zIlm8OpOIEdrre2E0iMG9Cd/hYBa+AEiEcZp2IuWrnNNJzg+Lw1
jrWNg7p8Qo1dHZPYB+Idd0++LLxvAw9YMGML6nJdniLEkc81kdOK1eQIfxj78QgZvcWaedfK12MR
g5v94jYG9WCpkSTXujY3LZK1k65BIcfFdIuauQLJN4df3Bi1zQjbnNDfW9QDNnRSLa/ezK6skH5P
SWzdQmlDnR3xgAwyv0x4qYMkD4Bo4nFE3vfQNfb5TgcHSamf+h5FZE9OMdFqaNaX+5bAi3w9KBgu
ukP523lyfB4HZV7TTgaf2H2CrTOhh8fos5vq1oKqSdKU8jq1CYZpCd+L3zhhf7KDwT4bhcBgKaxy
zzfzeVSlw4yO1TZM4X+SZX4kmz56WpAytUIcPxGXBqBJji9ElrGGZP0ByDsreun6LzmM89kBgGIG
LwP4lb+5IjzWaq3nhG19GRd0hLThxkO11lchY8QScIu2iasvM7WicYbmqhyPhWjZJxVRHXbfj+AA
+m3VUQ/kjQRwkWfzPsgH6Aak+F7Yaib4EBYCpLr8RSsj2DJVsdZawTA0rHE6ChNXRDg6cpci0oO+
K3eIebJzwbDp2HrtxRqJwxgZsvgO6TuAOag+CEmbsqzet2S+wexsjb2apnZfheKFtJL0PNGQvre3
Zh3/KHtmuAHO11XRhekFizVLs+W+MoJ/HcrpqgxcXTYV3FTqFMcj0QuEgKFQV3g9zb2RC71uF5aR
Tp1PSYIHp9G53oaLqwmrvn6sm17vCcvGZwXCl4Wk3+Ov9ncWza9N0ulvVttJkGT9zDQB5Q5hzcsa
Vk7GG/nQZuRwMnAnscl968qwbPyaE7iTTrsiz11K23HrhgPy9qguOW+V+jq0kObNNjwVbV6d/Ybc
7bYx9nk04uiwmYJVknnYHZFEkpDcItuKV20WrBNaUFeYOLvS0epJphSSYaq+T3EwUWqjy/KTnvTz
Au+nxdzFTUYSNBgwnPuolacicWiYVU53ohxOLk5xrsM5ehibeCDUhFBFxagECTiYE5chqxPzGZao
qNb0LbCbkRbXeco9JOF4jRBcHkbL+uWpyXkohH+5h+hqG09KM6UD6HHCoIQh320Ux1uXEwWHpp5s
FD6/g6c+DT5LgyXZ1rtheL6DoKiNBA9+sDIhs90xE0jNYcJOyapvYvVgON1rg2pxrVtVbMmSIUGw
SbptH5n5/2HvTHrjRrZt/VcezpwF9s3gTDKZHbOTZDWWJ4Rs2ex7BoPkr38fWYXjuvWAd3HnFwUQ
mXLZSimTETv2XutbV1rIoazGi7TGwOUMEdRLSBfKuh2KX0Ita7s9O6l+16TbPXE+5+O5GGSL5Da4
ReBmnnnHl3uuBOnlgLKiB/r3/kCqyY4YEtXvHWSVkxI3l7apxTZvm7sGLvNN7NGUb2o1au8dQnQT
15ozzN3NEdaZiFLeefAQhCdX32TL/7haDy1SNPxRlPcMq5CvRagvG1wVm8ztXxthPA/YkLEZES8E
D9lJQzBhMIi2rPzfCyXGg5brzVXyPU+etF6VyvtGrbJpTDc/YKulzKWpcYA0i4GGRKimKzbrKZOY
gD8bpSRtGqfS0faEo5E9Z7F3qUvX0hvyW6PHFLwi/xIaPzVgXNjDm4myyjqqTaW/ueEHFMXv0Yhn
xnRkSNRkjj9S49g/6oa7w2ap+WHXR3ucbccId0w2kxhhDrBjYi++4hz8NAWFnENjYGNrjbUJexxB
CKZxq+nPmUFLTNOE/TkDSP2mzEZ0reKS046rPXu5veki+90gZeCuJ/mpVZ38nDbFU9Ry8DINE+5L
OD7KyVRQYCnZrs9sd9sltXtKev3ciWjaddKwPgYtsXbKZJ1soLF3zqIXPvKV3Y0n9AC6ryR4jNcK
rmJ11RKmFwmqY34kz89tIIzOUKIp6aPDrAI61+hH4crE6C2QBciJe7VDsRo7nF8rybLjdcbXjs/6
Jo6m/mTMw4izSil3cFZ3LBPJPunlWZ8YgQ5ac/sTBLkIyIA/wcUOMevRgIywUZiE3Vp03sOJz+Yg
0BmXFXaWjGZlkX7x7MVe2SEcRO17cBtT8dG/1VtDCSGoJ5DunTC94hojzS2cS9A7WIRmAMOODZxv
VlPY1MUYL17BZUHvPus0aY+wRLCeD/N35QCXB8ePd5O6kIEtdWLmjHjwV3wXVAHYSSOy/Ujv60Dq
NGtX0SSD4iywaV5uMgugixWNB9Np6cJyrHPLujuYkrLbyzlOsQXZA3reEmP5hmySnR5VZTD02Yfo
7eRKKd9sWhvovEvddIqr/lH2nnEyOoctZVLXpimdvOVrajtdNCLAfcMqh30kh3dJTMJegv7dZplN
79MhzM5zJQe9cbGo9BKhTdypx3XHFz0kiaoa9i2nrcbAF8ZnEhsqULsxL+RXu9NPiYnr2VFvmGhV
a6xP5cjIbAI4BHRlC9x0fEDi6Wyclkmp2u5GoRunkEVWuHZ3nlX1cXYz7SZbACGCAM+dLiX3DgdR
dzns5H34vZVQE9xW8GlugGy4VldtVE+mgQn6azu79iFfhokq3jyOURI5fdUcmJ8Ypxp70GaGmHEM
CbLbamEDgLrB/KKLXZ8k2qWTzU2XI4lVEwZweukP5ALdtxBbbLpFNd0pnC6nNFM7v9Nq19ft7kud
691T3qbmqTB7WolK8dDebGmZj1YWXVq3+qG6uburB7M5uIgTaFS4Yk/HV3tu2KpOJVOPqq0ecguW
m0xw84VsCBjMT0iap6ckB2+xhLtKpUiu6VMOBp50o1zzWT4eHHsCFyCbaEva17iZ48m+UIkO050e
sm+QsEPIb2o9olllSNfY08ayZcfdmE13A5cbxuE63+CDNB4Vl8XW1Dv3GAKZ2dYCRyNnZfJMsuWT
20CFweorDsBPAXRZZcQgvCPely0XH7aMd8WoOyRBCfY1Radd7SX2u5w+XYIqKJVCjpj6mN/UtvgI
vfKbsGiaTPlzV+j6iz7MuE3RP4L1qM+6NXxy5o99TFPEHqD+vbNb+aatl5cOUMnewLW9oa0NUyEy
n1rL2s0snF8qFqMpdgOLomkfj+b3upmSV/QGX12t3oH5bX9a9Duj7MUtXeMihBpfTRZkDU3ZRReM
D1zaLUernH/KpCKYuiW+BBW3+RqG75yIngs6Rk9VlBl+Emf3XuQqk4xkIkk2xmAqE5KBIvCsJe10
hdjhL22tcvv0k4XHuxGbMJQW7Gh6UrEddY94vF51SqCrUV8UPVEPWgkYN5jiTDANal4zS3R+k7XN
u7tYEUJZj3cCA9VHqZVf8dPVD1PV/SoFNDJdpvkhk4rzNk/ExbAuKbdqwvuRSfJ5dY5ex054KQWU
0t2i8UFAQaoOTh76hpMiCqbFtoVAwlplL6ACq2+yS4t6OghJGrHJ7QtmLDL4eZDJnlBy0ujycnUT
6+UXmY5vYaWM+xiE7oWs7bOxtEbsaRiotjnMFVU73dDRTTedpcxXxpGurpheyLMyH4aJf3hj8tKa
RlLt5j1DaNEMX2Ism0d7ULk5lqdTHYovqncy7VyF2R0fKqfSXqJY7hxdLd5bpiuHHEzFvq20/sVp
ihOFvz/YuN03O8KzUX2pEGpARSofGpHEEv7Ha0y8TeF67m4oiMbqs0sxIyPzCuvk9NCnOMW7NhGE
8ZJMyPfGAUKkHSPpFL8D+Dph7w5P/Pfz5wOZWRv87/zHfr1Da3mAF3K2bvqD+5y/2Z90g/V60xGq
YGDwh+TC2MjvqSASPyH/0Ld2HqswdIDpCN64vUj3nsgv6NhrWMWtj2r2YPq73W13e7/hLNt8uBsi
kzbjbtzpeytoTslD8jC8ul+NX2BvqHprG7Ag7ZwtHlGepk9NvxMWo49dVuzd7yPjqqN6ys/Tg3zQ
n7v3FtE6PhM8UQ7spy2N67DzcYIp/V5IMOtH3KsoQXCQqLd4KqatVcfPsaj3HUA03FIMKkXt1kdA
iMMhTIWJFR9GempMysmV5Q3bXXVzRfwuq2LkRrV3zK2N7xmFAFx+GqSYdZ1jVFaXPBvkR1UDAxAk
rF4nJHcPQqqvc1TuOznkbzxID/NQRdSYSf5GJ3lrtUgQMitu8Jab5psx2HTMUsrNtDwbGD5KXsSX
t3ZH6hsc1v1DL30cmcFDBrgq/PLgPOKrbGppk+FA9vF6aUwymBpwn38+deKUPmKN6yfV0zZwoLYF
YdO1wfp0fZR1fDREUVw0xmnEjWgXJb4UdG73BElVgVcTd7g++sfTlunIcbYGP3WNMiBPApJHHDVc
NeZl+zF3n9Y/mUPbItmsXULCijIIU+PiMCDcr38YVkO5hDZXwfIKpNSVv329Lh2acHhwSqmRmbhc
ojQsuLm5/P7a+giszbLss2fnuJa15Xt2Jft1OIfNvF1fupUQiGMy0yWssMaGI+og7CLC6PuceDO1
1sWhAu82W0tA4/LNuiVocX30j6+lDQAnrSUNgDnpy1w2xNc6OkamLk56nw0NItSSwsjJpww6bJ15
SRI9OkadpUePcQgxqNZzAgJ+X9avRU6b09KrzsryW18vzGPpnRI3z3W0R3A3ChIJQ2XVH6wEytZ/
4qIk4/0/tYP/S/b/78j+Jp6kv4lL/I/+4//8LOkwT7eP4ue//3Vvf1Ks/heu/59/5S+uv6bZf5jo
3VTDRvKGVwKdnvzZ9f/+l4Jy9A/EGuj6Vc22VUwgv7n+9h+6zZ95LEk6pb/Ha/jN9ffQmDsoaBYt
ja16/yOuv7dSu/+mfgZyj2TEsTA0oB1x/x/hYtaJGRGYlzyU4TcXGWNQ0msNbNK5t52cjlNOencl
XmOjCYPZc3s+aNQfY/IZqXG3dZFUYM/jfv59cZd7ebm9R9vS/Hw0HhKLvKr1wsD03MNtO6QOCtMl
J6UKxr52GFEr1zwSOqBTLtWSsjZDWYDfQj0/tM3J1rRq18ecchgG2wd7xH1fRBilOhbcXd0V2VGA
1qJT+CPNlfChEXm/72nulfjCCGbZNnboPIAPayM5PQj8r490aU9hb960EcGE3hVXS2TtibbU98SO
A5ooyjkykSk2CpSHBik7OYrLotAu9/T6SCwrg62Pr7UcItDj9t3AtHiwcouGkZqdlTgtt0PXfYZj
+EOFOMhUE5FLVVc4FwtbBqaLuZbOu71tQ5oOmrTO9XLxBlQy8FclqZvnhnGp3xIIuI34aRTc5MsK
ZiyXblky16frI60sn5nYZ7xlvAdlZCvH3gFtSgziGRFuT2AifbpyQN2/LGzrz4BS3z5OMymzmRsh
5Vh+OJXvhvBioZrKPtlFVf4sjZSOvcqWO+kCIYWrI3LJnIBNERykqt8Ts/UhElJBt2OgKcwd1UgH
6NnFsP0GFXWbRsval2x1AhBNkPT2KQpdOnQW+reN1pP+ithL34zSac/hjDTNId6KN5mOXRE5B9UZ
tJPh/f1X/4934ve7UyWZuVNa8ctgNqLWU0iRzNhTc8d615KKHKyXcTQhklN2q4RpAUeRXYBgvj0w
BmkDe7kZ1ke/L6MSd6zVVXgwJwuWiNIE62X9gf7xlOSmJmjn0KSpqS0BUnTNFyIoGcLrw3nUHyT2
adT6+rvpESE8Lxvv+uj303UzZqKCxARk1fpOV8t2vD76fVk/DOvTeRobX7M6itTltlxvRmcuaSAx
bvnrNl0/HTIFclIkxm7d3tZf3e/L768ZMXl2aADkNNP9X27kfF5gXVBE/9rY1j8hCYNgLljPNMN0
cgv/cxk7QuzW+7xAW7QwNvAnWw751/pAVF9rpAVvvsMk/m/P82xvT/2j2XVy3rnLNh+bYpx3bf4R
ZaoIIJiYfqIwpigy9GcMz9CkLZf16XrRvZTOBS6CTWG9pxqnJC081EOZHaO6N3x3rCg0dXdmN52y
PnBbIqkJ6J7KQzkyfJPhm1uR+VMBd3ESoQSuYTxPGHVoNugkSKwvylxO3XmgLjfb+gVt+ZWvF+M/
j9anXldpB6/ljOTwJkzLXyCWSwckk1zZIPy8KbUT2hBaJQWgaoCi5JYa1czPzUVV0OZ7jUz2szl+
TYrWCxL4WYE54xYIM2weZj6gIuMycCgguLdh1Y6tr6C0IwaJ5jNBxNTNyy9yjYmOC7w0o60DuF8W
tPUPhiQtmq+O6jWnSWLUvmkyfaZ7P3NH0y/I5sfOa2CuSAYPYuhu6Tx+70E80ojCGqkOF0LG282y
020JaftMPC0/zQ1I46bofRCVjDrU5EgU+yuzrCM9GpL1Su+jqDWL4WPx6O2F1+ZBUqgXSWG8Lxv+
jybpjxHZ876QSIm6Kb/WrgMabRzfRzn72pi9R2blnYwxJSYK0DY8+tnPySKHTzbeDWZnW02o7+Gk
hbtKK7C+C3FLdKrvKnWzAIcDQYdD0iFK8AAURbW5g+Ec+aU+kCpdXnIw7iwRQ3JBu4UMlE9TVFzx
2mxVvWasZyn+mJnJaer1q7Yk+cUdjAULRrAK6WEj4UjvJsH+ZuETh89yRgkl6GJzWiHXrDt72fSK
CwqGY6rg7YzLT9yTmDhd8UNhQBnMtebsDBowmxE1z7YZHkNknDvdG16SuckOdTrdldTt0ZtInD4j
fpcabfcWwefdMFLj7CAHOpU0oTcpLgQmiECACntnhdkBwi9YOt3sIZNRatKyArDZDIgUu+bQEemx
NUBv76xE6H4k7xXmHHrXTb81kIeNbRJu3RGnLOVn6QvkUNsczClrOP771qSfaRhwdt0iI0ZmRvXh
Tc8in2Ac2/I5N5GLzIay7ytjsSX0xl6dZlLb1MHHcwM6MQ3rPT15mJdd/tDPFjAIpxzPepkp5NQD
TTKiz3jK7ZubKzAUQzo7ZVi8jDWg6cxJtb1Wmd+qtI4YdCsB1GEm+nYfPUx5zQnfVfczgVmK0io3
WMYqUkMCCEQxQO+2MnQnadshh0L9GxWgy1yhXd3aqjGxAMYiq7T5ni/AhFnjdSWGyMnTlDojN+NN
uttYnCtPJaas1E8VnVRVTT4zmG0bWYTzJnaUq1hg8hOSl4H9/NiP3EBDGb93BRkM6iwJw6kb5sal
nFhnvR3aU+XKi/l0TDIeBl1TdhoYTHP+JB/hwQG7UUIWyXJ+p7Zafeu97t0FPBSOHryZIjDpJ8Bg
aFrcidFNoh0CAuMcKS61LfFAPSmYsbOxQnHBYm4B+AyV/VQB5bMi5WSX9csiVRCWEiA61Pa2CZGK
XsVeT9PGl7HcVsKMX1FX/Mj1lO1EjZgJqpZymzmzF1V6cCabexICK1Z8lcy1eNyqYhIP3qyTbEPq
FZWB/BExIttk0OqOc25BxTnFtvYmO1X3a8V8H+0ykI6nb+zxpU+IK8YN9CtrHeuxbJ/bKb7UHuk/
TgTEo83syacu1dH+DrzcFCUfBEn0vtkyXzrCSh4f9MxDAKA9JAmq3E6RzTVdEgan6NQV9s90Mr7O
daRDH1Ivhhq6OxPFB8TYms6ZeSOzFIeBjR+jL2jjItRRrkVIyoCbJ2dMwb/qii2iHdR4X+W2AvoR
ubABR3Eu9GbXts53MpjvqeI1+1FtriRIp7tqiDExZ4vFf7wZU5cwH84edSd7alWIPbCLnk3cTF0M
hTtpz8hDN61DGEhkVeOJmTINBA3flZ4lJDm5BKCy9GOVd4nbaeqWCmzs3mBoCL++JxV4KNsmaXQy
J+1od/nByIRydS3jw7K+GVMSntsQQoYVM/1Quev7BodakWUP0qGUUU08exqVd9l9H0SW751Z+QAf
uI8FmM2INqKYaQrlMQ0rx3uLXcILRdJxfjDJsoylOIpahUucOb5negTVKc1nOXtwMkKgN0p6rzHN
eaAoH2b6p4xhYlrA19xm8gnbb4/VxtkoGexGJoNQYfIIYsCSJGnU7kZnxz5PGmmOSShu7KXIPsVD
6zaCZkCi+DryR1ECMJK21m4KNamODlCkiezKXUaUbpgy1Y7JqeZwstQn6/P1UQRD/8+nEnoUofGU
ZMvxZb1Qm0JL/89TtsQSM3r5Opo15XdRpvToSmujyhT05VJErRe51Eb/eEr2lnWKCMjSqfcMdhO/
macvhtGq5NrXUEtkl5wd4bg+WgrSz5ZSoh6inFMSA6MOetIhNqOXscxfjEqd9ooH+wttOMWNhtlL
5PGPSCNtKFkuM+mqf17ScaQCRj7MbJh3qWiKLiAKKvX1LkHjHOs9a2jYB/ly0awhO8ABurRLl6mc
ho8sUqadoReLdGo4rF/G8bmNHB06pmpvjKqZAjuap4AzxhQkcHF8yyiWj5fXkhCgf0753O1QtQqq
waS2ToMaCE22f7v0S1WuR0ChOdZBm+X4s17qpR4uathOjMrIO4anGhhLPd0DllN363MvD6FtFc4d
m1VNlciJhsELD42l+5IuVfn6VFv7Sntzqexl1hPoqi8PWbtidatSGNJNzMdqvk0osEKcEV9gML2G
NP0YcjCiGEYV4e/QXGezMJ/NiPQOA0ltUfHhrjTlDmH0U0Ckh6pROecJgA6kWOI3wj4db+5yIdD9
5wxuipmaMwWKLNSdRsIFoxHhST8fYBHHMGnwLEMDs38kEQnIJlAfQKFkllnLRyROGBgBjrDvGg3Z
sKReKGP7Q+CTujTkqueEFd5K5D7boTAQjSpY2mzGKvuu1T9GjlwOfKWnC1tD/QU3EPnq7ZvWk8hl
u+g7+zqxfE7jxDdYpfUyhDaDQJr2mjn8mmi6XXut1yGaQCvOlvOiaugmOqSBW9rR2jsy3fYubYv6
U4XX3abWmU+ey7rKkmknGhOxopptIowtKJNKPF51b3oc8+5KK+zGG+Edq9xKH0ztJ2QidJvNKS3J
9pNxbcNcAmAt2eIJXLCLfYGtdN95U7NZGeAwqWmb2uF2YMpDqOg4PpIdqG70sbkOcACvFh+YjSWV
fls3OmJeZ9ypKqlWSlSAkYcmG5ZmeyNeqbvhh+j2dTKwn49Jeu3smHmhZEBDhgxKxvCANLiZ+2vf
GfNxnEgaTNzqbORYbEgBmndFx0u3EDObHktw5PFZpr5HpaXOZ1YFYg9clbRQ4EkWemECxbvPBoLG
PtWz6qhIjHckD+wY/iX+lAzc5RqtcM/5Sh7kQ0z61GkiHRZFmvWYgiLbu9n40XrRN6WcjAfic4Zb
adbb0imVq6Ua4cET5ifWh/xQ4ZZCsaSKR0Md2Q+t0S+oWg6UD7dBK/NzaQ3Uc7jh1L5CTAj4QhpM
BbSMlSrljtoKvFX3YhvZTnKnkXaxJmEyOlPOqsgI+RiLH71BAu3kMZyK3RSgnptHRMnm4yNGjfI4
sElLLpyap4sz6oFKRbEbyoWb3cIBb/Ovk4uARCOPZMPQkeG4QPMkFvJI3BGB1/MTMUvuHD5c9XCI
Y9cDZ8WrSajgS5YZ/F2IzNUs5Cdtwb5mHFh1mg742dO3yuYgO2ck0eDGy8JHM1KfGro0R/7ZkhBW
0bDLl3wyW3KbqwxVZiN3INcytAuw35IwvLjhaOwmxCpIfR8Rf0vALI4kj4NHHFHIBVFwDNh2W6IN
wtVfUqZy7om2OS5mPFTzVYnxiEz5E+m5MDxDNT0PHj0gpUqXDF1TC4D9780qEVfEfDGYM0fu02kX
phI2WOP1pCp7SKcaGxG+iJ8ItNm8NTjVvb76kbu5SlgTZxwlSu8CMkAv1auqDS/xGKpPavkueu4v
8vT2zVCot8GGoc/qmm3L9jsSv8Viwcy9xGweb/ViPskOK6o+CGoyqeV3jMfF3a3j7JZ336UaIQTr
jRYImRM913MUKEyAT03LP5Gn1afULvng2gvP1NkWbT/s86itbqppLfEiaGLbhhFW3384uWZcPCyg
RGC2pp8CS4EEHjIXtTpxtCrlU9QQFYUJi0At7dcMg8DRMtMvAk7NTYNWfhKmBtSTNRYy/BPqLpVs
D0vetLTgeD/BhVsccX3ZbtWqmAJTZbw4i3j2e1d7MBOJzBAdvQHL/CE2VNLP2/cu1NoAMuaj43ra
NUF0Gveh2AisIhurL+RuMulCtE6mbKZ8rPeO472w0OQnbdJPHIF/1FabE6jmjSjNnHEfgpQ/nGYP
+lzqMJ+vpB7oBB/tc5esbfRYDu9sQlpJ9TUzOey2Q39NOp34hgxFXJoNGN9xP26qQtH2CiAc34sl
MWt6ex9nrL5LN3U85iJ1fhBhcCDPbsc91R0Tu8mpppLlM1wdovK7KcmfY3B5hB6oBaP2nRJDHrNy
qo6qZaFFisvTbDP+K4E+70uglCO050PZVEcYyT9TynbwvtDPG06RsaLYV80K4rpojlM5faRODnTd
5layhwk5fteQuVfr4Ut2LTzrlCY2iPOssh4prwHFtqAuE9mHaC5HAjN07xeApmgD5RViKakrW8e2
4GYqEHzDigJbaCXShGgzzRNhhLHMONHqEPUKG9xWguaq0ylgZ5tq3l5qgAbzAlAy/baWYmoPLBpb
IEbGqnvtc5dhHFPZAC/tS8M6jR65hEkoGDSSKrJpRJT5bGWXAWTGxZLjOSNRLAgp1vuevrUVukTM
zNZ11i3YyaHiZwQC4fjIf4zt5PnFNDw5vf6a23p/NhTz7KWADWPEYBsiKzYOgdEn10rDZ6GKEcz6
hynnmNiBhvVp0gaWsaS4DzOUz8gzr14xUdTrLjVn3PoqGeGB451LtWqvWnerhwqOhk3UlOUO05fI
cA5Zh6qPVhRR3eCVd1VHQkaMY+uWW9Tejjlne4/ja5PAWNBiBcVdgSV6oZCAZfiwWpA7Wb0YIkkk
SmwUSe4YPs9TZtDWVJjIkjd99eDm7CxPhSpA0ASitPg0U/5sk8Tj1Kp/4SQFIE4dL6Q4cMyoyAqp
Kv2X1+u0TZDXIKzbEeXOADNDMx0vgFOjp9EhdMvY1WYyngVeLK9lCGxobvnSqup4F0Z4J7eoT1Px
ZgrkBdWct7j3uh9uhllvwyp5U/qYTlRpWWd0yntDNYfHplWn7UquB5QeHqyMOEJkbLQ/O+2pZKOL
msK7oAF8m3KPGrGxYBEqXJywas6FikhsjZBkn1GvHI7YD8e8QlCHzBkVokJuozpsUq9rj4Umj7Vm
0ulaPrBGixXbHHelXY9X0+sUxMX1V3UxD1Qyjc8Or56Yhmor7EL3B9pmx3wOP0j7rV+mZQ4/uCyy
SxyW0pAcXCvRlzQkC50IeuyDzD+0FHDh3LnVAc4Pg8Re+LKQ5gLtwwmvRmRRstHsIC+NjCww42Vy
MI7EQw3nuCXYlW2eZMbe0K9r6FZH53ZTEvjIakkx7xpIVQv8vKswyMAi4ttjJ7cuwxqODw0+EJwd
0Bx3Jd90i5tNR0xKhboO1qPbiLcYbkobIt3N81Of5Y+aksi9J3kDHBj1vowUjkCC4Bambc3WnRRx
SnRzG0dxfqUxcZCmpxyHRu/OhixhCXT4Rod4TBkFOdqpt6sfukVRpA0u4VOKFd5sj5ZE3mjRkapo
b8iI38jcJTvAzrSO9aHG8e1yXqvaFi3BPPiOVAzcPIvldPlFa3G2XYUhShOCkg/VM0FznF7OzsBO
NJewadIGI6pd4P9w2kcNGK2sa5ZbadHq+qaQ0LQt3epZzYnBsiJDCVLIp6RqrTjJ9yEnJ2S2I1oX
a+oY+U/6nlqZBmmXfTWbcT5YxWxgryqgPkzF9x6x+EadPOcIFDynH1kyOTHKS2JTXIS0V31zbFMg
bYQ54J2m9c3E8pQ5tXqyVIZOVXpnT47OgGsxMxZ4f5SsuvVqvzeWCL16TDgYWtFTSG/zWqr8puRX
QjHlxUVitbFDcGim29sBKRsc0irlifhl57xe3HZI+efadKsaZnG36jqDjVmwnEeUkEsmFfANx7nq
iV1e+bFdkSh3M7XfLUt4J8BYyr130veRz8OZQ/1AA5+1QBr2W+EoiKeFWt1SQ3+qo7E9pwnZdtiz
+52TjdBuJ/lULhdUWLu8FE/ewEm1HNP23pivteOJs2mRZ8nhQb8oDnkZc1NZ9KJSHCgJQrbKIzqW
1IMHPVbGLyoqNYSJc+on42wcNBPleM4bt4272jkpInUxWJr72mJgOSxpUYlL7YqV2tw2CN0xXMz3
EUvEsarG7+bQJEedN/VWRmD4iym54oMCUxxrGv+q+CFHy3xM+RiSGKB+GcKaEFD1pkQg8TjznpCq
cqhD+WgOM8V5jrHK6u4ewT77tnYgHXfiToOQMJkomehvk8hkl5SN1pqI5okrAptGMdgMOJpuoPj6
ZWa1p7pgES6we189yDkpHacHt+dDZIDoosy8EPDRXB1ah9CQdD+vjWdp6YvB1D0oaZScIjcsNnrT
MzxBu3zPJjKGnGgIctqBXeYh1PMQIhZFSZ9mmDbSxFabMl/t8LJvGGB6UMgFTeZicaLoabLT0PTt
oGgPrB8e9/Vg/0rS9qea2s3BK93v8eQEEmDGrepzELEp3IAmxO5rkQ7UGhWCaM+AIU9zelMzHz5M
49gfzJytPuXYtJdLAimOIzyjSo3I1lk4tZF4Laz2IhSE1YbDvBlsSH2YChDq+KjjM5qrJxXFPDqx
ntc6UqbXrngm8tG90MB9jjT2EgLemPUmBI/YwjmRXFl1TX2yJ8LyOHPz4RCc3iZLHAqL3i58W4w2
OnyvHrR9P9KeklYWbxQFPA8wKaoeQUep0bqfRjRW57JxdpFqVccEEzdiEBi+onsrbZJBpwq08ETS
pqCydcd0t/4cwm2sA4EHb7i3+QAn0G+lJl5iQKi7GFcLYzfSoF5tmPT7QWlmlkDCYMCjdYzBijao
epPQqzMstfErNMvEl0im9mj4/5zxrdO+dfj3e+73+2tRKJ4Jciz3dHNp9hZLL6leprECnrMIacJU
sYkCFg8jwyfcYJ7IWQkIOVKGjL5QqYKacRYNwvo87TpSoovoRPNQDSZP0mS1+9CH+ET5bpojeAty
0hIT94SrRo+R8CJ8TSih1rn9Ks2hhpJHrcVTLhKkCWrxAUhW0JZVjl57x06bHyJGx4FcOmVqDh+a
3BBv22EACyK9LHwAvChT014G6yXO08UNmWBPIaSzm8xhZy7kioIp1jnMUA1T0jxysxCHZTev1ix1
ziwJQjnOMtU5xay8Zehf+LhgaGPYWl2fJ+4QJ86mU24I7NbGXG1/q7i8mZ2XpKAZLJz3osHEILuv
6Daewfa3CruSOMJwkKFTXH+S9eItArB8afL9/ppi6BjIp+rlH3Po0KBKyjiNWGMog/UnXx/heh7/
9nT9AwcDp98aTJI4HlIFt5kM1kfufx6tT+PlF1bp+vPcN7e4KRZi8wiYPxry3WTFYSCXiweGe5Mb
QM0HsxXBerHYvU5zi6PJYdw5Q7bFm7k8rHMmn+tlfTrrFKP4RT1YH+NlgDp+7qKZLHebX8by2ual
p0k/f5FhZKtIIWN1pqvO0JhpBQVvamBsStz40NXqV20ylF28NE1JluqCbO2XUoN0gedYr4hT0X4x
WQ4KfeyD9VG2PMLJbu27Pr2vX2KQOJ5i5xX0O26dJP3r0tdD7KMNJPVm6QivSpnIdoOimkq6b3hn
Zrv5DkuJgDo7GqBhoGj9fRkMiMu61h6GOEM1AnyJc9XSEWY4qO08I82OymDTRqSTmYzmg4lC/U+k
0P8KxP47gdjC3Pn/CcQ4fiPpxoxSJ/9FJfbn3/tLJea6f2iqqWlwDh16NbSp/6MS87Q/bJNGoKZD
4C2rto///S/D+gPjicGpyeK7Q/EECPSXPMxQ/2Ck4mgAuoAZo+ty/yfyMF3X/sGKAhNled7yymzD
8EAM/AOUljhJY2U1JPJ8qJKjJ/tvwrRvXtHDyCjHMHA13fcwuB6KERZZmpTMLog5tPpYPba6buAB
SgmPnx5Y+nq4YvPdC2lv2kr9QR8dhowmfo5FCMuMBZLSaDloRPLXUC1a+am+504KpS7KZqZNKUkd
ZNJF02FyWrYrZbgZ6Vc2un1GcKkPFtf11dZZyCTsLr3x6/+yd2bLbWvZlv0i3AKw0UZU1AMJsBFJ
9ZZkvSBky97oe2w0X38H6My0z6msyqj3ejg8pERSMAgCe60155gtWszdZBPONhaEEt/jFILBXnfv
RUPlPg2Nu5sxgCI/2MTDdxkzAew968kpJ7VtEwygQsZZwFBqN+rRcijID5mGOtvjW483eO20g7Ni
Iei7TLDrua6l4Ex9LcpvM83O7ic6U1trwYSYYEDfEHA0M0mQ37XWWLtzvXjue5Ec+ib6Gos0ufWZ
Ad66kUyC3sDZ707RfE7dhVmWUjpJK8URDCKxl2VXm2GbalrY+QD7gNHopId3MDESl41rYMTYIj54
JHZskjnvLyZE5NlnEWpn6sI8HQ8lJs0iSsb7PF6ePIdliZlm2ZOnf5tUdQSbqX60QAeWLsJhM2DJ
9tEDakaEfQL3cNCMQYPjcjdWRLljqSyCzDFfysizArq2z0ZdzjBiWt6ooveuzS4oABXRH1Ynbxyn
+8XlA61FPO+rKeN0ziTcXrT87BsNUDveWHiagDXafggWJddnz318a1eLf5qSxyLKT15kNShjNY+h
GngN6hIcNqS1jnCSoWGn1UbUmn+Y2+wm8s12D3dYA9hs3KAZoJr2JMKAPvmuYjs99euNHo//uEG9
C9XtXw+vv70+7/qzf/fw+ovISnWyJazz9ZHmID0uFA2rNh1WbtBf/8b1/errb653lwIpdCOdx99/
97oZFtqOarMMr43oCtQ9f9nQ63vaHNXMj2Bu/d837/ra6ytgIhkhYpx4c33F719cH8pUYpu73v1j
+349U1tebIdpkZTZzDLjX0/84+71idc/s5DsBSe1xkNInUfbRj9fbzrDJCpgYRnnjDO1LFHbOJYx
4alViGX7doZBBuB5ccZlmf1xo81WRj4onApnHUvJHMWhv/4MgoKxY4rhNuPX62uuPx08uMKCFMVQ
IaSxx+6VSXoVNqaJil6kTXeY1TnWmL9PVYnpiEPJ0AvtHAFgP1/vibjwwiUijrnnWn4C1XIz+uNy
bFPgkD0M1zKrio3OCH0twwFOirO23vh2Yp4xvElG0gG671d6zaCv1l+ZvUlYXafOkavNp1Kz2dWO
yVq7Hq2zlI5F5cA9DG0RcqeZUnWDz5APWOPAWoisOctSU9sImh7w93/+zCUQUAws6ab1GXMbfW/9
GKdhJug1jM6pLkrnREQja+g4w3i/7vdliomPSWsaTLEg+DZl9k37pe5sAAJrk+H6rOuNDkPn10Ow
D+m+HrM3iHQVJ08UqlFT7EWBvjDyZ7SZLtodz7dPncl/s94caP5sekNib7TK7wC+kQ42abErdaMm
DCd7IQucIO5mLHYdOGGSagqTbBd8l6xzaQnSFj/PoCL2flE9F+U8nav1ZkpNcIkGljrUzdPZbO9H
tYhTwZl+XTvexvfJaDkE4xAMpqvKPlJKkcdbgp1YbxR6sRukiMx0IV6wxAy8ThBa7vKGKmnXSWRW
XUT5DpozPy/RXh/piLWYGXcjuKSzhqTprEekY3RpkR0XgidIjv3Hz8lzaxBJeIRCr09L1yP/eu9b
Ay/f96rznB9HjZyZRCKNEGuPr/THocfIZt5hl1bHmmb1VicG1UgohpRq83PksyVy0dKDMtf+9BPL
4U3GeeM8TzRM5mI8WOSEI6L1MxGW4BBIwIRMVwv75XpgtQKXk7OqceEq5JfGqorL0qHLhXPV7q4P
La3rdjPYXgS7c3FhclIFo1sNaIFhhXSR3JBH9sCA575FXh1WLilVVabUJpME8BLRmB8Z8nUMA6Bq
DJU07lwbUChYrdcEw8yBDOk78mcN9EeoRyeAgMhSVznEtKpLrfWHM0OsrWwRsy2YocOmFyDrro35
32qJXz/8/fj6wlSvUJRfn/m3p18fmnw8O19A2ln/imv27obEBWKT/qrG+OOtf90tcXZ0kYmS5/eW
XP/e9c8vBfkxaDKimoFnQjTd74344/ltiSjQhHW3lbrR5xutwXlzvfHWOuz3QzweqCH++rPrbwdl
xXvLwqPm7YkfMJGLkxBTSvdWDA2e53wKwU/whXO+kTT4DXpPE+hErjuL+46EWF0GqtMgIwEc99eb
TU7LxH495hNIb9tiRrMmgwRTau3BdyoC4dDm1JPDK0yaAr2Vh9OS4JbK8/lI6/lV89ujY+J8J6GE
KHh0NzGFq+3Wj8opD3E5P/YGiSHAffk3I0XUmNMNmUWgl0iIHzfI+VK4KknVCB1ZGFtYkoyAjCU9
FjlgviTqDzlaYZrqgcHoJe1AY41ec8QZG9Cmd1A38fYV1BXHBXNiS/NtLFPceXHq7mDLFmiyLq7Z
gFHru2fgwiTBvMZqYCbuOP2BGF64nnRQidnybmnw7rIMIVtcaO9FXSjUSpAR5OQdmjgz4WQZRUAS
KWxN+LnnAbSizolwo+sMUY2KIUzKKLHFdl2qzsdfqGj3ESqztasIUS+oLn20kzBqqP0SRv5mEhO7
hR8BlE5qspAUNO6p8S3mFqHRdPSIFuZxXtfT6YFGEyTdSFwaK7BoNdlmwn3Q+BzapEsPxMauyixJ
tWp3wE7imJ0w5h+16o7ZbO8HCRssE5/JSt8q9CfHYGAO+OYya4IkmaJ7w8oJKyyiUZHMGX1N6LRR
jt6hbkElJJrmb2m2PNemO21Re9a7fnHe5aIksRtoJEcOT9Zizj0tLEJOs/a9fHGH3AmWvN6PWkUX
UScg4xr5OrnfRhfPtEmud9bTGK2daSN8sm2x2I2BOWosKiaSK3XG6gw83009jQP/4nrjfe3WUUgL
+zo63S5jdgBGUqM4Babg9a8gy38gkDm4dNcCN2IokQzOkd7IgT0mLm3JBFw/GaT1XnoOxz7xdfhA
PkVDjrexkhVKArT3ld5+idGx+QWNouqna7Ww46JBPwEdHMfyoyKFI+j06tDaJLvNRX/2U+es10NM
Oxyae8seJMJrC60S5j0JawoUxkkkCtYDYIzGEO/TMs8PjmAqHGftJRk5lkBeHFwf2beN9m+DHuiu
1dRTMdwAPjNgWjosnxebPMQIxp5jredk/4sfa0PYWJNNHGZEEq3I9wmKCiF4om571SZmrB2UnHSC
TE7nbHQF4Zw+kwv+75MQbcovRuO+WGnLVyqSB9Xq4jCMjGUGJyHAD7p66V7kXDYB3bUW0BAC6uoO
r+SENO7QlTQjyRe2doVMB7w3tNHIHBMRq+zc8gKhHxQe4hff7r9g7v+YnHXeAO8sKBxT7EnFa4Tl
bLSe04qdQOksMVojiiA2G86nG+qa/2XqBLxdbCuKvk4o21XvvMmclH27MKZnFba3SwHuqaAGxMlp
ndLszjEgyjSoPujCl8u2LrXtBMGS4oiWti/fImzPaBamt7GpGsCX/W0Mf+VM5OFXry/vbFJvwj7v
cW+j9D84k699THHLlA7sGEJNk4kt253WkATtpkjCwh+3zMP1nS2zFzt3tdCMq2Rr1kxLYfNYu2Ge
w1mkGvidlqx1Pabp5EkzLKPusi5x8PhvHTvP90QX9BtCkQlegUpQyVU6gSo6gMF9wceeRJz2M03t
sMrAMx2ZwwBah22iyP12OR41sBhqtpGWGG4FEBDhGSv5cnJpTn94skTlpXn+weYcoqVmwkKKWG5D
Zylfmjg+o9Y/evpPM3KjQ+IWOE2lhJSbNeuEMkVL1ucU4exa09iXXV7s6IbTo+XTSO2R0UBSf0r7
nPbfPIG6zgJbG5TJ9E7FSh6hMohkYSS28WLYFiztosNS+5iHI6T0qVCX1k1hAADm0SyHd+10cTGG
YmP4jjr2JGRvxmx8jBf3K4wmfKSWh/1rPeNdfU99k76hHOvDPML0zPppkQ16FWnFK8gbBQJaSrry
TBBacjmBUXzKYZVrRk+YQ/ONvC+cMjpFs/Q2s7R+xrQwNibAlAOAAyBSzg1nqjHe+F/FClHPY8p0
jUROxlk3dNgokGNOzc3XtuSiZPX9z3pVFRfsaPBhClHIWo7G5niJNeTgS548t25PZVEU90Ktlhm9
+B4ZXAF91GhGWw6bxiZYfSQlt/I8YCL2gyRiUmDct8hOAWEwBNWa5DrMmMKKDgAUvfFbjoKz8Io7
PfEYVWcXlEtyHC46cAvEvGiKsA/3zIg4nejWV8xZLxgVDotjpBuf0V6aS/rRytmXzqj2qnysqTwb
O0pYbdZVQDQxQTxEbYATgygfpeFcOu9WMfTb1S6bGt2K2vhuplUVDNbYQ9FNTpHblFu988kLr7YN
qoBxcO67Douuhhy6TRG0IEGud/c4IqBGIlgqPf0hK/n6YXAZyUfuPvNSHsB3AQyd7O8OQsxHS/vh
FeowkBfxOK0T+IVqyJkYbDTGobbVW5uysPBQxJmSlX8hP8qBwwvNsGIWTXuXEqdiYmnWkPcqpgOz
2RbBUic/xsb66vT0TTiJTLDdooxEb54eRae8oq+VS5MPUWPA6tFP58JYBo7itFuv/GOGVduKpOBt
lcZf3QRYMTi5jZhobJmifI4ZdqXyS10sn/FSZ2FmzcNucLy3BY7yoYo1Uo2Wu6ric40lnh7KBvzS
03sPCoCE7RkoLn7ieHpMsGAYsvzulEvQpkyrat5VO8x6+d7DMAzsnqzDSNFITls4SGkCpQfGVZFZ
7qax5uVWRS0jrKx6JywTfkf2OI9QeXCDHJIe0r+a230/tzadOPnFS3HLX5dcJn7JjdVygTZSqtN8
rX0XGw174ns3biP3cMKxaNsXwfR5nzdk5fi22jWO0+x8mez8LOL8obdbH5Rm2HbLa1UuNWMQSqAJ
llfe1/7d7M1oR21xUi40CjCpoHj9aNO0/rKfVOQHXRvd+/l0N48/bdG3u6nQSqIUM2vnLUA+iyJ+
HSAzBFZrPZWD/jLHrdh7MSV8Olxgn4mTFDe2gAD5nmULZASnZTe3EPJIczGnkSQB0yYE2WrefJeL
amG7P7S++iFNTpvkO/qbOk7wTXQVWonCrHZ5dFv51ng3F7Q6ND+CFmpRfcZecrS8o1V73sGTYGAj
guuhTY/9uX1Iu0Vn+JZij/Wq5R65/G3f4B9wG28OKrK2T00dfzkIzBy1E8olF0dtTO8TS5LtW/gT
Srm1ZMcWX9HqgJ+2ciI7Rl8ZX2jTteTdKGCw12rbFa3zlAzWT5Msjc2USJsTG+k0nIoV4bd6h8SS
CF3jW8yiaQD3HNZua+/SxvU2OUXpbpNY03IZpADdm3k3MFPoO/BPn9NpPw7uaxb5rK7NQgUD3Ngw
E2eDOLrCs+2bamnRsxRjcvQMccHS9qWsGqhHi9duWj+PA9cpvmr2/NSrLuFK24Aj8duvNMOdI5kN
KRqOzPw+0JkJbHNJjmhPXsa5ObVgPAKjFd7WBqbB/H1DshBX3WHVTnFR1OQFI9et6hTYLkJQECpX
Vijq5mx69mFIo2ojodvOkyMRvc0EXwED3ajmXpnxo+5bReAxX9viA3zW5dkxSnVjdZCyu1W3axrs
fVOzAXUO+uoOoniZ1iA+uN+0Sl+7qAuNHg1pZlPhwOC5dTs6gWOd3jmF7tIFJotF2ve25Z/sor8Y
MZvDourCfrJQEd2ZMQkaTu+9zlMHbh8NWu2Pj1ltvTSCWXPe+yootewxNwa0APVsh3loJCSpxO8M
pRUwuVwFWdrsceREtDYYdY/kokXeodbii85s+7QMqRNsaiD4N50HltqE8d6VYODMcYeCatg4rX1s
DJXeDkOJjBPU3Xq2qGvSyaWIxKGjyx/vRmW+wVpOt9EIjbUW5u1U4iu8TqGsSnroPczPGsTliSKI
pGSa/3XLKnmx0ZTXx3bi7dy4PmkZo4MigvkBkO5F0bt+deK+vpmEt8By2CC4KT9F/oSYELuHlN6+
97LHxKyTcG5dL8QtaAW1/FHUw3hGoUscyrAd0noKdLewQ6/2KL6A4IWAZ0o+xbLYESdymAouik7K
sExbW1j9waNPHlL1ONuMNTECfnvTOD4mpqk6REwINw6nDtILs62KTcXS5U661iVLPbXjSLaPkFyf
TSiWrdd5jN6Jsct97dn1ZRdgy6KY7o4VLCF/GVgd9ccxLQ5ISU5eFfcbRZA0l1bzjPYfd0tnDRjf
WvAeo2mzzKdFCmrT3VNWHq1e/ox0lR8SuKCcyeHlrC5GhCAsPhb/phnQDcJ+1/eKa2HoD9m0Re1G
zlfVPzMzN2+6mKIHd71xKlQLppiECkvXqAtdDYQwwI85fTYcgbO/6R8nlygwqbCodYNDLw4M8GZN
doFZGHS4hJDJ36ihK3duMrMIXkOscw4oQ9QHAqQa4rtteGiJVYQkEHAJrFMgkZC2ISRjxeFqid5L
3xDU8cPVzQSMp/yKIcdbNSB9bKWYiux3eIqcPwjNNjIcdInrfsyyzhGXIbIc3fEwgOjx6TdvJYDT
7VyhMrKIHWCPUdoIByXoeFCT89xihgiMAYlw3euQZzj11+B3JOS7U1R6LzJqB/ZxSbfG15qtGCie
dYxk2VBDQOvih9pYQGRB9px0vUEm9C5oWRvdS5vD5yW/tLosiTbzEb1lMyoh2WrfWpoUhj6Jc2c0
QOeXrYsn0UOQ/qjhc+PbYqM5nmragHNEG8L64S/yZe76IihiQhb4Dq3WppUp0xUrjPtlaW7JiZMX
XKPVPUTvZrewNg/L9qUUdA2qhUaOq+W73oLonhMYKVdXKOI8DyuRHu2xOjwLpBjh1LMsNfXytRP0
gBcCt5Zs+aQUXGxTD0uGRvWcP8R8YvS4U67z9yj9Q7vHGMD4m7Rz33mwmvQnfNM7VahncH1u6DqM
PIweFy7fypSCS4XioyN/a681WOEcEnuDRTjt1pqT55zK7EhWzSPKtpvSnZBKmZdWj9I98z8MVQj5
0wSQFOZlhpMvdEVh5lv9I/JAZ0s/MpipFwEdWTcjYamn0d1k3xYFRnIeLZR448yYTkT+LgFnmA4a
Ep/Y2k/acvCEOWx6DZme33Nk+oxU9zoi+jG1XkYHLeRsI1504uXnMkI67DWLLz7IteZ7JNVexOOT
Rx79IKdPexmmfTxrN3jMYDnLIYQyhhZMoFLqIv8nGUPTrm7s90XkxoHLJiatvJu3DE/uOCz6sJjh
UWHNJzwBngXUV66OiBvvdQazGx+jabdS2OpnoXSQghFs9qE2aEVnD7puPY/5xOHVdQU9e/e1MTOG
kFY5bwojdHVJDbx8MywEs1ODZ7D1wQralIqytcxNhJ8ht5z0DKMIvv1EpTNWdzWHCN9rn9iBUcZ0
j/O3Vog6jGssp1xswTiYdG3psWgkN/r+oRhga+uErEh3PorWZWmtB6m0Pm3NfW7z4S7XiJuuMKCU
HuYkY/aa0BFbN+27C+1JXAhdftCKJ9V9w8swkmgt3gHlwmxn9mokA6kvOECOzvTJGjN9ch2mjfag
gI+j6FctXcDapygfQxWnYYZc8CCSgeUzXbAN0OFunYr+WDDquMTv3pouK/Km6+i8lPdkFgBmIFIC
hTfiIQTL29pTHlEKlXGwU/75uS6w7g7lDsrPZ08M6QEpK6GroPWCeYgYXLG83LicPBHnEk2Zc0IL
tF6jLylLIhirghBledGduT1WsME1Y/T2tSf3fIE2xmoF9/MkORIQgTufeI8sBxKaNvOXuSebhXk9
YTytd+yTBjygSgO/QNU0Vl6zjwe2uLIXDMulgTtdu3REPbK8LpBNdue5pHmI8QBKGq3jG6HovnTi
tQLhFk7wzI+jQxIcy1ebmAVrwMbfayN5NIZ74BtD16DPHnBbcM0c2xaYK2rhrtB2TWqsSE6/31eG
f9/n+lcHPfPWIP9Dqco/C+dLngDsyru1PEpR75X6EHB+2hd6+UFldUGCYy6adzc2Pj5ugPf+pL33
Nb0wRadgP3togQRuLw0w9HbC3oIeyFG7KsZdZ5e3qvxMAMPh0jqaHdfNTmDPVmTEKt/6njhDEcTV
k8jvx2GGJhxBC60j2Ye1RvqdhrNx29hoajS6DJr26KFv7oj9aY0OuyduCZpA9M31e49u6b7U/JID
amRRn4tLYjnPrtsinu5xrc05rgq1uAAK4BuSBUcFfXYi2p3wO6tA1MZD6c1IXwEY1oBFj0mOkY18
1aC2aD3aSQVbFCGfBmWum5JQJOXDkpkfzKbMjXs0q3naFS0sNCNL6EKPAOgT/Vsb+/KRc/NPN0Z0
Ruc0DtPUxDJDoRS2xjFBE3WfFDDCkaRCkyDlZZA3XaQVR2OBI20Kdc/kv2OKgxUqTQ1WDWDx0BTT
qFZNxnex9C/6pF7jhp229Bk7OBsAzPWTQyc9fmElIgKTg9qEbBc3eXJcOlqqs/YekZGKjUC94fbe
a7oa75OOpBXL6TGT69W8nTBIbCOQ2vvKi4mL1lClMR4Y9lzFaX9204fLkcBA4tDrseL46NA7WFjD
HPNsi9HYSKRpwzonugr3rhI+uxgZPP5+fL2HzOnP51xf4kkNe+H1NdfHvwWAv3+WMMWGm4vn8/o2
ECDAahVLmu80z3z6421+/dV/+5ZeLqC2zp0Z/HrS9d25GjKE/v2Hfr1yhbuRvpWySgMUHkfRQV0B
PH/bvl/vU/bGWQfiR7jl+i++vlfbDidqJqBtK4Xoj+27Pv71xOu/pPPsjxgqZ3h9TkzriXdYd+Sv
F66v/r3jrj+LizLeuiURDteHv/eobhvlPhHGKWm1LxGoBKaN9CqTtH4nTYeoC92pAsQ12E0GFW9U
rlG54AgWk2lSSWZcdE1CGQpFUcya+eGWYDMdLbfpH1OR7h2dIFjZ0wmD8f4l5wyX9mZgGfI7JT+c
+CptwI8OY5g6M6d5yDGjz/ie0DEtGtJgwja/ccryiz9gNBLoWWyAo+qbyoGU2kvRb+0hu9X1dWQy
ozaeNReshDwDrjypJv2+jjDaWVvXCvWlFstH1uEDB/9zHk1r76Ml2bDEIA9XK7VbUQCCRKHP9SmV
Y4BBHxQG15OxiO51jDzb1EUhIOw1wnQkBWapXbhwLAD9OwcWBrOiNReO6JrUvyGYpwgTYfXbxNkP
zOLxKcaXKVkUPn3EnGQln8a++La07N6KEZeoV90vcHlfdF/6EjWpzBjXuBy0ECOmIxe2g1Z7expp
eOic+UPQy5tH7Q2djraVJopIhDVQEah7PX0FC7X7OuvGMI7FzoaOiyyHyqHfAWiSCLzSnTV1EXr/
lpG5Vb8UufNZjWIKVDN/jgjBKRAtTtyiwtwiuQaSKVGgfgcHYD5XWN+Y1Wc0ARUC8+p1gPJBVmaM
vDU0TT3ZtlpiH0b0l2FpwHnxWgboabJgava9faMDAiV0JooSIwDOggERez6gfM6mKqfcwN6BvwP7
xwY/+1szmjAZrex5jFhXOHW6ZdjzdcnJwSkLPIY6YPVADvm3mYsa0UwFzjCyEIzEGQESmpAj7KeG
FmcztRJUPFP5YilvOY2FPpFrzGg0bZsWGPwIciRtOXogSNRmRgZtcuqcl1FUJAyVDqlKebPr5x2/
ZczktwvU0OquX/yXbqlvyOD6KKbkfpmZWlox6ZHTgEnKyC20PK67u2qenNrtfpH8/o+x33+PL2aO
62CLEpZnCZZK6Pr+GhYYR9acJwPNKcK9xaZQmn/jZkwWEiO/z3XUHYkVPdsAdUOtKE3mM3G0I9PY
2RdDZWw1ccQkvmeGQmaPlMPJKDT/wZrmzRS7xR0wkbByuydOBfI/bPjfg1CvG+7oHA6kxAuHvv9f
N3xJytaZ6dHiHfOyo+bYyDVo520mopkIW+5pDaYeM/08vrPTOLmZhV/9p21Y1Y5/wPLWbaD/wX+r
FNJjlffXbUiaJHWmuEiOiDXmO8jJx8xIYzwfytj6ZERiTR89iPVPHll3l2TQb8gajcv6P6QNC7Sf
/9t2WK7lYy3RPcNx/hY3n1XzDIbPlUBL4RrEXmsdBzC6nc5JEDrFm1rgWYIeeTY82VyQ+04H0CZb
VVvHOuq0i/L75syCfnNNsZQIZrhe5VzRDYi0FowmJnvCuESuPEWWfeP1I/Z7rTO3tcs8nBBuzDJY
/cMqMT4cT6nDBHEg8yv3fL1J1nt9vrz9oZy9/7Wf/4ys/zfHLsFnhBqTkeThdXXXj+ePoMtB7724
V7EEBmiSaktWSZgCUAoN6WK3IbLWWkCQNyO1JUBm26yPxVQy388Xlu3TuSzkSqMYrYNhF+pI4CMR
BDImIKGO1B40knkYzPFpiMi6uG75/5dH/2d59BoD/T/+1//8dYIK/s7PXOXR1dD+XRu9vuif2mj/
v3Tfhni5EjFXEfQ/8Jm+/V+4pYkW42v4L2W0pf8X5AmD04RLBY+ak/f5pzLaQTRtmbrLE3QPlZX1
/6aMNv8WzEx4rGtic7FtTqKuYCz814OxNZy0GRoZ35AisvUsSW+o7PdX70u+WgvmLCcaPov210fX
G5RPIebU9KDPWX1UxudvgJ8HaB9q+go10an2t3q/3OLsDThIaXj1uXNARvbe61FMS6VszwYD4VgU
P5wOISSnxotOGGSiaNjP63yAjDqCF4v0TEcikBOGUWcw7kiRSohnlM1ZB/5TtiMICIq8EDgaRLth
ecJxz4h9WU7DQPXsZA7WO02nDeoVI0qXAGlxA2MGYhv9e3RkBEPdZVnojO7NOqF51SfwodDH0GmQ
Gs2Ly+hbVztOIKvovABwozTfORjANs7SoKlh7r81vbkMkJEDiRmm8ca0I6amUa3CScNh2ktfHOKj
ao1oMzbotQBb7Uwt8ekKZFugQmuYVMYqhgACg8TZScYfBtq9zdCC3pxq/Ycwn4Grz/ARSjPstDkL
gXUQm2OTErZ4jPoqq5FhvjZja/WFdiAi8MiGC2lCE6hOtUDwjd/5p5O6jxniUbypEretRQ6FcNFP
y3uvno+9kdJudsgTxNC6tRDFQDFTe28JOw/+u6T7nGB9hhCAVuEETgnv+TxGlzFiPYPVLAoZudy7
mou5v+9pEmcdKhBG6AmpXhvS7LCCL+yPLMoIG0qHTWKM6oaSBZMIwbDD8tGZu6kZf0w+EVZFpFM6
Ytwa5zYPulxnSFDlT/boB7XX6Nuq7Mgt7+mt+DLWN5y0pxDsF+7tNo12Rd9i5tZG5EpaDpXygczs
+JDXqBMyWIJ+0QKP7slwU96laGsYYbg8XWKjT9IWP9QC1mdAdxmMBh+vZmv3iWIzqRyY0+xJBeLA
yenlum1HGuLg0trOFEomi0xuWTMIhJA9HxnMJGHWGg/LYjCwTs34GfpMCKCx25qNQBmV6yzN+l67
g8QXOFkmMbGqr9NgMyTQkULka/fBcMqQMGsTb2DAkgjpspZXe8J84puyo5eQP8xx7rMFOtHizG9Q
UcC0Ybge0Hi/0dOx2FZCl4GiYa+ZxhZ2SfvoyFTwoTVkpPI985D/HRn2z4+1028Hz/rMI6N4j7tj
19jEtAFgm5mpGGiZLWOhvPee5VJ+NbB9B1GSgBqHe7WDuCOJZd5VVnfwRUnyiwaU3HQw5ot5z4Km
2NnYe/aFGwCO4NPDirrpdYxDfgyrDd7qzmACppJo3iR5fVuRcEwKEgFDM15yoj8UXNNF3ovJ2Zm2
s3OsgeqW3hDL4nXQYcb6nnjyQ+2ajAsqVhW1TruaKBUADHJX5wWtDaJ+TQFJPo+zi2mAi5i4BFsY
+cV4W8xf+k5b9ja0sa0GYq7Agi54+iX1Uoou76urvGM3EvVnaO65Kqz7qeBAxrysTrVpf9OZ8yVL
Ve8dwGLbc1Irlu7cB9QEvV4mX5IRicGQtfFOFt1DBMOnB6kqV4o+gpIe7AcBLvmg5fsIBCjykHuW
Acsd/N03aDmvqZWhqbaqOVy6pjq2kbdDiBgwuv+GXoAePdAlhM/EkyxzKEsH1auvf0gaXowCogJD
mEUhF9KZ/xnjNxv8+jPK5gh+DWPkkZEQLSTKgnZynW09L3Fg6kjKI9RC24ZcvA0xHwqL6dayGLX0
6K7xMo7I0ZIDZlx3Z+XGaVkgCCdRzeyursNs6L5ZBWP0yvd/JI31Bp+GeMYS4T7DrzscabAapqXB
qqrXezFiirOsFHSlLYACOceYlvdunucPMG80XOvlECm3O+gFLlrU/xchxYkOjOBKhKo6oYnWlGMP
K6i4MVsUXnli3rc4TUR0SMnZ2tdMVRGlUxURRHJLhdYvL+5E0Rp1OoaCxfscZxQrkCs6nCLneGzu
G1c2h7QiJlIl31NQzKdI0W2uNOJb4vnV7TMP3qaHxMKbuEOInGUvH23S8n1paVN0BpK1mnbSpjYz
ewNAFgqJPv6cwbdC3bEuI3gngnYgqKZTs1XlooXlBHaDS8uDbj01VWV/uuOLk+RvvYvDZUxAhPlE
rqwRvxB39PFH7xfqoUzVI8Naj0hFiplS+KduoVK2DFBbLXkG2QXNA6TXKZiopNupQJYVGTeGI4mA
xaiZR9IPXAP9jl+zl3qlvhf2qyykfNLjkpCxjrNKcTv7aN/0ZTZobeovonsYyDgJHcCsEBmGOpxw
KG38bwZsF8PHNiM9pDhzIp5A0mS3ZhxzYm6yQ09Pcecaq8qKEMckAfInq+ZdI18tFLnpbAntjHY6
1Tb+Y4Q1MdREhhlviVXXxIdRTo/IBDk+3uE4i7DS+689xSJMFEkGueGO2z5PCZKqdq6YSr78Trex
DZKxjZjcqTlB7I386E24ZnqyHe2Tpih6FlvvwjYVKII9ZgwoQ0g9YgqKjCRKLiNOXHtURw/f031l
jMVRlnysbrPy+NZueupmgYOxyck6dWNbIBFdxbAkq21qTxYbebMOQTsGWFxr72yijL26JbUUxfWN
buYUYWIMJunXZxQMAC7s7tC0klwg1Kg7t9Jf6Dq8iYTB1tzBEwH8tpky6PlVJr7H83+zdx7LjStb
l34idMCbKUnQinJVkkqaIFQO3ib80/9fps49qq64HR097wkC9CAJk7n3Wt8ad/S8bzXR0IsxiZNs
jIJARc7nhA+cvEF7ZJpzP7EbbR0yAjrBYZwK7UdAHq09aV8DPbuLLZIIgWzf6thb+rU/B2m6QIQi
xFAs67e84eCFKhEc4zijKlyJb1x1nH2FXWM3+1zMPAfXQ6ev2qZfqdBZAAo5bcaAV9ONaMhfIej2
rHU0fHR4NFVfTHtdA7s4urKZLt5IvaSUsnjpuXOMX2nPOINAqGOmtdnB8eI9OYAGXWUf2kNcrqFT
1gglyZraengT70E7oUx3iqeZDq+sPxhbz9SjWzoja9gHPr16ma1C2AXyDsYK2+SbZljf2MplKwJw
AgBf4mfhkFfhBQc79qzDgAXZ7eqKaaOehHnpZGcOL1nKBoOGmeukY3PZIsZBz13Sgp9868bGlkZk
cspVsInhzaQ5I1ISkx7qxqRqQsVLdwNQfsa+XAmC6gIXwRo9ekGirhgtg7mdQRhsal70OSp25Bj9
7PyghnIJ/dxhxDI4X9k/zZDojkwCZ/MdRoizNpb+tpwG48TFmz3D6nekDfch8SoVQ7Mj3bfkElhr
idgGmioM0V/k6IiwNNDA0WndzZ3YzVU+ndp43sUVINlsspd9g92Ga04CrzR2QguBY5jye5J8Q/dQ
njphZQBBFHdWY7/NJvtKaneXNSgJfc+dt8rHZrHgF/pKUVzfmQOXR3WzpesDEJKjER8SV5AguAc1
bJ4Wxzn1HBy7ISOoJSvqL7DcKyTx6XoDjIvzdxEQbW0DRiPIDPzcVD+2lkNZFo5nTnLmcxmL8+w2
Tui0/cLgmNhGKqbXrGfA7jgw/5d217YPmj5hk668ZO8QBrdJmaYIt82gS3j3BnOMbaR19DX4y8uM
M3fZpNB0vPp5bEv3ukbpnVWuL5BdBRdhqEfGtIvNXeuL+uhPuKs81yELNwNSHKECDTA34H7Kv8/Z
Gm2LBM2pO0/lrgjMi230LmGUzV2QjEhvAhK03WChd1/QUhtaQJGo6kR7E89uS9iwdaCswvzDQ0dr
uuIFATijauyhS4BDqNPrL/VsRaGRkIjcowbrjdq9AZw6hyLvDrbHm9O1N33zkdStV5EGJzPxXhdw
aaCYEjRUNQLr2oy3GcKE7WzgIwgIch9JG16tNGFLrwRbUoU2+CLwxLdODCfXFyJc4zfkPMu567dZ
xAyGicO3zrcBZphcVs1+PHBq/JF2pf0ATPfSlZSJGS+drH4ut11TuWfbaY7xOcE2cUji8Yfj+f4V
feOwlRGzGb6eL1o2/iwCkF2zQ0JJqj2OSEKfE8ct4Xn+FNqs70m7m29W4lfp2xJfB7R1bjf58BpQ
M6GYdaevQXrFaYfqk3g+xq4wSTuy1tr128i/9r5kSMXmvPodh3o2XvnPgc3qBrqKFv1P73FMQ4QF
GGea+wJXCbXRPRV9diVyi/QJJX5nxqfOTY/ANOKQP5wuVez/MF1aipNmUiCV6NZ2FE9xgwMCKnNs
cJAmVRfszIX9aA0evWS4qWLCk4jR5Trg+afaNpaD7YtHgLb1NpgD+73MnLDO6jDNtOonkJGtOxoc
2k0LtYtAOf4cjmTmwGE85fQqZ/x56V3Xm8VXcus4QTt8/8bQurM1k+WlmRH2FMsJO4mpYBxebU2O
7t1K+RrVl1Efcg/B2iLuGpciU4pUi+l+fNBBp0c5EaGi5LIKteMOsvmr1ZT3s24ONyMC4n1qgiND
57st6koOrARBhTYUMq7JtAHQVydieTBHCCfYEJ5Lr7P3LpP7GdfBvnMWxCG0IOexcfdUt+fDUMb4
blzzBftxDvFpmk5aYU4kBvwQPnmTjlf+ztCVJB14emMc70wm24wywdgN+O5OYzR+DXLDvXR2v+4S
cIacML1dzLjgpjInBmNlC7wWpdiJnKNr04hfyMDcEKFTiEIePSI/dmZpRZj7hKQvDRWAoGraa5sl
23nqnjsvTsOA88B+tl0CjPUR/jaiwZ6uI4mmNQYLVP2FB6HI1jepSF86t0vxYKOEJpj3S9LjvxCj
d6bDg3OI/J8k0xhiybjPmG3jbxt/idR4EnNsnzy4YV180SNS1PuGKQzQ2I3QEmirnEyaYMBGY+aP
9mJfTHtp91MqypAaBAbWCIWJMVf1Rc/h5S4DSgjYmRtYr8B8cjrNDSxU16mezDr9tZq8XWktTI9J
vi1mWhB+9m6aZFj3UX8T02SC7MfRhsTTQGnb2LcASwxOR0cX0uamYvDWekrqxVeoYtr0Tau/uNQH
koaQ6nFpsCR0d5r/NZ1yJ0Tzh4rMGO4r1zTPra6ZJA/UHhBMeXuF035Wa2rRIFYcQLH4LtERi/bQ
djVyAw36n1q0Tgt1Ui7UTU7eZJGZUwFNvjDPjVwkxWRzOeqSWxJFsoNpJ+hoi+Ae7090Up8m5Cao
RYMG4zx628+N0Hs9lqxTESoM4yhZjGrtv90UExmclSbg6bCBeumQMOu91zohCuqGunuWEb352P3S
O4O+O+oydJYrAye5sWrNGtM70ji1/TBHFrQ7+ahG05fdPj4B5DPPZTwgTJJrVlbZW8M0IC1BeDoj
ZRhl983LzkNy3wP02EDxg9Gj6T1yNEihMkanlgu1FlCf+1jr+JvUM3oGAGZodliK3Ak9DqPZ/kzN
pD9bIh5wYNbTjs4CUnCVGWDJ182zYALK34SaEsACoTOS2H9eEX5+LGZ0c3BU/r1z5IrCXkKLhLnu
vdbBY4kk/UStBfLm530Vo3Xoz9nWlaCXXiJu1KLQRgxyfvp1BvC3LzzjMZaMZap/NY50OvPNMKY7
cya95HNhSLAyg2zwigF5ZfB3BGJbNz0Z5CwEvZY3x4XL87mQ7GWPMTo7NLopuwNSUpXoNBl4IUuU
NzXIyjtaulJhR4UwU8QWjsST4b7ShJrOOmr4Ayjcm9mqpzM4lEnm109nv87RW+bpiKPOB4FX9wSr
bpdlGIG2MIVvJTIGxlmPDbB8NbIraaIDaBenEMdG0lk0z89QRU0kesWwXT4XhWS75C4qjXquHtT9
fH52JlU509eJfLx/8dpNpSdU8UAHLjgdDnHtgWjBupY1CR4R4YKM+XdRyQ+VacvAkeSd95YEzBiI
MT543a3cigFYOWNo+QGdtgzI37wOYUX9tXbY7zI7wFiJnSOGFdh7E+pQnWlSVUHh9kFG7ZP+OUCN
TFc055xu2G/j3ELKySfqIiu51i3VWS+Duphr1wgXod958KciqRnPe5jwWg48vW5RujjRq+/VD3EC
eUYfnf2QGV9aK3hZymoKkYiSYkrQYYtufQGQYRttf016G5iE6/7MtC8ATNqQtPhg6zr+8+LEN1YG
DXFgtI6RZAr25fKzJOpapn2E5UiVLjOL20KzkafHG13aY3AYMWk4ZjbsX3g5mlkC0reK59inNW5D
nM6xKfVDIMVLcHPsrvhSN76FbLv/zZBuOA0Oo1ItfyYuCBhpxvkS1WyxODvY1tXWleVyOpIb7Erj
PvC94S6reVtf86FSxBjEZ8wHZTvl+6yr3E0xjRu9dyGLWD9lHi9abeYTLoKNzNRebZ39ol5cj6OK
5DYioXbjhB7eDdx3rXgWpbfunM7VNkHBhMv0mw3JFNq+nryTCDK6cBl64Jz4jKtXdUTyjM9BNV7H
rl7Obc30DKuBhfCqHe7FgI5QA1eKdaMeGCyXk/ZSY0HRhno90M1jllmNBwM6A+QFXG3kadevI1SX
DdSZfXEuq+4ldQp4Sq5LbUMzT7TYXweLq6rnml5YV7N5iqfnrJ+6r1SyNq450f9DIx8Uk5x2Fg9z
THw6zJa943F9awODdAZj+DY6PsO9lgJU777TsCm+u+PwivQT45OXfO9XKHTNqsF/m/gztHhAIzVV
3/nBX8wiC/3CQ7FJFqVnwakdzZ/oTr+A5kVIhag/ju7XyFtI4abuGRjOoQ8ogFCWIOtmTg8d2j8o
fMD1aG8wkqkDsmrdu2o6RjpeZ2eM9INVeyBUCC/ednGH/m+Of2FCcTYWA3J6C7K6Nj6sLRJSw8wR
AA/M7PTG2xh1cQPstyWhIXhihjBvFizZJMJTbhFv1Arepjmzd7GDOhZXEpMli0sJpPZ7lHopVQ4y
ii2fbsiSPI0djXeBDQNRWVOTX5hcSuO+e1xNvnjuT1eG4K+r5fd7F3wZE9KRQmiLAaqerpYFLNcx
0ZZ0Vw4t9i4H+vZSDmjrnVcbiMwRAGJd4kadrflZN0p7H4/9W6QNxU5zdAK7PHYzkSVULjIGPrW2
T5LqNeaPYR7u7Oo4sfcZ6umtTH4QfnYCBYhGfyG6AYEzTahSAmDZ0ggX6t7wwP8YTnLl4NrIVkaB
oiK0/aXYjqV3ggzQIF9D4uKVQ/Zo3zeI+XcWwB9Z2kqoxVhnvfXfpRnqRsZWMT137hqzwSybRdjI
KPUtGD5Q0bwttq+do8Zp0JhuujhFlpQUxgP47G9YRt8obMPZjzEtTc2p8Y34wrkVsS4wUOJkkq53
Q21mapfgxtolaPMGrr0HB+mltId9TWisMDX5iSEaHmcCkmOckXly9cIQbLl7Ymh+OHaJzHTUf3cT
UcvrbDzX6bTuE1NyaezyqzthIgRQQqUgyofQswN3X0azTuI09WfE9pyzpCWJQveGWPLmbtYw4Szn
JnGfprw37/WjaENRs+dFSIpPdS1iYOLueyXqp4q46Nzrcfm3yKVjvz22DuF84BzHXbpUZHJwYjeL
OAtxhoZWzOUU1wjZvMm49/vlxrScW05YJISmTG5M8nw2BaVJJpe3SfHsjOSKuF37bK5ZdNYsfF1B
jDrQSNfnaQRx3Ec4WpfVOXWmS3avRYnWBPHTLUdYajd2GjznTUoyq2+bBwPhJvWQ8rAs6XXMY+TM
DD/togm9ZPkea2I9kPieb4rR/crA84XkPI0y1nzwAq7/ddIhSOwRX5XxNU07EerByxAt5Kj2BX7p
eXpO4IJTCDvrk8VkpIGN7S3eFygx4broB9tc0JXTj2HC5zRMlev3uhhfWjoHko+Cxmt8T+uJiObO
eMT0U1EdIUasjbptWcfTzagPd6IsflEMtEcXHzhSutGWLIuIOq6oo/SUyfvUA2qRSkliKcETWVw8
U9fE1rAySlGLtmVwOnDS9cuEstiC3TF17VuIw2RQd49lKUiwJdSlnc7FiD/Bhch4VgvINMPH2hIB
70W+kWKxiwzQDXgpg03amLRWBm28LJEdH1DcbQlJOw0pQP2UmiRtOrI+aH+2m4iWH0la4KJtMR+L
CBJ3wYUnCJq7ZOYyHmSGb2yriWy/poAZq+sLI/x0PkNkRZNH4XZX1IxfuUiSmrcwiIXCB1RK1Cd1
f4sA61BOHZN6/6GlfB+uA+3JNH+cot7Ff1QGZws789kd4cU76bkxAScjvWJWSivr5PkMhFzRYi7p
nYlE3LraoEFtwkUvyou1+sVlxS98sWPwgMw8t/GSgruZ3D7AuIbHOHClZMsUGfoWhp2uXKg1tSB/
mimVWkUyW5+RMyfkN1ZIDC+zxCUVmfGrGezmvPgc24XNAG5BnB5SLSMJE2pHr7lk7daAPdRNpnrQ
G7X+2C2E0at/y4vSf/4tb1ynA8b7m3b22p2P14RogyzfIXmRwNAU1weTv20qP8qeK2rncbVZ+TkQ
Gj7oZaodLNstj1nk4B5gGPi5sCqGisJMKeWqVfXIggEzMpkvALkoL0lPyuNYpbdV0rzmCrmiz2Tj
5ml3JXGKCPTP+3pXXEeoHByozPzctY/3sznSUGXvVqG2ao1+dH8aqucpcy0g77N1LseYIyHfaFLP
oMIM1QISCSmHqw3Lk3zsXWCV1GbkLOKvcGEnm03cGwRCiom0G3PUDllFnRo/q7WxqOedNWIjCe09
p0FHLc+aPfz2rf8PCZKoYPKqvY59TA711YIMv2BvwkuBPmCe+9T/RXxEsuOyfvJozQ9WwjCcIVyV
su8oMqMXC49py0zZQIYZ0rBLARgI+IxD43lbw13cjVnhUvlcBEgpj0bMFLaC1LJZeHGIH+i3LZOE
NJkspBawIv9Zs9rA2Voe+yjAPH8/p8NtrlJ2pIDEhexCcnZz3C343nXA7bp57F17O8o5IlkJHG14
JQHiUcdVf0QsWTYf8Yyi81xsjNTZFWpznRmSNzWmHb+r0Jyi4O1pAVGgLGftsDqEAMYZIV0c78cP
gXDc1ONhWGxc1uiDyyZ6jIKAUCP51xNhEHNsKXyPEJG9j6zpofdX2jnewFgdZZjl2D0bO9q46jCW
yGlMo4F1AOv/TVn2kZ4idUkdmYCCZ+SvFGh108bRf8BrcCLJimkdHpldZOmQAFZS7zeWnAsGSZty
5SD0aBRQmvqExpM/UhS2hu+uuTxmxGjvTTkLBZXYnMFPgCZQt+d4pObZpfwWYz2AV2/TU0NZQUlw
5mpOcATITazl/tnhkMIVNaLy5eSQtN/wHXUnlVeN4o8JkQWy2xP8hSMIH9ooKiy72NGcDfYxH0IS
E5AX96jeciGf+p93V7dB+H98Nq2qFq8ZC1PMbOjn7XG0xLay1wdtyN+S2Dq4E0gsMS7sZqbcu9hD
DPLVVkzkJD0c1B7X2S7Z5nQhduob296Amln9Dpkmvq3YtXfEPoHr4OdJbirEOGevGNxzD1e3nmCH
qWNTbeK4tLhCl5Y+nZyWd6X/PUKOr8J6RbvEB3K379StaEl/jnM5hp5Mw4poH8KyjgRJYCOHitxU
dbyom2qxygemIRl2Y0DNXW35vGjt3rLMm0A4t7FdoC7h3808lRm8JNvG2ueQqDbjNJzGsiSAyOKQ
LzETUkH/xhWMzDW3LJA0d6By9kXbfLEG3B5BPtwalcH0IY6AfaFEn6m1bOBcXcdUv2cEQTGSM5dZ
9MWuG9EMpy10PeSow6E1iICatLNZ86uazfijoa65qYPy0W/Mb1nvvrpQvNvGCHbMKJGLN/i6PMe5
Ae6+HqBgcjnX+zMohYvwmldnIOC2dfRHIG5iU6IVh1iOxkCUb3Fg4nsdzTIsyCevkoiOK5XF0fLJ
jUrtp2G5kMZ8rRFs1qYz7VJzuM2m4q0WBSdb+zpMOFux/vygHC8eidIxxwIz0Jwsj0WkH3vGY8hC
0Zov1clrtX7n+Xi+usIlBWa497MIR9OD4UWg023gILOb3s3SqpjCaoaqgJXaZGLMIJWBSj8BCqp/
cESuMOoYlJkpMRymjk1NZGa39QXyB7oF1WVpHRdge3WCKDN8r/V7x4vsH8QNLLQmZIunZow6lvHO
n/Tn2NbuAgoXYWbk+QnT/G8jYFzfJuPD3EJeEbUW7NXBSNF5OGYZ4v+KeNXJ9Q9ymnAOOpOoGLWa
z7F5apcTMgQUBUtv3BnFSl5EUgXnuSQF5v9rPVXi+f9N62npUqf8f9Z63v4a33++/28U3I+X/KP0
hBvyv3Sin1Boom12Mdr/K/ZE5vyp8TQRcqJbB53j+Lru+Z/h6AqMi0iDx20TL7/h/r9oPA3HBqT7
p85ad5EaU9BAdGwF1DX+1ntTrZrHqmusK+20TTZ2Tuh1iPCI62K0nAxkN1OcwA2gY+B5Hwaa4H2e
ODcM1TH6m90TmSAVgaIx3D0tok1tdiEdCpIN6z2V1XVLQAz0KbMTG82Y3w1mYjRjRDjQzd5O9rpZ
dcbPI8WGYjAqSo3eU1dGSxhkDPYDo7qPRO0cDP/cwd+7jnJAUlN1WbtmAbaTZvZGX8/CIu+zy3rO
gHN70zmEAVuxccDG2ONq1OOtPo1eiI3spPeafjbQQ+2NYSb6Ju6+OtaAt1mvXyyUpVY13wZ+JE7B
MEHQHCdyPLWMBES7vUs8k9MUaUaw2IwfnhbEYYT6k7OEZ1wi0z4X+lDeaz5VdjTmu8Ac/Mvg0knX
s+JBszFx5RCHKlN/GahAZcZ6CZziWANbf2WWe5/qy3VtEknJbg2GXdR2E5P2ZycHW/r6kE+vgGog
ORiuCNuV+fO0Go+YjyeUWbzCjXssOC7hIaZfgdZ1hmAnUYhbT1Aew91WUPTHixfl9w6gu0Nf06in
8QSg36BdsK9bmx+7+T0MxrmrdWSCPYFMCG/3q1VF+8D+CdE43Qpfdqct9zLlQXSLyc9F0wW2/27S
scNU+Z2N6FKmTM87O5h+e2J6nR1CkbQIi32WIu2Dg5YOs7fLsjQB7lIg9aoKcSJGnD673mKBhPjj
gc9FPwHyiZYRk5EhwHML0NAmlkvkodn7I5b8Ei8H8quNhXRgl60WF1jNuG86yEDW0lFL60hRLBZ9
o3kAI6HHO4Amz9F9nGnplUTDDkMF6tg1075CFmnI36IOijSEKifHgb8M1LKrvNlBZC3uaURdMLr0
N94X9DPxMRZ1uXWH3043RlfaD98r3F8HQdmR3NiAUqmf0Ilo9JfYBhWJzMnm54kuqx7UDMOWGjag
TcrDaN1ajEYg4ncXy2p3NXbsF1j0kDO9Y9o5+WUGGYyGwrrgHyu3VWSTCi0N0HYaPwWAjGAYWOy2
vd7sItLMzGQWh0RwbY2MGeoU/+LE1OCQpFysRi2fd25rFUfkQVx1HH0Tic6/Z6uPvou1Kp4KJ1xG
qlNFXr0wTRA3PtetrbC+WgUmnnaovhRx9aTr2rirx8I5Buks8Dpd5nGKL52hNSeANORNcJVkAjmt
KNNSBp2AAt41i2brBOmw0MkpaQzOIX4E8kDTTnir9NsuHaZDtGoeuobyxfTK+lqaVF4YqMuBN8W6
grrUrV/6N4ltlgDdnBC5YWl1YQw39FUvjGuv+8OvdmjqG09HkQ2Pfp9nhbNJjCi5ENrVbRfoZTsd
4s2VfHWdrMn61XSa6BK36RxOMwUnqFsEofo9tcXFtXerNhd3EXrlI4l/0Slt7OJqFTkF1gpVQNwh
vMUzNYYO5Ildwlg7bN3EBFxR4cgd8dDpKHYO3QjbLivhiHlR9Ew/LftKdvC2bsmGG83U3uYlBf5a
1w4iFisBbLf9YvFLmLS30tFcN3VW3iSF434siiy7Vk50Ep7N4cZfrrkGznXqsQwrZlq/lfMlj1N7
V2Z9iO52vAzVTD+9p12lu2+L1tgHP0Zk0WDnor3Q4dxGnmpUJCaohSXXwEMgk/+8rdYqCyIUtB9m
PB+PLwv5Eeq2evzz5scz1Z1eF/BO6qE/VtVDs+NiIpuNe/UW6inq/r/ecWAqe7Zy88l/N33CTwdD
zqvXlZlGImcjH6tazaq6rdbUk9Ti8zW5xx5BrixP9IWcqHw+9Pmaz/vUq9UDXiHNa3RUtgvTiHWr
7vzvW6Cp7VJP+Pg49S5/rH68TH3Kx6oVZBcO9+LwufF/vPXnhv3X7/rxzL++p3rN3EXY9byuY+LA
F/58H/XRohu/0Jeq9n9/1McX/Pzqf73130//+9upj/ljSz9f/vHKP95ebQeliJ7J3b9b2DRA5RxR
IEQ1NX5p9Xq1YMYn9FC9/x8boR76/G5NYJ+awukOnAJfY2c0P17w8awZuGEO2ACZJnpMOn6kDJqR
c81qqCgwCcFtJpg42rl5IGSwppHONA/wL+4VvFbsLurez4f6ziwObqSd/7pf3XTki9U7fD768S6C
WTPlls93jHCeZA3FLgJqSTPSw0xW3Ug9o8qnVrV2Id5C3V5SKrlJlfq7P+6sonw85fXLx1PUA+p1
UbIY5L1Md1GeBpwHZB0PrBPMDMrZnPqhUBR+cGlzZsmw89uzWutsGR48MCu3kcpiiT/npAKnQTRT
K+N4V4doo04FjXlr9hSdBqO+YJLhcpXznzEGrk6+IEpGjL888YszOeqPankrNKhzNMMsCdNmscjp
jFq4sjL5325+Pk+9jH+DPhFaeOpUA5KB5jIL4YEiI6ten79XSdDtu44KNigiFGu2Nb1Gpfulpoa8
Q3DfobXm3KGylXtZ71A325nYHbevjssE/8Ryz9j23TOafZdeOmTNaB6ALslCjVpA4/xP/72kGgia
OuaH+U/jXZdr6mbTr8aB/sFJm8Hyq8WEc4jyLVfzejQ0dHCdX11EASaOoZsPAZEyulpgiNmYU+Qd
R1mUmv9dEBb2uzGoEjd1U9NLjqz04M7uPV2Z9LJYYIcWHIyYg/ydW0TasaDVoDlrBW5AlqKAslu0
Xut8N64MHXsr69CCGhRHPGGdtVgjoXgiwDVhGnzOOpyI+oQgzR3bV6Nxr0TRtVzO+N2y+bE0kCkk
DXGOoZVjs3BbYiwBSkYnHZKO1JsoOY1hXzx7oixh+Az9FJFa1hzV2uTitsJYffwAZZvY6gtDr7Fm
sE8pfYpS9qg1vPgMsmrnOjbWiFyB/4A9u+2PVLuJRS2MBTAxwgdSJUeQOb5xaovHzwBzT8UqRYV1
RK0y4XpiGyARkcuhKi+TXFW3i7ViaMAwb5CNDUXUdtrIL49EJa3SDoIqXpYNg3Iu/1jES+KjzCxp
bmiVsfccm9a4SjB3Fh/djY7Q8ZghCLBl5e1zB1Rrf9239DQs4VgBD5Znw8CrkX7Fe8EokNq3qjPJ
wtIft10vSUPmZzQrqftRK5YFqo+vI78oaEd+cbkIGpicdB6QZct9Sn09tcOV68Kh+Qks96OTnVBA
wCRYUjXjC6u1z4W6r881M0Ta/A1XEE0hmTDO/BElNz1+bHf/3klxfNyMPQBjddSpXUitfS7Ub6Bu
cq1kuJrZKH+52Ku4cyXKUYvPm0hFXvE5INNa9Pue3MF1q3LOP1YteyZu0AehrKQ4phTbEKL3z+Kv
m7UA9Qs36tCTfMvJbPpzsWgJwx15Xwzl5MBucfYni45FPpm/en3pQpUerxZJQjDEHPF/ibaNjrZd
HWIxwEzNbfx57E/q9wMJ+M+auu/zJtEIdDignUSO7R4GrExQONmNVuppy+R1F3dwzc3cZM0um0y6
OrFjiMPCNU99IZtD2qkNsZt00PeVCn4yYKHuTCxUHFk0uEyNDjfZEqNu3vmRR6YJwtZzuqDRorE9
7FSs+WxlN3GafZ1IEQlj0QDh6xCBqY0dFMgjkid0n7gH9X0+DgVN343ViKQCn8BuauP4Ah6KZjXC
K7V39FaZ76k9f82pdp8//mm59rkzeK0FCuhLNaNP6SJCocGbdhe7eJ8N9HyBrO57cgH3dq+15NKp
npTqTsXBlJ4hRVYxjG+XofUx1RMaXcPz0AQadeoi3rWFBW1zTDqKoIZzkxLLfSA2nYwUuxoOnmge
2lwD3oXZneO80DaOY9c7qsPDrtMBSYBZIZ3PI1AD/0x+TNCmG404WRm8raGagq3qLvU2g1U70mmZ
qtsGFGDEOlxqA3eIzoiVwOsZfosIjGG0Lsfas7yqeqbFTHXQnonLkUqM26KEW+6JgKolcA6/675O
7sFi2gudT767XXN3kUf+Tn3OtNbWttVvSsh5sXSJlDNRc33PSAewRknQ+KaT13n0hZTEDbQPKeCV
xiAFfqvuU4+uWYLDVvRfk4FzzbrGT1FURIgiYkq79vfV1hYK+DF0PZKPUt5O+gLOaTs+OXjoEaBC
TyU+AapavopQbRjOKHEYcvOmDuq7jrpAqK/0T7XfieBNk3b8Zoh4kbTqMEInuh99N9nMKOlieaZU
i0rTaMoI/ZctOBb9biS9R//iR+RLdudM9mZVI1atqQZtFBg0mezBPXnjneeTEJglSNIqTijA5DB7
fjyBo/eUu+8ered9n5FcOlIsHumgHfVIcH2R3y1p0HISb+4DTJQnXbkYS3pjI0WWXTFwmlnAvS7d
c6z1K5Nt1KM0LPh53Py5T1xC33L00hYIQYwGFfRwYCk+6p2P3aNc5HnXTtHHrlod4NMwyjOTzfKs
1nyf3COuyf+5Ewcshg6xXEpNT2g6c78pz7Jq7XOhnuZ+vlbdVu+apxXkM4M/UL72j+epVd1089Bx
3d8fr1X3ldl0SiHpbivnR66XQ1gXCEOmuo93yIY1IgSyL2B812uwGuB2O9Kksukx6wKNYjpqn86T
JTRt2aOZRqIMRdNZgu/xVD6vzQKXD6wEcCpUIs2KmHFdWxcfd/MCmexQ+kZIycIOuwQzM6R7c0NL
K9rF3Xwh9qr7Ec0Q9qcmeKtLSvP1Qk0pGluP2G1UUBRSu1DTc6hi46ohMUp+GBl5kZb9Jixfx389
RXdeEnfXyNAQABBu/e51KekxtfsE1RhyfdwOe2N0xrdcu6jHJ6tAXm5MxRnQcARMZXhy53V+txOB
JqeMvFt0jOKWaNJKlVzeE7N+rMxIv4mLOiaBJsXDsgIqk/WYd4EybB7yd4GYbz/ASj5lsVc9dcl6
q96VX41dPXXsKwaO6c6hLow5hI/rfe01yezyy9R0WIdsWM7lgo1Kh310X+v0M+ZgfW0NrHRVBTau
xcX0PDXJSX2JhRSgbS1S66YRrXHP7IcDgvH6ve92nOYXGELIL6IHch6My0BvheoaW7tSU1gDN/9W
at168ObeOBjFkHyD3Y9Ai60aloQY78wF6OMV/oODrvZjc+0YVUzap9b9GC/GTWUtuI7lWy6eDbzS
MZ8X+uzHeqmxPxF/8VomKAzkWya1n4W9sEi0cbz8yzDOb+p+vUgx3sTRfGcupXVd3X5CTsALwLXd
+oXePlEZrE9i7sq9obnxO6wz9d3tlt0JYY17Gid9+Jrm66N6w6lxcDZg9rtNlgaVDyCvjz/QIXXb
1ElOwPhRhGIY8rNBE//jD9TFJQB+/kZefA84DDW7Cav0aTWLG/Wua+JhNZO72BC50Z3a7dQXt1v9
B9Vo89HWl/SS+HmwU5tfETXSm3iJ0trdGqU+75cWskni1cFDFlNgDRar+lEN9pn0cfNlBgy9Z6Ic
0+Lu5od4xjitnjHE1Qn3YvZNS+GMEoLTnhtOSA9Cc6CNYZP9QVriIXLS5duQklydWO3K+I3qKJ4g
TNrsaOp9Sjjes10kr4y2zDCLLf9sBJG4X3qf0qZ8H3hvYTZp42vhUAnTPKe8zFaV3BNZnpIJwzPi
st7F+hi9isDD+duU0wVpu3FHmZhIOfl9cPjR9lr6t3gx+bsj8pU8MKJ3ICG6j/dwSbMte8d/W1sv
2M2Nkd1UNXVoMt5APspPQdG2wRIt3n2BRzgr7P6GxGH91sHB+/EpM+eAIPPfi9qfdxUIhhtoCQ0M
Y6D76i2CESudVdyoJ+jNQC4sUR7XvvcCtKgDwhv5QR7OmGzxvo+klXNN98Q19/uVXdAAUDOK4kfx
zwbVBgJKe7Ku2CjrK9FsRIN0k/Gduub/sHcmy20sWbb9lbKaR1r0zaAm6EkQIAhBIMVJGEmJ0fd9
fP1b7sxXVDKVN6vmdc0uFADRRut+zt5ry18N4MwFFq+ER/xk/l0UASIkOCJ9zZS9/CRtLg0k0EVL
un1NxLyPTY7EPv2lNx/lE5ppnJa1WoHY1qbyzmwwYbRBqx4LlMaUmClTK2X9kyE5pcihVc9OEJZc
2/ANAX7qz7OLzafX7Oon1rlFanfmCwI7ZZniOqbda4kQXhVEXhwpV6UNzh/v5oXfSrewrr6SKmu6
Wcne0RTzyM4ErzB0/ReXjSWfmhjY7GhdV2co1T3JfGCrDGzLZ8Ty9NzFd8MUgrFHr19MZ4hXZVLV
R9Akwz6xGoPmbolCLq1O8qkcPZcOwfeV0kqyaTkkbqvZDe8HGOWMfPLm1cALZop3NZjULuzWVh60
adJ3DJ5QgthG/A3zTb3IGeX/zNgrVa9XnmMFu1GwSpUmOIZ4vvctEut1lHF4mcDL5eqxdffaq3V0
NZsWg1kwarc6ZBKyrhV1qZulGBk9ymfO6M4WMJO0h9HHDztMuIfbvt6PXdV9GyBJfKzviQzTwvSm
ZyUum1XftdYBC2N4N3YYjTvfCZ/mLjnI3+KV3pPad8Z3h1RIotdd1Pmqqt5rjjLQ52aH0/qDXEEV
Mznw33P90DdDcoMNa9pC9LC+RQRof6xu3wbQS7vq2Vc5VyPPGg6OrhR3vglm3Iqa9knLtL18Nyp1
L1EIraHN0D07BOegqh7Jt8w998Ges4niq2G+dVm91r1a+ZHg/FkNbdHc5ZZGoGEMFI1BZPuauQ9T
l1lvo4LzrPcc5d7IVIw1lRlu6GJ3j/UwHeR7wZx4J2M7vtBfcLbN2I1IO7l0OwEpg3xr662PvN04
+doTKd/9erbDcR/PeXCfNSQKfLyH+FLybkewxNFV2Zk0cWqSLxOvl08zgtv/643/z3rjtk43+y96
4yLZ9T9WL0nRfumQyxf+vUPu2X8DQOZZAjxkMLH6LSdWU2mem7brqTpgMv4BTZZ/xMWaEJRUTNH8
WdVVi475f0ORTOtvnqGphsPLXAlM+l81zB3jHxvmpus5Jlg5Q+cbWq6pGV8IXabnlo09OvodlTkh
K5I3KYMaet3GvI1UR9/qomIhFVIfYqnP+/JBfGDZoldyPOGiiDbVBsxsKg59Zmo3BIAyq0tr319i
WCFLAEfQLNg2VFIcMcavk2hkAq3cS9mavBkGV83Ikug9ErGWhigf0pWq8l0kCm3yvqX7e2OsQuKy
iBOvyKfHmnPOe2y8c5hdudY9h5NxVgNgr3l/5NI6U++N1vakgX3v7xOF7lEez1QBq/I7OdMXMGPd
3QDlQBn0tZcg7LFhPhEQ62orJ3DzZWC6D0MU701f0Jdno8ADgHPCm8h1BGlFgcREqUPwWDABFCoy
UkrCvHoT/oQFwb8nastPlZuckcQ+TGr7mFqVs9KtquQXxuveBdbgZBQ+lCgSDkT/riI2dknw1bs9
rrKaietoYYRlHgdxqGwPcKBWUJ4OZmspa2W2HjGP3OO3f9CM6NkqbaZxQ/aQlw7zbq5Qs3q2VdAk
bvfceyRBGaYu6AsDM+p4Bp/QHtqweRyt8NZETT4hiFxYKJmpB4HXILdl2mRR6W1h1hOLVfTmYsjP
hYI7yy+opYrI99i4C9v8uQxYq6MTZMuEYu3CQBkQRvUPZMQXf6q+aVV9chuHOCzt2rgOE+Ih3nlY
zD3NZ73HeP6qB4J6QOpDxDKZKVAOH4Y6XoVB9bNqAQlhjPnpmouxqHPqMkQm2Dk0yeFtGJo31/Dp
aMDBDJJtGOeQY9Jbv7GocUebUSk3BubblefjK3FszOMmqiehIO/pPXLpqt513WbqqyIACxn4L4IH
z9Hv01b7ZeEM1tPykvX0/docG0cYWu/IKpdWbO8pJVRgLUE4Y+MlZYUfrcTWyks11qXTsePV4XM0
VOTCY69mcNsaGyKfoopsn2HwXkvipFb1UN/n+dOAthooCdp7rloN/O/im/aY6KwqT8sYAJmor3v/
zhi9jdifStLNCtV9CDT056nKjE2fgQqnN/mg3CezucITiy/Ovtf7qVkaiCKZmAvA0ATmIpl+ztp4
TG0u4QGh5x1SHa6u5Cp3Fq/UsgdCHxBAqMkVoNejkXvHtrNxhKsQdyLsFEMmDD+l/tNs1ZNCAlqr
5eQGIZUpXazeBs4HkwQpdght45bld2uwf3aIrldJBquy9zGk4/HiejYjl4gJgBvvDRfRCaHx1Uo3
olulH5ZVRcRC15in3PFLOFL+0UqrXRYkjwSQAi9LdrWB1xrJJkix6FC77YXwKZxEXrY2c/ZkWydN
IbdTgPSBuyDizlZq5O8EV7Zk6NTfMESwkR0EGYGKWNo6WDOs0i7B2zVYwUM7GnvCoPcUWyxWKgED
6tJNcMyk5fTOB/zIIvOkhNhByKF4Jb7+RkXEhxLhm2/HryyDAxnsnYsVZTHGfN+bMuoJzYWRgFzx
HFKe6bZDX9AUF7+nsWDEGLpLoqpJFIRuZtXSYvifTUwgkzy+bzS3XwXVe9wqu8A75l59aWsV9Qz4
GJJbGf3GxomIu5RsbdhSzYNtRNfB7DcKnPgFipabQRkw6RfDSSf50em2KVcJdq/4Gc0ipfTGfm8g
xCwASiOaUca9narfcBRwJrMQdTjt8Eu1juTH7sbAvYc79IvOJLbSdDi3BlYu8qAuVDeJzZh0SoRz
jl+nsSEOcUkJO/9bH/ZvjVGc1bJ/Hku+pAGxFZdHD8nZ2/LLUdabp9DLydwY8rXTZS/KWH/Hk7nq
dfN7QVOvMWd3mRBWreWMPlMVtfOAlWd61/ScGm+1NaP4fQzyfTzOG0UvIY6QgbxEqIA+gQCXCPpP
CitWMzD7kUipF0cFXB0/EMB3hyKEt9ddJ16rvkZV3FB3aWavawK1kd57b7AE3/UuPMWu9TZP5rge
Q5c3iaKD56bT2so5/80MayHDmEfgc/sgzXdJbD76kfrL8fXbojCVdTibxKKbzp0PFBwfzN6B7IfP
aj5FfrcfkVOaZo941YIvmI3oKtKXEIaMGpxVP0mXxBkaxs2YZCcgLAXrjIlPBwik7rzbqDBBUGjb
NM0f0j79BQGN2VxTb7yebDnym4A4FyekVstIHF0InzeG4PdpYfhrtohgHixCjFs/JHywBkuHyUt5
tgWxNWm8XQUQgkoTuTUJ6mLGK0c399+gOSGt0Up3kc+vrR5cxzE6B3SQij7GaN5VpBvbMiZUfcr9
1t1YBiUUxZ1uRlA3qKT6G72q70YlOU0hw4kB1gy1cfJk/FVoD1vVms9a1k2LKmbe5VfL2kbtT5TU
Qc2J9InbZIulYVcO2qaynMdxBH4s9nZPL7UtUi98pPG0ga74IxgiknEa4xWxzQNKH8qyMYHFT3mo
7pxp/OWR86BkziEdjO90JqnekyvpjN2PGJDOdnaH22YGHdLZIP2V5ozmOBSnBoLvdlpDkWUciwdD
FELmcO96hOnAqaBPk2y82j5pWMiXOk9y84uH3rwpkxdzwOxmR/G1nNkRVZAcpZ3tmYh1aN9KzndA
hJTCISQoLyidzoCHcov9phcEIb/FWDeDZ3bT6skaMoAEFo+XKnsuTHAxC9exABMVqLOHGGa9Dcj2
tUvzFn43JV++cBnN370R/cxglmzxH5HWY4qa7Z9hom+JbE3pzSivnunAorEEr9e7QXB+aFOATE2V
PmNOULdFSbgZwJY+GVxw+Ym6IVg5hd+S6/uIuNqu0yEgRPnFLjnE7ax6MZAN5UAVcG5Vv4ypSTZu
9d1IVG8dl1jv8jS9K1vGQ36hcDgY34uewzUs3atTrKzS/R5Rr6YK7T8miR2urbD+obvp/WTjRAmK
+Gxn/q8cmfGaRAAuQRgm6unRbt1bH2gycZPgI5QBD202vhol+TR6QCif8TqTeGgO6QUJM8rqH9mx
Nwm/CzQKDnXKGTEzmwtBmsQFZeqjomDuNkjRpbwYbPqGl6iF+4gRFECm5izUnuA6zpi3pjm2eBSx
HBd2hsqr/6a55ZvlnQxPfR4s92cTCmVaM9wljasvPDM+TGG20oviu++F2BtD9YQQneDYmc6JEYLE
bO2BEoi5oupIBw3ylB7uOpNMZ5VoqjEJfqRG8hpXwUuVzMfQiM+tHh/xVx6cyfYgQah7o6Fh3mQi
+YIdUafCz+yTwqUnKNrVt9k1nnPF3heW5S20lEin1CasgN/Y0BBETbuhkH4aiuDRKsYJRWC4tyqD
8y4gME5/KxIcLooOsVKxqXcTCywSJp8sAQXK2vLkM7Dmp4C1nOya/lrMRSiEn2XBNiGAxtN3Vpr8
zDVKucGMyAOmhupObzF2bDVwFKrwOdAgfHFINveMyBUzcwGJFRtxnFeDf4kap6UvoWJuDaOD6oFp
mEMLtl7/UBhIY+KGExxAyTPR7Hx2G/ABFgqapPdfAjO82O7MMCUnag2bH5ezpnhMtCLY2NUbRM4z
pC5akGn4MrrDkxP2P6eu/aXPNnq84jXycmrjKusq9OMziR3oALrstvbIajTbeAdy76zpeCqt4U6r
/T0wXZRYQf3cBY3LuKPeRCBoimXZxPEOrekTaZt7v6reQ5AdkDnT50F3V5bm7shZDJAvJw8kjBGi
VLtvIZRCgpCGg6Ym957WA8EP7VeotEs/dzpig8QFj9jb4VfRUa8LhhofsJ3duLaibye14vLffTML
99WIfbiIhFhzwoWhR4/Rgb6kmoz/u8ZZTO74xgnnbISUVv2HodTJSqMo3cZrvwgTeNO45Jykehji
3FsC+K53ITZqK/4+mvmFvFIu/6AarXTpZXPAZIN0tlBV2F9ic8+AYFN3FqxLayQqYzbxxusQjZz7
wVfvddwc9DGbm7YamQQ1NvY7Uq4g8FTF8E2vhxDGe0GpRccU5r2ZwXSmDGrt6q46TYN2VUv3h1/G
dwqlfQ5dDjC3R1+SQ6hrbHZeyrjAi276iGOqTeyfU6M9JIq7rceO8cAc3YU5Z6jKu+qaH2wKjNWE
goC7UR3zvgb0mLTaNXHCte1a28rviVkbcAA6FJL9C6Qxeh4iOKwzOzyPMRdAMqosKtVdAy4zMsZu
aRTjzpg4R3leC5byhz9ouPYIOtYCkinDi4IafpVjIKa54fq3dnZnDJlD1Jfz3TDDK1JUTEHOsWS9
BmW3bIv0V6erW63qYf48Arb7FYX+z2AeyE20XrvQxsTBeBtLJ/Pvk1k671VSPvgudWUHhfUYlv6y
YYQUergzNest1vMbDRBljdtE43oJ3mbrFh42X3+rGbRndAYLY5bmiw598Dqyc4T4RXlpqvK2jYnY
SwC7QIeralqL6UtWMYmcwxFr5Rj+COt7M2koYZdc5pHc3LU4T/UZgJs3hb9il5Te4GJx3dPt9Vsn
un6jGTk75MT45+gmyptElhnkYiwshratRWt5N8sI5CnZ10dKfjjsy2EZ+NP8IY+R0gUvuA+jarhp
875ae2X5U74OvIDgvlTBCqgBJQz5YCE+Pvc9fPwQ2n57bMQTu8UGHU6gWOlPiy8m5SM9OikCViZS
4EWVWCoJ5M3AkQaMBglubpP1BakCBzDdgRSvkdusFdEoDTzRPQ3V4LkfSnVNqAy9VtuMAWckzTcp
rbIT8npoK23mj2IMtt0ba0A3Lwo0qTOJWFJwYp9CjVz8LssiOkJqHz6lMSUCp4RzInoZKYiwQt3f
Gey0UhHjfQqC5P2CPJpVomC9UgTsXxjt5M8iXcicEXBT7/lYlM92pIYoEnKJj8U57dd2DkhMfh4a
OAI8GzGse5xH/WPNfaylSCkXhZUSAyVWqVwrSSvcp61G1UU8JreJXNdyST72sTvI+/LGSL2UsX64
q0yPWLruLDd8JONWPmQhQtwiH5Q39YjiqwL2sZKrQn5JvSeziaFwoTPaptwxWdVrC/PHbYjLlG9i
5riHSTU2NpnnW+x1lEDy9iYwwk0+F/OqxfX4m2Iptp3tHMybIKjYrCpzoF0wN50NqzanxSL0Wb99
8NdFR8TZaDpybfnMj60XhSpj6B65jZRHSTlUVysCsWisxnOaJtHHyh0p99HB/zxqXNK3pqVceV/X
oFGFxyLausrcbIwwh2sWu+Gz0mUqFA2OB3nDIXIL+T3nGvf/d6BC7U9ZPfQb+V16v7pP7VndlKrV
I9nIONAH+E7y28u3kK+US//yMTisM1EziFHkntATAEShEKSe2BH00XZ24GY+dFty9xFPsIU/MTQZ
FoPG3UlJGyDqYTflFowrOMo0bna+1Br8y8+1i/TGD81y6eUGQBNxbMqPlN92jg8uQzeGhoVd30jZ
nTw05Z4k734+VsBFE2ckQlOdNQnMwyYkF8qREUifu9/n0frbLvqxKJ+EdXXYeaIOIla2fKhpQ2ur
XFvCHj+2al4FzVYP6pvPI1z+PPkS+Zi8G4i9UO37TdPCww+daCP/ZsqdXT7j8/Vfd0F5X241ufTx
Gnn/Y/HL3+XdL4997LZlZYOvkX/CxULpGIwBMoSOtMod9BZCjnvbXsjfqXsWvBS9WehQtWMMoq7V
MBsS55tB4G9s5z6f2wfwlJQr3Ts9ZRgIcL0dElK/yBQjmMkSCkRqjQ95ti9o0oD3IKM6LRK13hmo
wMpK6XbKBEVK3iD7aW9rrbbVpbyPNECHUqcSLOQUTstozNeWbt6HVEEr/iKf/+fF3PXLzUBiVZKW
M/ShC1iacD+IGz8auArI+74Ok2ApFzu9rvHSYJ40xiEgs9kO9vIPQcCFwnYh9mecob8IZz7vfopk
IMqwiqUg5mNR/uk3ec7Xp379+4eWRhzv0egUOxMT53hnjfW8kc/8+vSPd5aSnd8+5OOjf3vg81M/
3+VPj31+uvzraMNf9WvC+ozGWn/54+frPz7uTwKjGTHOpoza7x9v97ly5P3Pm9++6ufbtJTAFoPO
XOrzo3DF7+Cq/QhzQauQ7vDfFqEHYBzPJm/XwXWSrm7ZfpHUBXkjH5NL8g/ybjMmmw6t3FaVrvQv
JIYPq3qQGJQcxyBYUzTnMhKKa6y06P92P8lKe0mhikGoPO/nchgjbjx53gvE6ROuRb0pDO1Bdmas
TISZtVLzyQUOi5AI45NXSSgzjMUchNhCB+oO5B+OHz2dSg4h2kSIyqGHM1+mI4SOM1TXsqEjIQgq
9Joiyu2ddKGnpo+lRUZzyPuqwDbIu4gKnzN6B2tNiIWlPV0uoUbeDuFcU6mMAlTzc7QJmNqk6KtU
Ex8C4L1csP1cgfUr/3vpy2N1rTrMQoEwkAQAIkToY+XNEBT17cdjsTpuE5xO6mxC3uYJPRbubVgx
lhTbMxJyXLmkCXXu52OR1LZahMVPZIqSyiT0/ISVoDaEHvx3yIG8b9f61S8Kfy3ba7LbBvuNFVIJ
mf9n920q6wSKaUjFWIzrJN1ALskt/eUxTKXAvrvq7cNV/dGB+1iWG7rPqamhfyHai0GP3MSfHTn7
SxqfPTP0ylsoy6I5F0H05jonFicJmuilBD2qfvURVHy5BU2pVP/covLBOC+ozTJW7RSVNTCHdbO1
OctL6IbkCvg9yWFMBkMsHhMQnipLv5N2BoWwb4thXxaATCb7hw93B2G++vvNnx6jArNTokbbhhrG
lElALuRNm1MGaBxCGT8fmwTELw6oLnuARle1IPnN0asBsPyGGqS1Hpr+CZ4rwnS5nQK5ieRixynE
14NwQ84r+/rnlpAb5nPrhLXGJNWZpqXcBJ83jrhyfd6VR6bX2sU6mZJfcrPIDfSnTSVzAodCByxM
uUtulBL+tllmNlAi+qcfm0geeW7cWwjNUYE2oVPd9qKiPjnTDmknqIJYF34dzhw3FrxYg1EozYSk
fPPpJKwlICTAPXCbusI+J+9/LHoBTA81ZP4sV6Eq1uPH+hZL8q5mAgbTIhpg4miJYt0F1uw+yhOk
PGK8CanfUi5+HEsCRGkX1M9g5s1LO3PHpcHWX0o2RahoOmYJaHGhioZZoFM+gC7yr5JX4SONWttz
eZX7UmWW1W0hbj7vyiX5mKUoNB4YQMg9DdtyTf+Ms83/SSv+R9IKx7b/UlpxDoufv/7jpklf8p//
AB/4eOHfpRWO9jcgA7pmAxZAqCT1E39PmuJPLrAB1dOcL2lTkAh0qAWuTQabqcp0Klrzbfhf/2ny
dqalagLAo1v/G1GF7XwJmjJd/jNU0+A78L2Mr6lnVR10sL5B2Cvw/xecB56n29BWL5Pb6lvVL051
owKJN1B893kL3s4j4qXIAfN5mrbpUudIjzDITm7VX0gH30e69eQG6McNOCBYvJeoHZskecmAfpGT
sBkUMhDiQ5ghDS2OhhU9VLlzHGIPuvAwbnv6857Xt7TtXXcLpvccjVhztfKBCEag/MybZugxC8pY
uyAD2EnFetW6HGy6geGe0jFgzI44hvnggDdfRci5lpVi3iYGg3Albmg30LHuNesdtP0+V56LhGpa
GqocbPbRy+m9VjNE0xYCfoy4oOgTKCl6/B5PI4LmhhpV2tNaxDKbpOmuNZ2f/eSQFJARntEM+tJu
TNSb2QG+/zKB2Wsow7aqu0tr8tnUlD0n+zVM01mp6vUcBr/AgToG6FPfwn+PZtqJlG+OTVaJr/eH
xC/2ARpJ2jnKKs/7h0FNDwR2HYocdlJe8JISxJqKEGQ6RbVzVCJ1z4BiX3jqyfPVK4FDOyOfTj6E
HZT9daZda6Vhylmvm2ba0uE61G30roE89JTo0W+mc+R2Fz20nrokWGe3jd+sncI9Osa4zcbkYCfx
i2bN+4mgOy+BHqb151D1b6Cqe0m7MXFvmnpyECpoM572MZ0wQMC3gxfd1rGCPjQ+RESdM7Q4lNrS
TJMNAcukycOLL5ydng5AEdH3Zt5xoHFdOOhQpmaDDPukzjZZwIgR6Sh4ZvhuZOwHgV3s0YHcQG2n
3GyCbQ3WmPuY4ZpkXhiutuv45KLx50U6aquoLVdaazwlffoSWClU7LXngi0IrV3ZhrdxLgLIg1u1
JoGILaz5w7XDVJHMyStcsXcrCN+rdjyL1Vgq8xVJw8Ex54vw5CXq26TSHCDaI2XUNYH7qpHjpHly
UyXdMjCGswdeYVEzFEBn7jMF5DJuQInRhtM427tuim4zY5Fo1rGYLVgCrMFy3GuhSabHtAc3+e4G
FFDJ8lxGo7FRTVAL1nwV++RcWTtkWksTtp1vjW9uqR9cdz0m48UGzDOU5lNoJECcNa5EyaGu4hf5
GROi/nEyTg0cymAgm5bMuXe/cUEo5OM2GNMXR6WhbjZrk60SkqGV9JCi2P/a6dQDoaUt9WR18Xud
NJwk2k0Gslqd0gPQjVu68wcEwDsfs2NRT9dxhhdA2RoNzymak0NCHFAVs68q9TcCYft43NZVfzbT
7lIr2QECCN7N1zGcr7BfzyCOi2A862yS2k5fmv4HaqbbFsgB+Kar2ILoPPZKimYzzF7EihH7IwKD
sxOBui7mazMBqYDe2QNfFD/JB1oxWvXCQAJv6WwapZpPQ6OeWniz9E30kRgZo+b96pXH70k8SCa0
/4bBemoom3mztYtM95U2wBxyTvDN7lsH2F3s20kywkCbryn4UyAh7SXSxmU869s4Ju0i4lTQhfPe
togvp2+96LJukzXp+2gijY+eEDGvtWi86BpEbHYmr0L8HjHQxvGhZ9eWNWX0ztNIkCr9jfmqmjeN
4n2j4ACQP2acIKZBHafp+eTU4ym0RiRj1krk3mcjypfp6sTDFtYWZ5kieiEy+rH3goe7ZrSOZq2+
hXW5jHwcAjoKcgJUjoYzvnmW/z23ICZa8Tuaor3eaUu6F3sFmn473RaBfSQoqFRO/lDcGQWZN7S2
J73dVXMiBl5H0+ovc6WeSMGpRrFoobmZ98YrANUHtYhv21pQwdID1XVwNBweuBloYTRrmxFejWWk
vgeDs/fK9tI0M3FazgKS5x7k30H8jxgNlAr4UHYvCmkbWDH7yureGn88Ebmyqc3uUukcYrFZbv1w
XteOtRMnK0S3FEG0DhRnkN4yRbuIE7Y51qIve+9xZWvj+arF2UtbVd91/9pl48XwCWeOzPFND3+J
oA4SQI7ikBTnBOIdj5DxNuIganSOMU0jqLkP3KeuKyuYDlxpPPOp6qwd10SSrNX2bJsc85yoaOed
wjZ+afmMFPb/6HWHkNQv6FY2h1r2EnsDx0d4BwpffFamO0d5xCGNolkvolHMZ2KEQZH52VpVwvs+
qumUwvBaIDPEGWFF9Fh0prwKlA1opViUA59CXPvoxtXL5LX9zoq1tziwhVrRoh/sl3e40VH3DPYt
GpfgLgmndB1Nk7q2R+jFGBi53H1Po3naxQBosxCCd9rhUxnHk1ck034qsn2rNc8GQLKFAd9jnSBr
XPj5MBHDHbUK3iZ8XKYOQTRVL+MAcl6Lh+4WWGn3sSQfm+Zo2g4ZvSXHfojCWN/MMVxIYn3MW7kk
bxSz/vtd0xBfm+4iJj9p95NOP88JHnsTTk5vtHdOF5K95fkQaZXUX2JGjgwQmcI9LW4GAafMYgyP
kKwfsQ1i08RF6Lv5BoreI2iXZh20Pn50IoVuMrivXdpXpNJHVw0a0c2UDWsi6TmFdOqugkaqucoa
6T/+72Sdo6sZOgjS5MAVypPbvNu1vUlGLGvUdmPkmkQRQvFECb6eWv1OKYmjAyWZL+DJNvtyKtqP
mw5k/J4vN+9mpzk6YT1uGBQR0ocbMCT4L1XCU16YBXMh8+oCAbdeZgshNleBdRW6L3Wuueuq693b
KO+eo9HFqA6lWfM85JJQszsbkHCRmlf0t+2qLAFTZYqdcLrBQNVatLxJ2FjMsf6WKsktCsWja5bt
IuzVZVK7uwJwXleiS5g5zOOakweHQD5158ybzwEZTxxs68lnoGNa7o9Uzdp7NSajA5lXQX+C09+o
VzQsEufJUewjpZ2LXk+XxCyQA2Ip9V0wk9ELcYfKgF/VTj7mP/8y2Fr752Gypzuea5tYah3Lgf31
D+HAUcxuGA8JLVonodV4M2jphbL7xXfHI8KdWZn2FeOo0anWvym1/xBLrAEc+50SxgDd0z1mD4Zl
kk/v2uKb/RZL7JkDCWaTk+/8QDtNBpiFKbVvUhQpnF8Y6IAJIqyEjEbPPoqh0r/5eGY7Xz/eMBB9
8w1U3XPULx8/OM5IW70sdnrLIJ5zTR4K62+59dRzog1n24hewIi140OE76g2OasxsA3jaftvvohI
vP09HZv1YBj0cGwGbZ749x/XQ4Cck6qQn+/ExrfG/mwxMkmVveuo91PJwCBtz46DQqOyQJZgCU+7
cz7RHNG4+qQMWD1zF+XmunQe//qbOXDo/vmbQfhVSY62NMf8ktVbIiKYY8iVO69jCqXmewgWD0oT
ZaTNCMGOZa/NpHuVuzck9n2UTm+MxC5Bcyqs+EX1xjcj5AQgh4euNZ+CrW4rj2U6X1suXUYM4ndi
GMLYzs6mrVONWzEEsT2o+LG1g/ewEKN0teVISaFChAShZeppNtAPsC2GwKU1QJxo2J/jrl5r5lPq
qpuKix+Un23eTdvaRRY2DTvox8vE9BnDRhy6/ia36w3RGusKyhNO8KsSTG/JrD7aI+ExIvXRQB+t
dWe/zN4rr+Pt45daUOkYJeqmAziKvQadr8+YmPlfVowEGw39JSS2bfHXW+FPu4ep4U/QbE21dIH0
+/0w0dPIywrdzHeh3mxMAJCkBAPFfpUj6/GqtfUHifFfnxL+KSdd7JG4EERGtItjwv2y3b1Bc5mb
cmQG9gRCJP5GV9uOjWtcDOeGC9/GNZOXCfIIvmIf80x/Ybp7WxHZajCuT3vrRpu/hU1+kxeHOevP
ntcRCJHfG47YGVQGpGk/nYzBZyKh3zfI0lqSG+18YiVy6Rjyu5nzYcdQTLzv4CIYxzHf2zuTAaiY
FRBlBsM2u9X0ce8NIECd+dozq8oIIAYTvJwyRJLaUoH8xfweZnR6yKN+EzWv8NMYpiSdcNeVq1FL
VrpTkvKOgAEftnUT4+dZmaWygIsa6OW6q9OOvcg/+K5PM8dP3jSckiojKR25atYF93kyXgcHkROB
YT1TMEbgxpNOZZQJ0Tq1jB8109EijV7EoLUt4YNYKamvzWPdTW8IZS5mHjFlD89VfRNFzJSDm551
HFjxAUv0IXTNJ72wdkN/m5kTqsz4HR3tTg+slRt0m6lMX7TUx+K/IiByLEl9nqzdxFm7b90nu9dO
YrrHiGU/rYmSMi3nY56EE1PvZk674W2VP4zA58XvQI989OzgOKAD1RxEj1q/R4by5rvm0dEoE/z1
ru394fyCVtFzNNV1MOB82bWBIQAIVIx8J6ZvYko3stm1K/LyR/GTcyDO+b852/7prG+pDDldqOCe
JexFvx9NtT5FTmrC9bcSJmQNE9Pi319S/3DIQuPUTVPcejqZ6f/wIVFYJW1K+t/OdEk7GqyGIk46
X+oREG2AkZFS0ANUwjN2uvVEQ2DU1H0TJu9ilA3qCB+DvY4Mb+1Zmqi07DxFPyZMe1BdPzmcCNHb
3cYhrynqJbK0V2q/jJv65OAyojOR9ooTcZKN1y7Qr33MqboGdbnQ53U5ZYcGb8XodGeD7d/5yYvu
Tfu2bfcFoisxL3OM+Rp65jEpzd1oMCRv8oPlnOdh3FlMdMSXtBiH0Bc+ToZ9QQjLLrOGIPW9pMKA
OXSOxlNixAdv6C6aYz0F2bh3bchyNURQPVgLxoCYNqF+IZPDWSVWfcfusZ8DuCGUPhrqBXrNLInq
3mLsi0etw3bhI7fqRoZeqh69W1wuyCQ/VFFy6EfkDToeU7akC4RH1BXEx6k1J5o+tp7IJL5kTb1O
KudJzYlCY1JCniZNG0HbHC7iDG4yX/vrnVtT/zDAYRfzTIRtDlo864urK0fuPhak+tB85PKZZyjB
SCLGrC6AA6BcF0qi7otUaZewPVFgk7UyNOUN4qtvurdMV+bcH2umeT1Tw860j53p3jZYVIuZ1EBr
J6ZufX9qsvEcKsEdatW7yo1/eAhdS7pC4L2OsRE9Tm7yEuu8v6OzSoe8uzGJOygo/OHeX3Q657z/
x96ZLTeOZVn2V8rqHdm4mGFWlQ8EOIuaJZf7C0ySuzDPM76+1oUiShne2dnV7x3mQeMkSiSBO5yz
99o1JYCBM5/VqFxU9M10Ty/0Wo6q9TK8lwGgVezocTC+24z8OYOZrZcXo+I3zc6JaCEWHwTJU1yg
ehco073rDPcCuElvTru8/CE3qfDxCF6a9ubS7SqKI63e73OT1Q71F6uanmuEtWzwptHAijXu5WoM
9JiP75w1uHldYCYSBHg17T3mn/e5n/ZyEWS2smShv7gJph9cSVZgE75CcrHJO8ZrcMGKdFdRouuc
t9RU7lm7d/6//qL/ySjGwk3+J9AIa+K3rxlxtZ1141AcRqfwW5R3iPaoa47jXh7kxEzeGhbMzvD/
cnzh6fjfh0+H5TMztBDgGX4fPmtDn3XN6IsD+pLnvMkucp5zWnwY/XZU+TKy/BKMnS/rZ+QeQYE3
sOg0DAIUXqhwapwo9Og3UpxZYNaSi+yUsmajAhZgLSasN7AyEgazkeslh0KpPd3K6kaROi+D2+5k
f1kOGSOKSQXG5GDtSeWxR/ZDmcsqLJ/fw8C6jjTdNyjuJTMBlFV2MXP1WY67CQddgnMhLIhWys0t
ip82yS8zwVNErN2HLHpYT5AG967Jyajg20yMK2vEF9Gll0JnP54s91MGssRm3JDncKinr/I964v6
vAj1OVnUC3hRv03fFDu7zAbbPn42jbttZOMuhns7NdlJLnTsST13HPYtO1cMW6C/rrvGd8zghXog
Z+zgvMgKRThgWwap2+kGqk5CzSmHOMN0U7Ay/1nW7n7Ip4voSl+MHw1x0N2YXyyDVce8LO/osvSA
kShVPNTTSjxdLx1npVzWLWbxuqj0FMb5JoxkeqcxFpuoFqRgIgpnu5uk2Wmmjx456qUCMET283U/
pbAx7GtZtRbU62S1iYbfToE3Lotw7L3e5Zt2dVYsqbitlfik2lTTkv5ezvAx58Y4QIsP5lt5u9Lm
s0xipFzU9PGloJw8TNYlasl3iZaJ1iOQe9h/JF0bBzn6yspayX7R6IYbQQCt3MTO/aMzj++iTB4W
ijOiVx+Ukxx1QT1f1CC5YIDYk4/xijvoIoqezWb0apBp2ygmIzTV13yYvTlIzF0ank3TfJGVtpzM
5oazt1DNF6bwc5IxfbC6rKKHpLau5IJJZPOzkRkvSRhtS5J1RLq8A2q611lNDIWMK05OkUsdEZSf
Zi1eaNNaDXey1tZ1GeXFmkDwA6vbU1XN5/WAp+khl5FAdA7TyOfJ6GVQFcBvtpW78ayyr92MUA5U
41o+HuXkUxgdO0jzepAC0vBdJbeWNL2OcDIWf0yq1cTeoa1pkxN0YZeUF1p7eM4QO2+ihZm0ZvBf
kKfXVJ0ZjmWdcKmCX/961BK/mY5Nuf9mt4llQMUdDQn3t1V+NutJrRlmfmjtGR09H+QyHvXgiToX
BY8eTYncjDp9fkUZkx7NiHSGwFFqz/LAaiNwxE7HHqBzKRGXY3afpeY6bK8vYGtvdcICt4k/Shez
gIMW1ZyumbwfXIgkquWQSTOmzRX1oHHbIuoGFKzil5li0i6NgTmnaBRjq0JUcqd+Puh1lXt6398C
/ScPkHg51axYMjvLpSjjFyGrSNbCaTJZebMTWv1aNW6E1wivhk1RoymphXaAM+iTVePmupDiNQsX
8aSVGJYiKuH9Q9LNz+ChomH4UBu98kpOcDm+RIt+LBNCDSvVk6O6ZXTnrcbgJMech1BRrxFQb8om
elURWzrD+Kyr0z3RZWTOI/wRp6FstnIOB3/BOEx6s0VS9shST867fXZxOSLl+dfa7oPQHwb6Glmi
3spXk8ukUJNb4/iU3igNOXL0BORRkdrGtXwRl3p/Q3lZVgYU2gmpNp3kTsNoh0eREp9Rzu8zLIWe
un0uETyu2B2ailVQ2d+ruB9t1RcAKgeUwlZRbcO6/ci6/lG3plt5Qnf2n0v///WXXWb79//g9js1
sCYGw/Pbzb8/ljn//kP+zH8/568/8fdL/N6UbfnR/ctn7X+V16/5r/b3J/3llfntf/x1/mv3+pcb
27Vjftf/aub7Xy0MsfWvCH+V8pn/0wf/7df/qO9uaC7z+P8ZaXCT4h4s87/iDD5/6E+cgfE3Qxcs
nDVdUDligfkF/Fd1oAWWLOTJrrwhdx5/4Ax0Wz5iC5uuu+OwM6HM9EfXXdf/ZglGUcfSjLUI6Py/
dN41of62IuIO0Aga6yGJXND5dX/d/zRD6hSTJehYxPY5KwEEjjNRMjbnPazt5xHYZTUtildhmPJ7
5YE4Y90rewHhKSVmN+/G84zUgEqtkaHPJ7anpkGvJoZxpJqtnFQDyZBhnArCBvVtrx2jsYjPvb5H
v5x6ULwMb2y6NyA4GHLakukESqbuLEDFxMGN3HQHI8I5LTI9q3XCwU8ighS1kozJyjKfwTWlXgM4
a9OocFqHdrJP67WvC8WgoEGMF8Vw37Rd5bA+pIWChf56tR4JLE2JudqV5GS62QyUZA7/uIB7qJ1g
fOVsfWx9s95M85xa0tJqZEH++eT1gfUilj+xXltfZb02F21Lz6rYCoxesAmA3pG4SlYA9AWZ7rVe
EE1C8ZIwcDofGuAFTTu5LQPs5zVWKTnuGG9eqGuFwu6OAYxdgleys5O7aHNdV7nr69jelcGV4SzC
H1rUviQhFMyOf14kuBQ9VMKg2dMAi2kQDyapNJhKNVOrzrEVX2G9WbYtKVKwsupWS/YFHIhN0uS3
2ui8W5WkH5I/sLXU7CVbchClcfXDcYYEVJR9F4ywZNXIcspNIqG2pWxBh8RMgSrrnQhJxpDthlpJ
PeFOywFj3xWUqXiDothm4Vlrl7DTxGUaZ2PepB1Tixta6i5pkoMazelRIQHUBj04Eckroitl/tAL
UVwGNwNivOQXgsMpjxvnJtH7q2Dut0mnQZkDD0U7LtkUFJgvZFsOnmhgAetmqV+qxlxw1iPqijNo
2LgiptSdIXf17rYxW+pLCumO+BY4Orsl243Eyx9GgzjzqsivDVjDmyindKWP4WBQsKKcRO4UUey1
sp+IO/QcNWJHn49XuPGNK93qmIKn9oyd2LyCYGbtbWd5Xh+Dy8qnp6gETDHFrk+wEss5wvWEuuPo
l9mZ9YuQf3XXRs+DIg1fMbI5+dgiL6w4v5k1IjIidXmywIHtkTW0NC2K5aoZeVujFfN5mBleQeXd
Xsg7W2RzaZQZaKwGL1bfcM63El+ZJPDnW6v9y31j872J0utYZqxlMm1Nkblrs8IqTSazNVLm3fLL
EZLKq+udXxdFBBIf9xpBQVbnrWRXYfCbmczP6y1tahCuqsQbTIuNu0wjnAijwLZu7hYzfJpizFkc
G9oZuOokNabmxMlS69ZtFgpfh3x3IhVPYTE6XOupO516c6nwKTYwTulewz8qgKw4VD0irTtViaNR
Dsl/rDaEUcJ5S9fyPq1Knx6K1bVUgUhtBJ0XNaAi7r1nDnThNapZkxldY/ZqmHxz1GpR7dAF+ww8
bpAFtWk2Hda7XAQP9GCRAjY6rQGGBHxekioQVwOpHxZ+abUM820jK1IbNvjNiaQt5IJW8p5OwwCc
DenfCq9dWbbrtfW+yRn2bDjMfSuIgG8Dx/QXYR3yDmNQNbjL1gDwt7ED91VvXBJNQ4SZ65+05OGr
iBux/fwk+9EgRRo/GeLY5oTCwsdWh8PDpfmnmQupJMKgaFuAvpg4sL06i1ARYpPzdGnn+WQrU2+F
1ivlx51aW0crQI5DnB25GComNj0/6DGGfJNgpaLeZ70b7ejhzbsh6Z70ZbZONfa5nVZieZZc2piV
Nbx1UgKhCow4B1SwqyV+QqvTXcIVLTy9s06djmw02n9X7VBHOzNWfhYShkOgJw1186CYiH6kytpa
5djr1dVM8mVaGmsHpU4MjLuUSM1/ZmFpy/K+U/tqt3piVheWZcZMV6s3K6CUsckzqAJuQBBWbnez
Hye4mNf0caPAX6BnzeSHnT4jw9bYJ9vq1oQTttOX9g5cdXCqx1Y/9D3m3O9m+yuUkts6D2eEvlJ4
SwKgTKcvXMDIkwBrHjnWR+wkhF/IZ2algTmpIlp6fTYsmdkPgrLdBEm/tfOkOjijFqN2QIQwH0lo
cY5xDqFxw3BI5tWs+Ar0Mi27HxFGHH+zEq03CRCz2R4t4WVuCYJbP4Y2ocsCSu4T7rve9Ym7nqyr
TJvfxkL0pLvTHjdQJm9Nev4ErrgqMv4Y5UQdIVTi6EjlAZqapb/Miw2O3+23Qb0kG1hn7mm5nqhh
HSxFYK8hGd4pmqvRLNN9pimR7Apn295NhA+/k8RX2avHVGjHCHQTCTtWMUtNNCdmkkpO6hA9qB0D
RJ9XIQ0I8vAqKqwY6AZ/jbFfLxYMGTJjnh28bSLbdz0rQcUMSe3TEUgtgy1+HByIvm4PVVOxGf8T
KL+ivNeL9b526e/UsOl26/C2Xqzw6q+bqhzyiLzEkBPajR+VIXNrXx3Wsz9UBaPBenW9cKhiegBG
TcBQ3RWQNAcPjYCEIAPtP1PtRY9jqQ0+x6B8YUiP4CkUUG83rTbcILgmfNtQf6y/dx1v17/lt5uL
dEwUFt0kqbi3XU/AnzgGaYX/ZahnOLVO9q0lf3czdKN6Wi9aJTP8lsjLqlRD40rYdb3XOvMjZ/0F
70OJzhqk2KWopgPMESWwUhVPPUdmZITbUhs4l9Zz89OhaVhNjhU97pCF4M8ag1o5ViYhVZHYaSNW
/TrdJvxg7OD/asnoodaqp2dgOen+C2v+STT/8guuj3w9LNhT971+XOnnX3ev15LAqCAH/9Al5wt7
G50dmojrrRUxnsgcw6+bn9cAIR51qkF9bYViu95XrpmM6+dYmVY5nJO63ONyNPc677jQigmMZ6Ze
JYO9XJm9exwqbNOhnc8gSotfcT6Ik1B0caor5P/UN+9m6RdYce7rtZXp/ol8/yLafz3nn91nt9Po
4T5NvfV5XxeAo5sDlmf/667ffn594AstT+aW4imKbnyeelWVx+PNehbWjUWihjOx/9dIuPUmBvR+
Knd1QIjopJMO/DWFft1crw2LDMBcH15vr9Ps180cpk4+LPOpmxpg90KdtuuUo8nJp1kzI9fbozyP
KK+AdGql9EjK79cLUk/hgTpd7xyGevRGveqv1osJ3BQJidjQMmLN/UoQkx3gyGRGZoj+THQIFsrs
B4BEwX6mMd3XB0OmfFhVOC3eenWizpIh5SE95PeH/uFZMWoOlZ42c+X6LJomalkdF5vRh9YqvqJW
TlpfNiO8ou0fj1SphXdnfYhdS40jWz5/jTkVkVXmZHlyzsyrI+vrVbTWhFxiT0N2DqX9s6QzhDBs
dSl+vvg/3vP1koG0aq6vuN43tZqD+Mlb7/7tWdGagLA+8nl1/e2ff8j61PU2dQwoN+vtz9/49VJq
QqST5lpdcbbtmQHiv9/Yb3/F55/99fDXq/8P7kMKlti12gw7NkKEj80AMVIvhnChWT617UpfDuo4
P06FMcFeHrECi/raSFT8xyPSp2EpnpMYqlTpVuR+6wOL2cXcgU4x9iKwb9t0ql7YCtMBnl87O6rR
WWuJXy8KKXcaTxelEXq5Bm44bqOnySxUv09SqATusjFAqdHAhmDVtta8RVbQ7bqye9TLmJnGwdG5
MKOQx4GAcQQM09fIIUrS9MDpQeqwz2GRANeNmw3IAYD08m0aE7sAZF6osJj4UCZ245xua9anpFEn
xFh2Hc7xtoB33FTkihbdL6RQMacvUKFIHb5r3QSVzXpxEnLY7CrB+oNtxWia3TwJNHVZvRl2Qzn1
LLSd2FssRT/avYUsbikPaYtyV+Fzy1rjXJZdz9AXf4+crriOop/j/Ja5pJ8C26YLCN40LKJv3YAJ
29ajo1GzIQUQewp1fa931Y2okLXHYa2A2et/WkHmV6pr7rWAigSkEzD/7Nz6pvsGxO0nGoHGkgWM
fGZu5UfRLcz36RTs9HRnNuSwtRWsWyOztlGmv8GmvaMKmz4P+RtqiW3Pkutm7qEtNKx16yb1YVbc
1ph+cN/pgMhnu/GysWDHYfSVF1o/FjKSfaNw22OZZtRJMyM8JjpoY3bZ+6mBaAdMDeghztMmM9y9
63Sv6tICCW7C53YiBSpVUnAtRo/Gje0j4qFhj5TZ2kz0XabGyHZxFRWe0J3XhCP9RFQif78xLDs1
ih+XSTwFRBWyIlFWIPYpxxpVmJbYT11wGlUYK1E14eENxYMzNsZez8pjlNfGPTriB8KGrmGKsHsP
U4yLIsSSmOwhhoz+oilbl3KGD8M6Q7Xv7pURYUWY9yTrJsFPZWiv+B/IVJrmMkyg9KKYAa41RIs4
mWEyxkaIqcJPSgiKppGdzEW9cTHmHtOwa2h2JFfqMM837qykx1zJroHDbqaW41WQn+AZlUWlvfbx
MqMFH2cOzn7RUeWBrOld0GyJ4RmhAeqs695W15+j2tNxrL4phsOwOpRepleNnxiOZ+ahDCMCuOss
JUiagfAlDUPaGcyHvq8H+x5YfzKrOyUT5Fqa6Uutm2+0MO/pIasvFVybiiHKm4dURe6FwWOclmav
LeNwUVXUvMbs2RPAC0Oj8z8PuPUyfRMEzXRdFr5h9Z03puLOKnso2sUH9suHcm6tMyMr4vqIse/R
vqpVN71vqvJYh5NBAUv5uQjxXNATzqLo4FYuoL7Egc4XWt0+BULKPr/FKTK0PwOS4vzAcB9Mu24P
9blPWmNvGIQF1VYNuqafgMMo2YgEJuB0M08LVS2WeQ7izAqgHbzENgM+NQb9Lxa50CrRF/gBg1OZ
IwwnEWof9zYyntY95U407VCRXdeB6LZWmOJnUWcvcCdaD1kDl4WRz65ZhHbUfbSqaHZpFHzLgyEB
SCbtOdkhGtWHylaCU9almPlNd9vVxjlVYVsqE9qCRIy4NNL259i57T5gjIJeSAoBOPlDZUzsorv2
ugCtFA66testcI3O49inVKUg1Pg0Z3/GlnY2acOiII5faXZJzqLqSdshSEuB0MwdLoHWPOsNAvNZ
nYvdPPBBI8sYMrJb2njjuI19IBi1MBUO3+qVMgXvaVD5dET6nWSsw2KVjyJCAdiWKdhGUjrKJcr2
iSRZRYaeP5Dxt6M97TuCIOLMvmp1bIZtmd0Ps4A/bUB9GsMu23ZVXO6Qt/mkvND/hAG+jUHrh+OP
SYaGLOOTlIlTv5KJ7dmDGw9PyszuLNfS7dRGZ/KfbgrNehuKXZcx1MR4ItzB0rc1STI0AXFAqB9j
VKk+5pkPR8DakzpZ4doDlA0Ov7iy8RJVC3puPqDCidJdBrY2mgBdOejztgr+GMiMVeFXegE+g/WR
P/XxW4XUGKnfNumH/Zj2tPZrWEkhW0+HqSrbZ2jJM1pcW90NY+BmRu2phfg5FyEctfjFMABJwgnH
3dwObz2AEk91K86LFKV7RKoN5lBf+zHYteYFVWoD+/DIh/RasOXXYRtvAzXEazzPDhxRz+oQo7u5
laKOjb4bJhq3ALgthJ5oBMZhBP13A09KyW5414zmubcsHARFdGlU1IGhCwKS9BI08XxtSQ6tNAxd
OJeUhzfxXN3VmTgwC8O76QjUsWNY5QkpIFEC9kQqgwZLK/yIGLANsMpqE4NPsGKCYFpq7Ho0vRqa
ofoJ30jbZs/kPWACU7RfWomkjDKUUc4QZ42ZofDZSrVz+1pFyZOxKK+dG+OUDnqIp8uQHtmuXs8B
IRtLGN3og8AtIoq9Wd3khbh1FkBhhZvUu0GZtovblR5RseI4GwzGUVDv+kF/QtRW4gZhXqaAcI/Q
68kOGCDTuFLvqpBcnKZIdMo8qDJKyCV5L7nyVej1XU4iOVR3MJ3TRotcdb907W3acMOO5QGxXMVq
fjuV5MvQw/Ry2z7OIQbegOYvnnT7rBRhdCzLChtEk+2CxHODLL1h5dfR87WfCDgnuTK6teO6PZeD
8WaAJxVVgxsVO0PckR0yBdQCo8TZWn2OA0ag5oq74F1E02NPUgWOu7pG+9nAr6gn7PcuyAG3ZgU7
aPfC1E9mmFwvwOo1Re+2agTuq2qT0Bc0GrHdvmWgVXdm3YxwXWA1ue2AnNZ5DZIhpojKElB32xt1
Jk8ITZ836PY+cYZtaJbhL/YcVPGNsHe/NUpxjzh/2AgjnikJV7cq7fyCfmZhZyctwfw0qGD8iI/Y
Vf14zy6XiZqzrhEKI5wJ4Azs2mYCuOppYn4k3+uh1Nr0aozFdkQrm0NoZjR3SXJmG7Lk92ZYZn6q
Dr5wiGVBtX0nYlWcZYR5VSjnNukg1DWArkBWQy5d6urOHRpqzcStLFjFvCWsSAGqyzMl8QgqAqtb
mzgx5UWxqcC17L0Q6s6gm1NnR7WpuA1j175B6D91pfuD4YhkXhbzu6oTLplGk7gemvRMiNLJdZnB
YxFOzLTFtO2zmA4MioTZpHerzfcVvohbW1eld0Q0PjXw2OvJXaUZABDNsDC2ix5hJaWvIi/PYBA/
bFKN4TLQRVD74r1MjJ8xCYgE5/bkPrG02oyYmG7Gadym42PBknCvlZWFq6c/VqMaecSfLAedoYEB
0VXvxm66itIaehpKU4uoLCcbycfI2euaQ9p47GGRsLbXKcYs9l40XYnyGz2iLYDqqW28Jz/IT2Kj
QaXfJHvdajJ0GFWMLMe3Mt3wOi3Gw0rnhrnjjQyJCisRozJODhB1bXCVlITYWEH0EbeXhCi5nPmV
ZWSA9Ly6160HG+vrY9AIfwzHduc6Nljs1Dfr+ns7UDjvO+0ZWxGYOFu/y0PzG8GSPgW8O9T9Ofu+
okPKuIT+1JJKq5bLfakpgzflqHdVPvE5klI3wrcgQfR4c85Dn5I9basUk1GcWQh5lXLMfXs6YV1J
PCPXbjsanV6nwrcrHLJinDHGfsNdSiCVxw0mQVvuC9B6jDqNbbDgtH2UFnofnTlRLZ1vVypLGPpi
ACzBJEdY7Zltxi57pCU+eXac/9QLW/g5XEP2Y07rixj0XVlrp7r+pUW4EWozmPwuxbMDJaRsZLKg
TXcwjcoKfiARgYkNYSEDPcYuB85Fn5BvnRPLwW/OShM0UQs4e9RvVBwxrLrSLaDPxE9jxAhJ3P/o
GfuRNgDPiFLre9MlPQOeA7vPsDmZ+ldr6h7T3r0jhG071Qs1BoE1I8Dn1QKy0GfCbgpAzrnmfhvy
BOSgrW6WqrZQdlVs16KZoJp+3FJIO9sgKzlTc0r6FIByB7h7o8h3ScCWmdwE1d4eQNq0+XAqz0Mc
v5kxDq2h0e0NUTpAOT6ahVnJnMydFQ6/jHm5zjHqoYWpjnxnbNuMwsvyZt6Nbvnk1Mwfc+5+S4mr
rOzhF/6yJy0Kj2Vo7FnWvwb4rY7kwmubwrXuVZSmkTI9pkkAl0/BBGki4y/N2S8kmFrNN6bDCVkC
mfMHfbqUBDWWAWi6yX7VliDfVGPoopXRMI+ENJrDFZ0eluKqV7WKFmWNzse4pjUU+taSoq5a8ic1
xaW4SFKmnuv+nM037F2oBJnKGd9BxyjsUq5Ru/55KfTyml2KJoNe24WPrJoDCLCNsZuj7p2+7UfU
L/IhCo+hxqFtGU+MEj9rmme7Ktf3YghrToxIQzTDqB2Yjs/8HF4NZEgsbgg8l876JoQlT2N32LpK
/WyF6rDzEyV07jl7RrNK2aUEDcxHGnpZ/FNdomVj5+b3cvbaGTpjkbYEosdvdmNS9OOYbG2Seyba
1SQ+29RHlthXBMXEtik/oqVO8U/Mhyie30TRaV49JMcgkH+AiqRRRE0PvAXEs/LSh5LHZNvXrBG+
6Z3+0GjDrV4od46Ib9yEbylPQkqp+fiuu8u+7pif2MjX0l8Xx9FTaAfAqQGc6mHqnKIZE5elROyQ
o/DW1UpwIHnEui8qWAFkvdgObk7yamdQYWZUm4FLTIVDpdSdsTKzeu+ngg8kYIrEEe2Ppdl5U0jv
JprBgapziYqNrIWrlApDbMr4A3t81ev2u9MrXr5g74sr6BLZmDzPgiwt8T3ME3xlrVltoHGUWLe9
eBDttXA2dqbQKEEHp+m2ea5iZmUDZSRyCmJ+0WG3+OlnmHSHrFXr6yGbPKPvn+LZDC7NKC2izMOa
9lb2RB2mPbZwhW0818b7ubJ3olPV7ZCmH25Df1qp1VNgg0Bq9QhykJ2x1tTHmXcEgyXvBJVEbPmZ
Upa73ryfSuWpHz/ciKq3JZ5Gs+4RKDk/FPPJti1mOZ2kHgMDOhkrZDp2NLp7RgA75PejTow9ml8k
rdrXZqXW3lKGRGjN2Ft6Vqp1YrBygBIwlVXsCdL1FLWzvdxpbyOFpmCdGgwPya1L+lDYq28iDJr9
zJ/gEf3HMEyKi+6U25qeuWA52rjqRe5RNwFtNRGImhOStzSp07ceEN7GUsUuUTTNC0PyNisC5TeV
c0tcULxVxszvAatvxeI+pW3z0eXlh9SUmHl8MxSl2LBTCSTkpY6fo9F1fC2GohJnrM6VFz2OUH22
5nyx43cjy2/NfDGP9dIYm5x157Do80ar9YvaKk/tjI96sorCHwIMgM95gHWFrQCDMSBd0UXvykCI
QZ0eJnb3XpdXj0yaF71a7uyQwzPf6vJ7EmnieuOg8x7h+nlDrTWsozlaVEnhtWNtG0KRH1T3Xh/F
9zJB4ekif9GtY5VYiRfp9kNEAZqcuUtqIjHIAgA/YXRLPQ5A6Zje2ibtU2QWBM4+WnPySAzPPZzv
uzCej7AArrs23zXNtZlq30veQjCQa1G/VxAhcMPftubC4aVcTTExCcVi7+TGdCEIhxOXBW0obvQ0
fNUC/WnBDA0Xvt/3oNYTJLPEFsCoySU2XHlyYM9XpnoZeldsmhgyc0kctGfW1g/E63ca35YeGFuk
v2pkPDjL8lgbE8zd7+B69IwFIrtSz04GoJk5R0xjFCVBq43fLe42Vpsfi23/AFBNCUFcVJF/9K37
AwngW1G8jW1gA7cklFINnmgj3dUKJnyr+ND4Y7Ol+gij9CEzy0eQiwuAGjfHnWy/uRzP+zbtvxcs
sHEqMCQlNb4jvStfs6Q5No39UGBwc4yMQsF0xCriZ1r1YJoEqbfqN1u0RC3lu2iiVVw6wZ0jzf/o
OD5SJ71zw+fR6G+0ViGEIwEAnb1XKl2lxlZw9PU7JCMEPoaRsWuGOvfM1q18TdTflPi2WuLvadf+
ysNrvW2QMlUVaWqdcyk1sjb66CYgmaNW9Is9mB+myFuiUGSxStOvh0ErPXpoVJFYaUfVtrOBJXTf
dKM9ROFLM4XKMe/mOyVgK4ipMM3i+yX+NNb8f0Hf41z9+s9/f/2Zx4Uft4SyvXf/yMPRBd7VfyXo
e5Bom3+SUfTHD/4p6rP+BqdG0K9zddM0LKmZ+wOks2YU4c/VDaR+tmaZKPf+zCgy/+aC2HEooYF8
tm0dvR9KhRWlo/3NcEzkfCQfCYZOfupPVePtp/v0U46JyvGP2/9W9PktdLeu/c9/Ry0szVj/YFNV
XV4Dq6wQFsxFFTvoX0V9LouzjrWWcibJj0JwFBB36jiEl6Oh96Y2Pbao1smLaV+QzIOFnAOSvNuX
JVduszmw2ahTvpOtcWOgUaANgPLFgW7BnBmc9CFFtt7P7HihwFghjnMkHBJjNDFGPjLAbFfK2VAk
zn5yyURA48FaIr+nQvOC1GEfqgyMTU/lfyr2de3ckihBrhcu8KPeEI+DkcHLhPtd5fwGCvSExu16
hHHgVJSuM6OndT+fjWI+ORTcMEdcmanA7xfZF2RbOhHb6X3ZxW96QkDQAqlYsYhjae/R77HFRyC3
rfqI/ZdZek2SbTNtMq+A4FZtHMt4IFo7SvERZdleNaYzRbiiYsHX9rf9BOpBy1osf07jB0xqSBmR
jMXVpjMMZnbDp974rNihvmHEQpLNqJeO7R0zNdFH9IM9N9TeF2HgosdjwObyvs5QIFvmAx10EAaV
dAL11AYb5UdnDo9VXbx2/jB0ud/OyVEkTeMRLimBs/Bxp+ZJqEiT1ZExmL2F2VNOtWLSXULrotg2
SR3Ts5oMl6GEu6NgbTBz3m7Kp9AqOLhFMdyilAKXrhFMW8XRIVWPVlLdd8V0gOLuoJ1Jrxb2D55D
33ujaPFrPUfDRpnjhe5/+rPMbomVuzHD/sHoQbzzGrtUsiXgLJKAoank0VBLDoeQxBBgEIHsC8Tm
9Nbk6ZVCO4hkmize4b5nlKusd5VV20gkyqnjQ5ircronVemQUGLfum9OGp/J9FO9qg+wXi+3cCQ8
LYD4PsbD0VTpVjhTbR+FkeImTdnfCdZeURY99froHKKmu6QVEke2No+lA3klyvqDWMx0N9gUzs22
3bV8meiE2GTMifiWZ5POmgxhSuikVxZ+sJ1oPGrNdy1IygO81GtKbRXklsDyoqF4yZ3qhYDnGZHh
s2Gn36qUgIR0oDam2ZDNi+J9pjfgYuYhAdtJaSnXBrB8YdkofiaqJOVDOVr3S+4cy4il9FyNCFlU
v7Vy2OZhcGtRb9CKaxvYCRtf836xIdLX5cFc2OGaetNvVchRepmeu0lCdjodOM9/X7QWwa1lIStF
TuhKHlbBCT3OL66DOFWILUCMX32KMQtJsHSy1Kw46/ypqviKtMHadmFIudH4XusYp7poQPVvy10A
vHIm7rusG4AEqQoIKlX/WQ8EULE89d0GMJLZFbtGKsB0qQXDgrt8Xvu6T6kFnQWiAWAirhe9VCCu
11YtohyMt5PhvPzxYMIKsgY9kAGE/7quLJXp58DE/njsH14uT6Xbi91HpSEQmsZOHDgwP2/9F3vn
sVy3knXpJ0IFPBLT4x156I0mCImi4L3H0/eXyarL2/evjo6e9wQBgEbUgcnMvdf6VtrwMQG7SeaN
ZUqM1xS4XB1qlZT6O58cYUggoo8/PN2deH3QBzwQgbYzSRo+5LRMAbTCsUhK4kN87AIniqjdKVwQ
Aqo9lAV385wau+9T6nzSmLfxhGT3+/tj+UPq22bGks1CpBgxJi4US0GmHF3pfb6QMNfEJnhLdU6X
X1DfojZFGDjHUN9/n/n+LjDo/FRczgUvN+OkfvLrNxEZwlfUiSFOHkIKgTvRcHc7Q/nY9k6wS4vY
fhrJJJ3nfTUC4CK0xsvMlteNsN5HIjcWpp9+HYt9TezKndEGNaUbgjTzYdj3dZecqYE/QR0jBdeM
zINrFLdKRdJ3NaHkVUF8SkvvyqSMHC4/p2h4iIlCMpeULoEMIsulK6WmVJujop3m4QnNVLktBmJD
Am/RNqR4iVPjmTWFwfK5JdQUNoAOrqTqt11SefTRSZWNunO/vE2GD6VhRiUVLG+NxQrV0d4XS1CM
kanG05R0t2XaHlNTL08VcbJ1a3gHDR/bIZ/LXzTD4lXn1NEhagdCVXzSOVwvPXQxxm3EO4TiifC9
nvvPIurbB1cy7EzmkxaFYU/DrrEUfXxaygJX78RyioIpPAOZ3hw95EkUkDvlYv6LXFkS0N+GLlr2
aVgL8E8MuK3Rb6LffUXV34zuG+6u3QjDhOBrUK1GMSebuejrTRCS+g42hccYE80gc/9smQDoEgWo
5E6JpFuCECUoUB2LYZ1I2eQ0yjhBpcRSG6be12Hwxp0idn8xz1EL4O0Tds/Kb8BQZStwp+cNxjFL
EKKRTrFOJUR36WN3A1aHNayUyKlNUHFDJwr/+X08V7q5rwBBRFNpsgyYUMWpDZ5SgayHO7Q5uRJl
Sn+LcgTIyUoCKcMU1mnz1546933oSYKlRFnqf+lS54LRfTXDvIwl/NKQGMxYAjGVZMiWkMzYpBCS
dzLU0SVRrirm+JhJtZfaOLTeET/LY6UDE5bz6rqD2CpdrsOswFS4TknvXOQmlvpM469DLMT5OpDQ
z1xIFOgk1Z1fu0qcpI61EaVwAj3UVhxRF6Ko5KByR0pNsOKNZqgQDiMM0k7CSGkWwdRJAJSq67oo
sKxC1zsSZVpLpql8u0ZQTvmEq8M3XV1d5X8IYtW5DHqqM+vl9lsPq5Sg6kZQe9+bpe6xGlZUbdV1
VypQtVFKWXWuyj1mL0FD+mzu1s/q2tsKCKt2DeYNFD609i0o4FGjj62OevxL6ZUDiZRNJVxWfaJK
4qo2nYTQ9hJH+31Ofd5h0hp7B35tIDG33xtNom+/D9WeOre477XE44pubEgslJ+put3UXpo37iol
22Ot7rfvzfc9+H0jgi046jxY+0FhesNMXMkiWHZiQSamNkq7RxwtpR11PErubwYAeJTKvq9r9/WM
KlSw2mU5wKstpbQ+L/9OWfgn8f77Glq9zwweYau6QF/K3a8n92vfSaoPLwEbpS7M9yVSV+wf5zw6
44i9C5w28hFWT68SuLrq2qlj9RXkuCx8wViC8P7Pw9tIarM6bhNP8g4GLz8y7VvFCvGtHhn1KCkp
u9r7PmeExt5rTXuvBOptgF+uL4g4aye07pCkbYC+J/W1r2+Q58oQA9Lg0AgiKaU9AR9DOv3X3j/O
aTKZBNOovcKDieQ3ZuWw8yQRG+Rfc/ap8ytNoSVh92oPAhDtMaDa6hIaUuj+fUVzheFWx6R2uYcW
2qR6BNUjWSqEdxgazF0cwN69JHw3hswL+XrP3vrSpa32LRe3EUgfEmQkXtpt8XgakiCuLvHfdOyV
ZdwXCTZKdaELJehTT6vafAUyNDUe5ZR0xi+puv+PEJKvY4CL4FQy2YEpJjqNX1c4rhj/5FUnMI6T
+dBp+7RLdv9QC6vDb0mzem+rcwHd7qCo/cP36zILlorbXsqKv3b5/e+FH9JGSlt7942hJ08WIeMX
O35SSsavr9H3owUtZYGTwfzo8I2PV6D878PQ1KmiwzH6NVRVFP0KujTfh/K/NBj8l9Te9+a/nSs0
jSnm9/fAx+BT+G+/YmKtsoUN+0f9mkz9HP0zLNFWvP/bj/23n/3HuTQiEGtpLW5H+beqrwJr/umN
2G/VUTl1a7elLYuL6bcxyuGowEYrO83/3pBAX5++z42J5OmburbTG9PbT2N2zokeoS8pr4X6sXDG
OIOWll+jflid/MevUYd/+xkcX1uHGNtC/uejxno1IsjU6ru+ft3X9w4VlLqV4NMwrCHdq6+rjSv/
3q+vovhd6Tk3imZXMvFwZPinNo1soItIFWrdat4OlLqbw2DgMnRBBZ/iCFScWRR7tF2VZCaChleD
e2UlvHVwEIMbffwHtjpEHsslDPI3tJoOxeIBCnvUBaStjheFhA8qMwdyEAfFZdbo3/CSKU6KH/4N
EQdXibhLHSd+bkj9QbxRjPCvjXptq92qs7iFxNzdoxyDv2D1v3O7gmcgXx2K06/Q7urwC/qeFM/C
AxCMFaJEgcCbZ9DDgo8tQPTAjEedUvRttQkTA11cnu0735mqgyKTKwZ3LIdGiIARWF2GQAUf1xgY
WOrJMVBPMjiBU0FeDWEAUh3NLEXh3NVe2+XRqedGlC9Qh0wGB9TCtpeYf8X1V3sGtgk7bnuCnHn1
TvJb1V7j2mvyb8mHklYihJI1/X2TW1Ax/tXxaCOemekP251DIm8sp1NArrBCmI69DcPgrRsW6ZKU
k0UULixy1B7eIaSk5Ohai7FN5GwINF9zUnt05f1dguUhqcld2po3QWjyAEnZt9q4fdRvigCYSiVN
UHkhfWoKsF6ylgfSHGnLSvS4PZOWZdwYabuICuCe1jw5t458GmctvKvJ7pOZ9cWJgOECFWPBAlzt
Bp0pNX9kUfvhclSKaZ161rxWuwpETxbuvC/65CsKYJRjuYLOc40YF9SuOolTRdv0DaaxVP4nvje5
SEg8aj08bv8578iJRRfSjutahAnIRRrCm7V79dtUuIDa+94osH1ntK99Hoqt+kV/i5AgJJQP3kaZ
B5LLgS/NYuxMX6I/RAjvHTkHV5tazpEiJ9pYCS43PdW4wOoLWmmxOOjqn4G8NOpuE36OaEQdO5ih
uN06q+fiWj8xQ50LZXP6zhIAH43EIC/CPxT76i3kJpIpHMhBS1HHx7rCMuGHo/T22Ih+v4/zsB4P
KSKOACoJBkb8V6UYsBIYdUQrUJ2N8WxthVN8FEU9nMjkHU4gNYaTOvwf55BGaz7+M+ybg1mU13rI
x9s+oCHVAq3IdApFAy59FHG7JUfy0LnaI9nkCSEPgbeLTJc8Mr8s9l6RB1sgJJLKucTbRhfLnZE/
0NMjbYneQlbVj1W7COJ3y6fFDoJDGxNS2FnuO3Kf6DJilWrKBaZcb5SXLDxUgbhhup2AudatM+r0
lZHABkattx0hLCCvsdeZsO5QfukvIrbTYzog1kMd8pCgTKAKQ4dx0L3TmFKonJIhODTBcp8G0JLr
1uvO1ThcEFMGh7FOqUGMzi4O9WmDsPum94Dhzm1SH1wvCteADHTIDy02mja7LfBhkR/aFnsbHe/K
rd3+2PX9Ablfvg5rB4IJPhfEFBql4Pl1tHxrPXoj7W5oNCtDwyFiAp4/wuC4UtmqpZe3Pqu9Pq0/
UUwOyLFacLCRmuTm1jolMg5OLg3VpTLmdd1Dii+UWS70HAQouMydzI5vs4w+tcFqnBTO9YL6GsCE
XR6SLAoPBT04ej5XXmfjEwoPsZtNaO4g85F3FjB6QuLhr+m8rCPsuJRBwnbjJHRiG2/azVbYX0wh
iVVVjyLMNhNUiXG50YS4sUBu77yaRNuI2oxKQRXVvVNpTxmG0b3w4q3RUUjNrf7Dicuz5ZvjllLr
vsdkvrJ7NkFHsCkB5ls7GH7TQy3KGWfNMlabOrCenAKOTVDFycF25udJN6NtnYAIm3rhnKpoEYgx
+x+lPZE7X8AGl52zOdF/uS1F3GL4XYX01qpFp8LvHxY8tmvL7W/I64TnYUliu6VTCc6Sh9o1mj1B
ZvCeWoveuzPp963NYDkW2WYh5pvI7bbeCUYKdAgkOHYIJcEL0bgtw/VUz87e0cytrZkwghwEn6U+
WzvCYZZLOIf9ymXqv7Og1R6rxZzX+QQUYIx/DzDucVVbTGEvi5Z86gQ6rnrmeWusbx5ZHBVYlry8
sSwtodTEP1w5CJmy2YhuybCfmct6DsXoUmy6nmYGjrHPzpHzTQvne8oCcyUYanva1VQpQkbzDvWh
SaBqbHXdISyMfeAg2rXKzNwE6O3QJvibiRt0XbTiGuj52QdEC9OrO+hZlR/TtP5VTTRLSsP6N8Pq
/3fv/m/dO7pwUE//zziOp8/pZ/u/9fu+fuI/bTvrX44uhCDkExyHjfrjb20791+uZZqeLoAACmHS
0fsPi4Nmn49qUhg6nWvVm/tP2850/kVlB/eYrVOKFVAu/l/ado7t/ANCBxnMsQnm8EwYomB+TMnq
+BtlVweYPdRlqfOKaIaD2w6P9UA0WxfmPCiee+P6FkKWoHrIUW+s/GW+FDRKYujJw8y3mBmvRMw2
OJHo+IvmwXLyn00bwpTXPSyZyw4bz5OPVB3tQHRfOeKRKvilKdHIRYuD8ADCTrHYz6nm0qTWzfZC
U+FnQaK2ZpMbP9ebKTavruGtrBhHYkLyQ18xaohs5/Xt61KkDtal4sL4mzDSO/e11d46DRznssBE
1PtTjGTGAnEJyqtoyZ8SWHCmDoo7TPlwWYhS+kh8n1ZSanogITy6epSD4QKjGUKflxn5dvGOEA/g
BMVGtUXYuu+N/kUqEhYjJarbL/aaFj+1PjHXoydDdxMqQzWEuTGeCBMJZxpI+U4E7Y9akB3S2Jce
yx9koejoenwea2v0wH5TR0CBdYqzmnQ7Ym1pZ9H+qIbQvMnzWT97Cbne8oiSqnmj9ozGteCG6zfC
s43bZeZzhnbk77F/YhQy7fZCq3Y6t5rlbuYJQIfp+tq1QCd8F1hLeFfCiyjKcbks4J62TdZNoKpA
1YcL6fIi73GWy8OeHPc7/LepHqPPMucIyRSleW9ozVPpQaBw8iGi6Re8hkGhIYkLK6Jf42HtaSK4
qk0jZu1ameXjQJ67P6E4WryOwEeCJW9zUsCYjlGKtXPO6U291QKuchJr2GusvCLqN21Lhc4Ax2Ua
0bkqPDC83N6Eg6figqDZuzSzg3l7qogJnLyLP5YNOqig2oDYiO6mxotvYxwYOc4qQamt79eNDjcJ
I9Wd7+rajZvO/SNwyWg/h9gwe8/pHovGse8N/ZYKdWQbzTOR0Wz0H6G1BI/qwGTaa4/lgOSGagnJ
9s8D8dZJocVvrJ+zs6UTmZm6bfK2VHq1mXWoyElrvU1lOz8FVvcyMKn/lYx0GqbFtu8HNzBOaGWn
bRTo45oYl/48c0/TgdM+a1fjBp6q26E2bEB+yKd0lmknv+idJ9O1oLPSRHD1Md4Ujfk4aeX8W9Sk
OYxVH+ItR1iludF7OfKIZz7ZHTYgbWC+DxHdlR+IrljjGKVgoHYwWeletGtHcKBEJEKnT7rwUHOd
75egAG2SCueHWMJjhSf112B28Penqz9143PrlcshiiZtJ1qrfUsXQLeBa16RycLGHVGvTJoTbPx5
DF/SVNhoH0t7KybkMXlqsZZ3Qh0fCl/1R3Nv0JVbJ7YnmGP386vXGq9zqpV3rU2e59SgLBCBEyKW
aYff+U/NqIKHlELGGs/KOcsH/7adcsD/Bt6xbIrFJTLMeG0XbfUUuf3eSfins5bZI4kcw5MImvbk
Duazb9oALLPwZ66hkm9Ce7krDX2+idKIUTqfCPPhYTvXleWdJuwOvCj86bHUxumxMM1D75BaCxdm
2KHdmh6h+uN/j2djq77Daxv/0EiOGsuENcXJ+T5lRnePvX6ERByfvk9xLVOmrDGYHFcnLbCoXvXK
yveLKLWtOpxnFEDoLfir8vDcjEP26hjplfCR9t5Z+vR5LpmMpOMPt4aFxpS+eGqL7DYu2vCqjqZw
xN0SMb1PeSaoKYkn3kBYLPI5vMxxqr/meohAwHGe5mns7xCOvjBX3tCYzB5Kw8zuO9YaxUioqe0S
ucYaP7+xm4kwFLBB5HEkOxGaeH5xAMbnwHyyTYslUizABnmB81hhuoftHtSfkc9MKmEFUMMrdjVi
0pcMEGXBgu7K9YOKMwzR3sN2ctD9kiRsrX3UCiMHf6rrG7IQqp1H6/hQudYVXWz8WwjjKjJd+5h2
vQE83gtnfHk4z4BkQ2qTh5tyiACt9LV5bFrbe8u4q7LISF9tLFNnb3EGcNG5eBv9BSAItxeOmsra
em5YvvVbhvzmjXVjcKaQXq+NqvuD48V9MF3jWo358IIjlfpXbOTHZggcbFgtM/tQC+4LiDorv4Wk
HHQerKKhtu+auS3WWLu627oAZtSjcN0MfRMcXDuqXrySiwLjIz5PcXEblJV/HZc+X0ehF574k5Nn
uBHVKsrmNzOQvDg7jB9zvezvxZCvYluPHuvR5l0dAE52SL29mEl3SWsx3NlppfGYJ/1r42i7JC6p
/mp9/Dy1OFBsr2iPVR3HzyacGBpY/I/UVxHUe6nGjCBfjmGoo3h1vWa5c9z+3giX/vx1Th4WQ1IS
waK/BEjub4TcqL2x4O+BLxltuykdzpNnDugI2INgE65TFlZEagTT1goZfaeC15PetO5GoBdexaZZ
bRIchKvcz+u7zBgPePX+UL4z9j5J3uvMtkpakCXDoJsR70AAvCEo0S18CNw/4mCFuMm48S1ayO+W
a4zHNA4PUab3x7yMd7OWMLAjqV6ZjRdcKvQoSKCTWyhdaXOXa11+r/GWlRhZY6e5n8bChMhmUNjn
+gJIymzr8yD1GG6sP45BnKyNJDAOixW4G080/q5Mq6Nl1e+hn++NcMBUNKTjAajPL17CC4phzb+G
s92ucGy+1vTRbwYb/xb8R2y/PYEdjA8U2L11NT/GQwYNCbQZUsWOfxYzlGfb3cnyPjz0nwtWLH9O
16MWgRBtpnuirEJ26j8sLdboa/VN7eqE1HfGndYFKD3N4bc1zUfwMRIsYxAurBHUVdqsv6kFsba1
EW+hmtST3mEgzcyd5041qFcSnqIo2VR+9RHi9F7xtL5oHbgrnhqC3YhxADjkx/6LVZsfRq7ddJ5+
q+nBtO7td1FFe/Dy931JWSfJxk+vB5Zb16hR4th9Dvv2JfWADrkB3cUeUXM1f6ZVS/B2pmEMm16d
oPqgOz9gVwzPTDU8BLQbfdY3OIdAlEb34YLy29npo45odwh+lL6GqOQ3HWNu5q4nAKVCLtYHpCM2
xr4zEe9jgmIp77TrIQ4/zJRQGT137isfa1f2ESfN22JDP8oGiMPI4cc4R9CcAdZBPLs4xmvZ6Y+B
h0Cs9316kDxPuCCJtRnnl2C2tpWZbqoQGq6pncKhuwaLdmqQEXE3YYlCTjbcTa1YiyanrRBpD4Ol
/ZQSLz3UjyhV0f67h9nD7s6beCXM6QnNJxZQrWppvyDTRgxA63pZEyJFPEH2INM7zHjJN4swZBWt
3vD0TysyQD7cETWVMHkkm+RYm06Ll0onzCHnybbcS51auEXrZxmd3PmM9Rbcq/pah8iNmqi9MH9K
97zVvChAJE0sj1mMIP3ssd1QG6EOYeIaCOp9hGMLaevKaizqL0VwNmv25LQ71nnB5OEbiKLiNvOH
dy+vzyirP4pOr/atNj/pPI+brhmx/3jWITeXy1gRkIJVTv5yg9Y5CPvCh1Y7jzp/Pq72Dmr4ivC6
fRP1j3Oan3MdIX8hdDzSMlYEQ9OOW53VvXCjzRLqL3pp3aa6V6wm34q3tZO8LzXGixbWaAcQcO0j
6lh8c2IiN7y0ufVOYYIaj+G8h012a/XBuAarTVMr+iS1Pl9ZWv0xVPG4ajG2r91nL/d/eML4lYjf
jAB3QdPwp1axs6qxi7Tij8jnX7ZrXsyuBURT5A2m9v4ubaVHOHM3sTb/HCyBL8H+HNzxc47ri119
tq1N+bLML7gVj07LJQcj9BGRNEiENgZcp/ppoOq5eNHM8DVXK52xaACkhwDPRxoo9sKZDmUU3TBh
fjPG4TXEQdBiThWVfw9Y6a4sZYcgn9510d+UNDpt9J5MjUyJNv1NBb9WNyBBBAHGpnY39Am69sq9
NqmLAmbGoIiIQt/CIUAc3d4FRcpD2RTcJAv1ccviSBvvNCO5A4T7w9FjTKnD2tWwX5bTUu6Gtr+E
IHfrwYq2iCfXerKRlMBhwJnULx72QdT1TZ5fQ7fnlRUhcsfDq/VRuKnHCI7FDztFFlIvy2cvxnbV
UOpr3VstT7bg2AiDGmKBLdFND9YYX9vM7PauMdwJ3LRl1vwI/P5Yal6yswf8CRn6vWKKb/p6mLYd
HIy9G2PhtGvYdLWzbbWSUAcKkbY3UT3TNeeW9f7ODsEBND3wMtuVaB3BZ+AvUwSeGxEgGKI7rwme
4hLJ+NwiEkKfToV+F6AP/ggfkkfRW4+uX8RPaWm9BgFDO3wEQFqwmAYHWT+zrPbo+NxShd/jDidY
w647umR2dhnx5MBfnNMdzkdivmqWcsQHjDdtnegPWvYU09ZbmU5lbzILwWo/XFn52Ztw5m0SDtO8
qf0YcEzk7wxXBNINRHT9JCLe3e5L1MXl1hHF1UvnZDeQCrOhHn1OuWpnjf9p25EKZQ3httKzq6bB
N6kdcR1H0aLhkxEiPnJHu/FBa3TLRvDqX1va9MNtvP7IOvHoRLT6FyHyQ+Ok73FSmqcmZxVftPpv
ck6gamUaVkofTV9lUfIktXuXGV391tKq7hq0Miz8H9M8HlYQL3+aFn7TsOTd94MCob0Wkb0cOsG6
2eXir2pLR94Ue/fRDK0gwLxRN+KBLjiLicZ60U2Yim2TmSsNlQZK/GvrFPdzwAueQvVN2+PZKpJA
UKU7jwyvADO7k2hsFujVjJGE/gycsZgATYIEMwTMEABuxkL/g8aUOMIuBm4OIHRr1DYL6xDEd09T
rnHpN1I6lt3Kv47VSct3X1Nz8bbq/CgBPyhJ/uf3qS8n+IBZjZHeKH9fk3F3xxQj/vEr1Rd1zF6A
XPSL+pXq1AipCdmrFOQy0AYS9EnPu8XahYzJHvet5RwhcdwmM4WkYvyMciaz3ay/UfC4iUns01t8
z92xbLurTT6NoOyDkwvGQe++OfHwK62WTy+ZP2sLUUw/B2DzLQBX4+eSorkpy0hGUJ3zaF373YTJ
RraAcLWvFtv8xObNmjLaNJVxU85xuR5+L0vp7bKMUWBwjEtdubQPi2Jd9pa+9jo/WreCSM4cAPQp
lZthptmr9pYsEMQm1ri7enQt/agjhOGLahN1Xb5bRue5TtF6DUiV8yhzT5DeDsNo1yxXPbI3+wkU
LK7npCTVS8dJvTFkJlsNXYrhWqDCUscVa/wTtlc4jPelY+h7SPdkOLXlCEuPQEA/ik7g9Yqt5TA7
W8z8NbOXaLd4yN3qBRhbESU/FkFpebBC86wPlvG1Mf/ac6n/MZUKeYinPD2LwUyP80hF3UwesxzA
Ymvdap7z23SpwemPnRm+0II8t2m+6WLjxneaj6gNnr14wg7IBz7Ba92MaQ7ESt+aWnGyjX4/JMuN
ZYwlrnDzEmr1FofVyux1Uk6HfTzVrGc2WcSih3uDRYqUp5+DkiYiBNttbrPU9+L7obLAXqGgdL1t
52s/aiNkZPAKhKv+byIljjFxgXKK4DhMZ5tg4/nZfW84Z69oTl19P4X9TVXUhMKGUtpB9wVxezBu
qP0xxScVAp5G3Uc/DOj/Vg3rDkvmIEXeVFOajmKDficKv95ED0VqBgerH299AorIVmUile0WeELD
Tri4pVOtuth6ss8n9L99bTDum1czSK5pOOE7TXpItMW4H1hQgxRN+W963MFFnT2VPYXLEhwNqyiB
2Xi2WRiawauhDftAS1hf0G40r7bXgK7Mul+BoK/VJIEDkz8DO3O09M5Y2Vb1J61moMDaSZAVcza7
/uS4VAQEsrVh8svbihf/amLW4ojyCPcNf3o1VMfWybeTqLYoQy91HjxjTNc3dDavSe3RQ6ius12I
fWO/z0HwqGXAfxiaTmVy1zsReZFt5a3pwjrMGw30lt0+LyBJpG2yG8v8NejJYDUsZ53FERVWEEGV
ve9zD5FUzSqACQe3Pkipqnkk20cAOcFa2ri4GGDYPNP+5j0yNKik6veIsoNYtgErplXetB+YFU+d
ncL6iJOPpMzhtZKBs0rBVpjjDWG1PySj4mS13JwFZn17rA5g6KN1XhHwRTbB73m2+tsYlm5OO2lK
GcYy4b8mxMysgr5/SkiC8lw4x3YxvtVZvE667HN021fDnkGeLh+dX+MX1FIADabHmyEYj/nymJkN
QBId86g9zWtHx/0mgdZ2hNx17k3MJ85Zj/eo0B5yTFYhptuim++HsNKORgeCpD1o3WuPNcvCojX2
9RGK00NSwDrQPeN2RKi4Rh7frgUGrwajl4bhC4PAtYQ4wAz9JkOji0l5tqih3LbZ8FljGQuTOwsD
GZzOalNUec5s0rV2o8sbzXG63TBGF38Iwve+Kj8MSRHEmjZhUQtCnPPxvaWMa9gUK6xswJP9TchU
BHnqY43Zzcb05kzFY2hiFslGxuj0vGB3b2n15ZjlbExzqXTP6dJHV0pHHS7598j2o3212L+CxM1X
nqC7mWPEgzvxmGPMi3hRmEv9p8KwpwfdPSlqeFWNyyQdfWXxi/igXwEvBQPDn8D41/XVacYIOCfV
jx5jIO+pTSudgpg5sFYYZb4bDV4rZBmjbVqZ7430GPqYDVthPGb12saCyNP1XOrjvfTGVtKj2Eq3
4ih9i4CSb8SE62d+7qWvMZzLUyGnqkFV/Om0bq8rDyRmyIYhoMccaUuXpI5d0sA2WWKfROUEJQyG
KUPfjmrbfWZMK835MBnCKuyX3MHvlnHbM3tz54IU5JFcwfA+wbTp2kzKFirFqGIEpk4Xc6ddjgQQ
x9p16sD1ORa8Ifsmln7Q2PIea+kQhbbqwE6i4iuoThvvo+4/RLQsQzAHW4+5oS7dpqP0nXrSgVpm
2BR16Uo1pT81g6jEhGcpp3v5EcMtffIzkspd3gipG+1MaXSVjtdZel8L/gvRewKsF1BJsemkR7ZN
/GdzMm5GlwMwF9tG+mld6ax1sNiK+GOQjls7xnvrONpbhhnXwpTL0goz0pK+NCHmgPEZWonBj8VX
9SB1Gbd+9YfJxzMo13JLUPMmkQ5gHF21dASPs0+1XbqEPezC1M40qErTqyedxKb0FGuYi6lIMUzC
JzEN1kX0UGmP8bvgrFjcMYzoODalVznCtBxgXjbS6C4ejV+ZJ3jJ+/VdaOBzNjE8A+7mqZQe6AYz
tJDL7RJ7NExl4+JKx7SR+rdc/eNQFJgxpatam8i9DW3KRtIXEQrS2Bg71hj1MHg5z9IbOzmICjzj
OYgocAzjH+a4L332iNmq3MUzOpPRJT5GXqfAwkVN24lxJRYod6YoZB4544/DKc6i748zuvq2HgXR
qvNDKDnqWY+/vOpxmo9YzlGAEy+CakV60R1M6SPm9Fy61BfpV++kc53kRjin5Ii7LLR98DJ5PzuU
XJmXthSfdEEeBj54TNlLXJe7CD8sz2mYUKEz3hfjZy4t9LRgVnmKw9SXb0hs9to0/HQthEtijLYu
uNGLyJiHZgJuArdKs5qkY9/BPDMFjK2DdPObJr7+ZcHf17XeuvaQI3j2zu1xohH/jItOcgEocOMZ
SkS+qbrI2MfgAzzJEYglUcCWbIEOkPCYeVh74+i5kfyBFhBBA5BgQSZljd1HXwsgcPYy88yFVy/z
76HY3tlADbp6Amvi3w6SdpCBPaBi6+gFMSFRWRxyjRIlBEPGWQa0GGhCDDwhlhQFlnl/FgJIVs3A
mpU+33qWzIVO0hdGMAzU1/1jEP+ibO/xCCFmgHZdWOZ7K6spDBu/J5AOdu5x4aI0BWMBMtvwHlZu
2w1ofsqXyO63ZccfMES6B5ODqvIC09jIy/CigZLAIQ8JSNIlTMmZqAFO1Pbg7DrD/2B68xyS78tM
SNuEklIhwFVMYCty8BVd7DF39SGkBIbLAjLYkcJT3hJ1+GJI+kXfXomq4fKevZB60lyOV62MrE0/
0Ahu4TZlTfrsKaLGhskS0CxPsjYGSd3IQvgbkSRxJJLJoUs6Ry05HXTYcgrkP+3Frdfh0J+8YLgp
JNuDpAE+uGiivNbueD3PG2dknU4P6iRaH1/F9KSn1Y0X8s6T7BBNUkQ8v/ppm7STwIt0YEZoW36K
SocpyLrJSMwV2t7naUznXVzrVOGBlThASwpJLymN+XYu289Cqx1sMtbOps5vVC9GR18anQfFvDj+
VZ0nyUURAFK0ah+BS3Hz1GRmIj77VlD/p68nySoasO9VmNu0oAEDSfpKXucNbKscwXQh6Tcwygpg
Le7EJ96Ew0+iSmPkOFtfcl06C/AfHftt23r3LGifomD8aabCW81AYaxCdPtOJ1Yy9+Z90PXhepiI
EM+obxnAXzeR5MsYPe672bg6NAqdQK9QY/Lms7T0RsN5N0wR6APuyZRuytaUBBum7Kg8JdWmauDb
xJk44FBiju5MQHG1due6v0dbZwXjgUXo4f4EuuFuEteQmRDJb+LHp/VYJE9exrLZpBKwbgqNNztF
QP5lk47AZpBMngk4jyMpPZPk9eiAe3xJ8DFA+YQaTJ+8R705Ss6PK4k/Peif3uOUAwxIQJiBHXoK
6bxsKIxxdnqAEbNsvQiZQQSxRpGzsS0FroA1JKFDkj4EtlLCUZeHWZKJZskowgfbbU0Bt2gEYISo
gMmk8xp41r09hRkUWqqEwhAb3yveS8Li/f6lT8g/ikgzOsBVN85Ws0coVO9ss2du++RVpkf0tT6f
8gW9WmfuYtr6LsAYnmQ6T9Yh8TRnpYW2vguswdr1E4NM5TYz44/xGbP4W0eQEiLf2TUlHONE+mv/
F1/ntds4sG3bLyLAHF4lKlnBOb4QbrubmSymYvj6M0p9cb3R2Oe8GLasYMlkcdVac45ZHPJ5PiVj
N+7LYsFqa7uHMeASl1XtgVr6vh4Y9mRjctYspg1pMR3SHG2UXuiHuIA+BWrqy3Rte+3hf5qCLtpp
A0inzEq3VUeJYKtAbTTQXGD6dp2BlOKk095qqFypwnMJEXbQunSF7dIVwMtSKC97zswbqUJOoxy2
uqwJg5v7+RdC1eVcgAdjelaEevmQKm5Yo3nnaMhhTwA8Ymi0qessP1VR+hgNI4UHSnPas8q6CpGM
Ue0+BVGWMZ1c9e3wwD52OyiKmXHlmSmyGciP3ZLedGZ151QMFgT77JXmg5mXcfAaIbKFEiQciP3u
sFl6d1dIc20ompoNVi1SfDVNkdZ4vc9EClZNObBSl4zjsWptLQBtOqC2WhHbFsVug5Tdg6bl4wLr
5lQmHHT9QXjuQSLBDJ1+SLiawMHMXOrNyLUx73oDzTbvC/0PYaOKITcqmpyhqDc1Ks/ajBg60PEZ
mUfGnvGr0uLuOAjttgFOl3jes69odZHi1mnZ2gFjJxTPLq4h27EtOWKKt5kf0A5BGnHA+L1GcgQP
DzDeDCDPUqQ8hjsrve/uyjZn1IEL18BuwtUBF66HjI7hEjum1ls2S548Wn5lrZsYLh/2c/3eV6w+
R7OeG+B9UlH8BsXzk4D9UgB/iyL92QwdD/iVcb0HI4b2QGz1riThiqjbQrvYWo9G1aRhkGsXRAUo
P5S9UNEFZ8UZHBRx0AE92IAg9N9o6EPJgKAxHyxFKRxjx12bAZce/bc1yomioMDyjM+FXhATh+FT
Z/NFeAyqECCIUtEQg5z/5GJNVK5+Sd6tS/gC0+hXaRLKMVXWdgaMhbhlwQIu7qViLiaKvpgrDqNV
Q2TE3nsh/lRuO0VrNME2Eq3oXbQcAnLmIIIC7eiAeEwV63EWUB918I+Oc8YU9E53kJ2I4kO6JtGt
gw+xx68AGicbJh/2pZDDeoSZgC9m75Ul6EKGy9q6cWUX9opGyeX2iLbaWAtAla4iVjqKXWnJN9Z2
wXzS+DY6YJ2ZB+ertCBelqAvy50fyXBsE3xpVceel/oXztAuUMzMhjIWhGakWJqNomoys4QKajIb
VQpjQvJYsR3E062k8e24AdfnKJovVgWbIIvL4yQMiJVDA3cMJrjtdX9iI6PNlf8hGtIPBf8RX0IB
dZv0ZlBc0BFlamL/mmG2B452YxrZJlIcUR+gaF9nj5nKqE3GDJ/s+DzzbkzZf8zpZ+/0GNbQoWwS
3QwT16u25OwVm5rUw80iR/Vvyh56C+dhif5H0U4jFJQV/zW2++VjroioQrFRpaKk9uBSTcVN1QGo
RnAdkE28D4zf8amzEAVN97lkCZx1gGmLty9iNNdeXf9hUPWyyC1LOa9P13YVxcOLZ0znbvajbTTT
rhtlCUS8LgEIFp/uDP81AwSLoPw7UmTYSTFiJ2CxBGImyJ23NRDZeW4uQdC7KxRIsBBi0iho4q7H
2ux2PhBaQudzNp9UwIUOoXYAVYvCNNiUwGubK8XWMB9RjkqmKgwK9YyLdvTKYKrd0qzgfwML11ZU
3LwTLS7QObTpaBBRRBi27/WbWl2WfKi6FXjdTHF2B4C7QpF3Na6YjmLxChfYUF12vxnF1ew+EF6B
/V5J+nRg88jJNCzlw8UXxrCLjqa9Jnq4I3yjYGVQNOD26Co2sAYkWFO04BpsMNIuNlGKJGy6c7+b
LatDzUNyoGNquxrwMNCRlwUQcQsb76YDTdwqRrF/8p8MRS3uYjiVdebS74wfXeu3W2QEzGfLfYwD
fF2nYTQl02VaABCrHVcHSdEaHYhc7gKHpDlHZJCf675rd75Ffh+Jj/qqUZzlBuAysar6mwuCuQXF
XINkjkvYzLaiNLOqSe/BocG6sxTFGWlUwySHgpOoZOfsKtpzDvaZNhMBS4oEHTv+YRKvebdMh6uD
UXeaXyBnm5sSiucQDXe9sHoWBkrMeqDhI1qt3bQ9/KzY2SU9EslZkakbENUVqOpIMasNRa82wFgX
MTzrKIVs7YK4pnFADxvmdQv7WjGwdUXD7m242GkKIbtXrGyADMjjR/jZfDnViqidgNamdyk2mQts
W1G3I8Xf1gFxD4rITXNkNznRBbMZ1yyLw8CX2WWe3UejjqwHG7B3MEL4nkB9p8yi9pOif89gwGvF
A6/wrkgG+zeGH0AMgRmuAw836BA6iiaeK654XkEYNxVqXDHHZ0Ufn8GQ4x9xVzVg8saGUG4oVnle
imqNvis/Bnr6YiiiOUSJz04xzkGjrStFPZ9bOmRRAq1aEdENxUZnIyxXjuKlowPRWUo+YLwI/BYw
1Zm9g9zALrTiu5lrmH7XNWXOrttYL0DZpdMYtwaY9rH8FSlqewG+PQXj7oBz7wVc96CQNV1pAqWD
7ZCMDwWHAopa0mK16+5XCyMg8b2CxTdQ41Pw8ZGHX6SoTWfXcF3WRfvtxiWFaeB17APF7dibXCnl
zVgLiGRNDEcWUn0Csn5U7PpcUexLcPaT2nF+p4pxD6r2XSjqfUm7Ov3LwScllYN6b/n2ja5Y+Zai
5o+Kn99uPAuh2xwvHxab4QmjuKt4+3qtmMz9G5DqdBPk/XtnthEgXaYmVMi/xxZuf64I/gHufLiC
NO2aigJ5UKR/zyNoieN1GckAcBCSFDqpALlJPkCckhSQEBngEx0gWGw8lSUgG/1Vp7oPPWIGVILN
qlFtYrsmg2AgjKC8phJ05BNgqLJCJxnmlcfiJFWKwazyDDKCDSqThANTZR0Ik9SDVuUf6CoJAS0J
Ca7W/NkSktCrtAST2IRa5ScQgeBsC+YOa4QrL7lKWRiJWxhU7oJNFDrsofoi9YYer7lApxHjky7l
socEaUCFtLiliTriHBhRHZIA+ivxB8nxaojVHWIxrt/RT0GsWU7lzf99G8Awroc/d5zVM/w8RFAK
rV0sEdXRUMkV1zte7yN+vLj08Ym7+HnFvzE615/TOeFX1wf8x7c/z//3Nw6Ljekf/te/4u8f+fcV
ud6REvKft8TYkkOvwXV1dFuL40O96+ur//1Drq9mXmNDfl5YXGNFrndtrmEj12//Pvn1259nuX4H
ah9bruQgPQTyI1YxTH7Z1Qe8KeahV35bQ5FKrt9Fimjyz20g53D//9wnQ2RFV+3/3/P6XawsgD+3
deTxQH+GO6Nu//sM19/+ffDPa/087p+ncTQl68FnvjZc+uibdDAM6ob49ucPaUyNCcT1uf7jW6JQ
Wx33KK97fXI8PvEWltRz/jdjDAL+1h/0W85CeIDqS6asfon68s9tPz9ev6t67+TlVbD95/br46+3
XZ/k58eFKpS9D4af629/fvHzYj+3Xe9S0MiiA6/+qn+e63rbP09z/THoGxxmKj+GDsju5/n+vt3r
z9enqgYS49f/PM3fO/23p70+Jl8Coi4HsXMVPKcjliE0sMKy++JHL0oZo6kv//yoTz0W6X9+PZIV
ucBqD1THRW//34Ouj7x++ec2vZbRyppsZ/3zCv+8zM9j/3mp/3Y/I4j4m36eC30hcJKb5Xrz9QG2
wPj69539PMF//P6fF7n++O+vtaAU+5lYt//6Efw87c/f8V+f5nrHf+5zvS1BQbYZPes3PG17jc4X
GeEVU1CNPaMPo7Ta/i7ux3T7d7kYrRfN6TDznxNTPF9Xg1rZ8yEi1QfbIraUKzjdh3JjEqdOS5Et
m2tp6iIGu8MwPntcBzumv+1xRoZ0dNR3dOtamy22KzY4vh0i+cQF+gWZ0H75pEetTjxstiMZ8akZ
UlqOhKasPDzVq6lD/TfAGBGRvO2M+ow/F2XZQM3clfPdLOQ39sqQCAoi/7KevQdzWHqAZEkX8xzq
PpZbTLrRrjT076CYngxBDG3SIIoopxpxUeusZiNKNyYRVNs4P5d1A1U+JYO1WkRCBHdbnmM1h6mt
jilIeSkNtAAMsZ2QMAoEAZTCTNHFxibg9F40w2HSZzJ1xkXHI+6ae0J9VpbLdnXyXilN2Nr0QM3G
jkLH9Lt4SyQalRgzcFmy1eczDWv2Kuz0bm3TcNfMfLRNpPXMcunHYGpB6L88W3ZxqIQ4o9IVZA7B
8RqBxtRzAXBaphuHazsVyimJmUhlhJuT4lrXYVcd5mQ40ZVgj5HRBtT0uiOp28A5yRQg6u10OzZ8
dk5v7cmGT55iZoiLwBqnRQC6BRvzzp9vczn96Tw+GF8G78zUGY/KANNfDmyn4HmqTL8xhJh2zM5O
ptQTRE8Z+5Y2eW3knyyigNR1KoJpcfxdBEZZE/2+Nxl/a62/S22XT9qmnS660d5QG79QS07brtHJ
fOm7by+9K2OG9ugCeaxLK3lnafP8YCq8wzBqVObEx0Gn+ehkkBCHiLAJcGCOECGBhLUYJHT3xdZH
o7Exbd54jK5xn/v3Uxq0e7/jj54WNJ8xVgBM/fyjAVYlpOYxg7QgH/g6YwPOpd5kZ59of/qoXMJ2
OqsjyMzc/lwky29G2JTJHeOBxv7oNS+61Obw1ZTmtDY5/dbIAMlZmJHKJQm4d1vPbPZT3okxxUjI
UbACwjSFBfIty8613ZLr6J37maFIyWwR5ctrlOaI+WGboVmTqAfBlvq8louSLKx6UnGHSc437eCg
o9O2RCJH97PRr5bG/wXmzV7Fevw5S23b+5q2Hg3qMsM6009IjkmFlStIvuEoEZw4JfS1p+UtaGYd
9cne0H57QYX4JLXSg2Xo5TrI9Pulj4BEz0UYJfJpNnz8acGJkOCSDE46r7lsyabMv/LGGLZLQ2FM
41FsNf8lURW0k2GobotqUCEN9EK0+rRwSq/HfqQpbhi3MRCvTcn0ddA/ncam7CGwajO0j13ePCOm
h41Pp9INxLvRywszNFCyhGPCsXup9cgCaZXRGcfcSZNGst8wJkzOcR0hn2LckXnJ3rGhz8vGeHAz
+wVAU2NjWysK9khd2ehhlZHy4RvxhmTnvWEhuCyK+RW22mcUNy1T4/o7W94WMwdUhjpUT/H4diYk
9uRZ4j44VmlvbMcjCfC6K4PPHjtvSLtqmhHjZbUKAIvMP1WBnlp337PRuaDLfJVFcLJN7lYa49nS
0d/1i51tJJKWXnQnKG2AIat5lycJoTlLleznX67cyah4yqvhg7zUJNT7+Q6qHjxLPIMunURMEqzd
NoMw8hoQSQ00WNsxjDkmMKUPqOOyT8mHBMYNIQw2iwOJmwmJN0x5e/aIiU7N7uH36XA3i21bOtE9
apR+M0YBuYCMkEEOhFYF/bjS6DgUxdsYD0VoBIVSxtOO6LryVQDeWjvkqhZTnoZxPi6h2+o0ZEhf
0FHZb8iffHEz815Oqjn9Kl2mvk2aY6VEEJGa3yTlfZep+dU1Fl0OEgUGHYv94JU4ZgbKtTIiAs5A
SOMXTLWSOX4zUClMJbrOca4f9ay5NB225Go+AQH8bXU0rEwiDHCEb4kFAWDSm+1m0lwFRBW3zK0A
Crl2aHkx+9Z4OtQGFwUwzrkrtuhFaI/2brzOjAO0kVuv8zAPFTWUfhpblndoGvezS8UGiP5d4hdl
aJObmJCqCb2k78MBKufW9cebnsl6TK5x2HDV3QxWhq59lHkIsp0+jtYDKneqKYws7ctvGPBFciJ+
zWIyMKJR8twdU+8nOFw7ry/tXW2bO2cZz3lSPVeTvrWNAiF6gjxkbor3FPt+rdVvgV5DKlrHib9y
RPOABviJWOeXeemL0G67p6RdvurJfTVrdDW0huF9kUIwnRc/9HIarkaHlNVw3XMtkNHUGK9prnmh
a8Pci1CokIo9phruEpRq70ztP4K4eHLFcJpcuPX6iMC12Hd28Z5PHBNZ323NgdrAkqdkQUQ043PT
W5paMD/vUq0NrZbzM0dOWwA3QMgnC2Z96egisa9n6JrOx9xPH3HHTBCC/HPn17QJUia+Zf41eumz
1UzvxJ7/zhjSytjaLTI9DHb5xHyViZxePwhcpUOqMR3PMfrzeTwS1NPv6iWVm9ywhrDE8GoH8Wfn
d4d4wJZDdxMsb4n0o/d+d3ZHsiBX2NXQI2GobMZPOnILzR5XTaVXAGfxCPXVfR5DwjAQRmwwRe0m
Nzi8l12mGmRgQyfG9JjUIDLMdr1KUq7NmnlsioH9coSg3fbMvdJRNyKqVsIDFOp86SXGI30kM2AY
Drp4TUXeQLAvXgIoB6x8j2kbidUweHz08cUQlAmOueuzcT/V0bbbd7SQSQF2WCSQSqRYrlYjY8KP
ZGYwOHjikvpKvUBAg97NxHYEp7yuH4vBQs1gVphUOHtHP/pdFNNNnY/OupraV1QhJzPo7wYf6Pgw
3os+/nDAgTCHoA2VjcW7FwToDzB7rruFppZl0xteODZyWydMg2ZM0xqEsvTTxlcQSOyF9jAvB2AO
UV1e8AagtsEMhGeG02V4dXvacgAkJzIF69sCHPIKlw+fpo2e0yrjp9otfgtlXCn7YkR6TWYAjfh9
mzBVQdDj4VrAY4DuvIrlEelWQkB99IENJmTJNbcu4A+vk2erDc59LXK4DWjpixTPF6N1S0NXgIW6
zFGn+rGnwXF3aPJbfMgeH6Pn4SAoUVmFg+nBbsXDTp+FyWr5iJ4aOn2OmAkN9crp2vShl5s+cvsn
LnBUkvfBtz4NwwkmyBq4nLP3o/5Js2d2c8HwgeZ3RfZzil12+Gi7YBtLn6lGSnBDgGSuoEnTMhUp
anI2kM1z8lCENWgCm5jxGbM+BKllvi8X6R8AqL3CsgA4hDRHCnTg1MbzyOlZSy6G6cnGjyXj8ZaQ
Qw6XJn0wWH7CbuBci6KcMWFzitP6j9eltMcNxuW59Rx1/gXByS9jQpWykCQ2G5iEIvAcjHvPQ9wc
XYrFmCabDOILJcgqa52zmeYv1NovvmuJtRMb6KPN6YuuFMMWX04XP+BS485h7g+fsUi5mrv3GsTA
Ve02SLcbzo5x7bb0bh1ZMm0iGkAR4ggUK4hUidM/chvY/dGpDZAaDghPYxqfnXrcGKYzUVjBnCZx
DXrkcIcNlWGvlt9Z9MaZuf6iJVbtGLPdEjXNFHNJJFCMlQXmNzT86hkF0S92ys3ayck6TAwm/h4H
jfbHjMzPtM4Pkct0ME0AtNiXUuj2OkgQExclhejixAjucn8dYMrJFufcDsEToK/fjHaswD6lU7RB
8h7OOKVXWI02vYzvMmnbiEia96nNboZqeVgsmjNSfDS2hlo1QDQGzepZ2EhGJxE9+yMC2kaPqTsx
5aOVxQDuo+XQQQggTmG8suylOwP4cz6zoUxWEraLHbvm1rbmJ1PHvJRxBiZ8wrmdxkpy9ttBUBIW
BIuyR0zAWaXu9LFMN8x9ngGN66uyHJtNafA52SMxb1N5nrEyq00S+Sxzd+5y51WDMQAehS9Svpnd
kbhwV58YAzjao13bW2mzHWORqjEG+vhA5xdfeXdHsDx5zsKmWUcr6d5lYv0CGTdvI1M+gkaH1m1k
6zkuCNFrqQghv2dYuuZgQ2ESc4bkFFQWFwskfXVu/bEYV0B0HX4z1L6um6u0ccw1pKv7FHX9Kmm8
MA+Y3WswQ1aeY346vk/Ic8U0Ma8PljlC5jRJbTWNh8YJkE4ZAaJiC+tcDkyPB2zS1OlDBFh7AiYZ
jENKMRBFeob0qQMysTYCJDyIO94yozm0UX/UECg2NaK/rhDPWUF0j+7eyLYJQdAO4dgTDY55uCHJ
R1n+spDsveVCK+BN2N8zkiRRkoHEwAqfWDfce9X47nXjV1r2+4WhtmsaH+g7HYIAx5zQmmYVTS22
vmVkIMDBI+xHmXv3A8NQyNrlWeJY0phRruoseM8c9Cfon56i/mGwdQahbN0J6vEBc3lRyFDpXDj2
yTaYfJISunHh04St7t0Kdh0SsESYMBUI7PHZlNqzHgzkvybzAw432NOTd19GKqouiw5std784AHK
IchaswTtzBx53cMlDgwKTAUyCjOTyJbRuUE2tpLtsCO4F/0QrufiucEBCjIt2nNMrluRWJspAw2L
3I67mmm10UyXzvMNMBlE7h0+vxjMVDDgPa28zdjob1pR3PjtYO6iad7VBNDWssD00ngDkqr+K2m6
cCb/jPoCTzgFxkiOkwqbg15xq+cHKmnnoCnliUxJY6+ly8sQMVgEGr6P4K1qLDR4fvY9e8kbie8b
YgdLfC2Dtc4CE9HV/FrbabGJzF0BhmRVyYpkKVwtbsZozx7e8ooJe8S0M4wy/muB26KFCUbcjgYW
Tm/P3TIlvnLz52ni6u3UCFrFSMkh3X4NRRxadDJUiISCG7v+FpEXk7slLn2cbK3cgSI+T0eRm78A
QeyjJBvYtKFHbvqvdJyfc1RsW60OAtDd6iKieewNA06lcewu1bwNwIzPcxqj9exhG+cEb2t1FBPE
trELKVYA2xgMgJgP0/S7joqT7qFpYgvmsK13BPkhJGxMwL196uxVW5vfo4Wpo3iGv17tEL59eKhZ
vGWifxJA8LHEd80MaOvVxTd0s08q6nHbmMllUcG4DV/WnZrf68ttmwR7727iasqpeMGp/JmaEQwr
+QckyyUCnk5YZHc2vHZTSu8lMKbj3GooORp28bXV3srWRlfG9M9jepUH5k5TrfBEzKfC0Xu4sNWw
TREwugybV0KML5yjqEHITFPLobtp43nH41blMsRhniUHuGTPeFC1MGX690IOXIS+OLrvk+9gem18
6xX9zJNXDlSbUFccdBbrLorSFaIOFEloKT12CxS8nJtodutm17Tu1nrXXRP/h/UylYPGB9o+1Hx4
q2q07rUCLm1vW28S7ocRjzKE24REsgjiExaCp3hxAS1ToNtx0lEKAypGMOKzh8Uli79rsEr6cLge
pXkXJPG9+M3CG8WI+RrrBH3uvrDZqbktibTZ2CAh0N/g6xJYZtYXpxifJnQKJHuld5knTwDFtJXP
TNZmDBuyCTyN2Lyn2Xo0PpFSf3o4lzudAzN3XrzEfTRdEnnj9JwQhZX3WFCK+aZrOVtirNP+tO8s
/W3onV+ahySE93XAVLXFjatCL7n+e0tqrXRTHprhkjfuuWMBCGxYZ21vvEdq8+pr8WkhgrCB3Jab
7kLjrvsSzaS0Ai/F0KBlSJBrjQB1dN1BLBJxtFDFDFUNj0vHTeUwQa6j/ldly3tBchl8AIc9zfAI
aviIyKJbM6SgplKhPEws+cM0YK5l9psCgHgu3exXdlZ/Edu1z5z8psVbrOfOd+K39KnaVgB+NeLt
lO7MWVxyN1e5j8VByAk/iS42Te185kYHvZtJbOCkgKnx32a99SuJqvs2dTb8CUeSbzxoCN0ynioN
+k3uIt1IwV+M1kPUa7gzoj9LpT2ZyrOGY+dJyz8kGgdnMddarAtqLhNtZylCqze+vKE/mAGxyCNg
k7rKv/tIfdhJ8TEb8jWvsKpUFk7jruY9p+NlzsdznaWPWCg+KSE+dSVz9mpYcWL+GEQ8rnydC7lW
BsSoLbW9XkwPefNw7VROu4klM7RmWrN6at6gWqebkHwEWILUTPVUFvERFfRD6Y/2ytOBxcfjSW+C
myQg0IElHCjKrq9rJAajiaoG/t6YvqVFa6//NI74cqziVyRERAFf35das0LCxuLi4o4hHWHrArgD
SB5he3Xp6BW5IY5WUT4ihlxVHhqSCvXLPGJhSozoNctQxToD5Jdl9I7pYluMqRHTa3W8c5tqXJPD
uEzZyvPSfLvE3rGoq0/Xbj6Qjt/KMvI3KccpZ8grbgdvow1hUNXndPDjndlma28c4o2nqQDs5aIR
Z1UVkpA4x9pAVba4/kBocQryjDi7UFHKvSNRmCs99eRjsVNvSljBw0QemsI0sSunouMors5W8QJB
hlSO+q5N+rdEon1Vh+AyN8QKUh5tY5cDhV7+Bbvfjo74W+T1Fzq3txFgS3YJ5sjqZACdFcfCLh/7
xHwvJ9dmo5dQ1o5i5wfLJrFV9m6VPqJe4Dqs05SheSz27MYe+7l8E332xe73aST0/uDhByG5Jgoh
CLw54tSK6J3yYDgkCSVKRKP+pPk2cSLY7xHbQ1QtzX2r2bT1MvKZM7OJT+WsnWpPaBf2mq9TSW93
GbxtCwM6RGkxsqdHiIOhhs64XeSgBs9VrTEg4AlgWGlf7HtX8yCf7DTy99OiXQS78kNc5jQx/fhG
piObRq3dWqSvrkWG6F6A0pu70rjRCrTMDVB0JhEeGzUyrXdlZOzmOWgODlGaSCcCf40DrHzQ5g5N
DWSO3fXHv7dF5T7jvGR8EwK+hvFdCZNrVe+wjS/rXZH4YVxNb76dnhn8DFvXw1PVBPOh9socx4GK
/TJItXWBDViDtuf9bBeDQnUAidmWRrlma/OyFG23k1To7cg1TLY0INP+ES7w59CDgEpdrj6LNh5s
QwY7L/rjeTOwl4LRUEPfeOkasglwbCJ9Ld61Ye6xMFHau6PxGzcwJw0VdhlFv6zMBptDdFMIVckO
sMgnuuKWuyxLfnODc0Q1zzVEm/7ei7yvJDAxv5ADOrMIR0N0sJb0pNt0rPrAfA3yy4AUAY/wuVEv
l6oJjOWC2hyTjzHwX3wbIoZPfAL+m7Wcs9Oiuw+luBUZGAaUNY9VjMMdI9OhFTYtTe8WD+Oq9fzv
dnI8LoaQvJziPlOjg0AraRtO7dHW4xEXhKWCNqt5M+j9zSDRPTYxYMN6RrKG0I3T2jpU0v4d6A67
N/gp6MSbPKET6kYq+1F0HFkWiUUzxjsQUrdtJt+msqMcgvW5i6zyz5gu3bnP+11Me1t32Clb5Hvy
WQBhwVW1CRL9LZ29cxD/QQWVHclwxYvAhlOkfsXymD2W40tkYUuRPnu0JEYeW2P9Js0ClTDZNH5A
KDQgvnEFQ2aXpbrxmges1jkZ1E5OiwUalLMz0uOVcelK+8Ie+8nVy9eu9IuN1qrwUAMERazBCvPN
v5HzGYpM/okxm3Z9b9M5pEmFTpO2J8bfpWBWgqVZAIZfNPcyOXm+Qxm0zjrzaDEL2+q++7lgSCxH
WpWRZLgiYx7VKcZbP7GH0ywIS1VBKKHrgkpe5JNR1BSqVoOzGNLPyqJh5YjvPGvu2qAa98Ws3EUF
nhHTPvRlT5xPzGCqW2g+eV7+OdDk42pTa5hN6ZgVdXKIM6kKaPPdcfG/0q2MiZGd2ju9RLM0msjb
1Ogp+mjosGBc0qhd+xPGAUyDGCrjApoexch9BOYFyBzNzkHXgp28SE0haMpBbILKaan5GXu4cvQP
Q0PHL12GkXkZB0xAsCcMjjZEPAf8rs2H+6ZkCNQ5Hf+asT7Slz/HDlyFgb7NVCBHHmlrUkuJQyax
0LCb2iWNDXZgSPVzz9gdRymLmGd6eGzSc2Xrt4GwrZ2tDySPz/VhaTIMGoQOJSYs+yXm4hDHdncc
6bfnPpaGLJ9e3AofqN4/MzXj/18twOboyEZpl90UNW119q0lxlf32Frk1OtWux6bKj31HvPTpqVp
L6xJO7YcxTDAgAX2yD3ZQLwFQbWpHFV/1r1zXAiMyllJi7R+qdzF2uM5y1jC6vnG7tRMqNW11WCU
+La8nIhDu3BWRLnJjZ1wWJDMYR6ZN5Y9JxrbLNd5KQtsY55RRYQRrisTSoQzCnyznKKd8NUpeVtM
vEQ+cwpbReusbdu2UNE1J/y1r73LZxsZvQtlL0dDw2kfltNL6/KOG4eXNHMMZiSmsqwxknF9+eoE
DjEEGL59mpLHuL7XaaFwRDHo5r+ySfIOyiNIhA0Z0reGmLdWwxJqqCrLY9azcX2U4Fks9zYb95Wu
ldrGHOxqx7DYSpxqGyDDTBLJ6zWfumv3D6UZbWQ2v4JjOAnpSagJWY2eEmtFNTMiWgAIQI7lTtof
uwSj7TjxLwFHNvT84SZmhkrjMDCDFoAFbXNXfJt9wUc0Z3dSOXX9yH8pEunv8SmRnt4IYtXQoIZm
0+yH6thWHMlOhGuKEwkyizjbc89yM1XmwTNxdlJWOBxztjC+p9j51M0/clq+h6q5D0S2cZzmbulc
/aZLMZZ30SfaPR5tmy6G7qcIslQ4CZbMgorH1UZ5GZkxu/inskRuukR7D1qbwAaj1desd0gKbI08
ocX/SnKbmQ5jL1C0VDrsc+zVTMXKvnZn1qyV5TTnIZftQ2ZF842LFWeVsvWxq4FiNoYjrgltRzD4
Y68V+rb170xbozDU5xc5AajqdLrCRL31komIO+K7iysy/MYAvM5ULPz18Tnp+vfCZURm/TFleuez
22cTzFVRyunVNtkODPjVVkmgUbPv29pJbuMaV0JtMTagVhk79Ly1fAcegaY7OoPZJStr+B59Gvoi
owUvY+2ppylQm0Wwis3KpflhPUuoxFzl+nKDFuRTY+veJt4MOSy1D+Tz3kPyB0LjQLchhade1QH9
a0Oy54MaR/NfVL91a/zVS52KxR33BmvPjpwUWJ/FLxzlEY/FXKL57IxNr33gHWUcVfiKWuEUu8QC
47k0Ya5l+1KHLdRG1h1c3uymRpe8BlQe8yGTohYcOY6qtdHgtUn6cbwIrFl2i5BlAp2VDJ/zXN9y
hc2ogq0VppIUJmqFDkRs56zuTjjL6PoHmbjTF/GddWhB+iR7NHVSn5KG1mtSOxD6GhonGOiG28pd
p6X2Ra99/NDiPdNXZOyafZEdY7Zlqr48Dz6oZ7M1artLo5w5maEvuxiq3W2qvjh030ot8G6uN+FT
+ZIOnQeRu7zbzn8CXDCRO+bDPEACQYOIPDmNrGW3lXMoGtbhSBhP2ZBmHAf6ayeSMTRM01vH1t53
8YzZS/AapwlQmZaedt2V46aN2MiAfacWWrVT3RyaqXuSnlh2JgakjQSmNOV2zOyY6RwskGbHyYOL
2Mei1Pt4fw0mcZRwrLEuKnt2Xnm9sdpuuEjhPxSk9OrVgl9VGO2lD3qxylOQlP/D3pktt61k2/aH
DirQJJCJV7HvRFKNZfsFIdky+r7H198BelfI27uOK+77CUfQpCRKJAhks9acY/J8BPBaQ3uj7KNz
5Y0U+Skz4ih861sDJqmkLR+1xifLKSXqjq9FmXlERGGwzkGXVfKc0hFbYmFHToxy3iu0dUeL1Ui0
epkDLYswbXlOhzUchn7VDus0LYGHefdAyU6+w16FbRk62AJerBZTjzHQQ7tFwSJneGfIBcYm54jK
6lq2MWUYBxLHSP9TMC/5ScNOAG+m110iD9d4aFvdsgFmv9YS8G+loX5Iu8N72HwaGpRmgpichRxR
2NZY8S1r+i4Gta0s6KzRD+lwgk5p8q0cIGnosmHtB8+a8Cn/0FvFcxUjpmg4ucz6aYjrg1uh8MGn
uUJn/mzEcA2kK76JrsInbxmg5VzTWnimPJrwrRP6L6vOd3Yukp99EQ3PxoSFzy80uu05B0CK73AD
Nm2gLXCKJOvBU9GS2JAnCBH0TSVOfmTkaPDGc2fRPbCF9yW4oEBhVFl4ZIG1ZrPUuuoEeCzZIMvY
jZ13JrabmDhqEbExINWR/E5sUC9pZr9X03AS4A1YpS4DLzhgSCaSzXE0BEH1Ohb4tOJ5dUYf5exE
AZbuuMaw2Vnb0m52BsSkNh0etXEyTi1aILOwmQbCLVwKm8W79W7GFjhjWBFaTipiO8VMBhw3k+jh
EtFTpYJDQy+NmturKZrmiP6T0V6Na61p3GUNR9kVAWdLeE1yuHw+Y31ebWph7JwuYSoHkLxKjOJr
4oRY6wbsSqb27tvtayzitwaiMme/uelLPhdBKic+qHjtTDW4WoqQUZSuNC2ig2bh5zNzkCACFxsV
Bjq2Noe5Q7OM8IkRdh810TOf/4N8qwqATOT78fcURf/aJaC6Z1tl++9DPTzUpnwvkuaFXLtHuhBQ
SMmi56A39J1xl0GKZ8thzOod+qganmtHgDfSA1fdtelUsuXX6TpLzzoUpfFmeD2YpQyd2NzNyhof
4UuigIVlBRGozqGr9qM1biRXUIZ6L2Xg9hztM+T8H5WJExuW9bDJATX3Hu756j2T9Ytb+FSj5xQF
sTY8Zk7GdHJa3G0qutMAUALvbE/zZNWqEEmdLoq1z0K1LGSysmebC4PPd2m+09BUq2ByTwOStGVm
iG9EQV4xCwd7GEL7wZ5uhvJTASCMhXt6dAAFxlmZbprRJsA9pVbWUPhpM2dj9IN/rJuiXPt1+YAP
bKXbOZd/LPYVm1K/KTWM8qAHUrdsGOExkkXvAcQ1TAvNzso03jc4ReFQxWF5yybM8Vfa2GOBCNwD
lQ0Sd7N5HoQbP8jsKSiqi9VaywGoAy8jXPb4aJeKavmioubnAMy9K2mXL8IRhp604mPklFfCxeZc
yoKO1UATY0gjilXJpmw0ACXFuZl0A2pzt8Y1AV4tZlFW1NucHE+8K/4yzCDvNGT0qGA6hfCrF15Q
Ziu9IGtSRTtyilC4ozgyADCu4Ne8hGwWkwG/S1ezBGh8OHAs+gFAfPdp6JVksiKF0sKlNpqvTlOe
hd5sUzcZV43BejdpcIewrtYWWZLD2u4vjW+9FeLgW4yaQ9hL2mE/XDQOubAhVnbuuxybV4pfolSf
6KBshsynVxIfLDalgc8yYvDNs4yGc9Ajqe5b1B7GrvCTdG1QHnBS5zKYmOEoT1WbotT3cGVAm1Xm
Sz3AuykpmNopmJWGiFw3c+6zyXr0rOhBMKaslWw3MaGPbmHsPWZyoaJFm9Mgc0AmRRHVSCxwERYJ
syQRFhklj+YEVZpAzGDwjPUm3YU5qOrOWMumYVVCsdElL+uu0JKjGKrvXtR9j2t6FdFEEslDUrYt
F82IFSb/jO7+ezjY722XrzxI5xYJAhtdG+iXjYAMS3btTvBGSZaGPQYyimfa2cqnp8CWnyI5bHXT
2mHKLJdaYx7DXpvxsmh0WiZEu8Zre/yBlnpV6gUTRl0tOles7ZIZVu/fkKxfkvhNWDPgIN5R1L1i
CSOxoclfJs9dVqAPsDoZz25eoUZyvxC4QehRGBw1MAl3CO1ahLPD0U7VI14rCtypetar7th6+fmG
8v+/1IP/lnpgK0FOwP+eevDyWgdh5jd59rfog59P+yv6wDCcf7mGZbO0U7fMcgLB/51Ybop/SYvw
A5IPCET4d1i5+y9dN4WShoKOzC2BCP8OK7f/ZQuEdjScTai1Bq/u/yesnED0X6LKhbJdRxmugSjH
oHtkCP7Qr5kHU05spFa3zjWm8QEoPR53dQMVwoen67cpkWoWm2VKzcwSRswOKD9kup7jakRfzt4a
lC787ihp9RM9qB+/HMn/EKVuWv98da5ruBLLunA4QObfX51vDyKRQSOujpEDqszFiW4rtXul2fj3
jWsuvAfbIIA2yyPkqTllKglmYdv6NS7+VIVEK1GN8ib8VcqOZvWli7aKoiFctuDceiELDDg1E+w+
K/fe/svLnw/eRw787eCigtKJp1AO4fL2fPC/vT5wusy58f9T+U2Ms9AQ18kdii/VlEf3JfThRSzn
9e0kzCUuf/cS6HeI47+Mvt5cGsM8pPTCCdcRIStH2Lm4ou/pgi6Anq0aNY8GRcV4B96RSCNEdGZZ
7bqufqCdUh880lNyb56dCl0eUy25/pf3NB/yv78naaJi15WreG/G7+/JtEKk11FiXTnRs01V63LR
VdIHIowRz2TDJwPDRmLWG+siVmrrEauwt41ghKXl9RuiX57VMJYHmVpropEMSo4geMOWxVIsHpyk
Qu3KtAkAv1n9+aXPF80/XzrXjuCK4qqyfjubsgI4k1+45pU5coHnL3oYjU2flgDrCZtbSL8LDqgn
6JmN8alrk+Er2shG9WsUMh2lIcNdofrF8ulPw5p1I6rUuA83AO0XJW/hoEXmSesAYIwS9IpZZcFZ
adaKfah+APRVLyXbjgUlJhcLlUzWnBtE7ogApimcYk7JGnRqarqrMpzIxoHQvC4dnPNaX+RbaZ1t
PwfULnL2tN5EgAgmitJjJ9dqrrErR/8+DBz3dLuJ8Zt1TrqxnYBoh1g/jQO5XXaoNWuD7q/wdMDG
fj5+dbH4gB0KXzotb08RpIQVQ8WwqVFg0+Q0wLvqTXe+3evj7hJHDUZIS6sfLJPer156iGrdjZrN
gP1McnbiJ2cSSBeG2FhphmiQnFTlbqj1atlrxfcRT/QuDevPZsYsPQ1KXAMDBntaV9s/f97mfzpV
HcrbtmPahm4J/e+Xn+qV1Q4yMK+a2R47CWEgUVW18erkLm6JiFXSvO8tgW5zrJ8D9o6rOAX5msON
oFzsGSdAL5sWeYfB8uQIT+naAwSaceKWO9JiQhVGf9J9+S8ve35Zv19hbDVdRyqGZP7/+8sGCsxC
y66M62SDh9Kd4MGPnbMlYU+aTqrWJZBKPnhWQEqq7CTI/EPe9li7r7qrUxnVwx/Kz6ttr6h/1qlL
7SNIV1aZTQj423Dz55dr/IejbBnKUtLRAXSo38fojtJuDPXTQOmjyos+Iice46+kixyDNm9RxGTs
6zK1V5k4GmTUHA0/eiYxo9n9+YVY4p/HzTJcXRLjyKuxb5f/L6Mt2ISGqYlPicbsYxkb4li9JEHk
4OW2KFxr7ae0+xLnmXgMp/jkm4O7aOB+nW+HcqwbeGJ9cl9ljVhOI5qghaZH5o56R3FX1Qaehkg7
8uH0WHWzbTekcmeG3UMXi/w+K8d97xmoNz085ZUsUbxq2bjXouRzFLOl//NbNf/DKWJZSF8t25C2
9Y+RjBJl7pa6p19ZXn8TbU+2+yxtmypLLpPIht0T/3ByddW0MloV3pB8jRzrZIyds8ICMq2LCC/0
iJxzF0gTDXqKlmLShs2ESWRZauh5//yCnX9O5FKyuGDO4B8Sufmz++WzMQoou5rVmdeqbtTSBDu8
YZDeTLL9VoyNPCsblgOAScDjMrZXEBfyQwpHDqmHSS6YfTEC0iZFPnyzVaeOBtSvJQzPr0JHG8UE
TPKQsuIdxmZyIFCfmE5n7ZRAVuyrrR5YFf5/9IEZf2Hb1haqAWwBKdWRdUVfCTKiTI8kHaZH6vMW
JpODNIcHKgzq2MSdu1JRZWy1AQFmTNtjUt09SRF0dzt1jgZwTSSvXcgQsX9oUbvIwsK4aq3cW1Hr
0ywxHg3Xt57TQauAyuRiT52VjvccGYcJb58GgDnnN2XOPZU/H3cxjxW/jSUQnySHQdgWdKjfhsAo
wQenRte4um4xG6ym7mFEfHGYZFVtHc0ZHjS366nx5MlxHCf6Kf24o8bk0kZIK+q69JDbWuzh429E
pt23LUwGW8BzjXS/20Ul0l+Vj4fCf267Gh2cctds94qlQx0CTBdrw2wUj35G+nkXgYLVMudJKVo/
+PAmqzVPdJ5ATIxefzJjAUI43hYqTx7R+lv46MU6RdK2HpgH7/pIFqvUjmnz5WQL/PlIGSy2/3Gk
EKkTJiY4Xrb+25HSBrMlbkgY16HIXkQJdgyE1ucYa8GhLg2xRLfIdrGvYBaFaXqwaYEHLZVeQCrF
YfQS8gGK8ZRZclz++ZU5vy9bHFpH9F1ZSBo2HK3fXxnEQzPS4Z9f+8LKD1Ef1xfXtjP4Pc9eqalj
JeGUkuRyB6+swtORZBuvRL6uHIqLt9O3sGJEIiO+ycbUrFOlMCeEbacfR889zY3Rhe85CQVlirds
RMM1VA6qyi1w/Mza+shCH3rrpXeYF7We0g4Ye7GNZfOqZaBODe8uQzC3SRO7XOUCk8DADnosJxet
7ZxujOjBrueT33IyqPLgPVIYBoMXAJIK3WBtyLzCcRHblBpm315KymUP0oAi6ngfx68RYQrHsF1R
WxNL1h40F3LzU4wef90pC1pcUaRr1++JBnBniYJvsvUGobCywtxfyixM/tv464o5C+7XC4vtks4F
ZTGqmUI66rcBbVKxK8tw9K9a3OMY0oDgoNamxJEFFPS1Iw2v76E3NGs5wWhuonDvWlnw1ExatQO4
gopUvin6vvf2iPON+u40LUUBTJel905KqqMY6cZmbdOiRdH9ltQ+extCQomI7PX7vA7XGFXii258
aZrSeKB6S4/K0U9tfonc+Kx31KE4YPomiKpvYQsGCK3kQBnMDkB/mc5j2mj7mNjMOzMy4ZYKElfC
Ya24pIE7hcRPjrylTlCTyaPZ90GVnxknOrQRpK8heQCaReZkwCqpc9ytQ00zQkq0LwI4lo4as41e
FQQRDcJEqCn7o0UJ5fjzntleh1TgLB/owYaedzRC3CnxEJ9tCExpjgHG0iq5kUlGHEgLlROs5Aop
oLH1Y/MBVwW+yAW9zWPm9LNwKHoxelltI/J4B5rPNGap/lfTyJlGhOcmQGmLpjI8Y5dC3xoV3UZG
tdzway0gOBFAqd5jM9bio43tIVrqOfaMgUUv7aHPY2UYuzajIkg3ELnuAM6tJOqHelW6qupV7bIe
qLx+uHqqmHGbLQwYRbd58FxnZQ3pN5KnRkRHAe/TFveDaI+azatBU9H61dkKg5k3W0MHtHrrbgDQ
epfqTQ41GjWb3b1HZp8cdGS4aZfoG7IGhmXVIvuetPaK/pRGVsvVW6TyuxFpHrIC9DJTj4HB07v7
qHOtS9dEX2tres1UFqwpMznXMcNhwl5p1ynnIirvM9L66RLm/VoQrbSsDE6ISGh0R2GkUFJN1nZe
fxeJae4GOdGi6pT+VDU54Hp9wjCOSUZTOSaH0dhaNqErSR3fQ5+cVhGhu9gDEwRjo3OBCTNth8Jt
TsWS/Y+3cbPgqPL2XZG1Ri2hjk6JMZK74Fj1OvDqGrBPWN8nFN6ntK12cAbTg+mOK8oZqCM85lsQ
1FiP6j4lR6k+taHEVCTUcJU1ze/C1BYg8Po1XYKR/CtE9qkKCuS8ATxiCs3Ux1PMbyNM4c5jF0Zs
NLjc+L5PfuQJF9iQSHdrAIGFR3XyWHLlfj2cRsvzl60tCCAxqenclazAGZBBfJEueGicrt30lQvh
Na6qM2bu+iySCSOvZXJYAz05VAksmByo3TIQDqeaPnwSPOuo6UgLi0lTL0TG4RSctkXtoryfhH5J
mka/jNPYX6IdkbOYGxsOUh2Rt9KmyJVSFwJQHIT+fdF5+4ba7jENnNcWTNHKltM2bAbnbCRduSGQ
BKGCrdm0VUAuOtLCVl2530ZakklngQ1XGvj6Gk780IA7k5z5q2GIpz1BiYy1QfMum2i4d+cbWYDf
KRVFIfZ28uCBtth0Q/J9TH3/MjV9s9NM75LTD9fKSTzlWX2qKs8/hY5l3LVu1W2NoPqUlrH56EDA
D2gp3Yf6RlJ7wMdnkn3MafsWTtP30dMkjj4AgUbjdkcisXD8M1ICr0TZbj8HBXuheAqQxwh48O4k
L7e1jB+RXzJo4b0nK4wvXgCvJPU2s2CP/rnF+q4rxYKBwFkFdZfve1DmpQMOp82Hr+Cv9gktwUcR
w8a2ic4kheSzHYwlrFIaWEZb4ibrZP7UC4RnEhMKUCTGqWAJimNbmwinZVB7axkTTOzAHW8cvOIG
KNJt0Gnv1HetHcFmF4swB5qGrXg2DPNZC6YBKD0BB2MI0fDuFuT+y1127zSANoMJRIrdbIlIsf0r
wP320KyH/LbPLfcqcs+MytNauABg7ExN+gqhW7H/+VjHiIzCB9PSDHEpTUgxtxtCC1HWknN+i5Vv
S4LnP24qzBhhYe/kLUscJUS9ksr8fosaFxbrIkd6MKnsOcNzvpEQden0yjvNMbttaYSY2ArCy/sO
wrmZ7iJfG1fp2L3+/HIQHgPHjDdFk7V7CAztPrVgVbYhRGRH2NGSEIF6nwo0k2zpt+EwjKRraSRI
3G4CgwQJTeemwdhNTkm1dsgVIWWhHlfIQkb6NMmzL/znymkrVO/0jdwsTVaRIkMiGRMmoCAgcBh3
CUEKXCxT1enw8sZHM2CgTs00YSm0z9rB3nUoDXiT8V83vz2c+ihbTsBy6Q7X0aoXMIIxmHwytRn9
N+fG324m2RU/790eVqMmth0BSW4UlGwjuWEuLva3h7d7fg90EBk/3yGxfF3hyltYMjtXg/EYzVwv
+BM+vnZJSiaD/dIMRuQhprts6XBtwOY8GbN4klD5GsrheNEJ7yItuzlUJWmK0njXC+fU96RDWTp6
mUqiUYwVWtoGsSt2shJvkACo3ZQ95vIem0of5eRUPcHnCNc+KAccOclr79YbJPs2/WoHOHKHhMLr
iSZ0PA2DBTK6wAaQPuazNSrEbFKmHCjqFfu+0n/g0Hp1iQQLNULWiL0DSdIkuypCLUH+5lDHpPF0
PUTbqDqqeMx2NtI+VTL3Jzjft2H2SvTould4rLCX4raxfSLv8+5oDsltr54gG9QeHTtEE+0B4Kz8
wgZiBfALYN+B0tAWHSInxA0pFM7oIPLHsz3T1871EdTevhTNGJ/bz93u3b728bM/n/u/fvvjN9gB
xcGm0wD8/PY30xst6OPP0GALN7OZ55ffHd9+BmV/MpN298U4S3w+fjmNa7pbQfle1YU5wf/mXeQ3
UlDcwSDtJ/Z6P5lE83c+nnd7KbeHsV+YrPnJdPJHbWlXEcjvbFhHEVdIrmyLq48Nksqb71EEOHeY
E+knCAHmT/TOjR8030ymCc000m+ucQb80VibYwfe2wBuidnRXCiMl4vIlvpBd2KFVw+uAbVyimGF
+S2IQmcX6oG9z7rS3uNXxrKd2a6ObCB47JXiSr59+3bTsg/aK1DNC7MsMGpmVigWt+8wC9r7MYoI
t4cLePu525duN7eHqZ2JrWbby3r+JbevIwX8616R6FQNdPj8H09gJY9Hit0y8Rqj2toekAqlNTtM
xdPerpg8PU2vzUUCxRRFqr2NPvu992inNmlM8xji+XYzARrjbpZq9UQOjMKHdPvC7aZ39EJfRT7L
XPRz0V1bWu7SM5gBbjduDhzi42EQeele2oKW4ccXgQf9+jMfz7v99MfD273Br5OVWyvGmF6fBMw4
4PcLcz49Y0E61rxmf7pxiEx6AH9B2m74odtN9gFguz2+odQ+vv3bw9s3PhBtt4f+Dc7256ewHOju
pBHj1W2pdfyEq6Up7OmfdyHcYnP7+GN1iOLaZsqxBTFrAZk2nkKT/5Mw9/FjH39UCzmOHw9v9377
uVs37ONrv7zx23d+e0rvomSerJNrFQiYXQqOP//4QPvcKH6y6AoPQefjDe/kpSCDtrcjU8SYBnEk
kb+XSnt7+8w+PtHbQ9Jj2IClecLtz/u3L3/86O3e7eMlhsifKLLMT+gwlcx45HTaWFG4xbHEur+f
3GJVE3xdshFv52Guwp0J224+A4bJjOrPwzxeuLehA9XuHNHVs/GpZ3FGhouvZvGUmcNfN1WtENp/
PPYQli+0GgFyYYCZImCWHcb8q+dfGswzqm0aPnUJImU1Gv02FoxQV/3idlRvn0vFwndtlvlTwa7u
J0gU73mDmvs5CRukJP/GDX58Orev/fIRFbfT9Pb9X+7+JPOFbftVtf43iYN3b9thfhjzacC1pOAn
lzK7toN3GNCvzql9w0Mex7EPqdK64HBWSAXXYVTIjeNBoxrmHqaI+xkF2QarAonJhlw4srdYSt5F
5lSdaEGciDMvX+wLtFHrqLKrZ9j+LsbtAfqHSL/cR2QRGG+TUYv7Mtef7B4Qhtnck/9ZQVgU11JV
5pZCy1u4DkkVuRcyTlbojBCvJHSJ6rKCp106uI2Cp6nSJEsE8YSnL8K5pN5yBqu7Nol0kn27YKUR
17AAsfS1rDIDTQPCkUFY3k4ftUPiFZTGHP2rGyhn3ZnRHBhnfLFjf1qBnrhrTaT0uQ+wM57KddVi
i/JINl2DeilpSYyv4TR8zbQuP4QRFShdZ/NEh2nOTnWdNVnW7PBjHGKDlQ87PJvfJhrA6x5d5kxh
9S96vQqAF2Siukb++Akhv9yNmfyeeUTd6XXrbj277/GKuQ9QOMMHWU/lpuii5y4VzYrmMJLJsfCR
8eRqFaW9/Wp2FMwsiPeb2g93xKgTnZhTrQqDBDFYmJ+AJr3Yo8AykXkuItMBt6de4Y5VgDeq7JsG
KOTUFTi/kPttqYPCz6DVSWpDsCPU5R7URbdLnPgqXD19IhECYIQQb4M56p+qZKtbdn5AMSXXLuyR
JRKzTet0irVLh0ZI+at+jJkKI1xvtUXNgM/jG6FngBcK+xDiL4DvHq/pDv1Ic+qUsU7+nl5nxsIG
FnG3T+kDHdNWQWWI2YtZTyQaq9fED6HXmK25NXI/2UjyjQAdHWOHQcE26vJi1kRh2LWxIRncPZY5
EIWGPK5R8yZ8id25G2HpSmMYH8Kg2totmjhpt1ezQTAzWATWIUqJD35DXJNMIjZ6THSakveT8Pwd
qYAe3SHwj5Co2+batFG8bDuhjniKP/mdNHYAT3clkvl1O1JD1O0CCJMHqldhdT0Mvfa13SaxuI5D
7B6TAA+PngbdITTeNGIVUcHRThhrH3jt1LgwJ0p7ZznQ7C6di5RdgdwOi3uXIjYsSVV/T10/vI9c
4xP9G1aw7NDXhtEjNbfz+6HkxBp7DFVphVarko9BYZnH9HWi5fypcd/MYnwYCVe+GqH4apViuPiD
Z+/zcTzRwkvv7ZlEzlql21X5oC+I0fhUYSZ6NMv4RGZWdKyJcMB6jyqyDZzTqKU9lCH6SC7RL4RX
tk94Ble9Hg2rLI2rLZF4n3pLFTv2pztEESR4WMOxEyP9i7CD7Guz/82qQ2eQBWWaEa+OAwyOV2iY
ZqbnqEiqJ7IGIs8cLrGF+c+vr4pk7Sp39lpoJ5SK6YoaiWSJlADunsZhU2H+3dC0GRYsNv27AOfo
ETxRvoHghl1iVsu6obPIbCgZJvNqFTdYZZGeHBpUz0NnIsmqcT13JiRZFN36ctSnZGl5wjqw8BoW
WWpGW6O0Fn0hFx6wK/hp0WfMl2ABJwXlvWo+aznufLNDLK/J7H1sss9BIdf8SLa2sLnSumuLQwl2
5QHpwaNZmdQTeAgLZpYKsiqjF//mJpNxnxXqvg3iejdK7QvMfWzJBZbhMTAXuCfCfZxMyBdT9c3U
8ycXTXbjjwRfFXKb29MpSovPGAPvHbsaNjqoA80lERZa4DJHSrOKXAL55vajYb3r0a433OrVALSb
TSct0FZVtStkazyF49dQWtYu78TX3mydbRt1hHVEP+w4qrZDQt/EzqnmpsGyYy/7BCIH4o4cq106
PihklysEoXganGx67HFxkRfCB2A59Uaya00ADDwbpr6VSJGTyHwKLLUcaAccbZIXCZ9z5SIFYX03
EtdyGIlSzmHudfb4MhFOtCr8urm3uywiiqJ0oQs86r2ojj6K1AUw8SVuNrUhcZWcX036m4h6FApS
EBIhNmQ90U42hLimLR7NWlHSsopz0ELOUaEB1nB6y/uxuirKdRiBH1nKOaue7sGQ9ONnq45PlpUc
8b4Fj67vBEBOonJf1lVBTHUfPGuW110l6v6QcJ/lODktMQXfQlNUb1qNnLgg9o2YNU5aqpEZ2+ge
jbbEPllBwaEGFBfXsWFOU0ldEPBAo48Lotq207VrwOfevkKkZ3UgJOGdQLCE8Pl2kY45dtohOyph
azhEWEOZUxgsa48LpsijTVjwd0TUFSc/Gtp1b/dcFy1mTSOKo+cRVGTl5wHxiGl0xsNUcVqndDzQ
CC/7ISPDwU5wiCczhtpa1I55aGsmBukU4Byb8btjN7i0EZj75ABoeiV3PtkquM6oRY8ZnLmKRSVL
L1LVk2agdD8iemhBhbCGukin2ezB0tm7QWGh0bvZcK0L7TFBMqqE+JGNbf+psKN9rDshQhEy+mps
FXd16CPhj6ZL4MavVjDmp7ojoKemT71vrpqkCeigKo4Y6De0XdjKC7kpx8yn3k0wYUNV1HR2Xe70
z5RWOH01VOGVbQFg8MUe3fm8VupfKc7rmyRiC6/K3iUH2EU8RKiyO8TDfdVf/eILf3La9RyFNek0
nwMHrMqoB8UixtVP594aZyQ3Em2OzKLIJDEKMcsLDQF9WnnyjpyzF4wDHh09Yl6C3qzXlTNSmtPp
7RYexkG9DhYTK1WCCJPnrhesYCmxuh7yY3IaMAAEw1NMsgniMhGv+94/DxXVz8jhRUSaJVFVJ1tw
8AqAuUZxxc8hjL/SvDMIPW43HEhkuP0XK6uNlYN23Ed3PHuhxHWAZITKOThK9zL4nbM0s+Qx9zmV
u5nCTd5LsmIJw1kxTmdjsqK9y165b2R9xvJbryC8fQrZNVNBnsInz2lPPnL1RWmP02YaXUxeYmtF
7vewHJKN3nG5NgiIVpGsCe2AyQ6jgRxvIV908YNVXbJ1zV4uMzvjdGmLd5o5D3ZLcgPsWArJpOwy
exWrmIR2Q6CrKhL5HEzp9Br4DqGkEY702iJecehidRCxQyqxWWobV+LU0uze3dX+nilU/6SX2Zsk
X8kNyV/zQnBRo5g0ymxee5z8wD0WTnqGdcG6HvXIKkzacFvH7DQq1tJgACgjA7jR6nnl5SVb0gPi
TWyo61Rm1baZyyX6FNJlI36F0JKyWPeDswx83A814t67IO0RQERwRbw4cr6AuvuqiOG6g2IPu2LG
bKJRP0BlxBIR9/q2iUt30fsWyaiputiEmuKSp2zThwdagltK2QTvielL6ab5oWQwAMlQLo2WMlwO
fRPpNhEAZWs9gNBUi8R2mm2p4YfMnTjZ0azi2QMNu4TFfkAO30J3zSOiBOrFhA/fRc8FERcIiJtk
1UgdIZKrLsXgjvvY1L8MaVIsE4MJBXR/lg3dkaUC6cxMfNtCDt9L2zgPI9wYh7E6ld6hjN0LKtCz
aVBsMcpsR0pRTJBwvQxTW17KKP9SGPEhbPHJ6YZZ32kTTseI7tum7nk5LKsiNBFNtwuM9CEatW7n
zqakQVM/WPBYB60iobZyxbQbjH7nMLedTbB5VdmzquhURgl3eHVqGjBCa8NnW4/Pqaj3w+CxbHLq
aR1WZbyKgVOpHPAHSe8wgxNE5DjQAHp9hS8h3zM8hSL/Elr6AA1UP8O3+4LhzT1Lt3jJ3NjYN6aA
oVnUI+vN3qMLaNtbzWgPeP+LVRAi9QsyIz05JTtgJhbkll16jxZrH8y/M7UbnM0Lp3SNpy4pthDj
UjptkyJBz6b1pasH3GSrZCTaNMkb4qFGtHOIC9ONXnRErWE0WqG2/UFt/CEIMg5WTqCvJHbeKZxx
O/nGl7z3TiyP6r2ynE0V+dO9HqI2qIZLFx+ln34pRW9czMAl3KYsi6Wd59MZI6BzV1hELChsIh6e
m9xorI03Nhcy0NpdbJM2IR6dMhEno2nsBS6i/GTOSJeIjLXcCU+ul4y4nbOOhPACz5sRLKRSweYm
z/TDxFwJAkrWjK8L6iU1TQ67ohsE1CcPumJZzYvxWBvu325xy23k393kJSnRxkrX5X0/1t8MlaNx
75xjp/qtrupp1zqAQzgKIy1g3PtWEC5v5zgy2WXsp8WO3JQfyBA3INh4Lj5PFCQJ/VGTdjWCfQZs
cSjb5L30SUhHhkMeNa3jvYN61PFS4wE36KdAaUe6NDnIsq9agVBTATq4IIjGB1Uy399uYsSupzId
X/qYYGtWfulxSu1tqkr2Z1mQYg1CiZSQkhaIMd2yvXmCT/n/2DuT5biVtbu+il8AN9AnMK2+ZbEn
xQmClCj0QKLLBPD0XuA99v3/iR2ee8KgKB0dsYjK/Jq916aweO9aF6lkaMHP82W0c9GNbDV+Evji
SGhqW50yHTnXLGpe/xkNFCRNxLlxrvnimF/4c2o3ITedPRleKvqRVUbjvMm5bA55GPxh43/gMBjO
TZc/NHlukazkuzsIUefJIWyP1A3j6oZ6XkeN7W+s0Xh09fRNf02yzOR92WNFLKgBZlYnC87SoHH3
vHcWfPAC8yREkGv+qWdYcAI0zM50ve48DHhdeN8cpKpzNmIG0D9jIJ3Exv4K4IFgPZe5UM0M3m2L
ENhpkxN3WjZHRsD2sen5ZSJHFx3BZJ4MsdDNXNyIXQUtMmPxsacjxtLJmwt7qyzOVQ2Kcyrne78o
DbCpsBhbdjcVEZqrJWl3iz4B9dW2U8OBRYTz5tV/zJn6CPrnpacbO1KHv/HMdOfOeQTHKh5ywkYN
yZSmB5FI8og53k9YNfs+8dc8pviKYtd98AikZ75A0nJWXYve2VVx6Rx8E6MrLSGR4pII1SRaDLBM
Xk/4uYa1KjrqeWRduxiCGfG66VvHTPHqtdjPvbiHNA5SaVskgtyVycS1E5ADbwjqTInq98xfNrkE
mompmQ5+56N2a4FSGMuAZEFly1RF11HG93asbkkahVgXMcAWFQ4j7l28axLfJig8CFuOfaoANaJy
cMtDiFBw64gCnZw3bNn6NndlATuqzx2wO5PE8eZk46bGp4pV5RHn93et2bHGXTXu88gbLmGZhwfg
v1Cwe+uv0ZnOVXS4+Ie2uWls/Bs/TU8zT+l6bIPhUPmsz/NluZ1EhXVnlIe8q5OLZOWFEBJuM/uh
8VSLUN8nc3bymc8Yib7pzn+R0rj6zpTuXGFB0g3NI+KO6dpnobsCRj8QWFncjAa7t780JHHjZXfQ
td7mIdkJlQMPU2JVliHANHewXzRHYtj76TPuZha/SsAJtpuPEEMWiTm/bbxJ9OP2U+MZ6SGPUFHY
obOEgg3lw+BTkcBh3EWGJEUa/y+VuQwZVlT3yC+dIwgpmLQy2VKMkczZ+9lWMHtYo9bJNmgpl5ZB
D/iTfNGBF9RCXe2ReNiqtrcC+/8Boo3LLIvFuW6rmSdyoltfipLMsjLSK+gRWF+yaZftYUlsBe2F
2BGY37PjTXyHrPlZGBD/OGZ4Mfr8RIgTvN0o2JCnGO1x5y6Bc1gYOmjw7O/Mz5AKymtaXuNcviuY
/6fBs7NHEqkCNHSB207rH0tCENC8mC7m9UTG1UbF8Zfr5Yo142PMcXEH6PtvOdlrz6ElD/IRKU8C
1mFSCC67oeLcnwsTYg3+SvYoOH+L9BTj0F6DKMwuYOexI1f0jVNEEiyA46B7Ac8WbvMgBVFdRg5q
plms+miJK63Z2XelK055P1GmYajd9XVqsXByd7yjK4SSvFFbdnmRcbOrcZ2r1t3GmTmczRwMcoK6
qSAWYUyOcjlm9USUIwRBua9V85STWIwI/AruyT+g8yZPtXJ3/56vmd1jFlJRtzKcbtNMu9AaRbab
q+htkuQExHYAzaaQ3c3R99xG6cXoxPvPCKYQejGx29Yh/+XUhcUOF0FQve55u83uyBJRmZsuzoe9
0X6nLdimMdXufaXUH6/0z2ER6W2XmSj1C9C7YvSevK4i5Y7A36PRTEsCYvigYIAec9nSszpjxJRU
/uXbfnCa9AUmr73pGJmuMQXTSUpwgL1iiqIXCUcSmR/QM7NNEOcmstseYi3BTzu4/f7NHkw2fe5u
nNsUlzMLFBBS885IouZgYx9fsYJjD+7I4tG2ipdApY/hGLvHOE7HrasoQHxTlTszhO1Zl97d2Inh
LFkimHduDWvBk873gMTiYpXQHays34Qh6onUbHncQh9QaQmrOM654VIqlc2cwt9uBvLJ8epQYCg0
jp30rkmuyjOhRjddmZgFQaFpebXnJLg4JXOkMsN94mXzn9xYqOvmwPPUzs1xSNOImrv+/hHDR2Pw
VUncyCtmVdkq8YJob/JNboHOdTdfk5trv3jjqP9CX11PdEyI41x1UNYXBVeKwdNm7teOxdUJ6nvl
pwwb68LZZTXy1Jx385pp87rUQ3utdXABeVs9MrcFtJ36YkM19dJnTbpn3Yx6IPWCC4KjX66U7bmJ
8UgMwk2B6Uc2HMWC+MymQ/EQjKw+Wv/iRzARzRJNUgYYRg0mm+2Q3X4YJ88TKwmkuuhDCAdfZw1w
AVTFw6EzrctcSPcaIYsGl6/d6WkqEnn0kjbeMVbC9rmMHrO4AYfX39v5yJTemPKd22fvDc0wtlfj
lfDWeB+g+TzHubx16SJeDI2N7bA9JZksPunwUYpMEFvFh8Jweea68rHAxIxy0/1O6FERDqOeW2mj
+pyyO6rk+gKAfXzLU4AI2OcrK8HeUOXhs3TDp4I3wjnugMB04fKuzhnGjQUjLgy4N5Rw3c2WwT6M
zIIzfmsGjF0NTDYiLP42oTK3EBO4yDpJkGZpnlmy9MdpbilI6qQ/eWj+oflcIHIXL+mY5Q/tl901
+wqu7wu3s3WBpQKxC7iCYWdPJsp6qLdLehfxgNfQApVAQt9+7EBmqQ7P6s9swYKN0TbGwdQyBaKM
wjBh/2EGbXow/4yJkZwbxWmfO8ZT1fMre/A2U2+F16nMj0adCiT3bXPCAPeRNvifrSVnul5iUHTA
lDcdCWSmqBVuBWS2JxoUT4sDn7aBduOmhykrYQbBpTugEEEuNJXMlsogWCsf6gPNiL8xoubJ7Jxx
r61k1yeOeKwE6d49Wr06sO7KKv/o50VBo2T3WOULU1KDp6FXO8uaoL6sYlBopXV/boxkX4+2eUuq
+pWXgBCVmRJ8cqx7J+Hbr9hQrhG3l7smWMDelQC/T0W8R6Pbkge9k0BAkez59mUqjC9QL/6+CuQM
57OtdjJ97TG0HohxJte88hWD1fRKiGOyjuF0XIoAlEI0DuVdm3+FQELSwC4/M05TkmTaDY6f+Crz
Xm9hAJHPaWWcRn5ab7wRE4dBWMa7B5+YUcdbXhfRqeiMZ0f28g7L87SGChLtoZYTCx3OD+2oqvto
/EvUcb9VCd0FI5/p3k+i7DYSWWmK6r01ZUeO9dwgzTOR0aSzQiNb9YAjpb1VHv0DoFdLK++K6Qhv
eZj/LmPAjnUwGTeW/U/kK1hrxnXt3bjwESO4TG37xJ0TQvsvxZn026gj7he0u3FQ4SNz7/zJMP4W
U1/v2RkqiMu0Olrml5HJyLUwQdoGBMrt8wybsJ87t4yw3VtoifKu6F7+/Qtb8VwgyV4bKYI9362A
0TgIVo2K8JbUdXmRac6eU1vzkFgxRM8e5oEaIMnodhaHH8OFramggMF6a1ZF9T4wkTdmfnBpFCsr
OyYORE/Z2wCuEe6jeV+zsOqSwd8WY2OsBRgSJlFE7QiqJ74FVL8Z+Neu5+ebcd4HXo/A1hd7O52H
tVg40EnK8G7MxnsvpuOMo4c2scYb/wIqdLARhbaLbR7V4xbN777mh7WmprFAxYNQ8+fmcy4ztQNc
4J2a2PJ3bpv/ipfzRIgIDk9vPMQd9nRTTeMBHSP4TiXEQU3Nlqb6oagcDbGxN/aNxlgOl6F9kB3X
vl5w8C78W5L+bigVhwOSmGwlBy4Hhl0BWctTCL4BfrkifcM0fIZP3MON1aHJEtU2i7pz45F92Elk
c0rhN+N7QpPYq30wMJCLR+tV1bRljf7NADM/TO6U7CJdBmtLtiAlUuT8jt07F6mtszTn7EafLGkF
Um8dJB67iErWmEVjBq69Zz0z0FdMupmxHjyhp2c3c7OHmCNrccQrU0xPuvP4EyaQd7TPayWX8gx8
QjTb0HhQms4ZxPqpnoJN1MKOklhoJiuxn4XDd4qEt3Rt7DUOY14dyG/fyd2jQV18V2m5ZhAHRSf1
Pxw8isKHxzI4PQfTEJyt5fAshTkcTH5uBjnNrZx8ij8r37QQAA52LZjflWeFmg8XbeKhkV7skykj
QpZYpzpuwFkxz1j7I6Pers/6k0RuwU7TBzvUpxsgVN6l9e23yP8YY79/5Yf1khKzyL6i1SvPGVAX
+CN9p5m4u8S1X5RTf7l2o++iYG+XYUf/TAMko5D6wy8f5wRD8gjvwRvkL1sYW12mT6WtAVIPfn8/
1+XRbQCWewkYp2UzB4pPo3fQwaG3oKa5Ngj2trGtOxuSu5ieBxcB+lQTIzMRV3OrkxGBlq9/eYHD
N0kmu107B4NO6VK4XwZy3H0MYYKlRMO1OQgwGSTqTYUPXqUmqgIQbPRaJj3oCdwjlQXRuYJ7v01b
oDdBjIK5mN14002OJJCUEWyvz8Ok9P1zjFjp7MGKK7NXSqdmg5gZAFRO7N4AYj6IHFYlhu8c7ap8
QSo9nkN31OeJTdHYec5p0HlzbRGs7MNg/hLQrc6m7ZTnn89qT1ZnnVuvcQN/NAKocIqhOJ5+Phtn
SEajMeE1KLqrgInh+xhtew+dQGtF09q2kY0FKXzicagfNfYhNsn8mCui0lhIwWWpBQGYZj5bz1Mb
t+tGYGNv48BdjVUyXoEtrX/sZRXr1ac5+40QCyZK5P/q6FeS0PolRzE8OqR7n4VuML9r6Li+Ic5O
vpgKUoaBXT1fCWPWD072gSzRe+pdYPBTqBCYDea6PNeyGzZWbZNu3f+t0/I9ofLfs35gqot6nUt5
Fjtq2xMrM+qvMj2l8fjumqDRrYTwsTBwaCLL7PNHHzHGEIsinTbX2dWgmGMbdbkm6rQJAqirJDgl
YWZfjISTkjHU58A/JEOrt0JN8dfqPRLCPN7GrekvepX+rFz3tbTGR+R5MG1gE2fpXO6tyFjCCSyi
xr2rGwUEkPW4d0N32GTpRGMYqDNYGOMcRiUZPHG+0QvZ162pup1+wK4RkgPpOS8xvvcTZZK/6dly
Mz3ldugJhf/RyarWvkvl5OzSRbhcGYFkHUgKWTGUHWnesbdF3x3sOrBi61SDMZmqhF2yfB6KgNDS
gFOiMiOM52ynwNkQrJEPxMp2IwPzNrQYK2roO6rNs21XDqRq5bX3kKZ+gT7VO2YQou3oxelAjnqc
9oTBo0hJRcFstJqIoyibg+mdYsPwr4yyKPvJ+007k2SoQnyXDboo7s19yealHLoG1XuQ4rpkpjt7
ZONUU31AWKUPGglClTB4btTB0aZ5MMovjC5EcNTpLWEgS7qaRX4LEPnO1/t8yMRvfSDWcqtnPTzW
dnsLEt1uWs8oiIJi/unhRIJapgA25aFFpW1bt0b118zFtlzW78ArQQm4LqAuC36fLUW/0xFdnkA0
MYVVsz2EhDzsOxiyuzEORxR9ZXEdq+H3SAhSnEf50ZnES2OxIiF+xViNLpkcbg+frJcESrG3wCJY
k2EWhNaVBuWhBQp9kl77K3bMOxuS2X0PB8pJdXztAut+GpKZQS1sWw7C6ZTEGOrNymQfxv6J/m/R
POo7wxXmsZ27xx8/AbnMzwg86yMcqPbOdQlBh453mCv/tXdJaOulmHCpGH88zU1RJnkD7icMsdto
bHpsnQgJsZxL1fefcdv051RNi4DU+7fx+f8TUf5vRBTfNrEo/h+IKN9d/z9e0zaGavT536Ao//4v
/4GiCPEvYXsO2dYQX38IJP8bihLY//I9x7Ww3bm+zR/A1vq/yCjmv3yHelGg2vUdsBrY0f8hozji
X1YY+GwU/NB07dAP/1/IKBxqUFn+i8fPc1mzgF5xPazLrC+BZPP7/8W0HE+uRscVJ0eQYNkusOvv
UhE+YWvcJKJvzxpxwraQMLbgCX32YGYZcF5ySpk7hvr4eo56UIhWYri5AB2qKo9gZJbGqtOEY/qC
gz26DSPWNiqOiOCjmNQRoqHYfyPW13F0TX0GKrOPQoYMcPa3bUx1ONhtvkWy/aZhirN+nQfiAgYu
5EESFh3LA8tMKidsKOTWMTvvnc3ckEMSjISBuoSAq8mAZVXpTxEn5cUFcJH5uDataDyruJgvesZP
JUgfipPmBmiWdB3u1gLge5InK13Y1jFMumRfRdXVqK1mg9bB31r205BgHXPyQbFHUPQiznwPZ97A
1+G72wZnzVKR4QOd8pCKTIbb0QnbNQqdcu8GwPfr2DBJW8gH9sTjUz54wQ4oTasouKeqSdf28NlO
hUvFi5eLW55j10aRLjPg3aPe+pO8tnoEQZJSvvsNfaxlsBJm2w+MsmkUPyfsAOmQ7ZJEZhtbxrsE
SdOzowLA8h1XOontZHgBWvC6K8LalXUopf0se6UvZmI8W7a1nfru1U/0gwfkQhFg1vjsm9qJyJQG
qc/bbKerFH9aYxpnLcObT5mghvDFFPLT5bpWEjld7rQ7dCkYLvrguPyuU6CY6BMB+6T70BkDRK+i
jOvLUK1My73rl+LU9IlZI6AOOcoIus2qgAknDB57/6RjYhMmR53i2ivOgckIWgGPrrv8Mk82/dho
1WhvAOU0bLpT24gYDMgef5pr7TM1A9kK0OlEFvKQzO2IRkkQEXds2moe8FUPnmNtNsI7D2nRvGPN
xpMDvk+0PHAx+mC6v420iFNqGJPVkx3vAcKl62D8zTT/2bRLubOW0a0mrtVuE0LATOdRWvaFvcMD
UNNbnSdkiegPNy7Ewnp/b2TS3trCBFc26wML2WCVU2R4KXvUYZG6GIRlpa1FCWjkyYWGZVXi7sfY
Y+0x7s+8ks2pUz8RHeHemYYJLJufEHnO/mmIo205DG82zcQxxuC6JWZ0w0nA22yUiEVEt5JtdIla
40HZXrMRDTY+OsCoa/dWp/Smdh00G2W9LUrBxCZNnvLORdI3U3b1nbUCmXfXu2VzRYi3U32vX5Jn
/NUMih7h1y+BLxXYXzn/yXoARKwK/nhBcxdFBK1UJu9FtyuR3LV4fhWJb0yw9LYO+uRde/cRyUKH
cFykJXMHXiYS+MhgKefvWfYIrhjprZYbJex0C7/nTrQZgR0xUZrTW2WN3yzoxT5R3l3jj8fBahHc
khLJlGfazblVM/1Q9xNJn4TMe0DVA6Ir6PE2mSZDswgbxMzxQ9snu9CMHjp1i2zCztsw4W8o7kRV
s5fNfWdtSyiiwkWXpBBGb+KagJGQLpdQPPNgdp+M27211X2ODHM2whQb1jyfJkLZbRzPOPpsdyei
YS8UOrw26+KDERC3QLzWb/QnxaYsXXdftPOxsdFGFFpNK9OJHscmjF6SEmhS8VQmDWHBeICoQVx0
F0lMsjWwm7ZOviU2CivUDig7OPWFI25OHKnTmOhXEToEJ7uvEfRhdGwF6VnBMc2T4EEhaMylKpGz
zGw+wjZeFtYQexP6UC37Sxl43372NzX8V8yerJemsN94uf2tCXrRJTuTyafDNjzzWZQlCc/d7zh1
9B2y33xdFyZZpmWNftG3NiHu8IpoynIKkk3ILCthB+RgsN4EeFyDpp73I0UmUm03foChKJg79wZ4
cpmiN0/atNxH3rTx+7ZbKWxUKxckSS7ocnPnPEpECgy1123ivpBghsUrkc2my5iUssCJSBkGwWBv
kWghB7CMVUko8C6BAWY6YmBTHr805gGe/00rvYfbDJOb8cdGcUtGbWQ/lKGJ/gXNVMNI49TBydhY
HgxovDQGKzuoottYMyWCQU+2CXPalW+BA56qJ2IBp3URxhnpueGHHwp1KP9Ss75ngctWqWgeukmO
R4uQBvTOeL5uBduGwkcpNS6bITngp10Q/z0aRzYNhFjF7d7xZbmOQmAVKTEiDb7o+4KBS+ah3i3S
V+4CqA65me+FEVt3KnGOquVaQ71x7+RdcA/CC4UkqWIuQ78RfPrZX7r+WZBB2VfIbTBCX1JfXrsD
qkvj5kLGzhKml8IduCFRVbpm+JR2hnOqFUl0xmDyodDl0cj8QwIp0ssEPc/wNIvmBcfOcx7xoMT5
W1JXAe5g/QZerjxZY7PTcliiHxrkt76zJ1QZfrQTHptUkvrWHTlX6UgMkEBIegLQVA9IryQkUXRY
7V2o2SfWM2vxQPDn2jncTSp8gJgyPURD057cCWY3NItVOjbBjrfaB1unx6GfDLRaPP8hEPNS8mBS
c+hDyt5ujeLulNgrux6Yk5b1zYPlXde53AxVmGxqTSPiym+E1MOuGevvZph8ZDSMjqy0xEbuYunw
gIWxNTmh+a9Oqkt+laPz3A5BvqNLfYwpQNIiU4i8wmGbkNQYDuS8mKV5ROVy6VostQ7XUQoKeKNo
GbkU1FWo99RODxGEqQ3A2ZVfxgdvLMsbPgNGiXb80QjR7VLLyA+oIBNeluRF1ajlptL+SCK4XnPI
BY8FM+zGN78lrc9uymcrF28eGGP+4rV/Au0VHRxpJduGwfzBD3uikuMF/WlZDBvTT8+YNXPi+Hed
WPgLyYtzbOfsN5rGL+AVMw1M0I4dvihMiiIN/Ivtu6TZxtra+CLkGvNs8PbUXcRGf2Y9U1aA3yvR
AG7wmtpfG4Z6LKeeGCM1bwhCj8kixxXLAmyKw/4Sj9heMZe+NEQOMLfj5OrgLF/rDPGUgAt+Jd22
WyEDtuWXGTXOHURVNn8+MRcsSE7zhIEtTR5SC49BLr1PqdJ2a7XzQ0q6XurFYAjidyDfnIjNh98a
zxDCGPknEbRljGpM6wlPgLh37dyc7I9ifigI7lw1TubBS7D+liVTQqzvtKwzMR2UT0tESXaUXbIt
gkWvEL2B3wp3rZ3tBD/nI9VKcQmskRKJsy7VUbsrSffd9h1CriD26jUt8rRrJtZebUsSPKi1WXxl
udSrcREXayJBiEEzjFGhQkf6YtjmF9SQD9eu/WOHtpElVHq2ypAh5ixxq9wqkyO60rOk1aweo6a5
WQKKjzdkjxDrmzp5iNy83CJBoKQsGAdXYZCurbktV7IunwUTm7pzoS609oYECRaMpoPHxXysWTPc
9dQ+IqFEDwPuMS2TlWcvh3vmNnuIWYQWPXqmtsj0aB8YZF2CEhQBSIBVrUbcDwbACB2xLnKNruOW
nYHbjso4cCIN27mb21+l27xR8lLbIaFZO4pVIXzaewSJbAYtAwkPxlnpOs1z3gO1rlQ2XAEFKOSb
RsC7m9dbYBaG0H/P1IC1pBpeRmGRnFG1+C0DwvTmvpzYRGbpxnWcVT46QCTnUZNlZw+nwmCtamTU
5EP54amjaMCKOMNra3Y7IxMUqa59p+KA0G++55UGZgpstQVhDc97DNkLd14Lj55zVVghtZkxMx6a
AmIfDZHfssicKayH5qORo0cslRwWRB73mhEnW6JfXUZF+tVNBcSp6joJXM01Q433SGa/VUA1SvbF
rUvU9+B0AJJdH4Zv6d2TwutevIETBZL7WJIf6kQ+c5Llt3j+6sjtjgwmvzpHnc2AZxSJqwEg1v5K
iouBgRQLR53uEt28Td70jc3jkV2/XCpWjKKjfemuhA3sq4aEQwvhdt117sbL2FZ2LA6EmXwhHPjJ
QfgAj3cM0AmO8z2T8FM3yE+6qAdfTa8aV5xJVsfGBh1ZNCTXayJlKouZ1hw+lireexHgeDRdyZJY
T/IHuVWPvgwfvTH+RALCKwxp2ENjhMeBhPPPyBiOYYtviJlTTHsj3IXOVCBFsYiqApCAu/BkFuKY
lmxLbVZ4jIk3aJkOfpR8hdbLOJOuR/emwF5KXOyWH764gqA56MZj+BxN4W+qz19CcYbAIlwbjM6t
a0iGROtD9+VqCcyC3qCCH8HxJ6L7GTJElcjX1GAxYQAODLp70pwVTGzxyPafHFC4zaZVsdvP4MeM
2Tro6TdjdVr+qqwoH6RLXJbvnKySrDzkNOXKNsab56NY0u19NtvvVVsfMowMnsKwGHFCG9G2QHpv
omKvPSIlrRF+COfCyKvJ40imNlzkh9q0Xp2mPWA6L7i0vS9AD1FdX6F44KNr8ufQRQMo2xsWk3ub
8I/O/zXIemvk9SUGiyE6YyORssxSppf3Nq2yneWYz0llYgThVLaOUW2TxJK5CM3dj6aWz4zmr1jw
sf1tbejugRSsiZDChh71XuN9DWV4of5l9JyMbCBdBnyNv0ONhtArWUur2OTNyFVAIYAtv6G08zMo
o/awxQb+O/TGhyIamQhktH22uPeY4zpSPaepTWIFQ4PlR1OlhKCF5a5sD2FC8872yrCbp6xmKmzp
fCVG6Bg2bk1plKextk9Q4Q/4PzB422/BzKIl42zX3EjLa27o4Lmt3f0iaojkVWn5KfAzVTbULeX7
q9oTGyTs99hE8IWBT+3UNozwmhAtwRjkhbLilelFQRlF94yI5T731Q7yR8XizfWeHqWftGdy8Ybt
2OdAM8v8PocJcnQgntVMXK5GbpqX1OuwOczdsVccGoQSKD3TR9VwJwJ+TIXpH2OcY5nfSRplo1k7
gdpz9xOx4vTXNDZv48AEgIsrQ7yCnFgbT2lto6phfWVEKH/6DiOCzYNf485AOx+dq3i8zLng3EVb
1dbNdw2nntoGuS3voZkct1vXiDfUbOpQ00Ukvp5ZfHTLwpWA09mY73BMrHJiPe0BsqxpJp8wvR9S
RRBFQUyDabGrgurN5IoyLnbuCPEYduLOD65tQ1mQJTbNfHKldvxCXslW/ti1lHGZ5rbw0XeveXru
YHoPq5EWDT1GeiBR5AupYnAsXanWDPj02ir1Lgm7exk3ybo36jffz0gjAUgedeZXa7BqNNNbE0Qx
ZgqSEqPee3bj4MrVd6+cDI64CfNpMp59ZdwGR7/aHSOYumNaZcpwZ6QgyD0sZ0M9f+D3XrRJ7Oj6
gICJejjwXO7s1lyMMJDIdZVfsQoHd2lsEW1gJ7sABR8JRcnJyIudwt67rkFXbAueO3yOwz6R9gcI
FopoSYgD+4ORiJKsLvALmmKb2Y65JlLjs45AmmlA9LO4EBUKAjVO++cqJRc6zLZJ0vbngonnxoOF
H897UxPAkCoyJ0WHCdfPCSlxJHu4KNwjpqJvt/SfMsN/BKmDtDRADLj+zZXFqHNb5mCztFq49VAa
PVqOenzKSAWi3IrWZdV/wI+GA05howvwqq4xHT08Dms0C+cpYcDWD9E7O74VWsB0rXNzV4UdJpnW
sQ5Wq++Q16X0owwn0xnmfuP/LRVv0EE0dJKeevf7nH5BPxVYh9YoE4ZVSsQjC2+6El0IB6T57O/A
xj1gD6w2/GkEVYtZBufAfnT6/GDbEd3d7B24U8WqCBCtKPbgN0px4CVctlqA9Mg97zCN/qlNiIVH
97B13Qh2HYk6i/xGPY7Dn9rR2KPYjnBza6ZVzrUZ3OBIopLehG6H2HqgLgCG3ksGlWj1UEu192Ks
9xaj2JUe1bhtjF1uNb+9iFFg5md/5pG0LlSN7ppK9Dcxtd+lsKqdLoCTDIHIzkqaT23YHUwwWBt3
iO97M35wUoNdMFnPUSjQhmPelnQ51ILjsLZAuhKTnN3Lwv2dEoazCTJ1wQ91na1ol9vt8hZ1yk0r
lp0w8QhrxODHyn6O5mo7o1uN8KKtUYPeFeYiw8l60i+c58GoGQ5MBn5p29mwIT/1il07MhqEMaaB
yIvKxIBqZQLF8lPqNtPJ916pSDrZE0D9Wncx89jY38qQ5As3RzdiOx1WSyajKAhPA2ZqgFV/DLZc
/sxEys9iKEoeKWMMVA+RKg9YXIj/SItpJdqxOi0+L8nekIKsJMdXUPyirVgnKoSde2yiSwF4m93h
b6IaEbHwKC8t00NYTPZJLB9itnCnJCu8nW919w4i50OaWYhzMmqL2hcnnXT/fMYGd0ZXjzI2jAzj
xBuFjpBeZ+MFzD5/PpRJ4Z8m1/ZP9tTwAP58sQ9TdsUOb/WOM/M0xOmwcxhYkQVlN6d4sAhTnrxd
3cASkhUx9oxm4Aulsj65ywcnjtHeoA2uTxNxAsWKfD6y6oOWZiOzDu6UTnvGyc1JzuqgyxK1TFXJ
k7OQen4+0z1FTTAdC8kFxkr+OBA+ajUpe8m8PUc6pBX5+b8nOENPEpyRT+RssWEmHyDj5P/784/5
+YyR+BIL/9++RhXKulvaB8g2UOnYTa50SGo3Kh1CywicWjGGRiPu2/98SCraVjYrb87CARkXOkLy
g8r4+VT8gDCaLq2QewC9SHvun8r2Lk1q4uTtXI/E7zTb886TJ2II4DdBGkMYNrhrq+JF/Pkw8K7Z
atv8/M+XbC84UeXKPYZTRmr/+Q2WwP/8Vz9fy6bSQhrH0f6f39A1CwynoZirJcfbgt2hlaxP//kQ
tg7+9p9fpzAfGlKKidzmXRAs6LTSHoy9GIwTgNZ+A0wz3wRl8ySKqLzWMfWwIixt1AywmzI6l+gG
AMemq8JU89YaLGLfVelsWiw9rKcDNq8Ar0GvsPpdwxKG3BAaBgdPjjsqTh/Kiosfmpz5WEQtS25q
pIy7FNfKbHOfEt4mMPaQFM2QF8AVqiblf8+20R9kpY70BN5lmNI90ULlVjKVMsYnO8ajWVLdMoVE
rQ8vnf0z8AIcA7DB/id7Z7IcN5JF2V/pH0CZAw7H0MsIxBycSZHiBkaJEubRMX99H7Cq27JUZpXW
ve5FKjVkKgYA7s/fu/fc4mVONY6KGdQBN+UlteXqgB22k6IDkc3psxnm9dWoMxr0brxjjT7P0bRu
ArgglDVauyrs70mK1hexxDuzmtt9XZb7BZAS+41Mjwx92VXd6LxIH0kfkovtMhCr4/di2haZOJZi
7olHHr43RvEiJkRrKf0gYGIYfR84J5JZq2r3lIc9xyVcmSySknnQAVouP1QUcVb0g7Nvfl8bZrJ3
wjXlLEc8aI9BW9afjVXdaXEb2daxkRxViL3JXfqehfqWmd2wyVr5i5Ccp5ZDNe6+C7qZnEF2ReuT
hEQ7T7ERWy+Y9mZEEJsi8074eFuGJ3CpomF61rN7TrPnwUKdH8nxLuztR7/FgeSnWLDWSK/qG814
zvslcoEhLF9mcMUSO9d26If3uPDv15etPQgfGOc2WHVFECfpZ1kRTk8Hn0Hc/BYiYkXyjvVRFE+M
8l9t9Hb8MYm6sXgre1bWamk/x1a+dXxCldIYWeF7UHL193imh11ZT213rfrE2dCoRDs069f1021t
2g03meMQorJ0H+4Q3fvEB6sKLBOtXeA9APOG2zTyOLnZwCXVcx1S/yw8Hnm98mJr8dJ004H8Tk6J
Sf+px47yinMuHXD2SjDYq+hDd89WOoU7JQoCYHPvZCFpTkj3ZW1kl29WkGJS/MrwzTIxGdCczZs0
Ae4aRy27pZo2c9gi1zLn59ryfzqRWi66pgdlIsPZgrjtMAyAGPPHhrqvA1drxC0dh4PqadPjV1bY
KLwBk0Ti3KMa5VCwsiWZZRCwTFRF20FfXvgIJZO99atjUCQ/Goz4gzTeb4uKUyqWUn/j9urNcMYg
6pwns08PTCntG5L9NulA/HFo0fMOTRq+IQImB5njej3aKin3RHbi8a80LG3vdWjFB2ulDMpKfh9I
7eIsy2du2mGT40PPWvSSGHYjq8VnO+bIZML22bEzGgizQ2Ej7wj8w4s6Nu2efg28rlSBSKfn7biV
OOdd+mMmpAjP5UPi6N9uRiN0WWAZFWSWRgq6BWl16OAYRAiuYiCnaIMp8n1B6UbaH+lRtn9d/OYx
7OXnWAzYJ2AXU1CXG7h6K5iXT8gfJQmRwFmmPy2NcMqzvzkJD2mYDDyO1bfWNe98BGF7jCGA11B4
5803Dlk4Dpjdo8u1IQ+MbXryQ9i7GUfKolDPTNRtblKavz40xWCBye26zU7igN8keqB0TpKg+S76
pQlUQc5TmnBJvPai3OoVs/atnRTgZcGHxsurHpqTZY93HRnpSbd6HSxyPrOkR1WozOPgxM9prJq9
57RrmcrwzjPsQxRhn+iMhoWT6Ogq47TlW4Q2OzRG8M1svCPd7Dcjllh/PDbzS4b+u22d94YSTCuy
CEc/I1vKe2x854fnMrnhtill/8uqloe6uXetajfbtAFx09Hx4w/IdmcQ3IRv6w2/RpD1ib8jqvok
beM8aSS2cW/jTXMDY04/9BAdfYcsFQBhQe/QiwPtez+HdGIoFqxAzdMLEQR4STPjschycj9/GFHY
bryhQ2skTnOT2lunjUhNNBkewhGTxEUtivhwRPL5BjxlEErjmDnzLX2qB8d17mXePZQ9UbilQz6f
vPt63bkjUU1kyKydjmg2t3qMNbm0FqoEc6HktkXC3QnScUOBREWUzfseb7yLUpqpa0Teb4nn0O8O
lWfF7DzrGVHRZFMWCU79o3Z5lhCW4gdtyxu/DB8dFJ1yHttDYX+QoYDeWKmfNevWODO1bZuXFCCR
buOLAjou/eGcxKyKk3/v0U2SKO14dHHbM4X9IJX3bMzue+d5v738h6gA3zE7ewY5jrMGlm/pmvhc
mbq34sjiOtIUpsM6ieMytu+0cVeRasoxsjuULLRG2XykUfGImOKu9dUWDwVgI5RmuEvx9lCDXGMR
nQmseVbCfq0BOTgFH4Da8pTMbh4gN36fI9QMyDdXYuSmZgyzMWifUpPvmL6eUwXkomDc2dMy7vP6
JR0m8J2PQnU/RUSNY+G/Jlcu5zlhoz3kBHAINgMzZmRjz6ca+TjXhb6kB4J422DRyFv4HenMTKxO
rUOLORK6DHD1JNnNwn5rFrFOr8JLBZSzRJ3Qu3POKZFZisB11NTf03541VkntgSZ3Mm4xTiZJg9j
V37C5mD0bvdvXt7sdKd/NLP9XjTltzKnLMCw3TjDdyhTMMRKEMh5Xe45P7psAMm0zcfsI8ZX6TOd
wKrHoKFsfyiuZ+jhaogZ6E+VufNyMzt681OUGt1DWolrPQWWaJotsz55l4cm1uuGLHfObcuW6Ndz
JYPE5YrW/QQKZ0y4E1QL2TfB7WbVa9waObFNx1zSzEgwRxEQslEwFpN7p2tuRMG82OaLQU6QwsAc
md9a0XeNNlvMzaXsqHxsj50SCcmFzuu9MkSM6+KUTvbHOGRkdM7P3mx+0DQDITkOB8NH0yCL8uf6
fIfIkPHiOVtabPW2sID6TbbzDHf+NMQDq4/DFG6U81W5TNq81iHY2XJnltL+GLmdutN9xgHUIpe+
4W9RxrdyNRzoBl8xDGQAOPYr0oCjXTrtmtYyn2Jaxl/lvtt9Wg79qS6CleQb5ro135VDSKHSsGSC
VTOz7qeBe4sWs/lD45gi9R2CAPLJtNw5CHm2Vqt8ZB3mCWfWcjTOwFpfMuBD+6jK4Hh69wJvwaVn
UiLJoquWhYlMxYC0Cp/9xHkTMXOBKISRjPC4E8PF0V62MxuyifoY/2RZ/5qbkiXDWh5K2ItukkHm
LLJLxXGIrgKjkM5riNBMUTW5H1InyyZzVUBsukkjKd3BET+WOAZsJvxboFUOLnLP2jA9GA+VoV6B
voyAzgg+SU3mk27y2ljLXU8ReSC2EfqClT1QAqFRmN03hDfHliSXLeVWC6AMxEMlmXH3K2EawWTe
3840V4ee4OhJoBmnXYGPn3WFi2vvSyN+bAiG35lhFZJQsIeRj2Rbv1lLau7GSS6BgTBJ+6sTBNyG
KcH0Mz05g4DozkxvsAEvnwyDLrXmVFFpdWuGg3uQ3vTCrYChDwCXGkccjRWQlfRlFDAmke9E26Rk
IyP/Z5dOYxUgD8O/B+KNqplPzhJ1KtEOhTN9H61zHhWeFTwlGUWeayCYcnzINGnZHOvotEBoJUiu
PIsGcf+Anpp60R7pEzj3/owwpMKFk9O3OjBzFofBzB4x9/2oowwTsjr52W3LIfuhN5fLFEfyxMis
E0Bboq6gsmHDwnmBnRDW9MmuF9TvQm2WOkUrRTev7gvqyFhs4GW/dLSFRgvrHMbuBko9Wur2W6er
IpDqza9/OhATAoMQ6Y2wksciWR5LSZuuZWYJ5Gt8DLMHr4ouCz0R16AtBuH74vT5uAe6+btdCDxZ
CS4syxjBsOeflOp/Wz5p9Hk4HwgKfrGNd0g4v4S9kLZolRdZopyRQ3IFPLLs/MgioVPIXTKWt2Td
f1vt8mHp10ww0BMsOgArV+4NJ3b2fR0dR93dDuYkAnu2aA6STRjGZrKjH+1trAzn3SIFa+JcBrFk
D+GqUdukJw3dnaYoNi6C5pfKPzgTKNqqdA/e9I32DD1CtOh7HCI/SouxTFGHT+PkvpkW+Je+eelL
rO5oYdqDUTi3yHvpRc+fZktHNofMEbZMbSJyU7dFHzYsE6elFmQweqTTm2OkwN+zkRi5vgc1AB0F
Z1YAvHrfgYFpfHr1kZd+YC7cWH3xNubIn8L+HWPwvuxa5vJ12FBQjTcMxImdYnIgmsh5YDbryvKX
Uw7eNguZevQ9PoeR42e0FEe9kAGTgJwrFjjDYPzMo7NYd6QfUGjR6lRyH+vkMIzgwOvJ/AHSGNF3
jpcyIlHbiKJDZb70hAJvGRMjPskLQGBGjCG4uE9VHFOdDQ9+aT0N7qdOC5yoYMOp1n/UXf/mpNuw
boubXKXUNvyzIFna+G6eH8JwuUrRc8y1YFqWln1m3H3MEmfX+Qu9dC2IKzFJiPLAVqU37bRzquIl
SVBJF6TQ13YrA18sU9DF27AvfzclHAS/j0wE784Pe54w0Bdgx4fEfIxt0Z2mkaxSPTtv/Q+vsuJj
1jBNosXYu3Bj1OoSTzuOXGUNHJ4jbTa+eKq5iS0nOXies+kWGDOqeUlCXI1+sTw5lpGdE55fCr48
3XVWDcZ1tY+3eW/tUMkcrK5jslYeTdmNW+ZbT0uEDVVFd6qls26GyYfjWclpsIY7bRDP2U79EORT
kW7jZJqDVVjtl4P7aCgiCRxxhYA0QmbkztVVSZBnCxtxgrpr5keGOTjs55EwEuNo1UP/kEW8Mysd
UOgNzHAjXEti+vxSH/9/ofbfCrW/Ykn+i1A70T+h7Sf/nlwJaYswk3+JtD3nHzRj0EYrWnTuP5XY
/0qu9K1/eJ7pWD7TSw/jgfqLSNv9h/CIMvBM/sRy3TWq618ibdv6B1JqoJsKGQtcFV7r/ya+8s9c
Kd9XrpJEZUr+OtORf0i0CUuJkQnHGOlXPBLI+Qnx1aMywT6pZpr3HkLWW8VQGHWJPJVRDV5QzLvE
ZRvrmWp/3Wk/p/8Z/aru/xn/8j/KvrjnqN+tEY5/5nKtb8e1HIr/NarHMf9Ihcn4UtA9FuoiFaLb
uSZoIrV+DrNb34nyw1+bLgrxBina9d3a/D3/99f/M5Tm6+Vth2+XaEaPWubfBet+ytzQt1z70k7h
98ob+ic1hUdUw1itBHPn0UHaPKBURC37tzlw61f910QcXpxbhXuFvD3hCvuPz97GYxz1mWlfsgKW
KgAA0kJniQiy94K0TaxnI2VjJkGrchdQfOmng04zq1K8/druDtR57QbGe4yJXi9/EwX4H+lO65sz
1/RVzxPkif4p5QdQM8zCaG2otboFcdZ8VysGrGlCE/EQBNRec8AiEIARQEmIB/rJvI+Ykg/WU14x
VqNgbcbJ2//3C/YVr/rHl8bTYPqWckzP8dYn768Wg6nKATlPiX2Jh5CORUO0CxZYEcCX/c15PHqx
RYpiLEd/i+0r0PkAgBxpyrlagyizo07piUo9EG/QQASaO3dvCGDDoxuld8I8+/4Q2FPfPsmKXOGZ
oDCcY4l5GZ3pk3m489BX351Gu0eE4MeEsGzallH1zswXUIdlPxpZfc9DluF9LwNBf/nBEek+j6z6
3PvzAzrq33q1woaVQaSU9uQpTt3vZDy8Cqv0r//92zIJ3v3jFnMEj5UjPNN1XNtak7L+YshITVA8
JJrZl6SqBIgZ1DKOgh+DmVuTH0AXaZmYqyWVQ7ewbH9WEO/RL/y/vRFzjd7DorLG8P7xoEUplqZ4
nu0LYybmSiK+KcjLfFz66VBb3RMIkYOqZ32xQxsXU7GyWafn//5l/JkKBisD4T/uFCgcPHh/xi4m
wGIMh5TpyxDGvw3riDSVYybaUNv37+0EAo9V/93y9p+rLa/pWObXa7Ml/HG3iiG13c7K7QuREMep
RettaAs+IQrZsDD2ODKWSwGpx+oQwoCRuwEts2kbU35rW/U3j471n+uNI6TlmpYjbS7En3GP2E9N
rCmmBOBGTzwb5VWS0OMBqBdp7j8Kb/6pwHYHRekmqOPHYb8M5Y05VdRtC6n1NMbNm75jPK9npc4j
44ed7+SPUlDmVjP5Bk2bhSdURFfsBvM+Y0DOSAWtKRq6v0mfs/5z5XaEzT4Ge5yfWH/e2XScodY6
mX0ZV4twudThXbv29dSEN2ZKcRitfuPawLOPwh8YmQbxFM6YqKu6eQSnuxlrwcGqz0riz1204mOb
BVUdM1Ma5WVQloH9P9qFglQTpyC4iubTjJgxwlCNIXfTOXQuVU2Nnfr675JY/91IRewj96ptSx87
F7er+2eCXQYpcioy8udlpprjZKDGFoK3O5Y9fMThrY+m6m/Cfv8jlnR9TQeHGLYuyhDrz+djqr22
YsouL4nywffRDL4nHu/erIGT+Qo2qk8O1AG8onf5+sGz4Od+Zk1Z/M2m/Mfew0Zvo+4Wrm9ToZDA
+Oc7qeOuysH1GecuzAwEx+KJYRukbYcJe4zIFllOKvb1Wr4j55Y3nDTYCXUrj56FLsXPoyCK2uip
NIf2b8Jb1b+vqOt7cz2qMUni0HoDrjXcX1fUGhGp5ZiufwZVuXUIsNuZqiN7eCCGxYl89NR9ihTE
826Ea+kLEvUAbJN3t+4rEU4wJNHEbUWMVy6j4lTuTMlRDZHc4xhDdqN8xibcxmWp3OM0ejufqmyT
rHiXyeJ/TGcFlRMJ1GT26jo1eQRjnUxoDkfNEXyhT8ZM+CAib1NHnr8rtTp3LbMdnXriMMU4Jr7g
Phm+M/y4075pUTtRHmXAgBPmrWm1M43BP0K0EPfo1c2quvz3ZZhLiOPwL7sSgzp02F8pw76QjDyc
PzaD0ptSeyqkfY4iGpVaOS/MUZd9lTjG3imLO5BNI5t2L+DwdRrNlsc0AmnUlgotLjZhm43nNGUf
aYAK7xIPn62oCJQt5JydUqCOeYdcIunoLlF2vRd2cVrSbOTegfsAZ0+SY4Ks0XedB8bYyQErPuBe
bAeBOXFIziz3XNI2P4zOeNtEZPkVEf5AGggan0s0gx8J0+2y2BmD+YlUqLQo52Vrr1lRX7+eoEkE
2icrS7SSTaYGDomWo93KpY5PBjJh3C+wBWjRI3xLSIYap2PYjzO4h2UfMjW/WGNUbjvL6faUB9xC
Y3bpmkniHWDwIn0mE52ErAGadpOUrzkxF6clLh/JlQFtIuLjWha1+fA+Q56CYqSfYqupNwOJQDuy
NKZt7TghjGzc0aKw7zvW0LvR6KqAFNF4R2gK/TPoY00a62uhPTTZKnJ3mVy1LLP2r11Ev7vyybDT
yprO8IrCbbPkRMhPNWUP1o+z1CtdyXpzRb7ewH1OU2j60GzCiKPe0zJ9k+oITzxBM9Ax/SRL8apt
IDrLKF5x6kRYrdRHz1ByhyAWgobBeLqia3jQgOaCyRUGo+NBnvdVCTbGrhP7pIbbpJfODTKiw4Ld
51K2ept3vvs0Rou/qZwQyE7XMfMN0b4s80u6MrcBgh4t1Gcn8P+/ygnkDq0ZGpmrXp1gR5B7TDwD
N+6i+2FAoyNg6cpcx+9ZOd/ZXnlkGjc8uuiM9Cgp5Lv+0ckAkIZ5ifpAheWuSXOXMh5DW9a4pHeH
LSAJCo+iaFELOd0p8ZqcJnz+Wzs6ejSG8HcorHA3KuYdQ5yjfMMQF2iVLzdl9C2r0b4Q1xIkfRnf
dmExb6zF897Gul2b0jdNOq6pcjbdRwhjNI/cESQ9JnhwJS0pCv2OWf2hN0K0mHrGXhcfyIGabg1i
qySsLXS1AlYZt/XJBGGx7VyDkUN9azVorkSuliP3mgTYDpbJMLk20qcRFVulx6OUjwFWi/qfd3hb
kndVhNypmPRoaYe//aTVl2qpPv2IPdj3l+p+9NakgNwK6njxDxETT9JPBQz/Hl+X1j8MHo2XUH5P
y/HRzxLruoxUFpKT9KGOQYCM5XBj9KTDN3PzpGV0iOwxvO8wZKSzZgCcIpHxnV9J6XU7VbTtXmMC
3frZUJ0gvFw0RDrg42m8d5Y0epjT5sMG+XZsNUBPHeUftNCJZHf8W7w1zT0fsMJo0Lqn0IKg64fz
pSuq3/SoxxsEUgJppaSnx1Xd4N9MnrHrX6cSAbqZzN/s8Km1ECNEfe9+dle1DDHYAobINZFBW9uV
7Z0us2Ah9O6ci1Li+/nt4zeg06aZ23XNne1i2+yXH5Eo1zS1We9UJqtDlrRviTiBanZfkfy9J2YY
aBAquGlBnUUhsp3Z87ObMBq34+jKM+Jsgkoq9Hig2IBwrdxnYvBue7udD4jjxU4UPq1OEQtCboz0
WjXGt5bj8EGNeBRbJr4sBNXPgpJik2n6kKZZ39dZpE+Dl12LKglh5pIjZC3lk5jicO/4uMSM5T1W
KzO7geRiGm5+agZ7HVO9tzEg10LTGtMukWObNgLcSee0N51r4pnHWYc3KXECD5K2KWMJ5lJobW1y
tXjsKr1rNTnZRmWZz6V7jDo3eu5NOWxUXry0djpdv7AujW3/isRE7NYyZxyjeSfYiORDXqO5LZzR
/wYXu7olOQ8GrJsPQRnTeWezLo+JCwqlzZeNGTavExUaIvGoPbZ0Za/F4D/HM9KORg8HOZn2nRE7
u2nFuDeTnjayVPNzdJ3EQHVt08B2I3GbVH72PjD4Gs00wuzLmbogHE/rxjgNnXnfhA3/O9Gnodbe
jbFAhsF4/nU4KzkZ72lD8pW1bQzc2EuqA4Ex7nakx069+LRonETTZEMiYXV6yKBfV+W0M3FcXuZs
QVSNIbi1IBgXBfYkkepn2lzuJSrI9QBw/R4WTvVYEG++TTvi4xxopiumVb4ONiqpmkANPBnFTkJ3
u9Lq/bUwTQjKUQ6nMgyZ3pqm2oyq6XdldRg5MwRxbM/Y9rOJm8R6iAyy2xzFWcK3QjzIDaEjWKjs
XV3mz64x5Vepr/PQGke/avoAZXg0X/ql5rRYT/faw7BoEx1LSqS61pbxgvnC3oTGMDHIi9Rh6muO
8VnLnk/YMzMp1hSHVvtkrMp64co7a8Q0n+Fns5rRf2v0/AaKsz0youoPlt98N3C/vwE0ABNsFs5O
QNBCqIJ3LVtg3X7BjDx71J9zauE6dxNxyWCCb0g3yneNDQRUyzjwDCWvTew+dEh97jyNSsbv6mlf
9JA1h659oA5feDk/Qpmv9nnN/D7XNt57Rg9nQ+1rF+EoKGkbcRYiooVpbBUbJEJJGtKeRDUYZ0AT
5onTpewC2zeGAyhUsZ+QcBqwSDakyhBwAmsUAWbach17QqOnitO/vQ7IG6+9NmS6AHKs4X5Y+bZd
hvHMOixKjsS+O7ucx7FvOxUKbtN37tqKMfOwippTOwYV6JjiQq7Ird+3yM4kwRzRWoAxU19TdSdt
MxRL+1sdOglu+czfIbS/TRtJow9F/GEqZYdNiZaXBdWCzR/TWjeVbYC4aa2TM+8YVsW0GiXHnact
CAC+DfRRFuG+kEl6g+PItDZNY6jd1ysSxww7D+4uwcTfgcWNcK58saWTh3LRQi8ULwNO46K1rnZ+
lkUH8rSc1QnEuLcLeye7mdjBccBqACktwvI2J9SXbhSQGf8Xk9bfcTUg9/fs96F0Pus65bhri10Z
wus0ffEDV0HCkYTokdEY7oeiU6T0Ttz/FknvLWo8FF1XIWF7OWCoYFl+twz/1E0XYlzrQ2HWv2xl
vkvf4umyHIUfMD2YU8LeYf+s6jGGJFq89dj/j0OWsEyTbKJN53EqJjyWnnKCpozfHeeyNsOmWMYH
t5qYzarfU7kg8LMKlDn9q9IZsb3O3kkmP8BxF1HEKdLkV7bWop8mHtmdJgmcTJl37dXZoZhMYqoK
JtXN1J1wHIdIK8qgncEzM6O7sZsWglCqbwzLm46i3Je92e295wGC4qad5DePf88ml42Y7nc1Zc6e
WIgTwxj85KqbudbVhyjmj95Mj/1s/lS7Abg+I778aZhHoBUe2h27to9F+83o8dXAXiZTSiGJb9Wn
leO9RyNMIqnJmLDPs83ExahsTYntY0Kqagutx6Ru5wHM+tiQ4jDnJKjLGgFWmRpcloYRJsGaiO/K
h0E021UxsWPKA88OCKlHYIaYYV1ik8Mvjm7fba7NBHeKCATmhWPUBmXeUP2iE1oz4HJh62BMqtsq
JT+rG/auhdC+nbqnvkaUljeMU5mrAV0Vtm9utYmwBoAKQN4Bv8UyHc1V9rAAk9si/NvFquaw0+nj
bBG+g6aSprjKdjWiTI7BAPqXWtsbM0V328C8NTHq7jj0VV1CGpObx6vCt8NZcNdkt4bMvhOA9o4z
ydvbzuRsO6h0UpV3hkv0SSi67eCzoHNSC6gRyZnWSR94NvHDTfKLEy9SCghprR3CQG7tb2wMeCPj
TzDlFWsSO3fk1gF15xjYkIg9A76ipe29bBGdgX98zEuzhIqOXiCDGk6FvsFjdCqAHrCEssq5jAmN
5tesOGLIKjuwbL6SGE7uH60kJQvKysgw4Z9YTyJmtSgKRIqLW13sFPBGITNUit15wf4A35TJJ2/0
UEYSg3/lHP2+TgKsFKiBdeRvcphOhzD7hPz3a5yA0pJf4O71nB7myX1OwmbeZU3MRpDCwChiGThR
dBUmdnDZoY4YvGG10IQPRU2Atzc+1hTBrB+EFNqG/3N1eG6GljY9Y59ojxPO8YzVXBbIQT3J0V4w
sIYv6Kw+ZU36hexpnBfIotomGYLG2k8+8BrTMZlrV1SOFdsPUhlIK/0Pid0vh+I8+oYKMhxthrMd
l3KNEZZVUAyKeX71IzcAlXZlpI9gwJEkYimsBrXJUUK6BkKMudTXykPU1ZnfB0u1q6TtGlEIMhUe
jqXrk8KHGpmVdopfIbg2+tYL1bANR5i6ua0fLKCQOyNEI8YbORHjScydwGI7IHU3+OsWZNV23d4W
Ts5pHTD1EENGlwolqpmflfNdteus1q6mu3k44n/F4J0qXG5DbGxGl++YW9fj+89ucfni+DI5jts0
q1C0kITDaYKl4kfyXk04Xe1p+gBrwlaPmqNYYRxeL/2NgtCuqfMVY1jREmTpobhKyujRdhAI1RlO
rZAgg52OnGvasrsWpjqAwEb332LmOgxRax6tEgu4M3y06i23uk/DzyhPcD6yhVnT3AeRtuHpJ/mW
U44kd9u8Jm0PD190XWD02dke46NbRN9KUf82I5bnnnF2OvochxX2BS+/jdjlMFrG28x37o1urvcy
z7YL7emjyyB9awn/EfVWkOtyuNICHZ8iHz0YZwtCJn26RHIhr1B5ZcXuA83NFPlRmni/tisNKfTt
dzqe4tyGctgzLgiDeOjzoxl52HqGSex7o8SzRxTutmmAhrljYsHNaH4p3zNvHKe6DizDZzOh0Aa5
sRcDaGpLVA6I9Cm95e9Jb79+lk9lehtHxb2c4wXP0f/+fY1KhjwUYIS2UyWcqARmS4vn4uuXXz9w
KKkFXzM7bi0RL/Y2AoNJD91hyJv4tpYyE1Szw3xuwvHUrb/Xfv3e3MWfMdDzYzW10e1oGcdIaHF2
sfjffv2g/s/PHImHFkBgu5ki70WOzpudy+HYOxNNp1yP/imOjCszH37pjs0VHz+3EClB5GDsoyax
dnWS1+/5vqr7GmFYXhzL1Tw4pzOmRBfFRm8QGWgV4p1T8RS4kH72X2HzqMWEGe2Sov7UZbrGsaTd
VpPK5Y1HH0cIuzURSTUOCcJYqGFiQgxmMrjhH7pnPtJQ6n2PaBaPqL5pFf7BoSPcm+EhC2dhB64D
5k21+MORjmUR/TGc8djF+qc0je56hPMHrOt7/to7mjKIohZOc77p55sNU9qMSCnLBzIxP+tGfsyJ
dgKOJ797hEfIIRseoLXHGEuqf9xEBaa0bEtLlEZ667YnbS/xo2cOV23J+B4RTQbn52a0y8OU0BGV
2hmu60o54oxk5waNLss17yaC5O4hDTmhmEa1T/I06Ya+d4G70l093ZCZ05d3Gsr/bR3lFdkQhMeR
3LeibxPjUfVYi/BlBByirZMWE4kyxfI5yyp+Ynpx41oERHkewOm2RjQ+zSGUqZ4QZN0+YBrzjy2l
xWYhxvrJVGwmYUSCkRFnxUWr4k4rxWYd5eMxLQgzybLZZ8VG+++C69jM6NFl3KBvTcz0NFUERxhA
M3W3IJPUcXJoraG6F7TKNhNyXhce6jVMl51rja8FUYAB4w111WX55MBIQF2ZXavVzt64hInX4Jk8
9CgQ0SzvwL45kjl6XwrtQvXwzAcVP2Yr4HEMk+h10MUt8tb4R1WjzZ1oujmAsutGycCw4NfytHyv
jDw/FjlBYv+ECs95e6zcl9TtWN7HiZA9PipMo307sQ9EfdI+5ekpt+zqouLqZ9u0+s7OK8ysgwet
aGZ3tdT07g/uN2Kq8UW3ZnHho8eHugCFNU0RwA95plDNDq0HOnXl110mzDIuh9sMP/rNON9bCxFg
UzRGO0aS/gaKMQoYbYZbJoLEJqh2fqwp77uoby5VVL1aVSGQyOTq6Lqwyb2mfPLhsPtGtSra2f+7
Li+uVUH/JBo4+Ex+9EqkxIeBLOfsVN7jvObxIbh4MXNlXvCogwygR4crzXhB0FiR+yBPHLc9+CCQ
bL4On1bVRCfyeG7oFEX32CvAvJZYwzMZNYeC/uFNLQZxk9upeaNFXhFuYft7rQWC5q/f/PpvxlIN
N95TSdCXYTv6AQkTIdxjBleFGTANK0qA7Uik2ozTkBgDuzuxFeJ5mwgmATBlq2sVTpg8HQnVpbDL
YYMmUl2h8NIdAZznes9mbcClIVsev82M5YrAoIbjz3EcnecVXnps2mIOXFTqDm3RQz02PjATZuC8
deZa1ihOdcrxGbg+NiRMldzHj/FivonpjXSePoDyqre2zK5aiIFrEMNQryfg2MDpA1lSerJgCc6h
OwIWZMLTyLtlkSOmJ4I8gQAsOY4poWtFFX8mWMW5kwLLLleDPhLiRJX7wvaDvr3zOZDhRJ3zAmVx
/FOSibFbDGM+E2q+7WPHP+Ixt86kejgnEX1DIDWfv37gOXpc7PSnbXispN7UsOzSalk8evT9SM/+
62eQXOjhIwD/X+yd2W7cyLqlX6XQ9zQ4Dxd9gE7mrNRkyZLtG0KWZM7zzKfvL5hSyVLVrr1PScAp
NNowCA6pSDIyGPEP61+rXiHOSOy08eEuwOmHQcoDvmqZI3a5Qa8kNiHNYMr7fZcAXjOVPYLC4UnX
iaQcfn/fUM6aQzBmKwuj7yC48wdKQxCBxMEgfmJrBxOxrBOZqVn2pWHtBMoOvmdr0ThJQvE4Tog6
mldjb97XPmU7kTnPr8p1Xw7GplOKy76ivn1gul4NxnAeRj4xqW4ReGjiVRqsiVQ5ZbiTzF+1Bmu0
1EYIcdXYeFpDrWoLD6s+7Cy9PoFgh1wVpvrSTI1dHBONLv38p1GhssTsvyUKV1BDpY/b2N6EBS7f
aIIUztoq2aPz8qWAxukypLTBRoqv1UtIfUbueDCkaNU1zI64ZAs5qfxTxczA0aagPSMJGsMio/oV
1LO2xYv1EytclMyciyJE+yIoBx23Kjkl0BSv5AYxOZlQBDUWzo3WSepJn0hXg6hXM6mglSjMdSyC
+7aPptLQO+dyTIDKSarvHb7kDurrTa8AuLQ6Bjcwf7iQ9FU7GHBQ1XK8bpOU/gb3OEK5DKiFMNio
jnvcTlDu0XShKRTKDKKgINj4po5iA3XPxtRCnAqv79RS2NZQqNJGIOIhPwk2qUQewwAqGGGTIPYM
yN2aCGxK2rcQJdGNlEA3plfpLhmUJclbRLqKZENKgQJg6KFW6nBPaA6WO1wnyLaZCKm58gUV/FQ+
yASJ0gRdgLEUIZ8hbVYBZA+xGpwFw+VEpdt2iuULxYevBuRMTZqYMv5URx9Vhd65lVoqsPrWzfNK
UBtEq4ICqxXBkA4O73QJVT+SGGbLswnuNCtjvSnMx1JPoTxw4ksNPxvHJ3ITwVDAwrD2qcKzFR29
aO8b1GX9qlQc1ExhTqFWcBLSjFDPTQWiToOFRCJ+NY2RTEGBYWkU+WUXe95aKUDTQzhlOv02DxyP
+Otn6vuTZaN6D5UpPRo+bKEd9d0LDL/vIXieheRgXOsJqbTSwg8KAwsEdqGvmSC+BEp6JaM7s/JN
71ufmkicdXa2HhALcHs4iogowSZdIXSwbFJrC9nmysm0G8/3v1EPC+mGNhaIH8DuMo6I6ORIK64y
vNUgzFkTPZKpmrekOooq2WwA0o7fXteaemaN0U0DS8eqj6vPUdXeT0PDUPzZh1gLJWknNewLMM+F
xUyxtiOCIiEsQ/LXqQoJ4YfU7iYx5bgFsHHIEMOVlJtUE4Dvx4E3h/7eKUSIg4w0fAWxG1Uo5EkQ
fy6hcjYjeUNGmBUvGQBnKeNBIUSxBkaGNAs6Zn2d3BhmRYEHltWC6nSyKgUszmEKO3mcmJeTpH8f
5c5kPrBhgw+z1WjqAG5VDWx/XffL0dOZLDQxvKWfRjTKy6oqk5U5gmIlOE3IQzmBBxxiNW1kjh/L
ByBivB4oQ8teraLRBHl7EwXFUm0VyAQIAvX449Rcy9TEEshA9x1dwy9Sml86Ezolktxs66aX92XR
lasCxO8FdHCRMCQJfkF2EIbkSIlqk4iD3GXjK9HVgAt/AqZfAzu3HDG995oTYZMiH+GCrIEdvjfR
HERudW+EUETq5fTNop7gC5IPxrkZdOdt5/iXau1tHaOPrxPXJrFaeUjJ9AlzAkwB0UaVyCf3cpG5
qT52Jz22HVyq+Vqg8RWzOIAfzhzjS2bbdyZUoZTnWNsybqzzIm8XDnH69YQG2RqB30OfqrhPSp2c
I4BxkrbacJWSMkSyrLmefMk7CfTMPuhtgH2lC7Y6bzO1urMpLAylIq0jQk4afrCKdwTdKmOxXOW1
STp/hIqQvAHjr1W+IJU0rKjyXmZxsZc63b8ypvCxlTRCOfmUnab5cGa0dr8ZkadZyUV6n1HbvSWI
V2+hsboDskVJQqHJN6o/eW6DLLOaxfW2CEO3je2ShPtwkWFw7dE2OdF15zYXyQ4PqjhtyG8RXlYW
JNf8LVbpvZrzNDnVv66dpqSMpqneNBFyDnnTaKRmlQvZR8kWXgSI3AvMlbCQ1koHWWQcQsKhQ17o
UzOTITTmEGqi2jKXSQWTJZoVng0/e8it9l4voexpPOXUyJHW0MJuG4Mm2VU2NC+5lrhJkGsb1Jn6
lWawQpNDspd1gG52i6DXlvJ0GcZHGz231odqQ7ZrYlatsgEX84N8dOOSHryE1Vyn4CSJ3NEsYY+p
K/CHWRNBkTGiIAc7WAwZwKoiehkaBRmuQb/0lXRjaniiaJ0CXqiWRsjs1uoYP6OXYm3pJcB+h8L1
YlQ2VEF+bitDhu2b8mefmoAVwFS3LtPTzOj9DQKIe7A6/qqTLOpTs5a0JPlweIEpMvdZdL1gtCAV
V795Hb9cADgiUQfqmod4JzNzunZIUpSAboxK527qGO3eItCHiigkNjQRQcgt662HeM1eg9GW5Zx8
ZjSUwU3RiloVTJGczI0rg0tddVNMvMDqRpYa1A0g4lXWqgyMHbrVkGS7WZxQ7UW1aLPLuuprZaXZ
phO5QV2GtcHwop/wQsBg0Gs/BoPq+Nae9noy4qGXvr9s6nFDwVByqGJIuexBt6ArDnykE2Ppyis3
dmwsq9AiY6iDHTGh2HWzR+onXX8o9EPeDOYSiIq+yCTwn6ahbpG0zfiV0B7BVNUqFm/QM64eQDfU
WiHZM6rbgt5ZwQezgFGldAOzYIQG1JwSBqWuDO4Bb1DAmpW41zV6dVqObig1p8TTcIt8lZS4BE7J
JTaOg2AF4TpMcT59S19BRe3sbQLGF4CoYKWC2S8P1bMEKhrKU7DgIrX0NkqJ0PFXdaBoi/iMoJyO
aTH6hpdts7o6MrShxs/SzpQVPJ/AUMJtGqY+GZBQLBs1SGqn37OAnnVJs9FxS8+NGv5QSakPalXB
zGD6QGjb4tCZ1WlHUdRaQ49a73JEoiYF/3NSLCIHs2oufVeNQ7c0u4EqMx+awUkelaXXlV+skVfF
lpIvlMOIAoueeLlcn0x1oFJ8n7Had8Z01tJz4GmavW7x1UVNXTUKvNPSG32SapSBgovZ+mqz1ZxS
xcOVFJeAREXqAd8VcjfUBCluZmADuxKoeQjLyKAgU+FGCoTCY2SNF70hY3R6tb2y2/IAaqFZZfp0
AdNfvdLwwlxVLQA2oAblOrWOHFKhjJtuNItFpVpUm0QNLqhme/u4u4lcs5ahTsoh4Bs8GPcg5rqC
GdRatG2JSA2Kf6txIJNTdORM7LT77AMVvEJc8SSu6LdSiby9J0PZPbSrWupuQ7rPlSnep46qWka+
c9IPzhdYhH4obbDFLoQMIox+3cznutcX5nNSIsOzqmlI98mxtNILktF1k6OEoeb7yEI0BbANu/PJ
eVNaduSimdC7bZVVmxyIplfW1T5So2ovTQo82PPxy0lLkqt9ydqVYGmzO3+y9hhnAWSHy9Sy8L97
ZgvUnyu4pERraTadeDnLZCzn3MP8zcF8O/OunGbpjtoDFhD4Xl42ZSeKfl+OrRE7NDSjeymCLKXk
8fbUbX+uqHJe69AzbCRVsGBw7eUDculRx6NCqluTkjneLbVnNbx44hHnTSD2rLY7dHDJYNabzT5V
Bzai23te/wSOu601eYhxaPJVGWvp2hBHSKqdO6ZJKFQczad6W8vXta9f6SnUQDHiSnDYxTnFzA6Z
YFGdtclR6tx2HmlWuH/vzMl4mP88Fr9ModtQYmfXtY4IG7qXkys5QB5mlN3/L+G5HovH//2/7h5S
psKwbqrwvnmtmEC5xtxVxxqU5V1z99tj1sBvf3aX8pe3Y86f+n/yN08FPIqsf6KWVcgYoBJOTgbM
9lMBj6IoXLIcWwPQpINgfBFZMD6R8NHBhM7AXUd9EVnQ5U8Ul1BsJjNwZKC16n+nfuc1iN2QQcMC
YtccAz5vDCqNW/gVfqpMKjlOB20lrfwaUKoriGGldTaQPblAP/aXnvmT6py5GOil2OKP3/YG7Fr6
mlwMvVByOh1/Dt3CvMmhl2W+uERpEh5T4zaPT/xTUh3XIbyUX4tV+Ih2w04H4QBtuItze+hvlAMB
8B289CKyBY5v1WAI/htUqUIw+jWqlBIHG50ckgWa7hj8eG9QpaNSE80DDHBq1TJBhXKqYVBiA2v5
AHWHQG92foD93CAxp2XXVj0NOykdO1hPSqPaN0pf7ec9JugGo6vSl4GKGBhwjonKTVbWedMpE6zd
uvwd1qxhT+x62GuCyD+N4JGbz2UeFbMkb4tlGTnOMg5rVMlFkGGyCTvgQmb7eWPXAdQL2NzRSgdM
tNASO9uH8/yJvwabljju5tldHBJfvMjssl/P0wg6f5ObKwX50Uoq9y+b1s+rPYyt5tqf8jMwXeV+
3qQoz2zAcQqY19OpSgnh5pssFnw6yQH+SmRMTmRiZFbBvNy2RUz41PKPa4ph9eo2w+KdJzNd6gie
mfN2PiGLqX3Su5DgvTK6vV15FCl261zM4lBK4oOIiXvec36fwusKG01Rdwa+Iw5FwLQ9T+PzBuxM
CaZWKpbgdKkwFasRCytTeabDVvNynIMQRyjPuy2TcguiTSVkFjO9VxSNs4CcymHjredTzSQh8mWr
mrny7PCbLZc11GzxT7uLSpCvHM2n5s3LoVJGX42eRJQkeLVe1gIihgP1E+LJ51/FrvyDVQOufnnK
ec/rNMEfIzpBtuNinU7R1csTqrGEuNF8bDW94GDX2ociQMZrXlvtoWCQvjzsvKfohPJ5HSDIaOu9
JEMLNu8hAd5tOn1CH7ok3WwZN/O1JPT8XY0d25GH51ejLmKg8hnPLeGrHbXx13ab3xwPNVvL9uNG
FSPBMGwWbLE3jw4C3eq2J+Iwn59P8YuTvHQY874T00Wl4F0rgTFPrhI0EqRinQjvSxZ8pqVBCraJ
ya6UWHQaIiR74Ijs+hm6gcja+8A2wmEfKtWw73WykqhFbi1xD/Ow7cQ9H/em9jI1MFx/Ga8FmL0n
THad5xAee9XpfDf5fEu/bwzBVYeTyW2Kc54gmgzzyUC8kEHj2UwVKW7pfj6cN4O48HL45iPwV8cL
Sl6QQMyxheSREUoAB/uJdJK1MR04FR2G7nx1EntvDjMPpAe06XBBRx2k/wnYBA1HGs4G0aAJx9Gq
SNqvL83Pew2lqts26Y6fImvNWzeMkVvp9Bexn3I/is28N58jTM/0nVUhZEAov+Ey8cFJaX18GSdZ
HS//8slGfpQ6KQVUz5wVj7BhzHsAy4rq67w7wpsM55C4Pm9K27gLWDJIpEs4LS8X5r8uX06+tDZ/
RrJTggWZHS3nno9/735TJ5ALT+7nNihhqWCdnVzeEXQWDDFFwaXobHtCg/38aBY5ouPzzg+tah3Y
EV9GWEY8uG7ChL4IRjHrHa8Hqr0iV3+bj7hyZqQdvBG/RzRy/Oz8qfk4V9SnlufD+cJ87tjcL3+T
SW26GfvkRMG12GiytKYggJfsz5p5Oaf2mj25atU8gDtHXcZBpVMMU7s3BHrbupuPInFKFuMV+maT
2kMOe0q09vPey+btuVSQMZqGFm4keiOVJAKO82eyKfg5iof/07+d/+zlSj7/3cvxvPf2q17fEjiS
QHbohlHt3EpWf5KMKVYwLld7jWSONRTJFrTxV90Ddw4bFE6M2MADwcs5QdGXSAQuNh0gEJBiDXEj
ikuRxIQyTG5G8FXCR5o3Nn6CFsGfcaSUnHklxUaGTu5ILvlygajrYx0WQMDE98gFadusjgY3EgZ6
1jcCX9SrLfSVRDhbMbjnjSoW5JfDX86JVa+CIZr5KhHDnvAm/iednPW1smxHlDlrcPNRX6Zr1dF3
dtLma5zU73RHt5MUWADMINnAGDWgbbM35LRjTu+u9HM9juPjd3a87XtrfoNKPY+XQ4zwoT04+So0
6J4KkavRKC2QCHA6qg2ZFU+sl11a95hsYncmzZw36NEYi8D0ccyRjh/60dsW3f3cQQZoZwT5soKy
PwITokfmXjKFAwRiFh2pKdr4dW2sqFv+2UZaKUSOFjBX3JV14K8ppaU6th7BMyxb6Gb2uv8liHh5
a2FhDcI8cawWF7IrvM9h3glOcM6J4UCJfLKthogbrqXJ2fXqoVdYQkiH10uMpUtTcW4abN1x9GFp
6E/ySokxkVII1ZEdKwWppyJpynEz6e05Wd54S1ZqCwOmjaIpgEJ1uoa4slvDnbnvehSGFAycXLGI
ycGTXnmZdRnpVeGqDbka6g/T/bwRk+3eSYenw+MFJB5BSWXUpUXQf86b4wiYd0MzxgiOexQuwcTh
bUhnVmCpRAwJA6Alc+jBULmWSui3mQRwvvfPm8EQKUQwLoOK3Wq21rk5JZTJynDLwhit/KwHOSVh
xBQ4b5R5lRbFR/MhvB3KZjKBC+T6A8wfFxnIln1sQ6M175VROhAoRL0pgAIKB1gYwDHMXvtfjh2Z
yQ74hjgdI112vGYzdXRGlWxeTs2fOLaBbiQmGZ41+r6Iarm1WFtKsUkSWxMpIHYB8xCcDLtmaekt
FpHcO9QnzB8tYmyM+UPz3iBWrnnv5cL8ueOfTEP4kIjE7XzOKktnYyMCbhYQi9tiI08ZAYv5mMGu
QP+VpUv892Y/n7MknctFdUDr0NjNp+aLgd+3ws1v9rkU+5BAcXtJS12NZcurqvfsXdYaF4Nn6mtG
Cku6GuwSkImbnupE2T2ea6pH3/arFTzPJVgrPmakirSUyUosGnH4cuHlsD8vsHBBcJL0GuAUWtnS
kgGgUHK1UezuLNn4QKO1E8VZwVvX32aPtpKeoheRszpuANRdJ2e4HZ9Bsjqw2cC+9nmEH3sgyg5u
d6F6J2RqyUmO1ee6P1QhPNykvolG7cfuplXvOtTmgngDO02sroL4Ro/OlWgj0JTSCfFDK9o0Ku/M
xlJO7K5ewJ3uZAdQXuVwoAQCUKznIBJw0kg72wHaf+nLwAGXfriL01085m4FPJnnWpv77GC7wB5J
Ujf3E8IRq/Qn1D1Vs2kBSUrfBW0oz3/VWDso8Vx5PAenlca3KmCCaOEvgy9Uq5c/ANPrEXIk122w
oipQh8hpAZWspsKkvhbBZW1jyWsz3ZG598M1UcRSP6eULfpSRRe1/CM5pYZ0cTD2xZ29iM6GRcEr
6obutKc6xo2+j4d6SWR6DWEesOlVvpRgNVvAAAneZTO4cHk+KJfZqt/FX+VlcVMu7eWwRX8mONe2
3RZKzUV4Ya1MSNovcDqrBSy5y/RU2RY/0HMOGsBy8JCvoEZLwrWHWlC/MA+IdxTtWsHCbpY5lJrL
H/VCO892ILOvTUoMV/GldOY/jg/E4X/mh/IAzAeZ3lX6FXE0gvbWlyZbGmfqdf1VXz422+lk1373
dtwVJT4b9FUueefgQrjYa8PW2hTjYtSpbVjlOUvWksythqTxyiy/NtE2DD6DyCFjS8UUxaXe2gG9
nKQAwSFKs1zzaoJ2uXHlBz2/DGBe+kYuTJJXJuKJ43IgXEsAt90OuLWw4VuLiODAsEePBIUEkCGF
Akd99b06OViXDo+V7UwXDNSwt1EpWIU7pUfu91abtrm/mQDgdgtEzqwviAV5h2DrXKpL4CLr4Xvj
uNBwHvwI8b1l7Gz9cAkX3niVxEvToZJgizB47+0QZc3Nz5R/ZneQycvT+hvEHpF6mcWkA876tXxf
SKtiWkHGLrNCoEIBBOeH9UANZ4e+NUo+ZB3kEw9TuHe1c8VZxDfl6J4Y1520kE6UdbHMb42HgHUQ
yCJCA87B++wDHvzWZe7oucl3lM0kTVzUyZRtqcy8doqDqm/lA7bXZfJdeQR0TWRC/kHNTbLv7kBG
RuUBbV6snw1FYYXr+MAHQIZQwOGCMwwVXMaFepttGmqLwTrcmD+6y/TC/lruBvgVSKgAuTjw+kvd
Dqhnf0WeN/UW7YPvVo9QXevKKjNdGFgHZZ3kawTiuEOaJznWoGVxqu21S0ThYQx0UgA7i/BRPu3v
pPvkQl/lLk7atfrVf4ivSSjDo92ifLBoXO8svi1vgdFcEh1A22fVnhiwVZ7lW3T2pq/JTj+7GT8b
V9JWu4ge4W6yfJgHF3Bo/STkZ+6HNQVI5JrGTfUFyOclRA0n8o4C3epGDZZgb1mtdvVyWOgr6asM
om5NVn7RLtvrEPEGZMhdvIIIWfZkWSqCRQryYga9dNl9T3fgkYA3RiaCmAv5gLLAxr/VlT0B3Kvc
W/Lo+SoFtrxQ8X77BRpda3ubXTrf4qVzA1PVctrG36mAW0mFG9rnGilowNQuk+bShy3bpUwGZvxF
fuB1I1d8pm2JDRu3jMMD6nbKgtDXHtEP3nyVAtWzKEDvcU210uW9t/UPeJ7bbDvxogL5tS+arbyj
1LCr1jrQdmZAzZUBEyzLK/p015ygrRcjbe5mjFR/C92oD8sUJdO81hdUNIFtGcDHuyQsCI9rjHyq
ZM4sMBsuKkD1xiO8s/FXJO420bf+NK++4HtF0OvTorM2bhUyfIw92BsO9tLflQfqbfbmjc49b8g0
bofYPad60DqBFabYaqwpLnIxlusTjoSrLFo9jufxwbnTL+Iv/qm/CX5k6OOcDUnauy/Ln52VBHzm
JVJj2khJV20JHu1lUkWbQPPOKG2DOV14OJ7gx4Y8Fp20vtfgThGZAtWGjIzAv5BL6ClEhbRvqREB
20MiRwBN7PnCIZn3egM1rO1xFy1UeRUl3UmsU+kdis8ks3fzr/9ag3/OLWsVp6QxomXemuiU5/WJ
bVESlFk4VIHT7tvfN1Elt3tJS+AvFXvzhbouviNNAB11CWWj01cUwU/TOqDofFcTubJ7kl/TpDNT
zrto3U4gIBEbtEydWqo6wODsQVhAKQcHKolroHFpFkDyqBGDiOZjz+KSpSXLEbDq1qwEab4s2OYd
m1DRvNcEwil4OUbjEe8jkE/MDirqAlHBhSoI72WxsQS1/bz3ck5xun6TVu2FJ3dLlFVr1xz5gXFP
8HTLTCmWY6RIG88/96Go2dsoGEDamSm7KKjqTSts6XnTxMZZOUrKuhfRhZeNP3uBv59TewgCgk4+
n6Nsc0pp3qvAEjIh/J7xAlMZkh6ugtWcUzLV1oWZUN/O4eBGhATnvbmWP4xVGTVsR8D5roADeWvb
ITRVDF0MjyrLhNcWJeLtCmB1jfm4vRnKsd/1YU892OBsXgJIsp217hib4mUM2xQJo2bapxORGK2p
mNUppAVKgeXZUgA6GK12PJT7EDQEppLTedckVmWkBYZeaJoo10Vll2QaGQjkAYa9owzaRgvtrT+J
X7zSjdt0LOxVlwBwdiMRr9Njyl0tiJUBd3R4KuKXe9m8nAOzOO5U75D1CgKJXYVOgd7m43LUS/LR
9ZmF16NZnrntRCBuDtEJqWk0nhARmvXn9VoEU47B45dgsqp23w0DUJ8s5SC1IMLfIzR/gu8bMLOW
P8YmBmXeQyCzzmvqSFE7x3NjI6dIPsukjusKzP+cYpt/4HnzcgivTMhD4hjK2OTzz6sI1x4qYwXH
qIR6uBh7ezGONuGdOXV43IgYslFUnIRvYpk61D1Cdeu5v+Q+5xzh8diWh/RIrfL/TDLu6UFErgyc
K6myy/YRTPVj3SZN/Uw2J67ONG7X+d/70F839JSk+zfpPQUYGnmdVwx9803Nd/xXbSR3PFj7QAZQ
sz4ZqkUkwSS5Bs09akPzeck2PkEpa0G8Y5Kx4x+ZP77pl975V8//14927Mi//syrW7/PW+qv+QH8
MH9FNcj7/p89/JsWfnl45xNACAMGLHJ5vz6845DBhG0PZqzjw0Nl9T/y8P8ytUtk93hPL5nd//ZP
r36ibkhXSR5Cl8Q/Gvy1E2zIG3U4aVSZmuv53z+uE8j8/mdD4E0//jIE9E/wS9kyUtbHZ3zzGkBT
SYJZMUjgHDuJHPM/aySQm1Pe3QvGJ0MTLETa03gHNfDrULCcT4pt6IqlPPUCGf1/Vi8oCmxu7xwL
qv3JcAzABBrZ9F8f32YQoGhMCSCgBfHvnzcdqLL8H86G//pVUD8JXLNtW0/v+5tBYGufsK406Aqf
BsE/rxccfqF3DgINhIot8CnGm+nQUZgpYIJXn9eE/6kF8c0P+DgbKbsH1nJFF5SyvJjvWBS0T/CQ
QRrBC/U81F+9CjK9wAgA/XOcL1k5/1kzgabJ6nGSfkcvGCx9vAUoPB57ganlVS+YnzQd80Aw883/
/nHzoWZAafzesYBtqEA0In7w+d+bN8KyP5mOZUFQyOwj/v031sb/wI783dgmtZs8zGZ2+Fj/mTX+
rz7w/CL88fqThSneGmFGvvqgsLqP3318tcTxf7166WYr+JeLz1bx/D1Pf/70gH/86lff9fxUzye3
4WN1V90H43xhfLrNI1jv/yR3P+7Su1/Bekcr8OVO/oAF/H0u+DcN1/GbdgUn7bvbrZD9zF43DIXn
RzQc32VQfD23JH5GZbYF33vLLmwIPxEkCF/dtYFt+Pxdf+qT/Ufd7OZJXt095M8tibu2Zs7xd981
8mSP90143zavGgec+Xz89297+Zjc9XfV43NL4rZtW1Oej9/R8hNk9bf85290Tpv+eN3tjqJ9wCgk
WF+FD69+zydj8b3dvnnMETl83fLRDntvy1t6PAyfe3ge3trMkP/ehncPd8GrAajolsK0/u52kyRE
jfD1G0l04gPG3y57CO/ezCI67PQfcNN5//rH0x0bm/e9fXHyx7nJVNQPeF9OuLP2Ph6fb3EeF8cY
0HvvWag+1n/o5qM5/d62T+/C7NXsgfb0Rywvp3fVmNxlD792hyrjqD2f+Psz0+ldXd8htlU/Ns2r
MQ3Dtv4Br8tpeA8R/t3rcBYWNcb0u3s7ZC2o8+bVyFbxDD7ghTkN61r8L4pXc5OKWsUHtZ631dum
P+TG86x5M4fAxGw77+/us8cf1d0b6wkX0fyQpru71+uWqhGt/Ih77n/b3qVFHYSvl3Xadz7g7Tl7
7H/bP1b14/h8r2KmUmFW+qDGTx+H8P7VMkbjIvzz3pdH3Pk3GGWeW3q6b/MDJu8zskLBb+5dlbNS
vn45jwG8d9/7/AXLO8DAb5tX8QTf2/w5lf3PrczdojNank/8/Zn2PE6wSF57NSqu9wdMsufgyt5m
DIyP+CkvHrOsHpPu7o2bgAqL+gH3/TnIHx5/29V/WNtEtP79PX5FTeifD8Sn+NF7R8rxC/44EEXz
H2APXtP7j3X9+MqkeAr6vPfWrx8hXX/uYjHKNW76A2bcL81d8KpZHaL/5xN//+W5eaxSVrbnhuYb
Zin+gInwJsSzeTO8n0JK7+3j2zvWncyHYfn1fdv6B8yyt49189uf3rypfoQzcvtXmmdzIPbv/5p/
UYz5ly3/WaTp90TtH+NPzwnYP/uz18E18Yn75PGu+q//CwAA//8=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137160</xdr:colOff>
      <xdr:row>5</xdr:row>
      <xdr:rowOff>148590</xdr:rowOff>
    </xdr:from>
    <xdr:to>
      <xdr:col>14</xdr:col>
      <xdr:colOff>441960</xdr:colOff>
      <xdr:row>20</xdr:row>
      <xdr:rowOff>148590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63C549-4ED5-AEB9-22FA-8F52062E3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10629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403860</xdr:colOff>
      <xdr:row>3</xdr:row>
      <xdr:rowOff>99060</xdr:rowOff>
    </xdr:from>
    <xdr:to>
      <xdr:col>8</xdr:col>
      <xdr:colOff>403860</xdr:colOff>
      <xdr:row>17</xdr:row>
      <xdr:rowOff>5715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1CE6DB64-4D04-B462-D1BF-8BE2200026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647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274320</xdr:colOff>
      <xdr:row>6</xdr:row>
      <xdr:rowOff>30480</xdr:rowOff>
    </xdr:from>
    <xdr:to>
      <xdr:col>9</xdr:col>
      <xdr:colOff>274320</xdr:colOff>
      <xdr:row>19</xdr:row>
      <xdr:rowOff>120015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7A74E91-3F94-F2F0-485F-CBDC942841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127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8</xdr:row>
      <xdr:rowOff>144780</xdr:rowOff>
    </xdr:from>
    <xdr:to>
      <xdr:col>10</xdr:col>
      <xdr:colOff>144780</xdr:colOff>
      <xdr:row>22</xdr:row>
      <xdr:rowOff>51435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333C1D0-9C96-B5A8-B687-9CC29026BC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07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5</xdr:row>
      <xdr:rowOff>68580</xdr:rowOff>
    </xdr:from>
    <xdr:to>
      <xdr:col>11</xdr:col>
      <xdr:colOff>327660</xdr:colOff>
      <xdr:row>20</xdr:row>
      <xdr:rowOff>68580</xdr:rowOff>
    </xdr:to>
    <xdr:graphicFrame macro="">
      <xdr:nvGraphicFramePr>
        <xdr:cNvPr id="2" name="Chart 1">
          <a:extLst>
            <a:ext uri="{FF2B5EF4-FFF2-40B4-BE49-F238E27FC236}">
              <a16:creationId xmlns:a16="http://schemas.microsoft.com/office/drawing/2014/main" id="{B395961C-C841-A233-E892-378460B05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2</xdr:row>
      <xdr:rowOff>3810</xdr:rowOff>
    </xdr:from>
    <xdr:to>
      <xdr:col>13</xdr:col>
      <xdr:colOff>76200</xdr:colOff>
      <xdr:row>17</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F0D6FF-54F7-D030-CD2C-B52435242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369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5</xdr:row>
      <xdr:rowOff>68580</xdr:rowOff>
    </xdr:from>
    <xdr:to>
      <xdr:col>11</xdr:col>
      <xdr:colOff>365760</xdr:colOff>
      <xdr:row>20</xdr:row>
      <xdr:rowOff>68580</xdr:rowOff>
    </xdr:to>
    <xdr:graphicFrame macro="">
      <xdr:nvGraphicFramePr>
        <xdr:cNvPr id="2" name="Chart 1">
          <a:extLst>
            <a:ext uri="{FF2B5EF4-FFF2-40B4-BE49-F238E27FC236}">
              <a16:creationId xmlns:a16="http://schemas.microsoft.com/office/drawing/2014/main" id="{16672B0D-E2EE-A038-C1DE-A392A303E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114300</xdr:colOff>
      <xdr:row>19</xdr:row>
      <xdr:rowOff>121920</xdr:rowOff>
    </xdr:from>
    <xdr:to>
      <xdr:col>1</xdr:col>
      <xdr:colOff>723900</xdr:colOff>
      <xdr:row>22</xdr:row>
      <xdr:rowOff>144780</xdr:rowOff>
    </xdr:to>
    <xdr:graphicFrame macro="">
      <xdr:nvGraphicFramePr>
        <xdr:cNvPr id="2" name="Chart 1">
          <a:extLst>
            <a:ext uri="{FF2B5EF4-FFF2-40B4-BE49-F238E27FC236}">
              <a16:creationId xmlns:a16="http://schemas.microsoft.com/office/drawing/2014/main" id="{856016AC-F5A7-D4EA-30CF-8A9D3AB3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83820</xdr:rowOff>
    </xdr:from>
    <xdr:to>
      <xdr:col>4</xdr:col>
      <xdr:colOff>807720</xdr:colOff>
      <xdr:row>22</xdr:row>
      <xdr:rowOff>129540</xdr:rowOff>
    </xdr:to>
    <xdr:graphicFrame macro="">
      <xdr:nvGraphicFramePr>
        <xdr:cNvPr id="3" name="Chart 2">
          <a:extLst>
            <a:ext uri="{FF2B5EF4-FFF2-40B4-BE49-F238E27FC236}">
              <a16:creationId xmlns:a16="http://schemas.microsoft.com/office/drawing/2014/main" id="{60A39D74-24D2-BACB-9632-07597F869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19</xdr:row>
      <xdr:rowOff>53340</xdr:rowOff>
    </xdr:from>
    <xdr:to>
      <xdr:col>7</xdr:col>
      <xdr:colOff>815340</xdr:colOff>
      <xdr:row>22</xdr:row>
      <xdr:rowOff>160020</xdr:rowOff>
    </xdr:to>
    <xdr:graphicFrame macro="">
      <xdr:nvGraphicFramePr>
        <xdr:cNvPr id="4" name="Chart 3">
          <a:extLst>
            <a:ext uri="{FF2B5EF4-FFF2-40B4-BE49-F238E27FC236}">
              <a16:creationId xmlns:a16="http://schemas.microsoft.com/office/drawing/2014/main" id="{8826E69A-710B-5167-7D80-0F6B8BA3B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19</xdr:row>
      <xdr:rowOff>30480</xdr:rowOff>
    </xdr:from>
    <xdr:to>
      <xdr:col>10</xdr:col>
      <xdr:colOff>883920</xdr:colOff>
      <xdr:row>22</xdr:row>
      <xdr:rowOff>160020</xdr:rowOff>
    </xdr:to>
    <xdr:graphicFrame macro="">
      <xdr:nvGraphicFramePr>
        <xdr:cNvPr id="5" name="Chart 4">
          <a:extLst>
            <a:ext uri="{FF2B5EF4-FFF2-40B4-BE49-F238E27FC236}">
              <a16:creationId xmlns:a16="http://schemas.microsoft.com/office/drawing/2014/main" id="{4BA01725-B16C-F26E-E4C8-70D3AE4DB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76200</xdr:rowOff>
    </xdr:from>
    <xdr:to>
      <xdr:col>13</xdr:col>
      <xdr:colOff>1249680</xdr:colOff>
      <xdr:row>22</xdr:row>
      <xdr:rowOff>152400</xdr:rowOff>
    </xdr:to>
    <xdr:graphicFrame macro="">
      <xdr:nvGraphicFramePr>
        <xdr:cNvPr id="6" name="Chart 5">
          <a:extLst>
            <a:ext uri="{FF2B5EF4-FFF2-40B4-BE49-F238E27FC236}">
              <a16:creationId xmlns:a16="http://schemas.microsoft.com/office/drawing/2014/main" id="{43669264-917A-F1C1-AF89-36AE645D0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2</xdr:row>
      <xdr:rowOff>76200</xdr:rowOff>
    </xdr:from>
    <xdr:ext cx="11801475" cy="1920240"/>
    <xdr:grpSp>
      <xdr:nvGrpSpPr>
        <xdr:cNvPr id="21" name="Shape 2">
          <a:extLst>
            <a:ext uri="{FF2B5EF4-FFF2-40B4-BE49-F238E27FC236}">
              <a16:creationId xmlns:a16="http://schemas.microsoft.com/office/drawing/2014/main" id="{3F51CD43-5072-4C15-BF02-456F4DB9C529}"/>
            </a:ext>
          </a:extLst>
        </xdr:cNvPr>
        <xdr:cNvGrpSpPr/>
      </xdr:nvGrpSpPr>
      <xdr:grpSpPr>
        <a:xfrm>
          <a:off x="142875" y="426720"/>
          <a:ext cx="11801475" cy="1920240"/>
          <a:chOff x="0" y="3060863"/>
          <a:chExt cx="10692000" cy="1438275"/>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280397DA-6EB0-B24B-2E63-08AB616944AB}"/>
              </a:ext>
            </a:extLst>
          </xdr:cNvPr>
          <xdr:cNvGrpSpPr/>
        </xdr:nvGrpSpPr>
        <xdr:grpSpPr>
          <a:xfrm>
            <a:off x="0" y="3060863"/>
            <a:ext cx="10692000" cy="1438275"/>
            <a:chOff x="152398" y="453254"/>
            <a:chExt cx="12498640" cy="1383567"/>
          </a:xfrm>
          <a:grpFill/>
        </xdr:grpSpPr>
        <xdr:sp macro="" textlink="">
          <xdr:nvSpPr>
            <xdr:cNvPr id="23" name="Shape 5">
              <a:extLst>
                <a:ext uri="{FF2B5EF4-FFF2-40B4-BE49-F238E27FC236}">
                  <a16:creationId xmlns:a16="http://schemas.microsoft.com/office/drawing/2014/main" id="{4208454A-5EB5-9397-BC35-E5849BCBDEDE}"/>
                </a:ext>
              </a:extLst>
            </xdr:cNvPr>
            <xdr:cNvSpPr/>
          </xdr:nvSpPr>
          <xdr:spPr>
            <a:xfrm>
              <a:off x="152398" y="453254"/>
              <a:ext cx="12498624"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75F03550-D4E5-F8F0-A814-F8CA2353DD32}"/>
                </a:ext>
              </a:extLst>
            </xdr:cNvPr>
            <xdr:cNvGrpSpPr/>
          </xdr:nvGrpSpPr>
          <xdr:grpSpPr>
            <a:xfrm>
              <a:off x="152398" y="453254"/>
              <a:ext cx="2499729" cy="1383567"/>
              <a:chOff x="152399" y="459938"/>
              <a:chExt cx="2667001" cy="1359337"/>
            </a:xfrm>
            <a:grpFill/>
          </xdr:grpSpPr>
          <xdr:sp macro="" textlink="">
            <xdr:nvSpPr>
              <xdr:cNvPr id="37" name="Shape 23">
                <a:extLst>
                  <a:ext uri="{FF2B5EF4-FFF2-40B4-BE49-F238E27FC236}">
                    <a16:creationId xmlns:a16="http://schemas.microsoft.com/office/drawing/2014/main" id="{EA23346E-15A1-7B52-38EE-A698650B5FCA}"/>
                  </a:ext>
                </a:extLst>
              </xdr:cNvPr>
              <xdr:cNvSpPr/>
            </xdr:nvSpPr>
            <xdr:spPr>
              <a:xfrm>
                <a:off x="152399" y="714375"/>
                <a:ext cx="2636864"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3ED1DA21-4411-DD06-616B-4A4C15C85679}"/>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CC763D1F-1F49-A6E9-F397-34DBE6BC3D97}"/>
                </a:ext>
              </a:extLst>
            </xdr:cNvPr>
            <xdr:cNvGrpSpPr/>
          </xdr:nvGrpSpPr>
          <xdr:grpSpPr>
            <a:xfrm>
              <a:off x="2699752" y="453254"/>
              <a:ext cx="2490202" cy="1383567"/>
              <a:chOff x="152399" y="459938"/>
              <a:chExt cx="2667001" cy="1359337"/>
            </a:xfrm>
            <a:grpFill/>
          </xdr:grpSpPr>
          <xdr:sp macro="" textlink="">
            <xdr:nvSpPr>
              <xdr:cNvPr id="35" name="Shape 26">
                <a:extLst>
                  <a:ext uri="{FF2B5EF4-FFF2-40B4-BE49-F238E27FC236}">
                    <a16:creationId xmlns:a16="http://schemas.microsoft.com/office/drawing/2014/main" id="{335CC7FA-CC2D-F80F-7D3E-7206983BFA58}"/>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9D45609E-B2DC-AFFD-3707-834565E1F461}"/>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8AB6CB9A-E3BB-3626-436E-388506A3911C}"/>
                </a:ext>
              </a:extLst>
            </xdr:cNvPr>
            <xdr:cNvGrpSpPr/>
          </xdr:nvGrpSpPr>
          <xdr:grpSpPr>
            <a:xfrm>
              <a:off x="5256628"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8DC6E23B-9E9E-134A-F0F7-F1BAFFF68DAC}"/>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4CC4705-AD4F-289E-1EF0-CB51B64713F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2438C7B6-C955-1F62-F79D-E95C8BB44563}"/>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E2E7FC7D-E15E-482C-60B2-408FC42E4803}"/>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A68C2AFD-F2AD-B517-10F5-5206E6DEA10B}"/>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3A292880-FF7B-0900-D04D-A79C50AFB433}"/>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8C0BB24F-7334-1E3F-599E-BDA57315581C}"/>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42AD678-2397-5B58-90BC-C7512E02F30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142874</xdr:colOff>
      <xdr:row>0</xdr:row>
      <xdr:rowOff>76200</xdr:rowOff>
    </xdr:from>
    <xdr:ext cx="14091286" cy="314325"/>
    <xdr:sp macro="" textlink="">
      <xdr:nvSpPr>
        <xdr:cNvPr id="2" name="Shape 3">
          <a:extLst>
            <a:ext uri="{FF2B5EF4-FFF2-40B4-BE49-F238E27FC236}">
              <a16:creationId xmlns:a16="http://schemas.microsoft.com/office/drawing/2014/main" id="{9DA9CB58-BCF2-4EC3-A397-E71C4C82049D}"/>
            </a:ext>
          </a:extLst>
        </xdr:cNvPr>
        <xdr:cNvSpPr/>
      </xdr:nvSpPr>
      <xdr:spPr>
        <a:xfrm>
          <a:off x="142874" y="76200"/>
          <a:ext cx="14091286" cy="314325"/>
        </a:xfrm>
        <a:prstGeom prst="roundRect">
          <a:avLst>
            <a:gd name="adj" fmla="val 16667"/>
          </a:avLst>
        </a:prstGeom>
        <a:gradFill>
          <a:gsLst>
            <a:gs pos="0">
              <a:srgbClr val="262626">
                <a:alpha val="80000"/>
              </a:srgb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13</xdr:row>
      <xdr:rowOff>160020</xdr:rowOff>
    </xdr:from>
    <xdr:ext cx="11811000" cy="2049780"/>
    <xdr:sp macro="" textlink="">
      <xdr:nvSpPr>
        <xdr:cNvPr id="5" name="Shape 5">
          <a:extLst>
            <a:ext uri="{FF2B5EF4-FFF2-40B4-BE49-F238E27FC236}">
              <a16:creationId xmlns:a16="http://schemas.microsoft.com/office/drawing/2014/main" id="{08F14818-667D-5755-90D9-57BC80EE3856}"/>
            </a:ext>
          </a:extLst>
        </xdr:cNvPr>
        <xdr:cNvSpPr/>
      </xdr:nvSpPr>
      <xdr:spPr>
        <a:xfrm>
          <a:off x="152400" y="2476500"/>
          <a:ext cx="11811000" cy="20497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152400</xdr:colOff>
      <xdr:row>13</xdr:row>
      <xdr:rowOff>160020</xdr:rowOff>
    </xdr:from>
    <xdr:ext cx="4925745" cy="2041020"/>
    <xdr:grpSp>
      <xdr:nvGrpSpPr>
        <xdr:cNvPr id="6" name="Shape 6">
          <a:extLst>
            <a:ext uri="{FF2B5EF4-FFF2-40B4-BE49-F238E27FC236}">
              <a16:creationId xmlns:a16="http://schemas.microsoft.com/office/drawing/2014/main" id="{5571BF25-8FED-BEB2-21E4-D2028E1BD8D2}"/>
            </a:ext>
          </a:extLst>
        </xdr:cNvPr>
        <xdr:cNvGrpSpPr/>
      </xdr:nvGrpSpPr>
      <xdr:grpSpPr>
        <a:xfrm>
          <a:off x="152400" y="2476500"/>
          <a:ext cx="4925745" cy="2041020"/>
          <a:chOff x="152400" y="1971675"/>
          <a:chExt cx="5219701"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3" name="Shape 7">
            <a:extLst>
              <a:ext uri="{FF2B5EF4-FFF2-40B4-BE49-F238E27FC236}">
                <a16:creationId xmlns:a16="http://schemas.microsoft.com/office/drawing/2014/main" id="{EFCDD805-ED7E-B402-6B8A-9645A630B53B}"/>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BC3283B7-0C3B-B619-C3A2-43377EC1F632}"/>
              </a:ext>
            </a:extLst>
          </xdr:cNvPr>
          <xdr:cNvSpPr/>
        </xdr:nvSpPr>
        <xdr:spPr>
          <a:xfrm>
            <a:off x="228600" y="2028826"/>
            <a:ext cx="2743200" cy="266700"/>
          </a:xfrm>
          <a:prstGeom prst="roundRect">
            <a:avLst>
              <a:gd name="adj" fmla="val 16667"/>
            </a:avLst>
          </a:prstGeom>
          <a:gradFill>
            <a:gsLst>
              <a:gs pos="0">
                <a:schemeClr val="tx1">
                  <a:lumMod val="85000"/>
                  <a:lumOff val="15000"/>
                  <a:alpha val="80000"/>
                </a:schemeClr>
              </a:gs>
              <a:gs pos="100000">
                <a:schemeClr val="tx1">
                  <a:lumMod val="65000"/>
                  <a:lumOff val="3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8</xdr:col>
      <xdr:colOff>395174</xdr:colOff>
      <xdr:row>13</xdr:row>
      <xdr:rowOff>160020</xdr:rowOff>
    </xdr:from>
    <xdr:ext cx="4062840" cy="2041020"/>
    <xdr:grpSp>
      <xdr:nvGrpSpPr>
        <xdr:cNvPr id="7" name="Shape 9">
          <a:extLst>
            <a:ext uri="{FF2B5EF4-FFF2-40B4-BE49-F238E27FC236}">
              <a16:creationId xmlns:a16="http://schemas.microsoft.com/office/drawing/2014/main" id="{2B30CB27-0896-B088-F787-3BA8140A0B93}"/>
            </a:ext>
          </a:extLst>
        </xdr:cNvPr>
        <xdr:cNvGrpSpPr/>
      </xdr:nvGrpSpPr>
      <xdr:grpSpPr>
        <a:xfrm>
          <a:off x="5150054" y="2476500"/>
          <a:ext cx="4062840" cy="2041020"/>
          <a:chOff x="5448301" y="1971675"/>
          <a:chExt cx="43053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1" name="Shape 10">
            <a:extLst>
              <a:ext uri="{FF2B5EF4-FFF2-40B4-BE49-F238E27FC236}">
                <a16:creationId xmlns:a16="http://schemas.microsoft.com/office/drawing/2014/main" id="{7650159A-C972-A5C9-E598-B2DCF43F650B}"/>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50A03912-DEE3-C6DD-23E2-C17CFAC7BF02}"/>
              </a:ext>
            </a:extLst>
          </xdr:cNvPr>
          <xdr:cNvSpPr/>
        </xdr:nvSpPr>
        <xdr:spPr>
          <a:xfrm>
            <a:off x="5591174" y="2000250"/>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15</xdr:col>
      <xdr:colOff>387379</xdr:colOff>
      <xdr:row>13</xdr:row>
      <xdr:rowOff>160020</xdr:rowOff>
    </xdr:from>
    <xdr:ext cx="2660621" cy="2049780"/>
    <xdr:grpSp>
      <xdr:nvGrpSpPr>
        <xdr:cNvPr id="8" name="Shape 12">
          <a:extLst>
            <a:ext uri="{FF2B5EF4-FFF2-40B4-BE49-F238E27FC236}">
              <a16:creationId xmlns:a16="http://schemas.microsoft.com/office/drawing/2014/main" id="{C34E1532-46D1-30B2-AAEA-71EAE885D6C7}"/>
            </a:ext>
          </a:extLst>
        </xdr:cNvPr>
        <xdr:cNvGrpSpPr/>
      </xdr:nvGrpSpPr>
      <xdr:grpSpPr>
        <a:xfrm>
          <a:off x="9302779" y="2476500"/>
          <a:ext cx="2660621" cy="2049780"/>
          <a:chOff x="9848850" y="1866900"/>
          <a:chExt cx="28194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9" name="Shape 13">
            <a:extLst>
              <a:ext uri="{FF2B5EF4-FFF2-40B4-BE49-F238E27FC236}">
                <a16:creationId xmlns:a16="http://schemas.microsoft.com/office/drawing/2014/main" id="{04BC13DF-3861-60A9-C898-998C3B3203EB}"/>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92EAA9A1-2036-B508-058E-FD5C3F58AB2F}"/>
              </a:ext>
            </a:extLst>
          </xdr:cNvPr>
          <xdr:cNvSpPr/>
        </xdr:nvSpPr>
        <xdr:spPr>
          <a:xfrm>
            <a:off x="9905753" y="1895475"/>
            <a:ext cx="2628900" cy="266700"/>
          </a:xfrm>
          <a:prstGeom prst="roundRect">
            <a:avLst>
              <a:gd name="adj" fmla="val 16667"/>
            </a:avLst>
          </a:prstGeom>
          <a:gradFill>
            <a:gsLst>
              <a:gs pos="0">
                <a:schemeClr val="tx1">
                  <a:lumMod val="85000"/>
                  <a:lumOff val="15000"/>
                  <a:alpha val="80000"/>
                </a:schemeClr>
              </a:gs>
              <a:gs pos="100000">
                <a:schemeClr val="bg1">
                  <a:lumMod val="75000"/>
                  <a:alpha val="7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0</xdr:col>
      <xdr:colOff>152400</xdr:colOff>
      <xdr:row>26</xdr:row>
      <xdr:rowOff>66675</xdr:rowOff>
    </xdr:from>
    <xdr:ext cx="2628900" cy="257175"/>
    <xdr:sp macro="" textlink="">
      <xdr:nvSpPr>
        <xdr:cNvPr id="16" name="Shape 16">
          <a:extLst>
            <a:ext uri="{FF2B5EF4-FFF2-40B4-BE49-F238E27FC236}">
              <a16:creationId xmlns:a16="http://schemas.microsoft.com/office/drawing/2014/main" id="{2F0488B1-43E8-4998-BD0F-D08DBF8B3EBE}"/>
            </a:ext>
          </a:extLst>
        </xdr:cNvPr>
        <xdr:cNvSpPr/>
      </xdr:nvSpPr>
      <xdr:spPr>
        <a:xfrm>
          <a:off x="152400" y="4661535"/>
          <a:ext cx="2628900" cy="257175"/>
        </a:xfrm>
        <a:prstGeom prst="roundRect">
          <a:avLst>
            <a:gd name="adj" fmla="val 40910"/>
          </a:avLst>
        </a:prstGeom>
        <a:gradFill>
          <a:gsLst>
            <a:gs pos="0">
              <a:srgbClr val="262626">
                <a:alpha val="80000"/>
              </a:srgbClr>
            </a:gs>
            <a:gs pos="100000">
              <a:srgbClr val="7F7F7F">
                <a:alpha val="75000"/>
              </a:srgbClr>
            </a:gs>
          </a:gsLst>
          <a:lin ang="18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152400</xdr:colOff>
      <xdr:row>26</xdr:row>
      <xdr:rowOff>38100</xdr:rowOff>
    </xdr:from>
    <xdr:to>
      <xdr:col>8</xdr:col>
      <xdr:colOff>312464</xdr:colOff>
      <xdr:row>38</xdr:row>
      <xdr:rowOff>30482</xdr:rowOff>
    </xdr:to>
    <xdr:sp macro="" textlink="">
      <xdr:nvSpPr>
        <xdr:cNvPr id="15" name="Shape 15">
          <a:extLst>
            <a:ext uri="{FF2B5EF4-FFF2-40B4-BE49-F238E27FC236}">
              <a16:creationId xmlns:a16="http://schemas.microsoft.com/office/drawing/2014/main" id="{D83B0D25-D961-41D8-B56C-0DBD5A3749C0}"/>
            </a:ext>
          </a:extLst>
        </xdr:cNvPr>
        <xdr:cNvSpPr/>
      </xdr:nvSpPr>
      <xdr:spPr>
        <a:xfrm>
          <a:off x="152400" y="4632960"/>
          <a:ext cx="4914944" cy="2095502"/>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8</xdr:col>
      <xdr:colOff>296177</xdr:colOff>
      <xdr:row>26</xdr:row>
      <xdr:rowOff>15240</xdr:rowOff>
    </xdr:from>
    <xdr:to>
      <xdr:col>15</xdr:col>
      <xdr:colOff>426720</xdr:colOff>
      <xdr:row>38</xdr:row>
      <xdr:rowOff>30480</xdr:rowOff>
    </xdr:to>
    <xdr:sp macro="" textlink="">
      <xdr:nvSpPr>
        <xdr:cNvPr id="17" name="Shape 17">
          <a:extLst>
            <a:ext uri="{FF2B5EF4-FFF2-40B4-BE49-F238E27FC236}">
              <a16:creationId xmlns:a16="http://schemas.microsoft.com/office/drawing/2014/main" id="{256DFEFD-0596-42ED-85B9-C120F983FC06}"/>
            </a:ext>
          </a:extLst>
        </xdr:cNvPr>
        <xdr:cNvSpPr/>
      </xdr:nvSpPr>
      <xdr:spPr>
        <a:xfrm>
          <a:off x="5051057" y="4610100"/>
          <a:ext cx="4291063" cy="21183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oneCellAnchor>
    <xdr:from>
      <xdr:col>8</xdr:col>
      <xdr:colOff>421005</xdr:colOff>
      <xdr:row>26</xdr:row>
      <xdr:rowOff>49530</xdr:rowOff>
    </xdr:from>
    <xdr:ext cx="2628900" cy="257175"/>
    <xdr:sp macro="" textlink="">
      <xdr:nvSpPr>
        <xdr:cNvPr id="18" name="Shape 18">
          <a:extLst>
            <a:ext uri="{FF2B5EF4-FFF2-40B4-BE49-F238E27FC236}">
              <a16:creationId xmlns:a16="http://schemas.microsoft.com/office/drawing/2014/main" id="{C76BA7A5-30B8-4B11-BA60-B1EC81A517F3}"/>
            </a:ext>
          </a:extLst>
        </xdr:cNvPr>
        <xdr:cNvSpPr/>
      </xdr:nvSpPr>
      <xdr:spPr>
        <a:xfrm>
          <a:off x="5175885" y="46443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15</xdr:col>
      <xdr:colOff>466725</xdr:colOff>
      <xdr:row>26</xdr:row>
      <xdr:rowOff>15240</xdr:rowOff>
    </xdr:from>
    <xdr:ext cx="4768215" cy="2156460"/>
    <xdr:sp macro="" textlink="">
      <xdr:nvSpPr>
        <xdr:cNvPr id="19" name="Shape 19">
          <a:extLst>
            <a:ext uri="{FF2B5EF4-FFF2-40B4-BE49-F238E27FC236}">
              <a16:creationId xmlns:a16="http://schemas.microsoft.com/office/drawing/2014/main" id="{08C6DF16-A65A-4C9C-8762-E48A87D88D6A}"/>
            </a:ext>
          </a:extLst>
        </xdr:cNvPr>
        <xdr:cNvSpPr/>
      </xdr:nvSpPr>
      <xdr:spPr>
        <a:xfrm>
          <a:off x="9382125" y="4610100"/>
          <a:ext cx="4768215" cy="215646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493395</xdr:colOff>
      <xdr:row>26</xdr:row>
      <xdr:rowOff>95250</xdr:rowOff>
    </xdr:from>
    <xdr:ext cx="1581150" cy="219075"/>
    <xdr:sp macro="" textlink="">
      <xdr:nvSpPr>
        <xdr:cNvPr id="20" name="Shape 20">
          <a:extLst>
            <a:ext uri="{FF2B5EF4-FFF2-40B4-BE49-F238E27FC236}">
              <a16:creationId xmlns:a16="http://schemas.microsoft.com/office/drawing/2014/main" id="{0D292F19-0340-4F9A-9B68-42E64E0FA8BB}"/>
            </a:ext>
          </a:extLst>
        </xdr:cNvPr>
        <xdr:cNvSpPr/>
      </xdr:nvSpPr>
      <xdr:spPr>
        <a:xfrm>
          <a:off x="9408795" y="46901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i="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Best-Selling Products</a:t>
          </a:r>
          <a:endParaRPr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160020</xdr:colOff>
      <xdr:row>4</xdr:row>
      <xdr:rowOff>152400</xdr:rowOff>
    </xdr:from>
    <xdr:to>
      <xdr:col>4</xdr:col>
      <xdr:colOff>53340</xdr:colOff>
      <xdr:row>7</xdr:row>
      <xdr:rowOff>30480</xdr:rowOff>
    </xdr:to>
    <xdr:sp macro="" textlink="KPI!B17">
      <xdr:nvSpPr>
        <xdr:cNvPr id="39" name="Rectangle: Rounded Corners 38">
          <a:extLst>
            <a:ext uri="{FF2B5EF4-FFF2-40B4-BE49-F238E27FC236}">
              <a16:creationId xmlns:a16="http://schemas.microsoft.com/office/drawing/2014/main" id="{42BB2700-F346-65F7-5E89-392C298CE895}"/>
            </a:ext>
          </a:extLst>
        </xdr:cNvPr>
        <xdr:cNvSpPr/>
      </xdr:nvSpPr>
      <xdr:spPr>
        <a:xfrm>
          <a:off x="160020" y="85344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63C6E5-44D0-44E4-8939-348E6395D2F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$49,206.23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7</xdr:row>
      <xdr:rowOff>91440</xdr:rowOff>
    </xdr:from>
    <xdr:to>
      <xdr:col>3</xdr:col>
      <xdr:colOff>335280</xdr:colOff>
      <xdr:row>10</xdr:row>
      <xdr:rowOff>15240</xdr:rowOff>
    </xdr:to>
    <xdr:graphicFrame macro="">
      <xdr:nvGraphicFramePr>
        <xdr:cNvPr id="60" name="Chart 59">
          <a:extLst>
            <a:ext uri="{FF2B5EF4-FFF2-40B4-BE49-F238E27FC236}">
              <a16:creationId xmlns:a16="http://schemas.microsoft.com/office/drawing/2014/main" id="{50E7D9AB-548B-4540-B07A-623486A8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10</xdr:row>
      <xdr:rowOff>106680</xdr:rowOff>
    </xdr:from>
    <xdr:to>
      <xdr:col>4</xdr:col>
      <xdr:colOff>53340</xdr:colOff>
      <xdr:row>12</xdr:row>
      <xdr:rowOff>121920</xdr:rowOff>
    </xdr:to>
    <xdr:sp macro="" textlink="">
      <xdr:nvSpPr>
        <xdr:cNvPr id="61" name="Rectangle: Rounded Corners 60">
          <a:extLst>
            <a:ext uri="{FF2B5EF4-FFF2-40B4-BE49-F238E27FC236}">
              <a16:creationId xmlns:a16="http://schemas.microsoft.com/office/drawing/2014/main" id="{4553C263-F086-4AE5-BDF1-1F837C0A98D5}"/>
            </a:ext>
          </a:extLst>
        </xdr:cNvPr>
        <xdr:cNvSpPr/>
      </xdr:nvSpPr>
      <xdr:spPr>
        <a:xfrm>
          <a:off x="16002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281940</xdr:colOff>
          <xdr:row>11</xdr:row>
          <xdr:rowOff>30480</xdr:rowOff>
        </xdr:from>
        <xdr:to>
          <xdr:col>3</xdr:col>
          <xdr:colOff>533400</xdr:colOff>
          <xdr:row>12</xdr:row>
          <xdr:rowOff>45720</xdr:rowOff>
        </xdr:to>
        <xdr:pic>
          <xdr:nvPicPr>
            <xdr:cNvPr id="65" name="Picture 64">
              <a:extLst>
                <a:ext uri="{FF2B5EF4-FFF2-40B4-BE49-F238E27FC236}">
                  <a16:creationId xmlns:a16="http://schemas.microsoft.com/office/drawing/2014/main" id="{41F0B06C-FF0A-B72F-6197-B011E0D98F0A}"/>
                </a:ext>
              </a:extLst>
            </xdr:cNvPr>
            <xdr:cNvPicPr>
              <a:picLocks noChangeAspect="1" noChangeArrowheads="1"/>
              <a:extLst>
                <a:ext uri="{84589F7E-364E-4C9E-8A38-B11213B215E9}">
                  <a14:cameraTool cellRange="'KPI YOY'!$H$7" spid="_x0000_s1146"/>
                </a:ext>
              </a:extLst>
            </xdr:cNvPicPr>
          </xdr:nvPicPr>
          <xdr:blipFill>
            <a:blip xmlns:r="http://schemas.openxmlformats.org/officeDocument/2006/relationships" r:embed="rId2"/>
            <a:srcRect/>
            <a:stretch>
              <a:fillRect/>
            </a:stretch>
          </xdr:blipFill>
          <xdr:spPr bwMode="auto">
            <a:xfrm>
              <a:off x="147066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219075</xdr:colOff>
      <xdr:row>5</xdr:row>
      <xdr:rowOff>0</xdr:rowOff>
    </xdr:from>
    <xdr:to>
      <xdr:col>8</xdr:col>
      <xdr:colOff>112395</xdr:colOff>
      <xdr:row>7</xdr:row>
      <xdr:rowOff>53340</xdr:rowOff>
    </xdr:to>
    <xdr:sp macro="" textlink="KPI!E17">
      <xdr:nvSpPr>
        <xdr:cNvPr id="69" name="Rectangle: Rounded Corners 68">
          <a:extLst>
            <a:ext uri="{FF2B5EF4-FFF2-40B4-BE49-F238E27FC236}">
              <a16:creationId xmlns:a16="http://schemas.microsoft.com/office/drawing/2014/main" id="{9D6A23CD-6209-48D8-BC47-52859440BC3E}"/>
            </a:ext>
          </a:extLst>
        </xdr:cNvPr>
        <xdr:cNvSpPr/>
      </xdr:nvSpPr>
      <xdr:spPr>
        <a:xfrm>
          <a:off x="2596515" y="8763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E74393-2D8E-40E6-9379-8A41FF695F2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$5,724.25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219075</xdr:colOff>
      <xdr:row>4</xdr:row>
      <xdr:rowOff>160020</xdr:rowOff>
    </xdr:from>
    <xdr:to>
      <xdr:col>12</xdr:col>
      <xdr:colOff>112395</xdr:colOff>
      <xdr:row>7</xdr:row>
      <xdr:rowOff>38100</xdr:rowOff>
    </xdr:to>
    <xdr:sp macro="" textlink="KPI!H17">
      <xdr:nvSpPr>
        <xdr:cNvPr id="70" name="Rectangle: Rounded Corners 69">
          <a:extLst>
            <a:ext uri="{FF2B5EF4-FFF2-40B4-BE49-F238E27FC236}">
              <a16:creationId xmlns:a16="http://schemas.microsoft.com/office/drawing/2014/main" id="{E84A22B4-C623-4F86-B951-3E864FAA22AD}"/>
            </a:ext>
          </a:extLst>
        </xdr:cNvPr>
        <xdr:cNvSpPr/>
      </xdr:nvSpPr>
      <xdr:spPr>
        <a:xfrm>
          <a:off x="4973955" y="86106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B9917-F527-4343-9E23-D4FEDA91B7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726</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234315</xdr:colOff>
      <xdr:row>4</xdr:row>
      <xdr:rowOff>137160</xdr:rowOff>
    </xdr:from>
    <xdr:to>
      <xdr:col>15</xdr:col>
      <xdr:colOff>541020</xdr:colOff>
      <xdr:row>7</xdr:row>
      <xdr:rowOff>15240</xdr:rowOff>
    </xdr:to>
    <xdr:sp macro="" textlink="KPI!K17">
      <xdr:nvSpPr>
        <xdr:cNvPr id="71" name="Rectangle: Rounded Corners 70">
          <a:extLst>
            <a:ext uri="{FF2B5EF4-FFF2-40B4-BE49-F238E27FC236}">
              <a16:creationId xmlns:a16="http://schemas.microsoft.com/office/drawing/2014/main" id="{57D6DCDE-ED58-4C3E-A39E-642AE29A3E29}"/>
            </a:ext>
          </a:extLst>
        </xdr:cNvPr>
        <xdr:cNvSpPr/>
      </xdr:nvSpPr>
      <xdr:spPr>
        <a:xfrm>
          <a:off x="7366635" y="838200"/>
          <a:ext cx="2089785"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C25C194-EF8C-41EF-A298-51811CCF1DF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186</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142875</xdr:colOff>
      <xdr:row>5</xdr:row>
      <xdr:rowOff>7620</xdr:rowOff>
    </xdr:from>
    <xdr:to>
      <xdr:col>20</xdr:col>
      <xdr:colOff>36195</xdr:colOff>
      <xdr:row>7</xdr:row>
      <xdr:rowOff>60960</xdr:rowOff>
    </xdr:to>
    <xdr:sp macro="" textlink="KPI!N17">
      <xdr:nvSpPr>
        <xdr:cNvPr id="72" name="Rectangle: Rounded Corners 71">
          <a:extLst>
            <a:ext uri="{FF2B5EF4-FFF2-40B4-BE49-F238E27FC236}">
              <a16:creationId xmlns:a16="http://schemas.microsoft.com/office/drawing/2014/main" id="{0C9226A8-E855-4B76-B47A-B7ED9547BAF9}"/>
            </a:ext>
          </a:extLst>
        </xdr:cNvPr>
        <xdr:cNvSpPr/>
      </xdr:nvSpPr>
      <xdr:spPr>
        <a:xfrm>
          <a:off x="9652635" y="8839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0B19D-4333-49D7-B54B-3FFCF17CB0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11.63%</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198120</xdr:colOff>
      <xdr:row>10</xdr:row>
      <xdr:rowOff>114300</xdr:rowOff>
    </xdr:from>
    <xdr:to>
      <xdr:col>8</xdr:col>
      <xdr:colOff>91440</xdr:colOff>
      <xdr:row>12</xdr:row>
      <xdr:rowOff>129540</xdr:rowOff>
    </xdr:to>
    <xdr:sp macro="" textlink="">
      <xdr:nvSpPr>
        <xdr:cNvPr id="74" name="Rectangle: Rounded Corners 73">
          <a:extLst>
            <a:ext uri="{FF2B5EF4-FFF2-40B4-BE49-F238E27FC236}">
              <a16:creationId xmlns:a16="http://schemas.microsoft.com/office/drawing/2014/main" id="{61934DD7-CD1B-46DB-8D05-23CFD1B56A5F}"/>
            </a:ext>
          </a:extLst>
        </xdr:cNvPr>
        <xdr:cNvSpPr/>
      </xdr:nvSpPr>
      <xdr:spPr>
        <a:xfrm>
          <a:off x="2575560" y="18669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213360</xdr:colOff>
      <xdr:row>10</xdr:row>
      <xdr:rowOff>106680</xdr:rowOff>
    </xdr:from>
    <xdr:to>
      <xdr:col>12</xdr:col>
      <xdr:colOff>106680</xdr:colOff>
      <xdr:row>12</xdr:row>
      <xdr:rowOff>121920</xdr:rowOff>
    </xdr:to>
    <xdr:sp macro="" textlink="">
      <xdr:nvSpPr>
        <xdr:cNvPr id="75" name="Rectangle: Rounded Corners 74">
          <a:extLst>
            <a:ext uri="{FF2B5EF4-FFF2-40B4-BE49-F238E27FC236}">
              <a16:creationId xmlns:a16="http://schemas.microsoft.com/office/drawing/2014/main" id="{EB3149FB-4FA6-42A1-A2F4-D5F87FC452D9}"/>
            </a:ext>
          </a:extLst>
        </xdr:cNvPr>
        <xdr:cNvSpPr/>
      </xdr:nvSpPr>
      <xdr:spPr>
        <a:xfrm>
          <a:off x="496824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0" i="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198120</xdr:colOff>
      <xdr:row>10</xdr:row>
      <xdr:rowOff>99060</xdr:rowOff>
    </xdr:from>
    <xdr:to>
      <xdr:col>16</xdr:col>
      <xdr:colOff>53340</xdr:colOff>
      <xdr:row>12</xdr:row>
      <xdr:rowOff>114300</xdr:rowOff>
    </xdr:to>
    <xdr:sp macro="" textlink="">
      <xdr:nvSpPr>
        <xdr:cNvPr id="76" name="Rectangle: Rounded Corners 75">
          <a:extLst>
            <a:ext uri="{FF2B5EF4-FFF2-40B4-BE49-F238E27FC236}">
              <a16:creationId xmlns:a16="http://schemas.microsoft.com/office/drawing/2014/main" id="{470B1B4F-CE6E-4641-A946-1C53A2E2F5A8}"/>
            </a:ext>
          </a:extLst>
        </xdr:cNvPr>
        <xdr:cNvSpPr/>
      </xdr:nvSpPr>
      <xdr:spPr>
        <a:xfrm>
          <a:off x="7330440" y="1851660"/>
          <a:ext cx="22326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152400</xdr:colOff>
      <xdr:row>10</xdr:row>
      <xdr:rowOff>83820</xdr:rowOff>
    </xdr:from>
    <xdr:to>
      <xdr:col>20</xdr:col>
      <xdr:colOff>45720</xdr:colOff>
      <xdr:row>12</xdr:row>
      <xdr:rowOff>99060</xdr:rowOff>
    </xdr:to>
    <xdr:sp macro="" textlink="">
      <xdr:nvSpPr>
        <xdr:cNvPr id="77" name="Rectangle: Rounded Corners 76">
          <a:extLst>
            <a:ext uri="{FF2B5EF4-FFF2-40B4-BE49-F238E27FC236}">
              <a16:creationId xmlns:a16="http://schemas.microsoft.com/office/drawing/2014/main" id="{401B4F43-0934-4342-AE6A-52DF38F05474}"/>
            </a:ext>
          </a:extLst>
        </xdr:cNvPr>
        <xdr:cNvSpPr/>
      </xdr:nvSpPr>
      <xdr:spPr>
        <a:xfrm>
          <a:off x="9662160" y="18364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342900</xdr:colOff>
      <xdr:row>7</xdr:row>
      <xdr:rowOff>76200</xdr:rowOff>
    </xdr:from>
    <xdr:to>
      <xdr:col>7</xdr:col>
      <xdr:colOff>533400</xdr:colOff>
      <xdr:row>10</xdr:row>
      <xdr:rowOff>53340</xdr:rowOff>
    </xdr:to>
    <xdr:graphicFrame macro="">
      <xdr:nvGraphicFramePr>
        <xdr:cNvPr id="78" name="Chart 77">
          <a:extLst>
            <a:ext uri="{FF2B5EF4-FFF2-40B4-BE49-F238E27FC236}">
              <a16:creationId xmlns:a16="http://schemas.microsoft.com/office/drawing/2014/main" id="{5D9F221C-82BA-43F7-B7F3-B37E555E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281940</xdr:colOff>
      <xdr:row>7</xdr:row>
      <xdr:rowOff>99060</xdr:rowOff>
    </xdr:from>
    <xdr:to>
      <xdr:col>12</xdr:col>
      <xdr:colOff>45720</xdr:colOff>
      <xdr:row>10</xdr:row>
      <xdr:rowOff>76200</xdr:rowOff>
    </xdr:to>
    <xdr:graphicFrame macro="">
      <xdr:nvGraphicFramePr>
        <xdr:cNvPr id="80" name="Chart 79">
          <a:extLst>
            <a:ext uri="{FF2B5EF4-FFF2-40B4-BE49-F238E27FC236}">
              <a16:creationId xmlns:a16="http://schemas.microsoft.com/office/drawing/2014/main" id="{C9FC89AC-04C9-4436-AE4C-E7D08BEB7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318134</xdr:colOff>
      <xdr:row>7</xdr:row>
      <xdr:rowOff>91440</xdr:rowOff>
    </xdr:from>
    <xdr:to>
      <xdr:col>15</xdr:col>
      <xdr:colOff>480059</xdr:colOff>
      <xdr:row>10</xdr:row>
      <xdr:rowOff>45720</xdr:rowOff>
    </xdr:to>
    <xdr:graphicFrame macro="">
      <xdr:nvGraphicFramePr>
        <xdr:cNvPr id="81" name="Chart 80">
          <a:extLst>
            <a:ext uri="{FF2B5EF4-FFF2-40B4-BE49-F238E27FC236}">
              <a16:creationId xmlns:a16="http://schemas.microsoft.com/office/drawing/2014/main" id="{3A901B5A-3AB1-4AFF-A0CF-D7BF85BC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205739</xdr:colOff>
      <xdr:row>7</xdr:row>
      <xdr:rowOff>137160</xdr:rowOff>
    </xdr:from>
    <xdr:to>
      <xdr:col>19</xdr:col>
      <xdr:colOff>541020</xdr:colOff>
      <xdr:row>10</xdr:row>
      <xdr:rowOff>53340</xdr:rowOff>
    </xdr:to>
    <xdr:graphicFrame macro="">
      <xdr:nvGraphicFramePr>
        <xdr:cNvPr id="82" name="Chart 81">
          <a:extLst>
            <a:ext uri="{FF2B5EF4-FFF2-40B4-BE49-F238E27FC236}">
              <a16:creationId xmlns:a16="http://schemas.microsoft.com/office/drawing/2014/main" id="{EA2FEFD1-C608-432D-9D33-EDC37FAB9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297180</xdr:colOff>
          <xdr:row>11</xdr:row>
          <xdr:rowOff>30480</xdr:rowOff>
        </xdr:from>
        <xdr:to>
          <xdr:col>7</xdr:col>
          <xdr:colOff>548640</xdr:colOff>
          <xdr:row>12</xdr:row>
          <xdr:rowOff>45720</xdr:rowOff>
        </xdr:to>
        <xdr:pic>
          <xdr:nvPicPr>
            <xdr:cNvPr id="84" name="Picture 83">
              <a:extLst>
                <a:ext uri="{FF2B5EF4-FFF2-40B4-BE49-F238E27FC236}">
                  <a16:creationId xmlns:a16="http://schemas.microsoft.com/office/drawing/2014/main" id="{9E4B6A9D-5DB0-936A-93F9-3CF9B9109162}"/>
                </a:ext>
              </a:extLst>
            </xdr:cNvPr>
            <xdr:cNvPicPr>
              <a:picLocks noChangeAspect="1" noChangeArrowheads="1"/>
              <a:extLst>
                <a:ext uri="{84589F7E-364E-4C9E-8A38-B11213B215E9}">
                  <a14:cameraTool cellRange="'KPI YOY'!$I$7" spid="_x0000_s1147"/>
                </a:ext>
              </a:extLst>
            </xdr:cNvPicPr>
          </xdr:nvPicPr>
          <xdr:blipFill>
            <a:blip xmlns:r="http://schemas.openxmlformats.org/officeDocument/2006/relationships" r:embed="rId7"/>
            <a:srcRect/>
            <a:stretch>
              <a:fillRect/>
            </a:stretch>
          </xdr:blipFill>
          <xdr:spPr bwMode="auto">
            <a:xfrm>
              <a:off x="386334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327660</xdr:colOff>
          <xdr:row>11</xdr:row>
          <xdr:rowOff>22860</xdr:rowOff>
        </xdr:from>
        <xdr:to>
          <xdr:col>11</xdr:col>
          <xdr:colOff>579120</xdr:colOff>
          <xdr:row>12</xdr:row>
          <xdr:rowOff>38100</xdr:rowOff>
        </xdr:to>
        <xdr:pic>
          <xdr:nvPicPr>
            <xdr:cNvPr id="86" name="Picture 85">
              <a:extLst>
                <a:ext uri="{FF2B5EF4-FFF2-40B4-BE49-F238E27FC236}">
                  <a16:creationId xmlns:a16="http://schemas.microsoft.com/office/drawing/2014/main" id="{77332E8E-F5C7-19A5-CA62-61DF05B826C2}"/>
                </a:ext>
              </a:extLst>
            </xdr:cNvPr>
            <xdr:cNvPicPr>
              <a:picLocks noChangeAspect="1" noChangeArrowheads="1"/>
              <a:extLst>
                <a:ext uri="{84589F7E-364E-4C9E-8A38-B11213B215E9}">
                  <a14:cameraTool cellRange="'KPI YOY'!$J$7" spid="_x0000_s1148"/>
                </a:ext>
              </a:extLst>
            </xdr:cNvPicPr>
          </xdr:nvPicPr>
          <xdr:blipFill>
            <a:blip xmlns:r="http://schemas.openxmlformats.org/officeDocument/2006/relationships" r:embed="rId8"/>
            <a:srcRect/>
            <a:stretch>
              <a:fillRect/>
            </a:stretch>
          </xdr:blipFill>
          <xdr:spPr bwMode="auto">
            <a:xfrm>
              <a:off x="6271260" y="198882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15240</xdr:rowOff>
        </xdr:from>
        <xdr:to>
          <xdr:col>15</xdr:col>
          <xdr:colOff>548640</xdr:colOff>
          <xdr:row>12</xdr:row>
          <xdr:rowOff>30480</xdr:rowOff>
        </xdr:to>
        <xdr:pic>
          <xdr:nvPicPr>
            <xdr:cNvPr id="87" name="Picture 86">
              <a:extLst>
                <a:ext uri="{FF2B5EF4-FFF2-40B4-BE49-F238E27FC236}">
                  <a16:creationId xmlns:a16="http://schemas.microsoft.com/office/drawing/2014/main" id="{903505DA-7285-86BF-DF19-7B6C96399FCC}"/>
                </a:ext>
              </a:extLst>
            </xdr:cNvPr>
            <xdr:cNvPicPr>
              <a:picLocks noChangeAspect="1" noChangeArrowheads="1"/>
              <a:extLst>
                <a:ext uri="{84589F7E-364E-4C9E-8A38-B11213B215E9}">
                  <a14:cameraTool cellRange="'KPI YOY'!$K$7" spid="_x0000_s1149"/>
                </a:ext>
              </a:extLst>
            </xdr:cNvPicPr>
          </xdr:nvPicPr>
          <xdr:blipFill>
            <a:blip xmlns:r="http://schemas.openxmlformats.org/officeDocument/2006/relationships" r:embed="rId9"/>
            <a:srcRect/>
            <a:stretch>
              <a:fillRect/>
            </a:stretch>
          </xdr:blipFill>
          <xdr:spPr bwMode="auto">
            <a:xfrm>
              <a:off x="8618220" y="198120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274320</xdr:colOff>
          <xdr:row>10</xdr:row>
          <xdr:rowOff>205740</xdr:rowOff>
        </xdr:from>
        <xdr:to>
          <xdr:col>19</xdr:col>
          <xdr:colOff>480060</xdr:colOff>
          <xdr:row>12</xdr:row>
          <xdr:rowOff>7620</xdr:rowOff>
        </xdr:to>
        <xdr:pic>
          <xdr:nvPicPr>
            <xdr:cNvPr id="88" name="Picture 87">
              <a:extLst>
                <a:ext uri="{FF2B5EF4-FFF2-40B4-BE49-F238E27FC236}">
                  <a16:creationId xmlns:a16="http://schemas.microsoft.com/office/drawing/2014/main" id="{AB24F60C-2908-67B3-083B-1ABAC1832783}"/>
                </a:ext>
              </a:extLst>
            </xdr:cNvPr>
            <xdr:cNvPicPr>
              <a:picLocks noChangeAspect="1" noChangeArrowheads="1"/>
              <a:extLst>
                <a:ext uri="{84589F7E-364E-4C9E-8A38-B11213B215E9}">
                  <a14:cameraTool cellRange="'KPI YOY'!$L$7" spid="_x0000_s1150"/>
                </a:ext>
              </a:extLst>
            </xdr:cNvPicPr>
          </xdr:nvPicPr>
          <xdr:blipFill>
            <a:blip xmlns:r="http://schemas.openxmlformats.org/officeDocument/2006/relationships" r:embed="rId10"/>
            <a:srcRect/>
            <a:stretch>
              <a:fillRect/>
            </a:stretch>
          </xdr:blipFill>
          <xdr:spPr bwMode="auto">
            <a:xfrm>
              <a:off x="10972800" y="1958340"/>
              <a:ext cx="8001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15</xdr:row>
      <xdr:rowOff>144780</xdr:rowOff>
    </xdr:from>
    <xdr:to>
      <xdr:col>8</xdr:col>
      <xdr:colOff>259080</xdr:colOff>
      <xdr:row>25</xdr:row>
      <xdr:rowOff>114300</xdr:rowOff>
    </xdr:to>
    <xdr:graphicFrame macro="">
      <xdr:nvGraphicFramePr>
        <xdr:cNvPr id="89" name="Chart 88">
          <a:extLst>
            <a:ext uri="{FF2B5EF4-FFF2-40B4-BE49-F238E27FC236}">
              <a16:creationId xmlns:a16="http://schemas.microsoft.com/office/drawing/2014/main" id="{E56D210F-F56C-4CFD-915B-94C9471F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533400</xdr:colOff>
      <xdr:row>15</xdr:row>
      <xdr:rowOff>121920</xdr:rowOff>
    </xdr:from>
    <xdr:to>
      <xdr:col>15</xdr:col>
      <xdr:colOff>266700</xdr:colOff>
      <xdr:row>25</xdr:row>
      <xdr:rowOff>38100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9919E028-808E-44B4-8803-9A219879A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8280" y="2788920"/>
              <a:ext cx="3893820" cy="1668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411477</xdr:colOff>
      <xdr:row>14</xdr:row>
      <xdr:rowOff>144776</xdr:rowOff>
    </xdr:from>
    <xdr:to>
      <xdr:col>19</xdr:col>
      <xdr:colOff>510541</xdr:colOff>
      <xdr:row>25</xdr:row>
      <xdr:rowOff>137156</xdr:rowOff>
    </xdr:to>
    <xdr:graphicFrame macro="">
      <xdr:nvGraphicFramePr>
        <xdr:cNvPr id="92" name="Chart 91">
          <a:extLst>
            <a:ext uri="{FF2B5EF4-FFF2-40B4-BE49-F238E27FC236}">
              <a16:creationId xmlns:a16="http://schemas.microsoft.com/office/drawing/2014/main" id="{75BF7134-FC4E-4F1F-8608-4C00C0C8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234315</xdr:colOff>
      <xdr:row>28</xdr:row>
      <xdr:rowOff>30480</xdr:rowOff>
    </xdr:from>
    <xdr:to>
      <xdr:col>7</xdr:col>
      <xdr:colOff>198120</xdr:colOff>
      <xdr:row>37</xdr:row>
      <xdr:rowOff>121920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230C45C5-85B1-47B2-BA45-AF33610F4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4315" y="4975860"/>
              <a:ext cx="4124325" cy="1668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167640</xdr:colOff>
      <xdr:row>26</xdr:row>
      <xdr:rowOff>53340</xdr:rowOff>
    </xdr:from>
    <xdr:to>
      <xdr:col>4</xdr:col>
      <xdr:colOff>480060</xdr:colOff>
      <xdr:row>28</xdr:row>
      <xdr:rowOff>30480</xdr:rowOff>
    </xdr:to>
    <xdr:sp macro="" textlink="">
      <xdr:nvSpPr>
        <xdr:cNvPr id="95" name="Rectangle: Rounded Corners 94">
          <a:extLst>
            <a:ext uri="{FF2B5EF4-FFF2-40B4-BE49-F238E27FC236}">
              <a16:creationId xmlns:a16="http://schemas.microsoft.com/office/drawing/2014/main" id="{F96D3513-C7DE-A717-9E97-A9B1D61A03F2}"/>
            </a:ext>
          </a:extLst>
        </xdr:cNvPr>
        <xdr:cNvSpPr/>
      </xdr:nvSpPr>
      <xdr:spPr>
        <a:xfrm>
          <a:off x="167640" y="4648200"/>
          <a:ext cx="2689860" cy="327660"/>
        </a:xfrm>
        <a:prstGeom prst="roundRect">
          <a:avLst/>
        </a:prstGeom>
        <a:gradFill>
          <a:gsLst>
            <a:gs pos="0">
              <a:schemeClr val="tx1"/>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372377</xdr:colOff>
      <xdr:row>28</xdr:row>
      <xdr:rowOff>76200</xdr:rowOff>
    </xdr:from>
    <xdr:to>
      <xdr:col>15</xdr:col>
      <xdr:colOff>335280</xdr:colOff>
      <xdr:row>37</xdr:row>
      <xdr:rowOff>83820</xdr:rowOff>
    </xdr:to>
    <xdr:graphicFrame macro="">
      <xdr:nvGraphicFramePr>
        <xdr:cNvPr id="96" name="Chart 95">
          <a:extLst>
            <a:ext uri="{FF2B5EF4-FFF2-40B4-BE49-F238E27FC236}">
              <a16:creationId xmlns:a16="http://schemas.microsoft.com/office/drawing/2014/main" id="{F02D2A91-F170-4548-AA36-4DF79F505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91440</xdr:colOff>
      <xdr:row>2</xdr:row>
      <xdr:rowOff>76200</xdr:rowOff>
    </xdr:from>
    <xdr:to>
      <xdr:col>23</xdr:col>
      <xdr:colOff>571500</xdr:colOff>
      <xdr:row>8</xdr:row>
      <xdr:rowOff>7620</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275AE199-E96A-4EAA-B2A3-15FE90DED1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78640" y="426720"/>
              <a:ext cx="226314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8</xdr:row>
      <xdr:rowOff>121920</xdr:rowOff>
    </xdr:from>
    <xdr:to>
      <xdr:col>23</xdr:col>
      <xdr:colOff>510540</xdr:colOff>
      <xdr:row>16</xdr:row>
      <xdr:rowOff>30479</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422B3725-F5F6-435B-A89B-694818A985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01500" y="1524000"/>
              <a:ext cx="217932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129540</xdr:colOff>
      <xdr:row>16</xdr:row>
      <xdr:rowOff>137160</xdr:rowOff>
    </xdr:from>
    <xdr:to>
      <xdr:col>23</xdr:col>
      <xdr:colOff>472440</xdr:colOff>
      <xdr:row>25</xdr:row>
      <xdr:rowOff>99060</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3923BED3-19C6-48BE-8135-8676379F7A0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16740" y="2979420"/>
              <a:ext cx="212598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398145</xdr:colOff>
      <xdr:row>27</xdr:row>
      <xdr:rowOff>15240</xdr:rowOff>
    </xdr:from>
    <xdr:to>
      <xdr:col>23</xdr:col>
      <xdr:colOff>198121</xdr:colOff>
      <xdr:row>39</xdr:row>
      <xdr:rowOff>15240</xdr:rowOff>
    </xdr:to>
    <xdr:graphicFrame macro="">
      <xdr:nvGraphicFramePr>
        <xdr:cNvPr id="101" name="Chart 100">
          <a:extLst>
            <a:ext uri="{FF2B5EF4-FFF2-40B4-BE49-F238E27FC236}">
              <a16:creationId xmlns:a16="http://schemas.microsoft.com/office/drawing/2014/main" id="{9055F27D-7B4A-464E-9ECD-8A853C119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4</xdr:row>
      <xdr:rowOff>152400</xdr:rowOff>
    </xdr:from>
    <xdr:to>
      <xdr:col>9</xdr:col>
      <xdr:colOff>114300</xdr:colOff>
      <xdr:row>19</xdr:row>
      <xdr:rowOff>152400</xdr:rowOff>
    </xdr:to>
    <xdr:graphicFrame macro="">
      <xdr:nvGraphicFramePr>
        <xdr:cNvPr id="3" name="Chart 2">
          <a:extLst>
            <a:ext uri="{FF2B5EF4-FFF2-40B4-BE49-F238E27FC236}">
              <a16:creationId xmlns:a16="http://schemas.microsoft.com/office/drawing/2014/main" id="{525248C9-C099-E444-F9BE-928133E6E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5</xdr:row>
      <xdr:rowOff>68580</xdr:rowOff>
    </xdr:from>
    <xdr:to>
      <xdr:col>15</xdr:col>
      <xdr:colOff>350520</xdr:colOff>
      <xdr:row>20</xdr:row>
      <xdr:rowOff>68580</xdr:rowOff>
    </xdr:to>
    <xdr:graphicFrame macro="">
      <xdr:nvGraphicFramePr>
        <xdr:cNvPr id="2" name="Chart 1">
          <a:extLst>
            <a:ext uri="{FF2B5EF4-FFF2-40B4-BE49-F238E27FC236}">
              <a16:creationId xmlns:a16="http://schemas.microsoft.com/office/drawing/2014/main" id="{10C3388D-F9FC-61C3-6BA8-31FABD02C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O" refreshedDate="45272.487640624997" createdVersion="8" refreshedVersion="8" minRefreshableVersion="3" recordCount="9994" xr:uid="{39BE0A6C-4D1A-4552-A713-445AE8801729}">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95471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s v="United States"/>
    <s v="Henderson"/>
    <x v="0"/>
    <n v="42420"/>
    <x v="0"/>
    <s v="FUR-BO-10001798"/>
    <x v="0"/>
    <x v="0"/>
    <x v="0"/>
    <n v="261.95999999999998"/>
    <n v="2"/>
    <x v="0"/>
    <n v="41.913600000000002"/>
  </r>
  <r>
    <n v="2"/>
    <x v="0"/>
    <x v="0"/>
    <x v="0"/>
    <d v="2013-11-12T00:00:00"/>
    <x v="0"/>
    <s v="CG-12520"/>
    <s v="Claire Gute"/>
    <x v="0"/>
    <s v="United States"/>
    <s v="Henderson"/>
    <x v="0"/>
    <n v="42420"/>
    <x v="0"/>
    <s v="FUR-CH-10000454"/>
    <x v="0"/>
    <x v="1"/>
    <x v="1"/>
    <n v="731.94"/>
    <n v="3"/>
    <x v="0"/>
    <n v="219.58199999999999"/>
  </r>
  <r>
    <n v="3"/>
    <x v="1"/>
    <x v="0"/>
    <x v="1"/>
    <d v="2013-06-17T00:00:00"/>
    <x v="0"/>
    <s v="DV-13045"/>
    <s v="Darrin Van Huff"/>
    <x v="1"/>
    <s v="United States"/>
    <s v="Los Angeles"/>
    <x v="1"/>
    <n v="90036"/>
    <x v="1"/>
    <s v="OFF-LA-10000240"/>
    <x v="1"/>
    <x v="2"/>
    <x v="2"/>
    <n v="14.62"/>
    <n v="2"/>
    <x v="0"/>
    <n v="6.8714000000000004"/>
  </r>
  <r>
    <n v="4"/>
    <x v="2"/>
    <x v="1"/>
    <x v="2"/>
    <d v="2012-10-18T00:00:00"/>
    <x v="1"/>
    <s v="SO-20335"/>
    <s v="Sean O'Donnell"/>
    <x v="0"/>
    <s v="United States"/>
    <s v="Fort Lauderdale"/>
    <x v="2"/>
    <n v="33311"/>
    <x v="0"/>
    <s v="FUR-TA-10000577"/>
    <x v="0"/>
    <x v="3"/>
    <x v="3"/>
    <n v="957.57749999999999"/>
    <n v="5"/>
    <x v="1"/>
    <n v="-383.03100000000001"/>
  </r>
  <r>
    <n v="5"/>
    <x v="2"/>
    <x v="1"/>
    <x v="2"/>
    <d v="2012-10-18T00:00:00"/>
    <x v="1"/>
    <s v="SO-20335"/>
    <s v="Sean O'Donnell"/>
    <x v="0"/>
    <s v="United States"/>
    <s v="Fort Lauderdale"/>
    <x v="2"/>
    <n v="33311"/>
    <x v="0"/>
    <s v="OFF-ST-10000760"/>
    <x v="1"/>
    <x v="4"/>
    <x v="4"/>
    <n v="22.367999999999999"/>
    <n v="2"/>
    <x v="2"/>
    <n v="2.5164"/>
  </r>
  <r>
    <n v="6"/>
    <x v="3"/>
    <x v="2"/>
    <x v="3"/>
    <d v="2011-06-14T00:00:00"/>
    <x v="1"/>
    <s v="BH-11710"/>
    <s v="Brosina Hoffman"/>
    <x v="0"/>
    <s v="United States"/>
    <s v="Los Angeles"/>
    <x v="1"/>
    <n v="90032"/>
    <x v="1"/>
    <s v="FUR-FU-10001487"/>
    <x v="0"/>
    <x v="5"/>
    <x v="5"/>
    <n v="48.86"/>
    <n v="7"/>
    <x v="0"/>
    <n v="14.1694"/>
  </r>
  <r>
    <n v="7"/>
    <x v="3"/>
    <x v="2"/>
    <x v="3"/>
    <d v="2011-06-14T00:00:00"/>
    <x v="1"/>
    <s v="BH-11710"/>
    <s v="Brosina Hoffman"/>
    <x v="0"/>
    <s v="United States"/>
    <s v="Los Angeles"/>
    <x v="1"/>
    <n v="90032"/>
    <x v="1"/>
    <s v="OFF-AR-10002833"/>
    <x v="1"/>
    <x v="6"/>
    <x v="6"/>
    <n v="7.28"/>
    <n v="4"/>
    <x v="0"/>
    <n v="1.9656"/>
  </r>
  <r>
    <n v="8"/>
    <x v="3"/>
    <x v="2"/>
    <x v="3"/>
    <d v="2011-06-14T00:00:00"/>
    <x v="1"/>
    <s v="BH-11710"/>
    <s v="Brosina Hoffman"/>
    <x v="0"/>
    <s v="United States"/>
    <s v="Los Angeles"/>
    <x v="1"/>
    <n v="90032"/>
    <x v="1"/>
    <s v="TEC-PH-10002275"/>
    <x v="2"/>
    <x v="7"/>
    <x v="7"/>
    <n v="907.15200000000004"/>
    <n v="6"/>
    <x v="2"/>
    <n v="90.715199999999996"/>
  </r>
  <r>
    <n v="9"/>
    <x v="3"/>
    <x v="2"/>
    <x v="3"/>
    <d v="2011-06-14T00:00:00"/>
    <x v="1"/>
    <s v="BH-11710"/>
    <s v="Brosina Hoffman"/>
    <x v="0"/>
    <s v="United States"/>
    <s v="Los Angeles"/>
    <x v="1"/>
    <n v="90032"/>
    <x v="1"/>
    <s v="OFF-BI-10003910"/>
    <x v="1"/>
    <x v="8"/>
    <x v="8"/>
    <n v="18.504000000000001"/>
    <n v="3"/>
    <x v="2"/>
    <n v="5.7824999999999998"/>
  </r>
  <r>
    <n v="10"/>
    <x v="3"/>
    <x v="2"/>
    <x v="3"/>
    <d v="2011-06-14T00:00:00"/>
    <x v="1"/>
    <s v="BH-11710"/>
    <s v="Brosina Hoffman"/>
    <x v="0"/>
    <s v="United States"/>
    <s v="Los Angeles"/>
    <x v="1"/>
    <n v="90032"/>
    <x v="1"/>
    <s v="OFF-AP-10002892"/>
    <x v="1"/>
    <x v="9"/>
    <x v="9"/>
    <n v="114.9"/>
    <n v="5"/>
    <x v="0"/>
    <n v="34.47"/>
  </r>
  <r>
    <n v="11"/>
    <x v="3"/>
    <x v="2"/>
    <x v="3"/>
    <d v="2011-06-14T00:00:00"/>
    <x v="1"/>
    <s v="BH-11710"/>
    <s v="Brosina Hoffman"/>
    <x v="0"/>
    <s v="United States"/>
    <s v="Los Angeles"/>
    <x v="1"/>
    <n v="90032"/>
    <x v="1"/>
    <s v="FUR-TA-10001539"/>
    <x v="0"/>
    <x v="3"/>
    <x v="10"/>
    <n v="1706.184"/>
    <n v="9"/>
    <x v="2"/>
    <n v="85.309200000000004"/>
  </r>
  <r>
    <n v="12"/>
    <x v="3"/>
    <x v="2"/>
    <x v="3"/>
    <d v="2011-06-14T00:00:00"/>
    <x v="1"/>
    <s v="BH-11710"/>
    <s v="Brosina Hoffman"/>
    <x v="0"/>
    <s v="United States"/>
    <s v="Los Angeles"/>
    <x v="1"/>
    <n v="90032"/>
    <x v="1"/>
    <s v="TEC-PH-10002033"/>
    <x v="2"/>
    <x v="7"/>
    <x v="11"/>
    <n v="911.42399999999998"/>
    <n v="4"/>
    <x v="2"/>
    <n v="68.356800000000007"/>
  </r>
  <r>
    <n v="13"/>
    <x v="4"/>
    <x v="3"/>
    <x v="4"/>
    <d v="2014-04-21T00:00:00"/>
    <x v="1"/>
    <s v="AA-10480"/>
    <s v="Andrew Allen"/>
    <x v="0"/>
    <s v="United States"/>
    <s v="Concord"/>
    <x v="3"/>
    <n v="28027"/>
    <x v="0"/>
    <s v="OFF-PA-10002365"/>
    <x v="1"/>
    <x v="10"/>
    <x v="12"/>
    <n v="15.552"/>
    <n v="3"/>
    <x v="2"/>
    <n v="5.4432"/>
  </r>
  <r>
    <n v="14"/>
    <x v="5"/>
    <x v="0"/>
    <x v="5"/>
    <d v="2013-12-11T00:00:00"/>
    <x v="1"/>
    <s v="IM-15070"/>
    <s v="Irene Maddox"/>
    <x v="0"/>
    <s v="United States"/>
    <s v="Seattle"/>
    <x v="4"/>
    <n v="98103"/>
    <x v="1"/>
    <s v="OFF-BI-10003656"/>
    <x v="1"/>
    <x v="8"/>
    <x v="13"/>
    <n v="407.976"/>
    <n v="3"/>
    <x v="2"/>
    <n v="132.59219999999999"/>
  </r>
  <r>
    <n v="15"/>
    <x v="6"/>
    <x v="1"/>
    <x v="6"/>
    <d v="2012-11-26T00:00:00"/>
    <x v="1"/>
    <s v="HP-14815"/>
    <s v="Harold Pawlan"/>
    <x v="2"/>
    <s v="United States"/>
    <s v="Fort Worth"/>
    <x v="5"/>
    <n v="76106"/>
    <x v="2"/>
    <s v="OFF-AP-10002311"/>
    <x v="1"/>
    <x v="9"/>
    <x v="14"/>
    <n v="68.81"/>
    <n v="5"/>
    <x v="3"/>
    <n v="-123.858"/>
  </r>
  <r>
    <n v="16"/>
    <x v="6"/>
    <x v="1"/>
    <x v="6"/>
    <d v="2012-11-26T00:00:00"/>
    <x v="1"/>
    <s v="HP-14815"/>
    <s v="Harold Pawlan"/>
    <x v="2"/>
    <s v="United States"/>
    <s v="Fort Worth"/>
    <x v="5"/>
    <n v="76106"/>
    <x v="2"/>
    <s v="OFF-BI-10000756"/>
    <x v="1"/>
    <x v="8"/>
    <x v="15"/>
    <n v="2.544"/>
    <n v="3"/>
    <x v="3"/>
    <n v="-3.8159999999999998"/>
  </r>
  <r>
    <n v="17"/>
    <x v="7"/>
    <x v="2"/>
    <x v="7"/>
    <d v="2011-11-18T00:00:00"/>
    <x v="1"/>
    <s v="PK-19075"/>
    <s v="Pete Kriz"/>
    <x v="0"/>
    <s v="United States"/>
    <s v="Madison"/>
    <x v="6"/>
    <n v="53711"/>
    <x v="2"/>
    <s v="OFF-ST-10004186"/>
    <x v="1"/>
    <x v="4"/>
    <x v="16"/>
    <n v="665.88"/>
    <n v="6"/>
    <x v="0"/>
    <n v="13.317600000000001"/>
  </r>
  <r>
    <n v="18"/>
    <x v="8"/>
    <x v="2"/>
    <x v="8"/>
    <d v="2011-05-15T00:00:00"/>
    <x v="0"/>
    <s v="AG-10270"/>
    <s v="Alejandro Grove"/>
    <x v="0"/>
    <s v="United States"/>
    <s v="West Jordan"/>
    <x v="7"/>
    <n v="84084"/>
    <x v="1"/>
    <s v="OFF-ST-10000107"/>
    <x v="1"/>
    <x v="4"/>
    <x v="17"/>
    <n v="55.5"/>
    <n v="2"/>
    <x v="0"/>
    <n v="9.99"/>
  </r>
  <r>
    <n v="19"/>
    <x v="9"/>
    <x v="2"/>
    <x v="9"/>
    <d v="2011-09-01T00:00:00"/>
    <x v="0"/>
    <s v="ZD-21925"/>
    <s v="Zuschuss Donatelli"/>
    <x v="0"/>
    <s v="United States"/>
    <s v="San Francisco"/>
    <x v="1"/>
    <n v="94109"/>
    <x v="1"/>
    <s v="OFF-AR-10003056"/>
    <x v="1"/>
    <x v="6"/>
    <x v="18"/>
    <n v="8.56"/>
    <n v="2"/>
    <x v="0"/>
    <n v="2.4824000000000002"/>
  </r>
  <r>
    <n v="20"/>
    <x v="9"/>
    <x v="2"/>
    <x v="9"/>
    <d v="2011-09-01T00:00:00"/>
    <x v="0"/>
    <s v="ZD-21925"/>
    <s v="Zuschuss Donatelli"/>
    <x v="0"/>
    <s v="United States"/>
    <s v="San Francisco"/>
    <x v="1"/>
    <n v="94109"/>
    <x v="1"/>
    <s v="TEC-PH-10001949"/>
    <x v="2"/>
    <x v="7"/>
    <x v="19"/>
    <n v="213.48"/>
    <n v="3"/>
    <x v="2"/>
    <n v="16.010999999999999"/>
  </r>
  <r>
    <n v="21"/>
    <x v="9"/>
    <x v="2"/>
    <x v="9"/>
    <d v="2011-09-01T00:00:00"/>
    <x v="0"/>
    <s v="ZD-21925"/>
    <s v="Zuschuss Donatelli"/>
    <x v="0"/>
    <s v="United States"/>
    <s v="San Francisco"/>
    <x v="1"/>
    <n v="94109"/>
    <x v="1"/>
    <s v="OFF-BI-10002215"/>
    <x v="1"/>
    <x v="8"/>
    <x v="20"/>
    <n v="22.72"/>
    <n v="4"/>
    <x v="2"/>
    <n v="7.3840000000000003"/>
  </r>
  <r>
    <n v="22"/>
    <x v="10"/>
    <x v="0"/>
    <x v="10"/>
    <d v="2013-12-14T00:00:00"/>
    <x v="1"/>
    <s v="KB-16585"/>
    <s v="Ken Black"/>
    <x v="1"/>
    <s v="United States"/>
    <s v="Fremont"/>
    <x v="8"/>
    <n v="68025"/>
    <x v="2"/>
    <s v="OFF-AR-10000246"/>
    <x v="1"/>
    <x v="6"/>
    <x v="21"/>
    <n v="19.46"/>
    <n v="7"/>
    <x v="0"/>
    <n v="5.0595999999999997"/>
  </r>
  <r>
    <n v="23"/>
    <x v="10"/>
    <x v="0"/>
    <x v="10"/>
    <d v="2013-12-14T00:00:00"/>
    <x v="1"/>
    <s v="KB-16585"/>
    <s v="Ken Black"/>
    <x v="1"/>
    <s v="United States"/>
    <s v="Fremont"/>
    <x v="8"/>
    <n v="68025"/>
    <x v="2"/>
    <s v="OFF-AP-10001492"/>
    <x v="1"/>
    <x v="9"/>
    <x v="22"/>
    <n v="60.34"/>
    <n v="7"/>
    <x v="0"/>
    <n v="15.6884"/>
  </r>
  <r>
    <n v="24"/>
    <x v="11"/>
    <x v="3"/>
    <x v="11"/>
    <d v="2014-07-19T00:00:00"/>
    <x v="0"/>
    <s v="SF-20065"/>
    <s v="Sandra Flanagan"/>
    <x v="0"/>
    <s v="United States"/>
    <s v="Philadelphia"/>
    <x v="9"/>
    <n v="19140"/>
    <x v="3"/>
    <s v="FUR-CH-10002774"/>
    <x v="0"/>
    <x v="1"/>
    <x v="23"/>
    <n v="71.372"/>
    <n v="2"/>
    <x v="4"/>
    <n v="-1.0196000000000001"/>
  </r>
  <r>
    <n v="25"/>
    <x v="12"/>
    <x v="1"/>
    <x v="12"/>
    <d v="2012-09-30T00:00:00"/>
    <x v="1"/>
    <s v="EB-13870"/>
    <s v="Emily Burns"/>
    <x v="0"/>
    <s v="United States"/>
    <s v="Orem"/>
    <x v="7"/>
    <n v="84057"/>
    <x v="1"/>
    <s v="FUR-TA-10000577"/>
    <x v="0"/>
    <x v="3"/>
    <x v="3"/>
    <n v="1044.6300000000001"/>
    <n v="3"/>
    <x v="0"/>
    <n v="240.26490000000001"/>
  </r>
  <r>
    <n v="26"/>
    <x v="13"/>
    <x v="0"/>
    <x v="13"/>
    <d v="2013-01-20T00:00:00"/>
    <x v="0"/>
    <s v="EH-13945"/>
    <s v="Eric Hoffmann"/>
    <x v="0"/>
    <s v="United States"/>
    <s v="Los Angeles"/>
    <x v="1"/>
    <n v="90049"/>
    <x v="1"/>
    <s v="OFF-BI-10001634"/>
    <x v="1"/>
    <x v="8"/>
    <x v="24"/>
    <n v="11.648"/>
    <n v="2"/>
    <x v="2"/>
    <n v="4.2224000000000004"/>
  </r>
  <r>
    <n v="27"/>
    <x v="13"/>
    <x v="0"/>
    <x v="13"/>
    <d v="2013-01-20T00:00:00"/>
    <x v="0"/>
    <s v="EH-13945"/>
    <s v="Eric Hoffmann"/>
    <x v="0"/>
    <s v="United States"/>
    <s v="Los Angeles"/>
    <x v="1"/>
    <n v="90049"/>
    <x v="1"/>
    <s v="TEC-AC-10003027"/>
    <x v="2"/>
    <x v="11"/>
    <x v="25"/>
    <n v="90.57"/>
    <n v="3"/>
    <x v="0"/>
    <n v="11.774100000000001"/>
  </r>
  <r>
    <n v="28"/>
    <x v="14"/>
    <x v="1"/>
    <x v="14"/>
    <d v="2012-09-21T00:00:00"/>
    <x v="1"/>
    <s v="TB-21520"/>
    <s v="Tracy Blumstein"/>
    <x v="0"/>
    <s v="United States"/>
    <s v="Philadelphia"/>
    <x v="9"/>
    <n v="19140"/>
    <x v="3"/>
    <s v="FUR-BO-10004834"/>
    <x v="0"/>
    <x v="0"/>
    <x v="26"/>
    <n v="3083.43"/>
    <n v="7"/>
    <x v="5"/>
    <n v="-1665.0522000000001"/>
  </r>
  <r>
    <n v="29"/>
    <x v="14"/>
    <x v="1"/>
    <x v="14"/>
    <d v="2012-09-21T00:00:00"/>
    <x v="1"/>
    <s v="TB-21520"/>
    <s v="Tracy Blumstein"/>
    <x v="0"/>
    <s v="United States"/>
    <s v="Philadelphia"/>
    <x v="9"/>
    <n v="19140"/>
    <x v="3"/>
    <s v="OFF-BI-10000474"/>
    <x v="1"/>
    <x v="8"/>
    <x v="27"/>
    <n v="9.6180000000000003"/>
    <n v="2"/>
    <x v="6"/>
    <n v="-7.0532000000000004"/>
  </r>
  <r>
    <n v="30"/>
    <x v="14"/>
    <x v="1"/>
    <x v="14"/>
    <d v="2012-09-21T00:00:00"/>
    <x v="1"/>
    <s v="TB-21520"/>
    <s v="Tracy Blumstein"/>
    <x v="0"/>
    <s v="United States"/>
    <s v="Philadelphia"/>
    <x v="9"/>
    <n v="19140"/>
    <x v="3"/>
    <s v="FUR-FU-10004848"/>
    <x v="0"/>
    <x v="5"/>
    <x v="28"/>
    <n v="124.2"/>
    <n v="3"/>
    <x v="2"/>
    <n v="15.525"/>
  </r>
  <r>
    <n v="31"/>
    <x v="14"/>
    <x v="1"/>
    <x v="14"/>
    <d v="2012-09-21T00:00:00"/>
    <x v="1"/>
    <s v="TB-21520"/>
    <s v="Tracy Blumstein"/>
    <x v="0"/>
    <s v="United States"/>
    <s v="Philadelphia"/>
    <x v="9"/>
    <n v="19140"/>
    <x v="3"/>
    <s v="OFF-EN-10001509"/>
    <x v="1"/>
    <x v="12"/>
    <x v="29"/>
    <n v="3.2639999999999998"/>
    <n v="2"/>
    <x v="2"/>
    <n v="1.1015999999999999"/>
  </r>
  <r>
    <n v="32"/>
    <x v="14"/>
    <x v="1"/>
    <x v="14"/>
    <d v="2012-09-21T00:00:00"/>
    <x v="1"/>
    <s v="TB-21520"/>
    <s v="Tracy Blumstein"/>
    <x v="0"/>
    <s v="United States"/>
    <s v="Philadelphia"/>
    <x v="9"/>
    <n v="19140"/>
    <x v="3"/>
    <s v="OFF-AR-10004042"/>
    <x v="1"/>
    <x v="6"/>
    <x v="30"/>
    <n v="86.304000000000002"/>
    <n v="6"/>
    <x v="2"/>
    <n v="9.7091999999999992"/>
  </r>
  <r>
    <n v="33"/>
    <x v="14"/>
    <x v="1"/>
    <x v="14"/>
    <d v="2012-09-21T00:00:00"/>
    <x v="1"/>
    <s v="TB-21520"/>
    <s v="Tracy Blumstein"/>
    <x v="0"/>
    <s v="United States"/>
    <s v="Philadelphia"/>
    <x v="9"/>
    <n v="19140"/>
    <x v="3"/>
    <s v="OFF-BI-10001525"/>
    <x v="1"/>
    <x v="8"/>
    <x v="31"/>
    <n v="6.8579999999999997"/>
    <n v="6"/>
    <x v="6"/>
    <n v="-5.7149999999999999"/>
  </r>
  <r>
    <n v="34"/>
    <x v="14"/>
    <x v="1"/>
    <x v="14"/>
    <d v="2012-09-21T00:00:00"/>
    <x v="1"/>
    <s v="TB-21520"/>
    <s v="Tracy Blumstein"/>
    <x v="0"/>
    <s v="United States"/>
    <s v="Philadelphia"/>
    <x v="9"/>
    <n v="19140"/>
    <x v="3"/>
    <s v="OFF-AR-10001683"/>
    <x v="1"/>
    <x v="6"/>
    <x v="32"/>
    <n v="15.76"/>
    <n v="2"/>
    <x v="2"/>
    <n v="3.5459999999999998"/>
  </r>
  <r>
    <n v="35"/>
    <x v="15"/>
    <x v="3"/>
    <x v="15"/>
    <d v="2014-10-24T00:00:00"/>
    <x v="0"/>
    <s v="MA-17560"/>
    <s v="Matt Abelman"/>
    <x v="2"/>
    <s v="United States"/>
    <s v="Houston"/>
    <x v="5"/>
    <n v="77095"/>
    <x v="2"/>
    <s v="OFF-PA-10000249"/>
    <x v="1"/>
    <x v="10"/>
    <x v="33"/>
    <n v="29.472000000000001"/>
    <n v="3"/>
    <x v="2"/>
    <n v="9.9467999999999996"/>
  </r>
  <r>
    <n v="36"/>
    <x v="16"/>
    <x v="0"/>
    <x v="16"/>
    <d v="2013-12-11T00:00:00"/>
    <x v="2"/>
    <s v="GH-14485"/>
    <s v="Gene Hale"/>
    <x v="1"/>
    <s v="United States"/>
    <s v="Richardson"/>
    <x v="5"/>
    <n v="75080"/>
    <x v="2"/>
    <s v="TEC-PH-10004977"/>
    <x v="2"/>
    <x v="7"/>
    <x v="34"/>
    <n v="1097.5440000000001"/>
    <n v="7"/>
    <x v="2"/>
    <n v="123.47369999999999"/>
  </r>
  <r>
    <n v="37"/>
    <x v="16"/>
    <x v="0"/>
    <x v="16"/>
    <d v="2013-12-11T00:00:00"/>
    <x v="2"/>
    <s v="GH-14485"/>
    <s v="Gene Hale"/>
    <x v="1"/>
    <s v="United States"/>
    <s v="Richardson"/>
    <x v="5"/>
    <n v="75080"/>
    <x v="2"/>
    <s v="FUR-FU-10003664"/>
    <x v="0"/>
    <x v="5"/>
    <x v="35"/>
    <n v="190.92"/>
    <n v="5"/>
    <x v="7"/>
    <n v="-147.96299999999999"/>
  </r>
  <r>
    <n v="38"/>
    <x v="17"/>
    <x v="1"/>
    <x v="17"/>
    <d v="2012-12-31T00:00:00"/>
    <x v="1"/>
    <s v="SN-20710"/>
    <s v="Steve Nguyen"/>
    <x v="2"/>
    <s v="United States"/>
    <s v="Houston"/>
    <x v="5"/>
    <n v="77041"/>
    <x v="2"/>
    <s v="OFF-EN-10002986"/>
    <x v="1"/>
    <x v="12"/>
    <x v="36"/>
    <n v="113.328"/>
    <n v="9"/>
    <x v="2"/>
    <n v="35.414999999999999"/>
  </r>
  <r>
    <n v="39"/>
    <x v="17"/>
    <x v="1"/>
    <x v="17"/>
    <d v="2012-12-31T00:00:00"/>
    <x v="1"/>
    <s v="SN-20710"/>
    <s v="Steve Nguyen"/>
    <x v="2"/>
    <s v="United States"/>
    <s v="Houston"/>
    <x v="5"/>
    <n v="77041"/>
    <x v="2"/>
    <s v="FUR-BO-10002545"/>
    <x v="0"/>
    <x v="0"/>
    <x v="37"/>
    <n v="532.39919999999995"/>
    <n v="3"/>
    <x v="8"/>
    <n v="-46.976399999999998"/>
  </r>
  <r>
    <n v="40"/>
    <x v="17"/>
    <x v="1"/>
    <x v="17"/>
    <d v="2012-12-31T00:00:00"/>
    <x v="1"/>
    <s v="SN-20710"/>
    <s v="Steve Nguyen"/>
    <x v="2"/>
    <s v="United States"/>
    <s v="Houston"/>
    <x v="5"/>
    <n v="77041"/>
    <x v="2"/>
    <s v="FUR-CH-10004218"/>
    <x v="0"/>
    <x v="1"/>
    <x v="38"/>
    <n v="212.05799999999999"/>
    <n v="3"/>
    <x v="4"/>
    <n v="-15.147"/>
  </r>
  <r>
    <n v="41"/>
    <x v="17"/>
    <x v="1"/>
    <x v="17"/>
    <d v="2012-12-31T00:00:00"/>
    <x v="1"/>
    <s v="SN-20710"/>
    <s v="Steve Nguyen"/>
    <x v="2"/>
    <s v="United States"/>
    <s v="Houston"/>
    <x v="5"/>
    <n v="77041"/>
    <x v="2"/>
    <s v="TEC-PH-10000486"/>
    <x v="2"/>
    <x v="7"/>
    <x v="39"/>
    <n v="371.16800000000001"/>
    <n v="4"/>
    <x v="2"/>
    <n v="41.756399999999999"/>
  </r>
  <r>
    <n v="42"/>
    <x v="18"/>
    <x v="3"/>
    <x v="18"/>
    <d v="2014-09-16T00:00:00"/>
    <x v="1"/>
    <s v="LC-16930"/>
    <s v="Linda Cazamias"/>
    <x v="1"/>
    <s v="United States"/>
    <s v="Naperville"/>
    <x v="10"/>
    <n v="60540"/>
    <x v="2"/>
    <s v="TEC-PH-10004093"/>
    <x v="2"/>
    <x v="7"/>
    <x v="40"/>
    <n v="147.16800000000001"/>
    <n v="4"/>
    <x v="2"/>
    <n v="16.5564"/>
  </r>
  <r>
    <n v="43"/>
    <x v="19"/>
    <x v="0"/>
    <x v="19"/>
    <d v="2013-07-23T00:00:00"/>
    <x v="1"/>
    <s v="RA-19885"/>
    <s v="Ruben Ausman"/>
    <x v="1"/>
    <s v="United States"/>
    <s v="Los Angeles"/>
    <x v="1"/>
    <n v="90049"/>
    <x v="1"/>
    <s v="OFF-ST-10003479"/>
    <x v="1"/>
    <x v="4"/>
    <x v="41"/>
    <n v="77.88"/>
    <n v="2"/>
    <x v="0"/>
    <n v="3.8940000000000001"/>
  </r>
  <r>
    <n v="44"/>
    <x v="20"/>
    <x v="3"/>
    <x v="20"/>
    <d v="2014-09-24T00:00:00"/>
    <x v="1"/>
    <s v="ES-14080"/>
    <s v="Erin Smith"/>
    <x v="1"/>
    <s v="United States"/>
    <s v="Melbourne"/>
    <x v="2"/>
    <n v="32935"/>
    <x v="0"/>
    <s v="OFF-ST-10003282"/>
    <x v="1"/>
    <x v="4"/>
    <x v="42"/>
    <n v="95.616"/>
    <n v="2"/>
    <x v="2"/>
    <n v="9.5616000000000003"/>
  </r>
  <r>
    <n v="45"/>
    <x v="21"/>
    <x v="0"/>
    <x v="21"/>
    <d v="2013-03-14T00:00:00"/>
    <x v="2"/>
    <s v="ON-18715"/>
    <s v="Odella Nelson"/>
    <x v="1"/>
    <s v="United States"/>
    <s v="Eagan"/>
    <x v="11"/>
    <n v="55122"/>
    <x v="2"/>
    <s v="TEC-AC-10000171"/>
    <x v="2"/>
    <x v="11"/>
    <x v="43"/>
    <n v="45.98"/>
    <n v="2"/>
    <x v="0"/>
    <n v="19.7714"/>
  </r>
  <r>
    <n v="46"/>
    <x v="21"/>
    <x v="0"/>
    <x v="21"/>
    <d v="2013-03-14T00:00:00"/>
    <x v="2"/>
    <s v="ON-18715"/>
    <s v="Odella Nelson"/>
    <x v="1"/>
    <s v="United States"/>
    <s v="Eagan"/>
    <x v="11"/>
    <n v="55122"/>
    <x v="2"/>
    <s v="OFF-BI-10003291"/>
    <x v="1"/>
    <x v="8"/>
    <x v="44"/>
    <n v="17.46"/>
    <n v="2"/>
    <x v="0"/>
    <n v="8.2062000000000008"/>
  </r>
  <r>
    <n v="47"/>
    <x v="22"/>
    <x v="2"/>
    <x v="22"/>
    <d v="2011-10-25T00:00:00"/>
    <x v="0"/>
    <s v="PO-18865"/>
    <s v="Patrick O'Donnell"/>
    <x v="0"/>
    <s v="United States"/>
    <s v="Westland"/>
    <x v="12"/>
    <n v="48185"/>
    <x v="2"/>
    <s v="OFF-ST-10001713"/>
    <x v="1"/>
    <x v="4"/>
    <x v="45"/>
    <n v="211.96"/>
    <n v="4"/>
    <x v="0"/>
    <n v="8.4784000000000006"/>
  </r>
  <r>
    <n v="48"/>
    <x v="23"/>
    <x v="0"/>
    <x v="23"/>
    <d v="2013-06-26T00:00:00"/>
    <x v="1"/>
    <s v="LH-16900"/>
    <s v="Lena Hernandez"/>
    <x v="0"/>
    <s v="United States"/>
    <s v="Dover"/>
    <x v="13"/>
    <n v="19901"/>
    <x v="3"/>
    <s v="TEC-AC-10002167"/>
    <x v="2"/>
    <x v="11"/>
    <x v="46"/>
    <n v="45"/>
    <n v="3"/>
    <x v="0"/>
    <n v="4.95"/>
  </r>
  <r>
    <n v="49"/>
    <x v="23"/>
    <x v="0"/>
    <x v="23"/>
    <d v="2013-06-26T00:00:00"/>
    <x v="1"/>
    <s v="LH-16900"/>
    <s v="Lena Hernandez"/>
    <x v="0"/>
    <s v="United States"/>
    <s v="Dover"/>
    <x v="13"/>
    <n v="19901"/>
    <x v="3"/>
    <s v="TEC-PH-10003988"/>
    <x v="2"/>
    <x v="7"/>
    <x v="47"/>
    <n v="21.8"/>
    <n v="2"/>
    <x v="0"/>
    <n v="6.1040000000000001"/>
  </r>
  <r>
    <n v="50"/>
    <x v="24"/>
    <x v="1"/>
    <x v="24"/>
    <d v="2012-04-22T00:00:00"/>
    <x v="1"/>
    <s v="DP-13000"/>
    <s v="Darren Powers"/>
    <x v="0"/>
    <s v="United States"/>
    <s v="New Albany"/>
    <x v="14"/>
    <n v="47150"/>
    <x v="2"/>
    <s v="OFF-BI-10004410"/>
    <x v="1"/>
    <x v="8"/>
    <x v="48"/>
    <n v="38.22"/>
    <n v="6"/>
    <x v="0"/>
    <n v="17.9634"/>
  </r>
  <r>
    <n v="51"/>
    <x v="24"/>
    <x v="1"/>
    <x v="24"/>
    <d v="2012-04-22T00:00:00"/>
    <x v="1"/>
    <s v="DP-13000"/>
    <s v="Darren Powers"/>
    <x v="0"/>
    <s v="United States"/>
    <s v="New Albany"/>
    <x v="14"/>
    <n v="47150"/>
    <x v="2"/>
    <s v="OFF-LA-10002762"/>
    <x v="1"/>
    <x v="2"/>
    <x v="49"/>
    <n v="75.180000000000007"/>
    <n v="6"/>
    <x v="0"/>
    <n v="35.334600000000002"/>
  </r>
  <r>
    <n v="52"/>
    <x v="24"/>
    <x v="1"/>
    <x v="24"/>
    <d v="2012-04-22T00:00:00"/>
    <x v="1"/>
    <s v="DP-13000"/>
    <s v="Darren Powers"/>
    <x v="0"/>
    <s v="United States"/>
    <s v="New Albany"/>
    <x v="14"/>
    <n v="47150"/>
    <x v="2"/>
    <s v="FUR-FU-10001706"/>
    <x v="0"/>
    <x v="5"/>
    <x v="50"/>
    <n v="6.16"/>
    <n v="2"/>
    <x v="0"/>
    <n v="2.9567999999999999"/>
  </r>
  <r>
    <n v="53"/>
    <x v="24"/>
    <x v="1"/>
    <x v="24"/>
    <d v="2012-04-22T00:00:00"/>
    <x v="1"/>
    <s v="DP-13000"/>
    <s v="Darren Powers"/>
    <x v="0"/>
    <s v="United States"/>
    <s v="New Albany"/>
    <x v="14"/>
    <n v="47150"/>
    <x v="2"/>
    <s v="FUR-CH-10003061"/>
    <x v="0"/>
    <x v="1"/>
    <x v="51"/>
    <n v="89.99"/>
    <n v="1"/>
    <x v="0"/>
    <n v="17.098099999999999"/>
  </r>
  <r>
    <n v="54"/>
    <x v="25"/>
    <x v="0"/>
    <x v="25"/>
    <d v="2013-12-18T00:00:00"/>
    <x v="1"/>
    <s v="JM-15265"/>
    <s v="Janet Molinari"/>
    <x v="1"/>
    <s v="United States"/>
    <s v="New York City"/>
    <x v="15"/>
    <n v="10024"/>
    <x v="3"/>
    <s v="OFF-FA-10000304"/>
    <x v="1"/>
    <x v="13"/>
    <x v="52"/>
    <n v="15.26"/>
    <n v="7"/>
    <x v="0"/>
    <n v="6.2565999999999997"/>
  </r>
  <r>
    <n v="55"/>
    <x v="25"/>
    <x v="0"/>
    <x v="25"/>
    <d v="2013-12-18T00:00:00"/>
    <x v="1"/>
    <s v="JM-15265"/>
    <s v="Janet Molinari"/>
    <x v="1"/>
    <s v="United States"/>
    <s v="New York City"/>
    <x v="15"/>
    <n v="10024"/>
    <x v="3"/>
    <s v="TEC-PH-10002447"/>
    <x v="2"/>
    <x v="7"/>
    <x v="53"/>
    <n v="1029.95"/>
    <n v="5"/>
    <x v="0"/>
    <n v="298.68549999999999"/>
  </r>
  <r>
    <n v="56"/>
    <x v="26"/>
    <x v="0"/>
    <x v="26"/>
    <d v="2013-06-19T00:00:00"/>
    <x v="2"/>
    <s v="TB-21055"/>
    <s v="Ted Butterfield"/>
    <x v="0"/>
    <s v="United States"/>
    <s v="Troy"/>
    <x v="15"/>
    <n v="12180"/>
    <x v="3"/>
    <s v="OFF-ST-10000604"/>
    <x v="1"/>
    <x v="4"/>
    <x v="54"/>
    <n v="208.56"/>
    <n v="6"/>
    <x v="0"/>
    <n v="52.14"/>
  </r>
  <r>
    <n v="57"/>
    <x v="26"/>
    <x v="0"/>
    <x v="26"/>
    <d v="2013-06-19T00:00:00"/>
    <x v="2"/>
    <s v="TB-21055"/>
    <s v="Ted Butterfield"/>
    <x v="0"/>
    <s v="United States"/>
    <s v="Troy"/>
    <x v="15"/>
    <n v="12180"/>
    <x v="3"/>
    <s v="OFF-PA-10001569"/>
    <x v="1"/>
    <x v="10"/>
    <x v="55"/>
    <n v="32.4"/>
    <n v="5"/>
    <x v="0"/>
    <n v="15.552"/>
  </r>
  <r>
    <n v="58"/>
    <x v="26"/>
    <x v="0"/>
    <x v="26"/>
    <d v="2013-06-19T00:00:00"/>
    <x v="2"/>
    <s v="TB-21055"/>
    <s v="Ted Butterfield"/>
    <x v="0"/>
    <s v="United States"/>
    <s v="Troy"/>
    <x v="15"/>
    <n v="12180"/>
    <x v="3"/>
    <s v="FUR-CH-10003968"/>
    <x v="0"/>
    <x v="1"/>
    <x v="56"/>
    <n v="319.41000000000003"/>
    <n v="5"/>
    <x v="9"/>
    <n v="7.0979999999999999"/>
  </r>
  <r>
    <n v="59"/>
    <x v="26"/>
    <x v="0"/>
    <x v="26"/>
    <d v="2013-06-19T00:00:00"/>
    <x v="2"/>
    <s v="TB-21055"/>
    <s v="Ted Butterfield"/>
    <x v="0"/>
    <s v="United States"/>
    <s v="Troy"/>
    <x v="15"/>
    <n v="12180"/>
    <x v="3"/>
    <s v="OFF-PA-10000587"/>
    <x v="1"/>
    <x v="10"/>
    <x v="57"/>
    <n v="14.56"/>
    <n v="2"/>
    <x v="0"/>
    <n v="6.9888000000000003"/>
  </r>
  <r>
    <n v="60"/>
    <x v="26"/>
    <x v="0"/>
    <x v="26"/>
    <d v="2013-06-19T00:00:00"/>
    <x v="2"/>
    <s v="TB-21055"/>
    <s v="Ted Butterfield"/>
    <x v="0"/>
    <s v="United States"/>
    <s v="Troy"/>
    <x v="15"/>
    <n v="12180"/>
    <x v="3"/>
    <s v="TEC-AC-10002167"/>
    <x v="2"/>
    <x v="11"/>
    <x v="46"/>
    <n v="30"/>
    <n v="2"/>
    <x v="0"/>
    <n v="3.3"/>
  </r>
  <r>
    <n v="61"/>
    <x v="26"/>
    <x v="0"/>
    <x v="26"/>
    <d v="2013-06-19T00:00:00"/>
    <x v="2"/>
    <s v="TB-21055"/>
    <s v="Ted Butterfield"/>
    <x v="0"/>
    <s v="United States"/>
    <s v="Troy"/>
    <x v="15"/>
    <n v="12180"/>
    <x v="3"/>
    <s v="OFF-BI-10001460"/>
    <x v="1"/>
    <x v="8"/>
    <x v="58"/>
    <n v="48.48"/>
    <n v="4"/>
    <x v="2"/>
    <n v="16.361999999999998"/>
  </r>
  <r>
    <n v="62"/>
    <x v="26"/>
    <x v="0"/>
    <x v="26"/>
    <d v="2013-06-19T00:00:00"/>
    <x v="2"/>
    <s v="TB-21055"/>
    <s v="Ted Butterfield"/>
    <x v="0"/>
    <s v="United States"/>
    <s v="Troy"/>
    <x v="15"/>
    <n v="12180"/>
    <x v="3"/>
    <s v="OFF-AR-10001868"/>
    <x v="1"/>
    <x v="6"/>
    <x v="59"/>
    <n v="1.68"/>
    <n v="1"/>
    <x v="0"/>
    <n v="0.84"/>
  </r>
  <r>
    <n v="63"/>
    <x v="27"/>
    <x v="1"/>
    <x v="27"/>
    <d v="2012-11-30T00:00:00"/>
    <x v="1"/>
    <s v="KM-16720"/>
    <s v="Kunst Miller"/>
    <x v="0"/>
    <s v="United States"/>
    <s v="Los Angeles"/>
    <x v="1"/>
    <n v="90004"/>
    <x v="1"/>
    <s v="TEC-AC-10004633"/>
    <x v="2"/>
    <x v="11"/>
    <x v="60"/>
    <n v="13.98"/>
    <n v="2"/>
    <x v="0"/>
    <n v="6.1512000000000002"/>
  </r>
  <r>
    <n v="64"/>
    <x v="27"/>
    <x v="1"/>
    <x v="27"/>
    <d v="2012-11-30T00:00:00"/>
    <x v="1"/>
    <s v="KM-16720"/>
    <s v="Kunst Miller"/>
    <x v="0"/>
    <s v="United States"/>
    <s v="Los Angeles"/>
    <x v="1"/>
    <n v="90004"/>
    <x v="1"/>
    <s v="OFF-BI-10001078"/>
    <x v="1"/>
    <x v="8"/>
    <x v="61"/>
    <n v="25.824000000000002"/>
    <n v="6"/>
    <x v="2"/>
    <n v="9.3612000000000002"/>
  </r>
  <r>
    <n v="65"/>
    <x v="27"/>
    <x v="1"/>
    <x v="27"/>
    <d v="2012-11-30T00:00:00"/>
    <x v="1"/>
    <s v="KM-16720"/>
    <s v="Kunst Miller"/>
    <x v="0"/>
    <s v="United States"/>
    <s v="Los Angeles"/>
    <x v="1"/>
    <n v="90004"/>
    <x v="1"/>
    <s v="OFF-PA-10003892"/>
    <x v="1"/>
    <x v="10"/>
    <x v="62"/>
    <n v="146.72999999999999"/>
    <n v="3"/>
    <x v="0"/>
    <n v="68.963099999999997"/>
  </r>
  <r>
    <n v="66"/>
    <x v="27"/>
    <x v="1"/>
    <x v="27"/>
    <d v="2012-11-30T00:00:00"/>
    <x v="1"/>
    <s v="KM-16720"/>
    <s v="Kunst Miller"/>
    <x v="0"/>
    <s v="United States"/>
    <s v="Los Angeles"/>
    <x v="1"/>
    <n v="90004"/>
    <x v="1"/>
    <s v="FUR-FU-10000397"/>
    <x v="0"/>
    <x v="5"/>
    <x v="63"/>
    <n v="79.760000000000005"/>
    <n v="4"/>
    <x v="0"/>
    <n v="22.332799999999999"/>
  </r>
  <r>
    <n v="67"/>
    <x v="28"/>
    <x v="1"/>
    <x v="28"/>
    <d v="2012-05-05T00:00:00"/>
    <x v="1"/>
    <s v="PS-18970"/>
    <s v="Paul Stevenson"/>
    <x v="2"/>
    <s v="United States"/>
    <s v="Chicago"/>
    <x v="10"/>
    <n v="60610"/>
    <x v="2"/>
    <s v="FUR-CH-10001146"/>
    <x v="0"/>
    <x v="1"/>
    <x v="64"/>
    <n v="213.11500000000001"/>
    <n v="5"/>
    <x v="4"/>
    <n v="-15.2225"/>
  </r>
  <r>
    <n v="68"/>
    <x v="29"/>
    <x v="2"/>
    <x v="29"/>
    <d v="2011-12-10T00:00:00"/>
    <x v="1"/>
    <s v="BS-11590"/>
    <s v="Brendan Sweed"/>
    <x v="1"/>
    <s v="United States"/>
    <s v="Gilbert"/>
    <x v="16"/>
    <n v="85234"/>
    <x v="1"/>
    <s v="OFF-AR-10002671"/>
    <x v="1"/>
    <x v="6"/>
    <x v="65"/>
    <n v="1113.0239999999999"/>
    <n v="8"/>
    <x v="2"/>
    <n v="111.30240000000001"/>
  </r>
  <r>
    <n v="69"/>
    <x v="29"/>
    <x v="2"/>
    <x v="29"/>
    <d v="2011-12-10T00:00:00"/>
    <x v="1"/>
    <s v="BS-11590"/>
    <s v="Brendan Sweed"/>
    <x v="1"/>
    <s v="United States"/>
    <s v="Gilbert"/>
    <x v="16"/>
    <n v="85234"/>
    <x v="1"/>
    <s v="TEC-PH-10002726"/>
    <x v="2"/>
    <x v="7"/>
    <x v="66"/>
    <n v="167.96799999999999"/>
    <n v="4"/>
    <x v="2"/>
    <n v="62.988"/>
  </r>
  <r>
    <n v="70"/>
    <x v="30"/>
    <x v="0"/>
    <x v="30"/>
    <d v="2013-06-07T00:00:00"/>
    <x v="2"/>
    <s v="KD-16270"/>
    <s v="Karen Daniels"/>
    <x v="0"/>
    <s v="United States"/>
    <s v="Springfield"/>
    <x v="17"/>
    <n v="22153"/>
    <x v="0"/>
    <s v="OFF-PA-10000482"/>
    <x v="1"/>
    <x v="10"/>
    <x v="67"/>
    <n v="75.88"/>
    <n v="2"/>
    <x v="0"/>
    <n v="35.663600000000002"/>
  </r>
  <r>
    <n v="71"/>
    <x v="31"/>
    <x v="0"/>
    <x v="31"/>
    <d v="2013-09-24T00:00:00"/>
    <x v="1"/>
    <s v="HM-14980"/>
    <s v="Henry MacAllister"/>
    <x v="0"/>
    <s v="United States"/>
    <s v="New York City"/>
    <x v="15"/>
    <n v="10009"/>
    <x v="3"/>
    <s v="OFF-BI-10004654"/>
    <x v="1"/>
    <x v="8"/>
    <x v="68"/>
    <n v="4.6159999999999997"/>
    <n v="1"/>
    <x v="2"/>
    <n v="1.7310000000000001"/>
  </r>
  <r>
    <n v="72"/>
    <x v="32"/>
    <x v="3"/>
    <x v="32"/>
    <d v="2014-09-18T00:00:00"/>
    <x v="0"/>
    <s v="TB-21520"/>
    <s v="Tracy Blumstein"/>
    <x v="0"/>
    <s v="United States"/>
    <s v="Jackson"/>
    <x v="12"/>
    <n v="49201"/>
    <x v="2"/>
    <s v="OFF-PA-10004675"/>
    <x v="1"/>
    <x v="10"/>
    <x v="69"/>
    <n v="19.05"/>
    <n v="3"/>
    <x v="0"/>
    <n v="8.7629999999999999"/>
  </r>
  <r>
    <n v="73"/>
    <x v="33"/>
    <x v="1"/>
    <x v="33"/>
    <d v="2012-05-02T00:00:00"/>
    <x v="1"/>
    <s v="JE-15745"/>
    <s v="Joel Eaton"/>
    <x v="0"/>
    <s v="United States"/>
    <s v="Memphis"/>
    <x v="18"/>
    <n v="38109"/>
    <x v="0"/>
    <s v="FUR-CH-10000513"/>
    <x v="0"/>
    <x v="1"/>
    <x v="70"/>
    <n v="831.93600000000004"/>
    <n v="8"/>
    <x v="2"/>
    <n v="-114.3912"/>
  </r>
  <r>
    <n v="74"/>
    <x v="33"/>
    <x v="1"/>
    <x v="33"/>
    <d v="2012-05-02T00:00:00"/>
    <x v="1"/>
    <s v="JE-15745"/>
    <s v="Joel Eaton"/>
    <x v="0"/>
    <s v="United States"/>
    <s v="Memphis"/>
    <x v="18"/>
    <n v="38109"/>
    <x v="0"/>
    <s v="FUR-FU-10003708"/>
    <x v="0"/>
    <x v="5"/>
    <x v="71"/>
    <n v="97.04"/>
    <n v="2"/>
    <x v="2"/>
    <n v="1.2130000000000001"/>
  </r>
  <r>
    <n v="75"/>
    <x v="33"/>
    <x v="1"/>
    <x v="33"/>
    <d v="2012-05-02T00:00:00"/>
    <x v="1"/>
    <s v="JE-15745"/>
    <s v="Joel Eaton"/>
    <x v="0"/>
    <s v="United States"/>
    <s v="Memphis"/>
    <x v="18"/>
    <n v="38109"/>
    <x v="0"/>
    <s v="OFF-ST-10004123"/>
    <x v="1"/>
    <x v="4"/>
    <x v="72"/>
    <n v="72.784000000000006"/>
    <n v="1"/>
    <x v="2"/>
    <n v="-18.196000000000002"/>
  </r>
  <r>
    <n v="76"/>
    <x v="34"/>
    <x v="3"/>
    <x v="34"/>
    <d v="2014-12-12T00:00:00"/>
    <x v="2"/>
    <s v="KB-16600"/>
    <s v="Ken Brennan"/>
    <x v="1"/>
    <s v="United States"/>
    <s v="Houston"/>
    <x v="5"/>
    <n v="77041"/>
    <x v="2"/>
    <s v="OFF-BI-10004182"/>
    <x v="1"/>
    <x v="8"/>
    <x v="73"/>
    <n v="1.248"/>
    <n v="3"/>
    <x v="3"/>
    <n v="-1.9343999999999999"/>
  </r>
  <r>
    <n v="77"/>
    <x v="34"/>
    <x v="3"/>
    <x v="34"/>
    <d v="2014-12-12T00:00:00"/>
    <x v="2"/>
    <s v="KB-16600"/>
    <s v="Ken Brennan"/>
    <x v="1"/>
    <s v="United States"/>
    <s v="Houston"/>
    <x v="5"/>
    <n v="77041"/>
    <x v="2"/>
    <s v="FUR-FU-10000260"/>
    <x v="0"/>
    <x v="5"/>
    <x v="74"/>
    <n v="9.7080000000000002"/>
    <n v="3"/>
    <x v="7"/>
    <n v="-5.8247999999999998"/>
  </r>
  <r>
    <n v="78"/>
    <x v="34"/>
    <x v="3"/>
    <x v="34"/>
    <d v="2014-12-12T00:00:00"/>
    <x v="2"/>
    <s v="KB-16600"/>
    <s v="Ken Brennan"/>
    <x v="1"/>
    <s v="United States"/>
    <s v="Houston"/>
    <x v="5"/>
    <n v="77041"/>
    <x v="2"/>
    <s v="OFF-ST-10000615"/>
    <x v="1"/>
    <x v="4"/>
    <x v="75"/>
    <n v="27.24"/>
    <n v="3"/>
    <x v="2"/>
    <n v="2.7240000000000002"/>
  </r>
  <r>
    <n v="79"/>
    <x v="35"/>
    <x v="2"/>
    <x v="35"/>
    <d v="2011-12-01T00:00:00"/>
    <x v="0"/>
    <s v="JE-15745"/>
    <s v="Joel Eaton"/>
    <x v="0"/>
    <s v="United States"/>
    <s v="Houston"/>
    <x v="5"/>
    <n v="77070"/>
    <x v="2"/>
    <s v="FUR-FU-10003194"/>
    <x v="0"/>
    <x v="5"/>
    <x v="76"/>
    <n v="19.3"/>
    <n v="5"/>
    <x v="7"/>
    <n v="-14.475"/>
  </r>
  <r>
    <n v="80"/>
    <x v="36"/>
    <x v="0"/>
    <x v="1"/>
    <d v="2013-06-16T00:00:00"/>
    <x v="2"/>
    <s v="SC-20770"/>
    <s v="Stewart Carmichael"/>
    <x v="1"/>
    <s v="United States"/>
    <s v="Decatur"/>
    <x v="19"/>
    <n v="35601"/>
    <x v="0"/>
    <s v="OFF-AP-10002118"/>
    <x v="1"/>
    <x v="9"/>
    <x v="77"/>
    <n v="208.16"/>
    <n v="1"/>
    <x v="0"/>
    <n v="56.203200000000002"/>
  </r>
  <r>
    <n v="81"/>
    <x v="36"/>
    <x v="0"/>
    <x v="1"/>
    <d v="2013-06-16T00:00:00"/>
    <x v="2"/>
    <s v="SC-20770"/>
    <s v="Stewart Carmichael"/>
    <x v="1"/>
    <s v="United States"/>
    <s v="Decatur"/>
    <x v="19"/>
    <n v="35601"/>
    <x v="0"/>
    <s v="OFF-BI-10002309"/>
    <x v="1"/>
    <x v="8"/>
    <x v="78"/>
    <n v="16.739999999999998"/>
    <n v="3"/>
    <x v="0"/>
    <n v="8.0351999999999997"/>
  </r>
  <r>
    <n v="82"/>
    <x v="37"/>
    <x v="2"/>
    <x v="36"/>
    <d v="2011-10-16T00:00:00"/>
    <x v="1"/>
    <s v="DN-13690"/>
    <s v="Duane Noonan"/>
    <x v="0"/>
    <s v="United States"/>
    <s v="San Francisco"/>
    <x v="1"/>
    <n v="94122"/>
    <x v="1"/>
    <s v="OFF-AR-10002053"/>
    <x v="1"/>
    <x v="6"/>
    <x v="79"/>
    <n v="14.9"/>
    <n v="5"/>
    <x v="0"/>
    <n v="4.1719999999999997"/>
  </r>
  <r>
    <n v="83"/>
    <x v="37"/>
    <x v="2"/>
    <x v="36"/>
    <d v="2011-10-16T00:00:00"/>
    <x v="1"/>
    <s v="DN-13690"/>
    <s v="Duane Noonan"/>
    <x v="0"/>
    <s v="United States"/>
    <s v="San Francisco"/>
    <x v="1"/>
    <n v="94122"/>
    <x v="1"/>
    <s v="OFF-ST-10002370"/>
    <x v="1"/>
    <x v="4"/>
    <x v="80"/>
    <n v="21.39"/>
    <n v="1"/>
    <x v="0"/>
    <n v="6.2031000000000001"/>
  </r>
  <r>
    <n v="84"/>
    <x v="38"/>
    <x v="1"/>
    <x v="37"/>
    <d v="2012-09-08T00:00:00"/>
    <x v="1"/>
    <s v="JC-16105"/>
    <s v="Julie Creighton"/>
    <x v="1"/>
    <s v="United States"/>
    <s v="Durham"/>
    <x v="3"/>
    <n v="27707"/>
    <x v="0"/>
    <s v="OFF-EN-10000927"/>
    <x v="1"/>
    <x v="12"/>
    <x v="81"/>
    <n v="200.98400000000001"/>
    <n v="7"/>
    <x v="2"/>
    <n v="62.807499999999997"/>
  </r>
  <r>
    <n v="85"/>
    <x v="39"/>
    <x v="3"/>
    <x v="38"/>
    <d v="2014-11-17T00:00:00"/>
    <x v="2"/>
    <s v="CS-12400"/>
    <s v="Christopher Schild"/>
    <x v="2"/>
    <s v="United States"/>
    <s v="Chicago"/>
    <x v="10"/>
    <n v="60623"/>
    <x v="2"/>
    <s v="OFF-ST-10003656"/>
    <x v="1"/>
    <x v="4"/>
    <x v="82"/>
    <n v="230.376"/>
    <n v="3"/>
    <x v="2"/>
    <n v="-48.954900000000002"/>
  </r>
  <r>
    <n v="86"/>
    <x v="40"/>
    <x v="3"/>
    <x v="39"/>
    <d v="2014-05-31T00:00:00"/>
    <x v="0"/>
    <s v="PO-18865"/>
    <s v="Patrick O'Donnell"/>
    <x v="0"/>
    <s v="United States"/>
    <s v="Columbia"/>
    <x v="20"/>
    <n v="29203"/>
    <x v="0"/>
    <s v="FUR-CH-10000863"/>
    <x v="0"/>
    <x v="1"/>
    <x v="83"/>
    <n v="301.95999999999998"/>
    <n v="2"/>
    <x v="0"/>
    <n v="33.215600000000002"/>
  </r>
  <r>
    <n v="87"/>
    <x v="41"/>
    <x v="3"/>
    <x v="40"/>
    <d v="2014-11-03T00:00:00"/>
    <x v="1"/>
    <s v="PG-18895"/>
    <s v="Paul Gonzalez"/>
    <x v="0"/>
    <s v="United States"/>
    <s v="Rochester"/>
    <x v="11"/>
    <n v="55901"/>
    <x v="2"/>
    <s v="TEC-AC-10001998"/>
    <x v="2"/>
    <x v="11"/>
    <x v="84"/>
    <n v="19.989999999999998"/>
    <n v="1"/>
    <x v="0"/>
    <n v="6.7965999999999998"/>
  </r>
  <r>
    <n v="88"/>
    <x v="41"/>
    <x v="3"/>
    <x v="40"/>
    <d v="2014-11-03T00:00:00"/>
    <x v="1"/>
    <s v="PG-18895"/>
    <s v="Paul Gonzalez"/>
    <x v="0"/>
    <s v="United States"/>
    <s v="Rochester"/>
    <x v="11"/>
    <n v="55901"/>
    <x v="2"/>
    <s v="OFF-LA-10000134"/>
    <x v="1"/>
    <x v="2"/>
    <x v="85"/>
    <n v="6.16"/>
    <n v="2"/>
    <x v="0"/>
    <n v="2.9567999999999999"/>
  </r>
  <r>
    <n v="89"/>
    <x v="42"/>
    <x v="0"/>
    <x v="41"/>
    <d v="2013-04-11T00:00:00"/>
    <x v="0"/>
    <s v="GM-14455"/>
    <s v="Gary Mitchum"/>
    <x v="2"/>
    <s v="United States"/>
    <s v="Houston"/>
    <x v="5"/>
    <n v="77095"/>
    <x v="2"/>
    <s v="OFF-ST-10003442"/>
    <x v="1"/>
    <x v="4"/>
    <x v="86"/>
    <n v="158.36799999999999"/>
    <n v="7"/>
    <x v="2"/>
    <n v="13.857200000000001"/>
  </r>
  <r>
    <n v="90"/>
    <x v="43"/>
    <x v="0"/>
    <x v="42"/>
    <d v="2013-09-23T00:00:00"/>
    <x v="1"/>
    <s v="JS-15685"/>
    <s v="Jim Sink"/>
    <x v="1"/>
    <s v="United States"/>
    <s v="Los Angeles"/>
    <x v="1"/>
    <n v="90036"/>
    <x v="1"/>
    <s v="OFF-AR-10004930"/>
    <x v="1"/>
    <x v="6"/>
    <x v="87"/>
    <n v="20.100000000000001"/>
    <n v="3"/>
    <x v="0"/>
    <n v="6.633"/>
  </r>
  <r>
    <n v="91"/>
    <x v="43"/>
    <x v="0"/>
    <x v="42"/>
    <d v="2013-09-23T00:00:00"/>
    <x v="1"/>
    <s v="JS-15685"/>
    <s v="Jim Sink"/>
    <x v="1"/>
    <s v="United States"/>
    <s v="Los Angeles"/>
    <x v="1"/>
    <n v="90036"/>
    <x v="1"/>
    <s v="TEC-PH-10004093"/>
    <x v="2"/>
    <x v="7"/>
    <x v="40"/>
    <n v="73.584000000000003"/>
    <n v="2"/>
    <x v="2"/>
    <n v="8.2782"/>
  </r>
  <r>
    <n v="92"/>
    <x v="43"/>
    <x v="0"/>
    <x v="42"/>
    <d v="2013-09-23T00:00:00"/>
    <x v="1"/>
    <s v="JS-15685"/>
    <s v="Jim Sink"/>
    <x v="1"/>
    <s v="United States"/>
    <s v="Los Angeles"/>
    <x v="1"/>
    <n v="90036"/>
    <x v="1"/>
    <s v="OFF-PA-10000304"/>
    <x v="1"/>
    <x v="10"/>
    <x v="88"/>
    <n v="6.48"/>
    <n v="1"/>
    <x v="0"/>
    <n v="3.1103999999999998"/>
  </r>
  <r>
    <n v="93"/>
    <x v="44"/>
    <x v="1"/>
    <x v="43"/>
    <d v="2012-02-05T00:00:00"/>
    <x v="0"/>
    <s v="KB-16315"/>
    <s v="Karl Braun"/>
    <x v="0"/>
    <s v="United States"/>
    <s v="Minneapolis"/>
    <x v="11"/>
    <n v="55407"/>
    <x v="2"/>
    <s v="OFF-PA-10003177"/>
    <x v="1"/>
    <x v="10"/>
    <x v="89"/>
    <n v="12.96"/>
    <n v="2"/>
    <x v="0"/>
    <n v="6.2207999999999997"/>
  </r>
  <r>
    <n v="94"/>
    <x v="44"/>
    <x v="1"/>
    <x v="43"/>
    <d v="2012-02-05T00:00:00"/>
    <x v="0"/>
    <s v="KB-16315"/>
    <s v="Karl Braun"/>
    <x v="0"/>
    <s v="United States"/>
    <s v="Minneapolis"/>
    <x v="11"/>
    <n v="55407"/>
    <x v="2"/>
    <s v="FUR-FU-10003799"/>
    <x v="0"/>
    <x v="5"/>
    <x v="90"/>
    <n v="53.34"/>
    <n v="3"/>
    <x v="0"/>
    <n v="16.535399999999999"/>
  </r>
  <r>
    <n v="95"/>
    <x v="44"/>
    <x v="1"/>
    <x v="43"/>
    <d v="2012-02-05T00:00:00"/>
    <x v="0"/>
    <s v="KB-16315"/>
    <s v="Karl Braun"/>
    <x v="0"/>
    <s v="United States"/>
    <s v="Minneapolis"/>
    <x v="11"/>
    <n v="55407"/>
    <x v="2"/>
    <s v="OFF-BI-10002852"/>
    <x v="1"/>
    <x v="8"/>
    <x v="91"/>
    <n v="32.96"/>
    <n v="2"/>
    <x v="0"/>
    <n v="16.150400000000001"/>
  </r>
  <r>
    <n v="96"/>
    <x v="45"/>
    <x v="3"/>
    <x v="44"/>
    <d v="2014-11-13T00:00:00"/>
    <x v="1"/>
    <s v="RB-19705"/>
    <s v="Roger Barcio"/>
    <x v="2"/>
    <s v="United States"/>
    <s v="Portland"/>
    <x v="21"/>
    <n v="97206"/>
    <x v="1"/>
    <s v="OFF-BI-10004738"/>
    <x v="1"/>
    <x v="8"/>
    <x v="92"/>
    <n v="5.6820000000000004"/>
    <n v="1"/>
    <x v="6"/>
    <n v="-3.7879999999999998"/>
  </r>
  <r>
    <n v="97"/>
    <x v="46"/>
    <x v="3"/>
    <x v="45"/>
    <d v="2014-11-12T00:00:00"/>
    <x v="0"/>
    <s v="PN-18775"/>
    <s v="Parhena Norris"/>
    <x v="2"/>
    <s v="United States"/>
    <s v="New York City"/>
    <x v="15"/>
    <n v="10009"/>
    <x v="3"/>
    <s v="FUR-FU-10000629"/>
    <x v="0"/>
    <x v="5"/>
    <x v="93"/>
    <n v="96.53"/>
    <n v="7"/>
    <x v="0"/>
    <n v="40.5426"/>
  </r>
  <r>
    <n v="98"/>
    <x v="47"/>
    <x v="3"/>
    <x v="46"/>
    <d v="2014-06-21T00:00:00"/>
    <x v="2"/>
    <s v="KD-16345"/>
    <s v="Katherine Ducich"/>
    <x v="0"/>
    <s v="United States"/>
    <s v="San Francisco"/>
    <x v="1"/>
    <n v="94122"/>
    <x v="1"/>
    <s v="OFF-BI-10001721"/>
    <x v="1"/>
    <x v="8"/>
    <x v="94"/>
    <n v="51.311999999999998"/>
    <n v="3"/>
    <x v="2"/>
    <n v="17.959199999999999"/>
  </r>
  <r>
    <n v="99"/>
    <x v="48"/>
    <x v="0"/>
    <x v="47"/>
    <d v="2013-09-12T00:00:00"/>
    <x v="1"/>
    <s v="ER-13855"/>
    <s v="Elpida Rittenbach"/>
    <x v="1"/>
    <s v="United States"/>
    <s v="Saint Paul"/>
    <x v="11"/>
    <n v="55106"/>
    <x v="2"/>
    <s v="OFF-AP-10000358"/>
    <x v="1"/>
    <x v="9"/>
    <x v="95"/>
    <n v="77.88"/>
    <n v="6"/>
    <x v="0"/>
    <n v="22.5852"/>
  </r>
  <r>
    <n v="100"/>
    <x v="49"/>
    <x v="0"/>
    <x v="48"/>
    <d v="2013-09-03T00:00:00"/>
    <x v="1"/>
    <s v="RB-19465"/>
    <s v="Rick Bensley"/>
    <x v="2"/>
    <s v="United States"/>
    <s v="Chicago"/>
    <x v="10"/>
    <n v="60610"/>
    <x v="2"/>
    <s v="OFF-PA-10003256"/>
    <x v="1"/>
    <x v="10"/>
    <x v="96"/>
    <n v="64.623999999999995"/>
    <n v="7"/>
    <x v="2"/>
    <n v="22.618400000000001"/>
  </r>
  <r>
    <n v="101"/>
    <x v="49"/>
    <x v="0"/>
    <x v="48"/>
    <d v="2013-09-03T00:00:00"/>
    <x v="1"/>
    <s v="RB-19465"/>
    <s v="Rick Bensley"/>
    <x v="2"/>
    <s v="United States"/>
    <s v="Chicago"/>
    <x v="10"/>
    <n v="60610"/>
    <x v="2"/>
    <s v="TEC-AC-10001767"/>
    <x v="2"/>
    <x v="11"/>
    <x v="97"/>
    <n v="95.975999999999999"/>
    <n v="3"/>
    <x v="2"/>
    <n v="-10.7973"/>
  </r>
  <r>
    <n v="102"/>
    <x v="49"/>
    <x v="0"/>
    <x v="48"/>
    <d v="2013-09-03T00:00:00"/>
    <x v="1"/>
    <s v="RB-19465"/>
    <s v="Rick Bensley"/>
    <x v="2"/>
    <s v="United States"/>
    <s v="Chicago"/>
    <x v="10"/>
    <n v="60610"/>
    <x v="2"/>
    <s v="OFF-BI-10002609"/>
    <x v="1"/>
    <x v="8"/>
    <x v="98"/>
    <n v="1.788"/>
    <n v="3"/>
    <x v="3"/>
    <n v="-3.0396000000000001"/>
  </r>
  <r>
    <n v="103"/>
    <x v="50"/>
    <x v="0"/>
    <x v="49"/>
    <d v="2013-12-05T00:00:00"/>
    <x v="0"/>
    <s v="GZ-14470"/>
    <s v="Gary Zandusky"/>
    <x v="0"/>
    <s v="United States"/>
    <s v="Rochester"/>
    <x v="11"/>
    <n v="55901"/>
    <x v="2"/>
    <s v="OFF-PA-10004040"/>
    <x v="1"/>
    <x v="10"/>
    <x v="99"/>
    <n v="23.92"/>
    <n v="4"/>
    <x v="0"/>
    <n v="11.720800000000001"/>
  </r>
  <r>
    <n v="104"/>
    <x v="51"/>
    <x v="1"/>
    <x v="50"/>
    <d v="2012-11-17T00:00:00"/>
    <x v="1"/>
    <s v="LC-16870"/>
    <s v="Lena Cacioppo"/>
    <x v="0"/>
    <s v="United States"/>
    <s v="Aurora"/>
    <x v="22"/>
    <n v="80013"/>
    <x v="1"/>
    <s v="TEC-AC-10001552"/>
    <x v="2"/>
    <x v="11"/>
    <x v="100"/>
    <n v="238.89599999999999"/>
    <n v="6"/>
    <x v="2"/>
    <n v="-26.875800000000002"/>
  </r>
  <r>
    <n v="105"/>
    <x v="51"/>
    <x v="1"/>
    <x v="50"/>
    <d v="2012-11-17T00:00:00"/>
    <x v="1"/>
    <s v="LC-16870"/>
    <s v="Lena Cacioppo"/>
    <x v="0"/>
    <s v="United States"/>
    <s v="Aurora"/>
    <x v="22"/>
    <n v="80013"/>
    <x v="1"/>
    <s v="FUR-FU-10004006"/>
    <x v="0"/>
    <x v="5"/>
    <x v="101"/>
    <n v="102.36"/>
    <n v="3"/>
    <x v="2"/>
    <n v="-3.8384999999999998"/>
  </r>
  <r>
    <n v="106"/>
    <x v="51"/>
    <x v="1"/>
    <x v="50"/>
    <d v="2012-11-17T00:00:00"/>
    <x v="1"/>
    <s v="LC-16870"/>
    <s v="Lena Cacioppo"/>
    <x v="0"/>
    <s v="United States"/>
    <s v="Aurora"/>
    <x v="22"/>
    <n v="80013"/>
    <x v="1"/>
    <s v="OFF-BI-10002794"/>
    <x v="1"/>
    <x v="8"/>
    <x v="102"/>
    <n v="36.881999999999998"/>
    <n v="3"/>
    <x v="6"/>
    <n v="-25.817399999999999"/>
  </r>
  <r>
    <n v="107"/>
    <x v="52"/>
    <x v="3"/>
    <x v="51"/>
    <d v="2014-11-29T00:00:00"/>
    <x v="1"/>
    <s v="JM-15250"/>
    <s v="Janet Martin"/>
    <x v="0"/>
    <s v="United States"/>
    <s v="Charlotte"/>
    <x v="3"/>
    <n v="28205"/>
    <x v="0"/>
    <s v="TEC-AC-10003499"/>
    <x v="2"/>
    <x v="11"/>
    <x v="103"/>
    <n v="74.111999999999995"/>
    <n v="8"/>
    <x v="2"/>
    <n v="17.601600000000001"/>
  </r>
  <r>
    <n v="108"/>
    <x v="52"/>
    <x v="3"/>
    <x v="51"/>
    <d v="2014-11-29T00:00:00"/>
    <x v="1"/>
    <s v="JM-15250"/>
    <s v="Janet Martin"/>
    <x v="0"/>
    <s v="United States"/>
    <s v="Charlotte"/>
    <x v="3"/>
    <n v="28205"/>
    <x v="0"/>
    <s v="TEC-PH-10002844"/>
    <x v="2"/>
    <x v="7"/>
    <x v="104"/>
    <n v="27.992000000000001"/>
    <n v="1"/>
    <x v="2"/>
    <n v="2.0994000000000002"/>
  </r>
  <r>
    <n v="109"/>
    <x v="52"/>
    <x v="3"/>
    <x v="51"/>
    <d v="2014-11-29T00:00:00"/>
    <x v="1"/>
    <s v="JM-15250"/>
    <s v="Janet Martin"/>
    <x v="0"/>
    <s v="United States"/>
    <s v="Charlotte"/>
    <x v="3"/>
    <n v="28205"/>
    <x v="0"/>
    <s v="OFF-AR-10000390"/>
    <x v="1"/>
    <x v="6"/>
    <x v="105"/>
    <n v="3.3039999999999998"/>
    <n v="1"/>
    <x v="2"/>
    <n v="1.0738000000000001"/>
  </r>
  <r>
    <n v="110"/>
    <x v="53"/>
    <x v="1"/>
    <x v="52"/>
    <d v="2012-10-20T00:00:00"/>
    <x v="1"/>
    <s v="PA-19060"/>
    <s v="Pete Armstrong"/>
    <x v="2"/>
    <s v="United States"/>
    <s v="Orland Park"/>
    <x v="10"/>
    <n v="60462"/>
    <x v="2"/>
    <s v="TEC-AC-10000844"/>
    <x v="2"/>
    <x v="11"/>
    <x v="106"/>
    <n v="339.96"/>
    <n v="5"/>
    <x v="2"/>
    <n v="67.992000000000004"/>
  </r>
  <r>
    <n v="111"/>
    <x v="54"/>
    <x v="3"/>
    <x v="53"/>
    <d v="2014-12-31T00:00:00"/>
    <x v="1"/>
    <s v="CV-12805"/>
    <s v="Cynthia Voltz"/>
    <x v="1"/>
    <s v="United States"/>
    <s v="New York City"/>
    <x v="15"/>
    <n v="10035"/>
    <x v="3"/>
    <s v="FUR-FU-10001934"/>
    <x v="0"/>
    <x v="5"/>
    <x v="107"/>
    <n v="41.96"/>
    <n v="2"/>
    <x v="0"/>
    <n v="10.909599999999999"/>
  </r>
  <r>
    <n v="112"/>
    <x v="55"/>
    <x v="0"/>
    <x v="54"/>
    <d v="2013-11-11T00:00:00"/>
    <x v="1"/>
    <s v="CL-12565"/>
    <s v="Clay Ludtke"/>
    <x v="0"/>
    <s v="United States"/>
    <s v="Urbandale"/>
    <x v="23"/>
    <n v="50322"/>
    <x v="2"/>
    <s v="OFF-AR-10000380"/>
    <x v="1"/>
    <x v="6"/>
    <x v="108"/>
    <n v="75.959999999999994"/>
    <n v="2"/>
    <x v="0"/>
    <n v="22.788"/>
  </r>
  <r>
    <n v="113"/>
    <x v="55"/>
    <x v="0"/>
    <x v="54"/>
    <d v="2013-11-11T00:00:00"/>
    <x v="1"/>
    <s v="CL-12565"/>
    <s v="Clay Ludtke"/>
    <x v="0"/>
    <s v="United States"/>
    <s v="Urbandale"/>
    <x v="23"/>
    <n v="50322"/>
    <x v="2"/>
    <s v="OFF-BI-10003981"/>
    <x v="1"/>
    <x v="8"/>
    <x v="109"/>
    <n v="27.24"/>
    <n v="6"/>
    <x v="0"/>
    <n v="13.3476"/>
  </r>
  <r>
    <n v="114"/>
    <x v="56"/>
    <x v="2"/>
    <x v="55"/>
    <d v="2011-08-27T00:00:00"/>
    <x v="0"/>
    <s v="RC-19960"/>
    <s v="Ryan Crowe"/>
    <x v="0"/>
    <s v="United States"/>
    <s v="Columbus"/>
    <x v="24"/>
    <n v="43229"/>
    <x v="3"/>
    <s v="OFF-FA-10000621"/>
    <x v="1"/>
    <x v="13"/>
    <x v="110"/>
    <n v="40.095999999999997"/>
    <n v="14"/>
    <x v="2"/>
    <n v="14.534800000000001"/>
  </r>
  <r>
    <n v="115"/>
    <x v="56"/>
    <x v="2"/>
    <x v="55"/>
    <d v="2011-08-27T00:00:00"/>
    <x v="0"/>
    <s v="RC-19960"/>
    <s v="Ryan Crowe"/>
    <x v="0"/>
    <s v="United States"/>
    <s v="Columbus"/>
    <x v="24"/>
    <n v="43229"/>
    <x v="3"/>
    <s v="OFF-EN-10002600"/>
    <x v="1"/>
    <x v="12"/>
    <x v="111"/>
    <n v="4.72"/>
    <n v="2"/>
    <x v="2"/>
    <n v="1.6519999999999999"/>
  </r>
  <r>
    <n v="116"/>
    <x v="56"/>
    <x v="2"/>
    <x v="55"/>
    <d v="2011-08-27T00:00:00"/>
    <x v="0"/>
    <s v="RC-19960"/>
    <s v="Ryan Crowe"/>
    <x v="0"/>
    <s v="United States"/>
    <s v="Columbus"/>
    <x v="24"/>
    <n v="43229"/>
    <x v="3"/>
    <s v="OFF-PA-10004965"/>
    <x v="1"/>
    <x v="10"/>
    <x v="112"/>
    <n v="23.975999999999999"/>
    <n v="3"/>
    <x v="2"/>
    <n v="7.4924999999999997"/>
  </r>
  <r>
    <n v="117"/>
    <x v="56"/>
    <x v="2"/>
    <x v="55"/>
    <d v="2011-08-27T00:00:00"/>
    <x v="0"/>
    <s v="RC-19960"/>
    <s v="Ryan Crowe"/>
    <x v="0"/>
    <s v="United States"/>
    <s v="Columbus"/>
    <x v="24"/>
    <n v="43229"/>
    <x v="3"/>
    <s v="OFF-EN-10002504"/>
    <x v="1"/>
    <x v="12"/>
    <x v="113"/>
    <n v="130.464"/>
    <n v="6"/>
    <x v="2"/>
    <n v="44.031599999999997"/>
  </r>
  <r>
    <n v="118"/>
    <x v="57"/>
    <x v="1"/>
    <x v="56"/>
    <d v="2012-03-06T00:00:00"/>
    <x v="1"/>
    <s v="DK-13090"/>
    <s v="Dave Kipp"/>
    <x v="0"/>
    <s v="United States"/>
    <s v="Seattle"/>
    <x v="4"/>
    <n v="98103"/>
    <x v="1"/>
    <s v="FUR-TA-10001768"/>
    <x v="0"/>
    <x v="3"/>
    <x v="114"/>
    <n v="787.53"/>
    <n v="3"/>
    <x v="0"/>
    <n v="165.38130000000001"/>
  </r>
  <r>
    <n v="119"/>
    <x v="58"/>
    <x v="1"/>
    <x v="57"/>
    <d v="2012-04-10T00:00:00"/>
    <x v="1"/>
    <s v="GG-14650"/>
    <s v="Greg Guthrie"/>
    <x v="1"/>
    <s v="United States"/>
    <s v="Bristol"/>
    <x v="18"/>
    <n v="37620"/>
    <x v="0"/>
    <s v="OFF-BI-10003650"/>
    <x v="1"/>
    <x v="8"/>
    <x v="115"/>
    <n v="157.79400000000001"/>
    <n v="1"/>
    <x v="6"/>
    <n v="-115.71559999999999"/>
  </r>
  <r>
    <n v="120"/>
    <x v="59"/>
    <x v="0"/>
    <x v="1"/>
    <d v="2013-06-16T00:00:00"/>
    <x v="2"/>
    <s v="SC-20725"/>
    <s v="Steven Cartwright"/>
    <x v="0"/>
    <s v="United States"/>
    <s v="Wilmington"/>
    <x v="13"/>
    <n v="19805"/>
    <x v="3"/>
    <s v="FUR-FU-10002157"/>
    <x v="0"/>
    <x v="5"/>
    <x v="116"/>
    <n v="47.04"/>
    <n v="3"/>
    <x v="0"/>
    <n v="18.345600000000001"/>
  </r>
  <r>
    <n v="121"/>
    <x v="59"/>
    <x v="0"/>
    <x v="1"/>
    <d v="2013-06-16T00:00:00"/>
    <x v="2"/>
    <s v="SC-20725"/>
    <s v="Steven Cartwright"/>
    <x v="0"/>
    <s v="United States"/>
    <s v="Wilmington"/>
    <x v="13"/>
    <n v="19805"/>
    <x v="3"/>
    <s v="OFF-BI-10003910"/>
    <x v="1"/>
    <x v="8"/>
    <x v="8"/>
    <n v="30.84"/>
    <n v="4"/>
    <x v="0"/>
    <n v="13.878"/>
  </r>
  <r>
    <n v="122"/>
    <x v="59"/>
    <x v="0"/>
    <x v="1"/>
    <d v="2013-06-16T00:00:00"/>
    <x v="2"/>
    <s v="SC-20725"/>
    <s v="Steven Cartwright"/>
    <x v="0"/>
    <s v="United States"/>
    <s v="Wilmington"/>
    <x v="13"/>
    <n v="19805"/>
    <x v="3"/>
    <s v="OFF-ST-10000777"/>
    <x v="1"/>
    <x v="4"/>
    <x v="117"/>
    <n v="226.56"/>
    <n v="6"/>
    <x v="0"/>
    <n v="63.436799999999998"/>
  </r>
  <r>
    <n v="123"/>
    <x v="59"/>
    <x v="0"/>
    <x v="1"/>
    <d v="2013-06-16T00:00:00"/>
    <x v="2"/>
    <s v="SC-20725"/>
    <s v="Steven Cartwright"/>
    <x v="0"/>
    <s v="United States"/>
    <s v="Wilmington"/>
    <x v="13"/>
    <n v="19805"/>
    <x v="3"/>
    <s v="OFF-EN-10002500"/>
    <x v="1"/>
    <x v="12"/>
    <x v="118"/>
    <n v="115.02"/>
    <n v="9"/>
    <x v="0"/>
    <n v="51.759"/>
  </r>
  <r>
    <n v="124"/>
    <x v="59"/>
    <x v="0"/>
    <x v="1"/>
    <d v="2013-06-16T00:00:00"/>
    <x v="2"/>
    <s v="SC-20725"/>
    <s v="Steven Cartwright"/>
    <x v="0"/>
    <s v="United States"/>
    <s v="Wilmington"/>
    <x v="13"/>
    <n v="19805"/>
    <x v="3"/>
    <s v="TEC-PH-10003875"/>
    <x v="2"/>
    <x v="7"/>
    <x v="119"/>
    <n v="68.040000000000006"/>
    <n v="7"/>
    <x v="0"/>
    <n v="19.7316"/>
  </r>
  <r>
    <n v="125"/>
    <x v="60"/>
    <x v="2"/>
    <x v="58"/>
    <d v="2011-12-28T00:00:00"/>
    <x v="0"/>
    <s v="AD-10180"/>
    <s v="Alan Dominguez"/>
    <x v="2"/>
    <s v="United States"/>
    <s v="Houston"/>
    <x v="5"/>
    <n v="77041"/>
    <x v="2"/>
    <s v="FUR-CH-10004063"/>
    <x v="0"/>
    <x v="1"/>
    <x v="120"/>
    <n v="600.55799999999999"/>
    <n v="3"/>
    <x v="4"/>
    <n v="-8.5793999999999997"/>
  </r>
  <r>
    <n v="126"/>
    <x v="61"/>
    <x v="2"/>
    <x v="59"/>
    <d v="2011-09-25T00:00:00"/>
    <x v="1"/>
    <s v="PF-19165"/>
    <s v="Philip Fox"/>
    <x v="0"/>
    <s v="United States"/>
    <s v="Bloomington"/>
    <x v="10"/>
    <n v="61701"/>
    <x v="2"/>
    <s v="FUR-TA-10004534"/>
    <x v="0"/>
    <x v="3"/>
    <x v="121"/>
    <n v="617.70000000000005"/>
    <n v="6"/>
    <x v="5"/>
    <n v="-407.68200000000002"/>
  </r>
  <r>
    <n v="127"/>
    <x v="62"/>
    <x v="3"/>
    <x v="60"/>
    <d v="2014-11-13T00:00:00"/>
    <x v="1"/>
    <s v="TS-21610"/>
    <s v="Troy Staebel"/>
    <x v="0"/>
    <s v="United States"/>
    <s v="Phoenix"/>
    <x v="16"/>
    <n v="85023"/>
    <x v="1"/>
    <s v="OFF-BI-10003274"/>
    <x v="1"/>
    <x v="8"/>
    <x v="122"/>
    <n v="2.3879999999999999"/>
    <n v="2"/>
    <x v="6"/>
    <n v="-1.8308"/>
  </r>
  <r>
    <n v="128"/>
    <x v="62"/>
    <x v="3"/>
    <x v="60"/>
    <d v="2014-11-13T00:00:00"/>
    <x v="1"/>
    <s v="TS-21610"/>
    <s v="Troy Staebel"/>
    <x v="0"/>
    <s v="United States"/>
    <s v="Phoenix"/>
    <x v="16"/>
    <n v="85023"/>
    <x v="1"/>
    <s v="OFF-ST-10002974"/>
    <x v="1"/>
    <x v="4"/>
    <x v="123"/>
    <n v="243.99199999999999"/>
    <n v="7"/>
    <x v="2"/>
    <n v="30.498999999999999"/>
  </r>
  <r>
    <n v="129"/>
    <x v="63"/>
    <x v="0"/>
    <x v="61"/>
    <d v="2013-11-11T00:00:00"/>
    <x v="0"/>
    <s v="LS-16975"/>
    <s v="Lindsay Shagiari"/>
    <x v="2"/>
    <s v="United States"/>
    <s v="Los Angeles"/>
    <x v="1"/>
    <n v="90004"/>
    <x v="1"/>
    <s v="FUR-CH-10001146"/>
    <x v="0"/>
    <x v="1"/>
    <x v="124"/>
    <n v="81.424000000000007"/>
    <n v="2"/>
    <x v="2"/>
    <n v="-9.1601999999999997"/>
  </r>
  <r>
    <n v="130"/>
    <x v="63"/>
    <x v="0"/>
    <x v="61"/>
    <d v="2013-11-11T00:00:00"/>
    <x v="0"/>
    <s v="LS-16975"/>
    <s v="Lindsay Shagiari"/>
    <x v="2"/>
    <s v="United States"/>
    <s v="Los Angeles"/>
    <x v="1"/>
    <n v="90004"/>
    <x v="1"/>
    <s v="FUR-FU-10003773"/>
    <x v="0"/>
    <x v="5"/>
    <x v="125"/>
    <n v="238.56"/>
    <n v="3"/>
    <x v="0"/>
    <n v="26.241599999999998"/>
  </r>
  <r>
    <n v="131"/>
    <x v="64"/>
    <x v="3"/>
    <x v="62"/>
    <d v="2014-02-06T00:00:00"/>
    <x v="2"/>
    <s v="DW-13585"/>
    <s v="Dorothy Wardle"/>
    <x v="1"/>
    <s v="United States"/>
    <s v="Columbus"/>
    <x v="24"/>
    <n v="43229"/>
    <x v="3"/>
    <s v="TEC-PH-10002293"/>
    <x v="2"/>
    <x v="7"/>
    <x v="126"/>
    <n v="59.97"/>
    <n v="5"/>
    <x v="10"/>
    <n v="-11.994"/>
  </r>
  <r>
    <n v="132"/>
    <x v="64"/>
    <x v="3"/>
    <x v="62"/>
    <d v="2014-02-06T00:00:00"/>
    <x v="2"/>
    <s v="DW-13585"/>
    <s v="Dorothy Wardle"/>
    <x v="1"/>
    <s v="United States"/>
    <s v="Columbus"/>
    <x v="24"/>
    <n v="43229"/>
    <x v="3"/>
    <s v="OFF-PA-10002377"/>
    <x v="1"/>
    <x v="10"/>
    <x v="127"/>
    <n v="78.304000000000002"/>
    <n v="2"/>
    <x v="2"/>
    <n v="29.364000000000001"/>
  </r>
  <r>
    <n v="133"/>
    <x v="64"/>
    <x v="3"/>
    <x v="62"/>
    <d v="2014-02-06T00:00:00"/>
    <x v="2"/>
    <s v="DW-13585"/>
    <s v="Dorothy Wardle"/>
    <x v="1"/>
    <s v="United States"/>
    <s v="Columbus"/>
    <x v="24"/>
    <n v="43229"/>
    <x v="3"/>
    <s v="OFF-FA-10002780"/>
    <x v="1"/>
    <x v="13"/>
    <x v="33"/>
    <n v="21.456"/>
    <n v="9"/>
    <x v="2"/>
    <n v="6.9732000000000003"/>
  </r>
  <r>
    <n v="134"/>
    <x v="65"/>
    <x v="0"/>
    <x v="63"/>
    <d v="2013-10-20T00:00:00"/>
    <x v="1"/>
    <s v="LC-16885"/>
    <s v="Lena Creighton"/>
    <x v="0"/>
    <s v="United States"/>
    <s v="Roseville"/>
    <x v="1"/>
    <n v="95661"/>
    <x v="1"/>
    <s v="OFF-PA-10001804"/>
    <x v="1"/>
    <x v="10"/>
    <x v="128"/>
    <n v="20.04"/>
    <n v="3"/>
    <x v="0"/>
    <n v="9.6191999999999993"/>
  </r>
  <r>
    <n v="135"/>
    <x v="65"/>
    <x v="0"/>
    <x v="63"/>
    <d v="2013-10-20T00:00:00"/>
    <x v="1"/>
    <s v="LC-16885"/>
    <s v="Lena Creighton"/>
    <x v="0"/>
    <s v="United States"/>
    <s v="Roseville"/>
    <x v="1"/>
    <n v="95661"/>
    <x v="1"/>
    <s v="OFF-PA-10001736"/>
    <x v="1"/>
    <x v="10"/>
    <x v="129"/>
    <n v="35.44"/>
    <n v="1"/>
    <x v="0"/>
    <n v="16.6568"/>
  </r>
  <r>
    <n v="136"/>
    <x v="65"/>
    <x v="0"/>
    <x v="63"/>
    <d v="2013-10-20T00:00:00"/>
    <x v="1"/>
    <s v="LC-16885"/>
    <s v="Lena Creighton"/>
    <x v="0"/>
    <s v="United States"/>
    <s v="Roseville"/>
    <x v="1"/>
    <n v="95661"/>
    <x v="1"/>
    <s v="OFF-AR-10001149"/>
    <x v="1"/>
    <x v="6"/>
    <x v="130"/>
    <n v="11.52"/>
    <n v="4"/>
    <x v="0"/>
    <n v="3.456"/>
  </r>
  <r>
    <n v="137"/>
    <x v="65"/>
    <x v="0"/>
    <x v="63"/>
    <d v="2013-10-20T00:00:00"/>
    <x v="1"/>
    <s v="LC-16885"/>
    <s v="Lena Creighton"/>
    <x v="0"/>
    <s v="United States"/>
    <s v="Roseville"/>
    <x v="1"/>
    <n v="95661"/>
    <x v="1"/>
    <s v="OFF-FA-10002988"/>
    <x v="1"/>
    <x v="13"/>
    <x v="131"/>
    <n v="4.0199999999999996"/>
    <n v="2"/>
    <x v="0"/>
    <n v="1.9698"/>
  </r>
  <r>
    <n v="138"/>
    <x v="65"/>
    <x v="0"/>
    <x v="63"/>
    <d v="2013-10-20T00:00:00"/>
    <x v="1"/>
    <s v="LC-16885"/>
    <s v="Lena Creighton"/>
    <x v="0"/>
    <s v="United States"/>
    <s v="Roseville"/>
    <x v="1"/>
    <n v="95661"/>
    <x v="1"/>
    <s v="OFF-BI-10004781"/>
    <x v="1"/>
    <x v="8"/>
    <x v="132"/>
    <n v="76.176000000000002"/>
    <n v="3"/>
    <x v="2"/>
    <n v="26.6616"/>
  </r>
  <r>
    <n v="139"/>
    <x v="65"/>
    <x v="0"/>
    <x v="63"/>
    <d v="2013-10-20T00:00:00"/>
    <x v="1"/>
    <s v="LC-16885"/>
    <s v="Lena Creighton"/>
    <x v="0"/>
    <s v="United States"/>
    <s v="Roseville"/>
    <x v="1"/>
    <n v="95661"/>
    <x v="1"/>
    <s v="OFF-SU-10001218"/>
    <x v="1"/>
    <x v="14"/>
    <x v="133"/>
    <n v="65.88"/>
    <n v="6"/>
    <x v="0"/>
    <n v="18.446400000000001"/>
  </r>
  <r>
    <n v="140"/>
    <x v="65"/>
    <x v="0"/>
    <x v="63"/>
    <d v="2013-10-20T00:00:00"/>
    <x v="1"/>
    <s v="LC-16885"/>
    <s v="Lena Creighton"/>
    <x v="0"/>
    <s v="United States"/>
    <s v="Roseville"/>
    <x v="1"/>
    <n v="95661"/>
    <x v="1"/>
    <s v="FUR-FU-10001706"/>
    <x v="0"/>
    <x v="5"/>
    <x v="50"/>
    <n v="43.12"/>
    <n v="14"/>
    <x v="0"/>
    <n v="20.697600000000001"/>
  </r>
  <r>
    <n v="141"/>
    <x v="66"/>
    <x v="0"/>
    <x v="64"/>
    <d v="2013-09-08T00:00:00"/>
    <x v="0"/>
    <s v="JD-15895"/>
    <s v="Jonathan Doherty"/>
    <x v="1"/>
    <s v="United States"/>
    <s v="Philadelphia"/>
    <x v="9"/>
    <n v="19140"/>
    <x v="3"/>
    <s v="FUR-FU-10004848"/>
    <x v="0"/>
    <x v="5"/>
    <x v="28"/>
    <n v="82.8"/>
    <n v="2"/>
    <x v="2"/>
    <n v="10.35"/>
  </r>
  <r>
    <n v="142"/>
    <x v="67"/>
    <x v="3"/>
    <x v="65"/>
    <d v="2014-09-24T00:00:00"/>
    <x v="1"/>
    <s v="SH-19975"/>
    <s v="Sally Hughsby"/>
    <x v="1"/>
    <s v="United States"/>
    <s v="San Francisco"/>
    <x v="1"/>
    <n v="94122"/>
    <x v="1"/>
    <s v="OFF-AR-10000940"/>
    <x v="1"/>
    <x v="6"/>
    <x v="134"/>
    <n v="8.82"/>
    <n v="3"/>
    <x v="0"/>
    <n v="2.3814000000000002"/>
  </r>
  <r>
    <n v="143"/>
    <x v="67"/>
    <x v="3"/>
    <x v="65"/>
    <d v="2014-09-24T00:00:00"/>
    <x v="1"/>
    <s v="SH-19975"/>
    <s v="Sally Hughsby"/>
    <x v="1"/>
    <s v="United States"/>
    <s v="San Francisco"/>
    <x v="1"/>
    <n v="94122"/>
    <x v="1"/>
    <s v="OFF-EN-10004030"/>
    <x v="1"/>
    <x v="12"/>
    <x v="135"/>
    <n v="10.86"/>
    <n v="3"/>
    <x v="0"/>
    <n v="5.1041999999999996"/>
  </r>
  <r>
    <n v="144"/>
    <x v="67"/>
    <x v="3"/>
    <x v="65"/>
    <d v="2014-09-24T00:00:00"/>
    <x v="1"/>
    <s v="SH-19975"/>
    <s v="Sally Hughsby"/>
    <x v="1"/>
    <s v="United States"/>
    <s v="San Francisco"/>
    <x v="1"/>
    <n v="94122"/>
    <x v="1"/>
    <s v="OFF-PA-10004327"/>
    <x v="1"/>
    <x v="10"/>
    <x v="136"/>
    <n v="143.69999999999999"/>
    <n v="3"/>
    <x v="0"/>
    <n v="68.975999999999999"/>
  </r>
  <r>
    <n v="145"/>
    <x v="68"/>
    <x v="3"/>
    <x v="66"/>
    <d v="2014-12-28T00:00:00"/>
    <x v="1"/>
    <s v="SG-20080"/>
    <s v="Sandra Glassco"/>
    <x v="0"/>
    <s v="United States"/>
    <s v="Independence"/>
    <x v="25"/>
    <n v="64055"/>
    <x v="2"/>
    <s v="OFF-AP-10001058"/>
    <x v="1"/>
    <x v="9"/>
    <x v="137"/>
    <n v="839.43"/>
    <n v="3"/>
    <x v="0"/>
    <n v="218.2518"/>
  </r>
  <r>
    <n v="146"/>
    <x v="69"/>
    <x v="1"/>
    <x v="67"/>
    <d v="2012-09-12T00:00:00"/>
    <x v="1"/>
    <s v="HA-14920"/>
    <s v="Helen Andreada"/>
    <x v="0"/>
    <s v="United States"/>
    <s v="Pasadena"/>
    <x v="1"/>
    <n v="91104"/>
    <x v="1"/>
    <s v="OFF-ST-10003656"/>
    <x v="1"/>
    <x v="4"/>
    <x v="82"/>
    <n v="671.93"/>
    <n v="7"/>
    <x v="0"/>
    <n v="20.157900000000001"/>
  </r>
  <r>
    <n v="147"/>
    <x v="70"/>
    <x v="2"/>
    <x v="68"/>
    <d v="2011-10-28T00:00:00"/>
    <x v="1"/>
    <s v="MG-17680"/>
    <s v="Maureen Gastineau"/>
    <x v="2"/>
    <s v="United States"/>
    <s v="Newark"/>
    <x v="24"/>
    <n v="43055"/>
    <x v="3"/>
    <s v="FUR-FU-10000521"/>
    <x v="0"/>
    <x v="5"/>
    <x v="138"/>
    <n v="93.888000000000005"/>
    <n v="4"/>
    <x v="2"/>
    <n v="12.909599999999999"/>
  </r>
  <r>
    <n v="148"/>
    <x v="71"/>
    <x v="0"/>
    <x v="5"/>
    <d v="2013-12-10T00:00:00"/>
    <x v="1"/>
    <s v="JE-16165"/>
    <s v="Justin Ellison"/>
    <x v="1"/>
    <s v="United States"/>
    <s v="Franklin"/>
    <x v="6"/>
    <n v="53132"/>
    <x v="2"/>
    <s v="TEC-PH-10000215"/>
    <x v="2"/>
    <x v="7"/>
    <x v="139"/>
    <n v="384.45"/>
    <n v="11"/>
    <x v="0"/>
    <n v="103.8015"/>
  </r>
  <r>
    <n v="149"/>
    <x v="71"/>
    <x v="0"/>
    <x v="5"/>
    <d v="2013-12-10T00:00:00"/>
    <x v="1"/>
    <s v="JE-16165"/>
    <s v="Justin Ellison"/>
    <x v="1"/>
    <s v="United States"/>
    <s v="Franklin"/>
    <x v="6"/>
    <n v="53132"/>
    <x v="2"/>
    <s v="TEC-PH-10001448"/>
    <x v="2"/>
    <x v="7"/>
    <x v="140"/>
    <n v="149.97"/>
    <n v="3"/>
    <x v="0"/>
    <n v="5.9988000000000001"/>
  </r>
  <r>
    <n v="150"/>
    <x v="71"/>
    <x v="0"/>
    <x v="5"/>
    <d v="2013-12-10T00:00:00"/>
    <x v="1"/>
    <s v="JE-16165"/>
    <s v="Justin Ellison"/>
    <x v="1"/>
    <s v="United States"/>
    <s v="Franklin"/>
    <x v="6"/>
    <n v="53132"/>
    <x v="2"/>
    <s v="FUR-CH-10000454"/>
    <x v="0"/>
    <x v="1"/>
    <x v="1"/>
    <n v="1951.84"/>
    <n v="8"/>
    <x v="0"/>
    <n v="585.55200000000002"/>
  </r>
  <r>
    <n v="151"/>
    <x v="71"/>
    <x v="0"/>
    <x v="5"/>
    <d v="2013-12-10T00:00:00"/>
    <x v="1"/>
    <s v="JE-16165"/>
    <s v="Justin Ellison"/>
    <x v="1"/>
    <s v="United States"/>
    <s v="Franklin"/>
    <x v="6"/>
    <n v="53132"/>
    <x v="2"/>
    <s v="OFF-BI-10002735"/>
    <x v="1"/>
    <x v="8"/>
    <x v="141"/>
    <n v="171.55"/>
    <n v="5"/>
    <x v="0"/>
    <n v="80.628500000000003"/>
  </r>
  <r>
    <n v="152"/>
    <x v="72"/>
    <x v="0"/>
    <x v="69"/>
    <d v="2013-03-17T00:00:00"/>
    <x v="2"/>
    <s v="TW-21025"/>
    <s v="Tamara Willingham"/>
    <x v="2"/>
    <s v="United States"/>
    <s v="Scottsdale"/>
    <x v="16"/>
    <n v="85254"/>
    <x v="1"/>
    <s v="OFF-AP-10000326"/>
    <x v="1"/>
    <x v="9"/>
    <x v="142"/>
    <n v="157.91999999999999"/>
    <n v="5"/>
    <x v="2"/>
    <n v="17.765999999999998"/>
  </r>
  <r>
    <n v="153"/>
    <x v="72"/>
    <x v="0"/>
    <x v="69"/>
    <d v="2013-03-17T00:00:00"/>
    <x v="2"/>
    <s v="TW-21025"/>
    <s v="Tamara Willingham"/>
    <x v="2"/>
    <s v="United States"/>
    <s v="Scottsdale"/>
    <x v="16"/>
    <n v="85254"/>
    <x v="1"/>
    <s v="TEC-PH-10001254"/>
    <x v="2"/>
    <x v="7"/>
    <x v="143"/>
    <n v="203.184"/>
    <n v="2"/>
    <x v="2"/>
    <n v="15.238799999999999"/>
  </r>
  <r>
    <n v="154"/>
    <x v="73"/>
    <x v="1"/>
    <x v="70"/>
    <d v="2012-06-02T00:00:00"/>
    <x v="2"/>
    <s v="SP-20650"/>
    <s v="Stephanie Phelps"/>
    <x v="1"/>
    <s v="United States"/>
    <s v="San Jose"/>
    <x v="1"/>
    <n v="95123"/>
    <x v="1"/>
    <s v="OFF-PA-10001950"/>
    <x v="1"/>
    <x v="10"/>
    <x v="144"/>
    <n v="58.38"/>
    <n v="7"/>
    <x v="0"/>
    <n v="26.271000000000001"/>
  </r>
  <r>
    <n v="155"/>
    <x v="73"/>
    <x v="1"/>
    <x v="70"/>
    <d v="2012-06-02T00:00:00"/>
    <x v="2"/>
    <s v="SP-20650"/>
    <s v="Stephanie Phelps"/>
    <x v="1"/>
    <s v="United States"/>
    <s v="San Jose"/>
    <x v="1"/>
    <n v="95123"/>
    <x v="1"/>
    <s v="OFF-PA-10002254"/>
    <x v="1"/>
    <x v="10"/>
    <x v="145"/>
    <n v="105.52"/>
    <n v="4"/>
    <x v="0"/>
    <n v="48.539200000000001"/>
  </r>
  <r>
    <n v="156"/>
    <x v="73"/>
    <x v="1"/>
    <x v="70"/>
    <d v="2012-06-02T00:00:00"/>
    <x v="2"/>
    <s v="SP-20650"/>
    <s v="Stephanie Phelps"/>
    <x v="1"/>
    <s v="United States"/>
    <s v="San Jose"/>
    <x v="1"/>
    <n v="95123"/>
    <x v="1"/>
    <s v="OFF-ST-10001590"/>
    <x v="1"/>
    <x v="4"/>
    <x v="146"/>
    <n v="80.88"/>
    <n v="6"/>
    <x v="0"/>
    <n v="21.0288"/>
  </r>
  <r>
    <n v="157"/>
    <x v="74"/>
    <x v="1"/>
    <x v="71"/>
    <d v="2012-06-03T00:00:00"/>
    <x v="1"/>
    <s v="NK-18490"/>
    <s v="Neil Knudson"/>
    <x v="2"/>
    <s v="United States"/>
    <s v="Seattle"/>
    <x v="4"/>
    <n v="98105"/>
    <x v="1"/>
    <s v="OFF-AR-10001547"/>
    <x v="1"/>
    <x v="6"/>
    <x v="147"/>
    <n v="6.63"/>
    <n v="3"/>
    <x v="0"/>
    <n v="1.7901"/>
  </r>
  <r>
    <n v="158"/>
    <x v="75"/>
    <x v="2"/>
    <x v="72"/>
    <d v="2011-03-06T00:00:00"/>
    <x v="0"/>
    <s v="DB-13060"/>
    <s v="Dave Brooks"/>
    <x v="0"/>
    <s v="United States"/>
    <s v="Seattle"/>
    <x v="4"/>
    <n v="98115"/>
    <x v="1"/>
    <s v="FUR-CH-10004063"/>
    <x v="0"/>
    <x v="1"/>
    <x v="120"/>
    <n v="457.56799999999998"/>
    <n v="2"/>
    <x v="2"/>
    <n v="51.476399999999998"/>
  </r>
  <r>
    <n v="159"/>
    <x v="76"/>
    <x v="0"/>
    <x v="73"/>
    <d v="2013-11-25T00:00:00"/>
    <x v="1"/>
    <s v="NP-18670"/>
    <s v="Nora Paige"/>
    <x v="0"/>
    <s v="United States"/>
    <s v="Edmond"/>
    <x v="26"/>
    <n v="73034"/>
    <x v="2"/>
    <s v="OFF-LA-10002475"/>
    <x v="1"/>
    <x v="2"/>
    <x v="148"/>
    <n v="14.62"/>
    <n v="2"/>
    <x v="0"/>
    <n v="6.8714000000000004"/>
  </r>
  <r>
    <n v="160"/>
    <x v="76"/>
    <x v="0"/>
    <x v="73"/>
    <d v="2013-11-25T00:00:00"/>
    <x v="1"/>
    <s v="NP-18670"/>
    <s v="Nora Paige"/>
    <x v="0"/>
    <s v="United States"/>
    <s v="Edmond"/>
    <x v="26"/>
    <n v="73034"/>
    <x v="2"/>
    <s v="TEC-PH-10004536"/>
    <x v="2"/>
    <x v="7"/>
    <x v="149"/>
    <n v="944.93"/>
    <n v="7"/>
    <x v="0"/>
    <n v="236.23249999999999"/>
  </r>
  <r>
    <n v="161"/>
    <x v="77"/>
    <x v="0"/>
    <x v="74"/>
    <d v="2013-05-13T00:00:00"/>
    <x v="2"/>
    <s v="TT-21070"/>
    <s v="Ted Trevino"/>
    <x v="0"/>
    <s v="United States"/>
    <s v="Los Angeles"/>
    <x v="1"/>
    <n v="90045"/>
    <x v="1"/>
    <s v="OFF-PA-10002751"/>
    <x v="1"/>
    <x v="10"/>
    <x v="150"/>
    <n v="5.98"/>
    <n v="1"/>
    <x v="0"/>
    <n v="2.6909999999999998"/>
  </r>
  <r>
    <n v="162"/>
    <x v="78"/>
    <x v="1"/>
    <x v="75"/>
    <d v="2012-12-31T00:00:00"/>
    <x v="0"/>
    <s v="EM-13960"/>
    <s v="Eric Murdock"/>
    <x v="0"/>
    <s v="United States"/>
    <s v="Philadelphia"/>
    <x v="9"/>
    <n v="19134"/>
    <x v="3"/>
    <s v="TEC-AC-10003657"/>
    <x v="2"/>
    <x v="11"/>
    <x v="151"/>
    <n v="54.384"/>
    <n v="2"/>
    <x v="2"/>
    <n v="1.3595999999999999"/>
  </r>
  <r>
    <n v="163"/>
    <x v="79"/>
    <x v="0"/>
    <x v="76"/>
    <d v="2013-11-21T00:00:00"/>
    <x v="1"/>
    <s v="RD-19900"/>
    <s v="Ruben Dartt"/>
    <x v="0"/>
    <s v="United States"/>
    <s v="Carlsbad"/>
    <x v="27"/>
    <n v="88220"/>
    <x v="1"/>
    <s v="OFF-EN-10001990"/>
    <x v="1"/>
    <x v="12"/>
    <x v="33"/>
    <n v="28.4"/>
    <n v="5"/>
    <x v="0"/>
    <n v="13.348000000000001"/>
  </r>
  <r>
    <n v="164"/>
    <x v="80"/>
    <x v="0"/>
    <x v="77"/>
    <d v="2013-11-12T00:00:00"/>
    <x v="1"/>
    <s v="MJ-17740"/>
    <s v="Max Jones"/>
    <x v="0"/>
    <s v="United States"/>
    <s v="Seattle"/>
    <x v="4"/>
    <n v="98115"/>
    <x v="1"/>
    <s v="OFF-BI-10004002"/>
    <x v="1"/>
    <x v="8"/>
    <x v="152"/>
    <n v="27.68"/>
    <n v="2"/>
    <x v="2"/>
    <n v="9.6880000000000006"/>
  </r>
  <r>
    <n v="165"/>
    <x v="81"/>
    <x v="2"/>
    <x v="78"/>
    <d v="2011-09-12T00:00:00"/>
    <x v="1"/>
    <s v="BM-11140"/>
    <s v="Becky Martin"/>
    <x v="0"/>
    <s v="United States"/>
    <s v="San Antonio"/>
    <x v="5"/>
    <n v="78207"/>
    <x v="2"/>
    <s v="OFF-AR-10004441"/>
    <x v="1"/>
    <x v="6"/>
    <x v="153"/>
    <n v="9.9359999999999999"/>
    <n v="3"/>
    <x v="2"/>
    <n v="2.7324000000000002"/>
  </r>
  <r>
    <n v="166"/>
    <x v="81"/>
    <x v="2"/>
    <x v="78"/>
    <d v="2011-09-12T00:00:00"/>
    <x v="1"/>
    <s v="BM-11140"/>
    <s v="Becky Martin"/>
    <x v="0"/>
    <s v="United States"/>
    <s v="San Antonio"/>
    <x v="5"/>
    <n v="78207"/>
    <x v="2"/>
    <s v="TEC-MA-10000822"/>
    <x v="2"/>
    <x v="15"/>
    <x v="154"/>
    <n v="8159.9520000000002"/>
    <n v="8"/>
    <x v="10"/>
    <n v="-1359.992"/>
  </r>
  <r>
    <n v="167"/>
    <x v="81"/>
    <x v="2"/>
    <x v="78"/>
    <d v="2011-09-12T00:00:00"/>
    <x v="1"/>
    <s v="BM-11140"/>
    <s v="Becky Martin"/>
    <x v="0"/>
    <s v="United States"/>
    <s v="San Antonio"/>
    <x v="5"/>
    <n v="78207"/>
    <x v="2"/>
    <s v="OFF-ST-10000991"/>
    <x v="1"/>
    <x v="4"/>
    <x v="155"/>
    <n v="275.928"/>
    <n v="3"/>
    <x v="2"/>
    <n v="-58.634700000000002"/>
  </r>
  <r>
    <n v="168"/>
    <x v="81"/>
    <x v="2"/>
    <x v="78"/>
    <d v="2011-09-12T00:00:00"/>
    <x v="1"/>
    <s v="BM-11140"/>
    <s v="Becky Martin"/>
    <x v="0"/>
    <s v="United States"/>
    <s v="San Antonio"/>
    <x v="5"/>
    <n v="78207"/>
    <x v="2"/>
    <s v="FUR-CH-10004287"/>
    <x v="0"/>
    <x v="1"/>
    <x v="156"/>
    <n v="1740.06"/>
    <n v="9"/>
    <x v="4"/>
    <n v="-24.858000000000001"/>
  </r>
  <r>
    <n v="169"/>
    <x v="81"/>
    <x v="2"/>
    <x v="78"/>
    <d v="2011-09-12T00:00:00"/>
    <x v="1"/>
    <s v="BM-11140"/>
    <s v="Becky Martin"/>
    <x v="0"/>
    <s v="United States"/>
    <s v="San Antonio"/>
    <x v="5"/>
    <n v="78207"/>
    <x v="2"/>
    <s v="OFF-AR-10002656"/>
    <x v="1"/>
    <x v="6"/>
    <x v="157"/>
    <n v="32.064"/>
    <n v="6"/>
    <x v="2"/>
    <n v="6.8136000000000001"/>
  </r>
  <r>
    <n v="170"/>
    <x v="81"/>
    <x v="2"/>
    <x v="78"/>
    <d v="2011-09-12T00:00:00"/>
    <x v="1"/>
    <s v="BM-11140"/>
    <s v="Becky Martin"/>
    <x v="0"/>
    <s v="United States"/>
    <s v="San Antonio"/>
    <x v="5"/>
    <n v="78207"/>
    <x v="2"/>
    <s v="OFF-AP-10002518"/>
    <x v="1"/>
    <x v="9"/>
    <x v="158"/>
    <n v="177.98"/>
    <n v="5"/>
    <x v="3"/>
    <n v="-453.84899999999999"/>
  </r>
  <r>
    <n v="171"/>
    <x v="81"/>
    <x v="2"/>
    <x v="78"/>
    <d v="2011-09-12T00:00:00"/>
    <x v="1"/>
    <s v="BM-11140"/>
    <s v="Becky Martin"/>
    <x v="0"/>
    <s v="United States"/>
    <s v="San Antonio"/>
    <x v="5"/>
    <n v="78207"/>
    <x v="2"/>
    <s v="TEC-PH-10003931"/>
    <x v="2"/>
    <x v="7"/>
    <x v="159"/>
    <n v="143.976"/>
    <n v="3"/>
    <x v="2"/>
    <n v="8.9984999999999999"/>
  </r>
  <r>
    <n v="172"/>
    <x v="82"/>
    <x v="2"/>
    <x v="79"/>
    <d v="2011-08-09T00:00:00"/>
    <x v="1"/>
    <s v="CS-12130"/>
    <s v="Chad Sievert"/>
    <x v="0"/>
    <s v="United States"/>
    <s v="Los Angeles"/>
    <x v="1"/>
    <n v="90004"/>
    <x v="1"/>
    <s v="OFF-PA-10000659"/>
    <x v="1"/>
    <x v="10"/>
    <x v="160"/>
    <n v="20.94"/>
    <n v="3"/>
    <x v="0"/>
    <n v="9.8417999999999992"/>
  </r>
  <r>
    <n v="173"/>
    <x v="82"/>
    <x v="2"/>
    <x v="79"/>
    <d v="2011-08-09T00:00:00"/>
    <x v="1"/>
    <s v="CS-12130"/>
    <s v="Chad Sievert"/>
    <x v="0"/>
    <s v="United States"/>
    <s v="Los Angeles"/>
    <x v="1"/>
    <n v="90004"/>
    <x v="1"/>
    <s v="OFF-PA-10001144"/>
    <x v="1"/>
    <x v="10"/>
    <x v="161"/>
    <n v="110.96"/>
    <n v="2"/>
    <x v="0"/>
    <n v="53.260800000000003"/>
  </r>
  <r>
    <n v="174"/>
    <x v="82"/>
    <x v="2"/>
    <x v="79"/>
    <d v="2011-08-09T00:00:00"/>
    <x v="1"/>
    <s v="CS-12130"/>
    <s v="Chad Sievert"/>
    <x v="0"/>
    <s v="United States"/>
    <s v="Los Angeles"/>
    <x v="1"/>
    <n v="90004"/>
    <x v="1"/>
    <s v="FUR-CH-10003817"/>
    <x v="0"/>
    <x v="1"/>
    <x v="162"/>
    <n v="340.14400000000001"/>
    <n v="7"/>
    <x v="2"/>
    <n v="21.259"/>
  </r>
  <r>
    <n v="175"/>
    <x v="83"/>
    <x v="2"/>
    <x v="80"/>
    <d v="2011-09-19T00:00:00"/>
    <x v="1"/>
    <s v="JB-15400"/>
    <s v="Jennifer Braxton"/>
    <x v="1"/>
    <s v="United States"/>
    <s v="Chicago"/>
    <x v="10"/>
    <n v="60623"/>
    <x v="2"/>
    <s v="OFF-AP-10000891"/>
    <x v="1"/>
    <x v="9"/>
    <x v="163"/>
    <n v="52.448"/>
    <n v="2"/>
    <x v="3"/>
    <n v="-131.12"/>
  </r>
  <r>
    <n v="176"/>
    <x v="83"/>
    <x v="2"/>
    <x v="80"/>
    <d v="2011-09-19T00:00:00"/>
    <x v="1"/>
    <s v="JB-15400"/>
    <s v="Jennifer Braxton"/>
    <x v="1"/>
    <s v="United States"/>
    <s v="Chicago"/>
    <x v="10"/>
    <n v="60623"/>
    <x v="2"/>
    <s v="OFF-LA-10003148"/>
    <x v="1"/>
    <x v="2"/>
    <x v="164"/>
    <n v="20.16"/>
    <n v="4"/>
    <x v="2"/>
    <n v="6.5519999999999996"/>
  </r>
  <r>
    <n v="177"/>
    <x v="84"/>
    <x v="3"/>
    <x v="81"/>
    <d v="2014-04-26T00:00:00"/>
    <x v="0"/>
    <s v="SJ-20500"/>
    <s v="Shirley Jackson"/>
    <x v="0"/>
    <s v="United States"/>
    <s v="Houston"/>
    <x v="5"/>
    <n v="77036"/>
    <x v="2"/>
    <s v="OFF-AP-10002684"/>
    <x v="1"/>
    <x v="9"/>
    <x v="165"/>
    <n v="97.263999999999996"/>
    <n v="4"/>
    <x v="3"/>
    <n v="-243.16"/>
  </r>
  <r>
    <n v="178"/>
    <x v="85"/>
    <x v="1"/>
    <x v="82"/>
    <d v="2012-11-23T00:00:00"/>
    <x v="0"/>
    <s v="JE-15745"/>
    <s v="Joel Eaton"/>
    <x v="0"/>
    <s v="United States"/>
    <s v="Newark"/>
    <x v="24"/>
    <n v="43055"/>
    <x v="3"/>
    <s v="FUR-CH-10004698"/>
    <x v="0"/>
    <x v="1"/>
    <x v="166"/>
    <n v="396.80200000000002"/>
    <n v="7"/>
    <x v="4"/>
    <n v="-11.337199999999999"/>
  </r>
  <r>
    <n v="179"/>
    <x v="85"/>
    <x v="1"/>
    <x v="82"/>
    <d v="2012-11-23T00:00:00"/>
    <x v="0"/>
    <s v="JE-15745"/>
    <s v="Joel Eaton"/>
    <x v="0"/>
    <s v="United States"/>
    <s v="Newark"/>
    <x v="24"/>
    <n v="43055"/>
    <x v="3"/>
    <s v="OFF-SU-10002189"/>
    <x v="1"/>
    <x v="14"/>
    <x v="167"/>
    <n v="15.88"/>
    <n v="5"/>
    <x v="2"/>
    <n v="-3.7715000000000001"/>
  </r>
  <r>
    <n v="180"/>
    <x v="86"/>
    <x v="1"/>
    <x v="83"/>
    <d v="2012-12-19T00:00:00"/>
    <x v="1"/>
    <s v="JK-15640"/>
    <s v="Jim Kriz"/>
    <x v="2"/>
    <s v="United States"/>
    <s v="New York City"/>
    <x v="15"/>
    <n v="10009"/>
    <x v="3"/>
    <s v="OFF-AR-10001940"/>
    <x v="1"/>
    <x v="6"/>
    <x v="168"/>
    <n v="3.28"/>
    <n v="1"/>
    <x v="0"/>
    <n v="1.4104000000000001"/>
  </r>
  <r>
    <n v="181"/>
    <x v="87"/>
    <x v="2"/>
    <x v="29"/>
    <d v="2011-12-09T00:00:00"/>
    <x v="0"/>
    <s v="DK-13150"/>
    <s v="David Kendrick"/>
    <x v="1"/>
    <s v="United States"/>
    <s v="Decatur"/>
    <x v="10"/>
    <n v="62521"/>
    <x v="2"/>
    <s v="OFF-ST-10003455"/>
    <x v="1"/>
    <x v="4"/>
    <x v="169"/>
    <n v="24.815999999999999"/>
    <n v="2"/>
    <x v="2"/>
    <n v="1.8612"/>
  </r>
  <r>
    <n v="182"/>
    <x v="87"/>
    <x v="2"/>
    <x v="29"/>
    <d v="2011-12-09T00:00:00"/>
    <x v="0"/>
    <s v="DK-13150"/>
    <s v="David Kendrick"/>
    <x v="1"/>
    <s v="United States"/>
    <s v="Decatur"/>
    <x v="10"/>
    <n v="62521"/>
    <x v="2"/>
    <s v="TEC-AC-10004659"/>
    <x v="2"/>
    <x v="11"/>
    <x v="170"/>
    <n v="408.74400000000003"/>
    <n v="7"/>
    <x v="2"/>
    <n v="76.639499999999998"/>
  </r>
  <r>
    <n v="183"/>
    <x v="88"/>
    <x v="2"/>
    <x v="84"/>
    <d v="2011-11-24T00:00:00"/>
    <x v="0"/>
    <s v="RM-19675"/>
    <s v="Robert Marley"/>
    <x v="2"/>
    <s v="United States"/>
    <s v="Monroe"/>
    <x v="28"/>
    <n v="71203"/>
    <x v="0"/>
    <s v="TEC-PH-10003273"/>
    <x v="2"/>
    <x v="7"/>
    <x v="171"/>
    <n v="503.96"/>
    <n v="4"/>
    <x v="0"/>
    <n v="131.02959999999999"/>
  </r>
  <r>
    <n v="184"/>
    <x v="88"/>
    <x v="2"/>
    <x v="84"/>
    <d v="2011-11-24T00:00:00"/>
    <x v="0"/>
    <s v="RM-19675"/>
    <s v="Robert Marley"/>
    <x v="2"/>
    <s v="United States"/>
    <s v="Monroe"/>
    <x v="28"/>
    <n v="71203"/>
    <x v="0"/>
    <s v="TEC-PH-10004896"/>
    <x v="2"/>
    <x v="7"/>
    <x v="172"/>
    <n v="149.94999999999999"/>
    <n v="5"/>
    <x v="0"/>
    <n v="41.985999999999997"/>
  </r>
  <r>
    <n v="185"/>
    <x v="88"/>
    <x v="2"/>
    <x v="84"/>
    <d v="2011-11-24T00:00:00"/>
    <x v="0"/>
    <s v="RM-19675"/>
    <s v="Robert Marley"/>
    <x v="2"/>
    <s v="United States"/>
    <s v="Monroe"/>
    <x v="28"/>
    <n v="71203"/>
    <x v="0"/>
    <s v="TEC-AC-10002345"/>
    <x v="2"/>
    <x v="11"/>
    <x v="173"/>
    <n v="29"/>
    <n v="2"/>
    <x v="0"/>
    <n v="7.25"/>
  </r>
  <r>
    <n v="186"/>
    <x v="89"/>
    <x v="0"/>
    <x v="85"/>
    <d v="2013-12-03T00:00:00"/>
    <x v="1"/>
    <s v="SK-19990"/>
    <s v="Sally Knutson"/>
    <x v="0"/>
    <s v="United States"/>
    <s v="Fairfield"/>
    <x v="29"/>
    <n v="6824"/>
    <x v="3"/>
    <s v="OFF-BI-10001890"/>
    <x v="1"/>
    <x v="8"/>
    <x v="174"/>
    <n v="7.16"/>
    <n v="2"/>
    <x v="0"/>
    <n v="3.4367999999999999"/>
  </r>
  <r>
    <n v="187"/>
    <x v="90"/>
    <x v="2"/>
    <x v="86"/>
    <d v="2011-08-30T00:00:00"/>
    <x v="1"/>
    <s v="FM-14290"/>
    <s v="Frank Merwin"/>
    <x v="2"/>
    <s v="United States"/>
    <s v="Los Angeles"/>
    <x v="1"/>
    <n v="90032"/>
    <x v="1"/>
    <s v="TEC-AC-10002323"/>
    <x v="2"/>
    <x v="11"/>
    <x v="175"/>
    <n v="176.8"/>
    <n v="8"/>
    <x v="0"/>
    <n v="22.984000000000002"/>
  </r>
  <r>
    <n v="188"/>
    <x v="91"/>
    <x v="0"/>
    <x v="87"/>
    <d v="2013-07-23T00:00:00"/>
    <x v="1"/>
    <s v="AM-10360"/>
    <s v="Alice McCarthy"/>
    <x v="1"/>
    <s v="United States"/>
    <s v="Grand Prairie"/>
    <x v="5"/>
    <n v="75051"/>
    <x v="2"/>
    <s v="OFF-ST-10001328"/>
    <x v="1"/>
    <x v="4"/>
    <x v="176"/>
    <n v="37.223999999999997"/>
    <n v="3"/>
    <x v="2"/>
    <n v="3.7223999999999999"/>
  </r>
  <r>
    <n v="189"/>
    <x v="91"/>
    <x v="0"/>
    <x v="87"/>
    <d v="2013-07-23T00:00:00"/>
    <x v="1"/>
    <s v="AM-10360"/>
    <s v="Alice McCarthy"/>
    <x v="1"/>
    <s v="United States"/>
    <s v="Grand Prairie"/>
    <x v="5"/>
    <n v="75051"/>
    <x v="2"/>
    <s v="OFF-PA-10001950"/>
    <x v="1"/>
    <x v="10"/>
    <x v="144"/>
    <n v="20.015999999999998"/>
    <n v="3"/>
    <x v="2"/>
    <n v="6.2549999999999999"/>
  </r>
  <r>
    <n v="190"/>
    <x v="92"/>
    <x v="1"/>
    <x v="88"/>
    <d v="2012-10-14T00:00:00"/>
    <x v="2"/>
    <s v="MP-17470"/>
    <s v="Mark Packer"/>
    <x v="2"/>
    <s v="United States"/>
    <s v="New York City"/>
    <x v="15"/>
    <n v="10035"/>
    <x v="3"/>
    <s v="FUR-BO-10002613"/>
    <x v="0"/>
    <x v="0"/>
    <x v="177"/>
    <n v="899.13599999999997"/>
    <n v="4"/>
    <x v="2"/>
    <n v="112.392"/>
  </r>
  <r>
    <n v="191"/>
    <x v="92"/>
    <x v="1"/>
    <x v="88"/>
    <d v="2012-10-14T00:00:00"/>
    <x v="2"/>
    <s v="MP-17470"/>
    <s v="Mark Packer"/>
    <x v="2"/>
    <s v="United States"/>
    <s v="New York City"/>
    <x v="15"/>
    <n v="10035"/>
    <x v="3"/>
    <s v="TEC-PH-10001552"/>
    <x v="2"/>
    <x v="7"/>
    <x v="178"/>
    <n v="71.760000000000005"/>
    <n v="6"/>
    <x v="0"/>
    <n v="20.0928"/>
  </r>
  <r>
    <n v="192"/>
    <x v="92"/>
    <x v="1"/>
    <x v="88"/>
    <d v="2012-10-14T00:00:00"/>
    <x v="2"/>
    <s v="MP-17470"/>
    <s v="Mark Packer"/>
    <x v="2"/>
    <s v="United States"/>
    <s v="New York City"/>
    <x v="15"/>
    <n v="10035"/>
    <x v="3"/>
    <s v="OFF-PA-10000061"/>
    <x v="1"/>
    <x v="10"/>
    <x v="179"/>
    <n v="51.84"/>
    <n v="8"/>
    <x v="0"/>
    <n v="24.883199999999999"/>
  </r>
  <r>
    <n v="193"/>
    <x v="92"/>
    <x v="1"/>
    <x v="88"/>
    <d v="2012-10-14T00:00:00"/>
    <x v="2"/>
    <s v="MP-17470"/>
    <s v="Mark Packer"/>
    <x v="2"/>
    <s v="United States"/>
    <s v="New York City"/>
    <x v="15"/>
    <n v="10035"/>
    <x v="3"/>
    <s v="FUR-BO-10002545"/>
    <x v="0"/>
    <x v="0"/>
    <x v="37"/>
    <n v="626.35199999999998"/>
    <n v="3"/>
    <x v="2"/>
    <n v="46.976399999999998"/>
  </r>
  <r>
    <n v="194"/>
    <x v="92"/>
    <x v="1"/>
    <x v="88"/>
    <d v="2012-10-14T00:00:00"/>
    <x v="2"/>
    <s v="MP-17470"/>
    <s v="Mark Packer"/>
    <x v="2"/>
    <s v="United States"/>
    <s v="New York City"/>
    <x v="15"/>
    <n v="10035"/>
    <x v="3"/>
    <s v="OFF-AR-10003514"/>
    <x v="1"/>
    <x v="6"/>
    <x v="180"/>
    <n v="19.899999999999999"/>
    <n v="5"/>
    <x v="0"/>
    <n v="6.5670000000000002"/>
  </r>
  <r>
    <n v="195"/>
    <x v="93"/>
    <x v="1"/>
    <x v="89"/>
    <d v="2012-11-06T00:00:00"/>
    <x v="1"/>
    <s v="MZ-17515"/>
    <s v="Mary Zewe"/>
    <x v="1"/>
    <s v="United States"/>
    <s v="Redlands"/>
    <x v="1"/>
    <n v="92374"/>
    <x v="1"/>
    <s v="OFF-EN-10001509"/>
    <x v="1"/>
    <x v="12"/>
    <x v="29"/>
    <n v="14.28"/>
    <n v="7"/>
    <x v="0"/>
    <n v="6.7115999999999998"/>
  </r>
  <r>
    <n v="196"/>
    <x v="94"/>
    <x v="2"/>
    <x v="90"/>
    <d v="2011-03-25T00:00:00"/>
    <x v="1"/>
    <s v="CB-12025"/>
    <s v="Cassandra Brandow"/>
    <x v="0"/>
    <s v="United States"/>
    <s v="Hamilton"/>
    <x v="24"/>
    <n v="45011"/>
    <x v="3"/>
    <s v="OFF-AR-10004685"/>
    <x v="1"/>
    <x v="6"/>
    <x v="181"/>
    <n v="7.4080000000000004"/>
    <n v="2"/>
    <x v="2"/>
    <n v="1.2038"/>
  </r>
  <r>
    <n v="197"/>
    <x v="94"/>
    <x v="2"/>
    <x v="90"/>
    <d v="2011-03-25T00:00:00"/>
    <x v="1"/>
    <s v="CB-12025"/>
    <s v="Cassandra Brandow"/>
    <x v="0"/>
    <s v="United States"/>
    <s v="Hamilton"/>
    <x v="24"/>
    <n v="45011"/>
    <x v="3"/>
    <s v="OFF-AR-10004027"/>
    <x v="1"/>
    <x v="6"/>
    <x v="182"/>
    <n v="6.048"/>
    <n v="3"/>
    <x v="2"/>
    <n v="1.5875999999999999"/>
  </r>
  <r>
    <n v="198"/>
    <x v="95"/>
    <x v="3"/>
    <x v="44"/>
    <d v="2014-11-14T00:00:00"/>
    <x v="1"/>
    <s v="VM-21685"/>
    <s v="Valerie Mitchum"/>
    <x v="2"/>
    <s v="United States"/>
    <s v="Westfield"/>
    <x v="30"/>
    <n v="7090"/>
    <x v="3"/>
    <s v="OFF-ST-10001414"/>
    <x v="1"/>
    <x v="4"/>
    <x v="183"/>
    <n v="46.26"/>
    <n v="3"/>
    <x v="0"/>
    <n v="12.0276"/>
  </r>
  <r>
    <n v="199"/>
    <x v="96"/>
    <x v="3"/>
    <x v="91"/>
    <d v="2014-07-14T00:00:00"/>
    <x v="1"/>
    <s v="FH-14365"/>
    <s v="Fred Hopkins"/>
    <x v="1"/>
    <s v="United States"/>
    <s v="Philadelphia"/>
    <x v="9"/>
    <n v="19120"/>
    <x v="3"/>
    <s v="OFF-BI-10000343"/>
    <x v="1"/>
    <x v="8"/>
    <x v="184"/>
    <n v="2.9460000000000002"/>
    <n v="2"/>
    <x v="6"/>
    <n v="-2.2585999999999999"/>
  </r>
  <r>
    <n v="200"/>
    <x v="96"/>
    <x v="3"/>
    <x v="91"/>
    <d v="2014-07-14T00:00:00"/>
    <x v="1"/>
    <s v="FH-14365"/>
    <s v="Fred Hopkins"/>
    <x v="1"/>
    <s v="United States"/>
    <s v="Philadelphia"/>
    <x v="9"/>
    <n v="19120"/>
    <x v="3"/>
    <s v="OFF-PA-10002749"/>
    <x v="1"/>
    <x v="10"/>
    <x v="185"/>
    <n v="16.056000000000001"/>
    <n v="3"/>
    <x v="2"/>
    <n v="5.8202999999999996"/>
  </r>
  <r>
    <n v="201"/>
    <x v="97"/>
    <x v="3"/>
    <x v="92"/>
    <d v="2014-06-30T00:00:00"/>
    <x v="1"/>
    <s v="MB-17305"/>
    <s v="Maria Bertelson"/>
    <x v="0"/>
    <s v="United States"/>
    <s v="Akron"/>
    <x v="24"/>
    <n v="44312"/>
    <x v="3"/>
    <s v="OFF-PA-10002666"/>
    <x v="1"/>
    <x v="10"/>
    <x v="186"/>
    <n v="21.744"/>
    <n v="3"/>
    <x v="2"/>
    <n v="6.7949999999999999"/>
  </r>
  <r>
    <n v="202"/>
    <x v="98"/>
    <x v="2"/>
    <x v="93"/>
    <d v="2011-08-05T00:00:00"/>
    <x v="2"/>
    <s v="BS-11755"/>
    <s v="Bruce Stewart"/>
    <x v="0"/>
    <s v="United States"/>
    <s v="Denver"/>
    <x v="22"/>
    <n v="80219"/>
    <x v="1"/>
    <s v="FUR-TA-10004289"/>
    <x v="0"/>
    <x v="3"/>
    <x v="187"/>
    <n v="218.75"/>
    <n v="2"/>
    <x v="5"/>
    <n v="-161.875"/>
  </r>
  <r>
    <n v="203"/>
    <x v="98"/>
    <x v="2"/>
    <x v="93"/>
    <d v="2011-08-05T00:00:00"/>
    <x v="2"/>
    <s v="BS-11755"/>
    <s v="Bruce Stewart"/>
    <x v="0"/>
    <s v="United States"/>
    <s v="Denver"/>
    <x v="22"/>
    <n v="80219"/>
    <x v="1"/>
    <s v="OFF-AP-10003622"/>
    <x v="1"/>
    <x v="9"/>
    <x v="188"/>
    <n v="2.6"/>
    <n v="1"/>
    <x v="2"/>
    <n v="0.29249999999999998"/>
  </r>
  <r>
    <n v="204"/>
    <x v="99"/>
    <x v="3"/>
    <x v="94"/>
    <d v="2014-12-22T00:00:00"/>
    <x v="0"/>
    <s v="LC-17140"/>
    <s v="Logan Currie"/>
    <x v="0"/>
    <s v="United States"/>
    <s v="Dallas"/>
    <x v="5"/>
    <n v="75220"/>
    <x v="2"/>
    <s v="OFF-AP-10003217"/>
    <x v="1"/>
    <x v="9"/>
    <x v="189"/>
    <n v="66.284000000000006"/>
    <n v="2"/>
    <x v="3"/>
    <n v="-178.96680000000001"/>
  </r>
  <r>
    <n v="205"/>
    <x v="100"/>
    <x v="3"/>
    <x v="95"/>
    <d v="2014-06-08T00:00:00"/>
    <x v="1"/>
    <s v="HK-14890"/>
    <s v="Heather Kirkland"/>
    <x v="1"/>
    <s v="United States"/>
    <s v="Franklin"/>
    <x v="18"/>
    <n v="37064"/>
    <x v="0"/>
    <s v="FUR-FU-10002960"/>
    <x v="0"/>
    <x v="5"/>
    <x v="190"/>
    <n v="35.167999999999999"/>
    <n v="7"/>
    <x v="2"/>
    <n v="9.6712000000000007"/>
  </r>
  <r>
    <n v="206"/>
    <x v="101"/>
    <x v="3"/>
    <x v="34"/>
    <d v="2014-12-15T00:00:00"/>
    <x v="1"/>
    <s v="LE-16810"/>
    <s v="Laurel Elliston"/>
    <x v="0"/>
    <s v="United States"/>
    <s v="Whittier"/>
    <x v="1"/>
    <n v="90604"/>
    <x v="1"/>
    <s v="TEC-PH-10001918"/>
    <x v="2"/>
    <x v="7"/>
    <x v="191"/>
    <n v="444.76799999999997"/>
    <n v="4"/>
    <x v="2"/>
    <n v="44.476799999999997"/>
  </r>
  <r>
    <n v="207"/>
    <x v="102"/>
    <x v="3"/>
    <x v="96"/>
    <d v="2014-12-08T00:00:00"/>
    <x v="1"/>
    <s v="JH-15985"/>
    <s v="Joseph Holt"/>
    <x v="0"/>
    <s v="United States"/>
    <s v="Saginaw"/>
    <x v="12"/>
    <n v="48601"/>
    <x v="2"/>
    <s v="OFF-ST-10000642"/>
    <x v="1"/>
    <x v="4"/>
    <x v="192"/>
    <n v="83.92"/>
    <n v="4"/>
    <x v="0"/>
    <n v="5.8743999999999996"/>
  </r>
  <r>
    <n v="208"/>
    <x v="102"/>
    <x v="3"/>
    <x v="96"/>
    <d v="2014-12-08T00:00:00"/>
    <x v="1"/>
    <s v="JH-15985"/>
    <s v="Joseph Holt"/>
    <x v="0"/>
    <s v="United States"/>
    <s v="Saginaw"/>
    <x v="12"/>
    <n v="48601"/>
    <x v="2"/>
    <s v="TEC-PH-10001700"/>
    <x v="2"/>
    <x v="7"/>
    <x v="193"/>
    <n v="131.97999999999999"/>
    <n v="2"/>
    <x v="0"/>
    <n v="35.634599999999999"/>
  </r>
  <r>
    <n v="209"/>
    <x v="102"/>
    <x v="3"/>
    <x v="96"/>
    <d v="2014-12-08T00:00:00"/>
    <x v="1"/>
    <s v="JH-15985"/>
    <s v="Joseph Holt"/>
    <x v="0"/>
    <s v="United States"/>
    <s v="Saginaw"/>
    <x v="12"/>
    <n v="48601"/>
    <x v="2"/>
    <s v="OFF-BI-10003274"/>
    <x v="1"/>
    <x v="8"/>
    <x v="122"/>
    <n v="15.92"/>
    <n v="4"/>
    <x v="0"/>
    <n v="7.4824000000000002"/>
  </r>
  <r>
    <n v="210"/>
    <x v="102"/>
    <x v="3"/>
    <x v="96"/>
    <d v="2014-12-08T00:00:00"/>
    <x v="1"/>
    <s v="JH-15985"/>
    <s v="Joseph Holt"/>
    <x v="0"/>
    <s v="United States"/>
    <s v="Saginaw"/>
    <x v="12"/>
    <n v="48601"/>
    <x v="2"/>
    <s v="OFF-FA-10000134"/>
    <x v="1"/>
    <x v="13"/>
    <x v="194"/>
    <n v="52.29"/>
    <n v="9"/>
    <x v="0"/>
    <n v="16.209900000000001"/>
  </r>
  <r>
    <n v="211"/>
    <x v="102"/>
    <x v="3"/>
    <x v="96"/>
    <d v="2014-12-08T00:00:00"/>
    <x v="1"/>
    <s v="JH-15985"/>
    <s v="Joseph Holt"/>
    <x v="0"/>
    <s v="United States"/>
    <s v="Saginaw"/>
    <x v="12"/>
    <n v="48601"/>
    <x v="2"/>
    <s v="OFF-ST-10001522"/>
    <x v="1"/>
    <x v="4"/>
    <x v="195"/>
    <n v="91.99"/>
    <n v="1"/>
    <x v="0"/>
    <n v="3.6796000000000002"/>
  </r>
  <r>
    <n v="212"/>
    <x v="103"/>
    <x v="1"/>
    <x v="97"/>
    <d v="2012-02-13T00:00:00"/>
    <x v="0"/>
    <s v="MS-17980"/>
    <s v="Michael Stewart"/>
    <x v="1"/>
    <s v="United States"/>
    <s v="Dallas"/>
    <x v="5"/>
    <n v="75220"/>
    <x v="2"/>
    <s v="TEC-AC-10001266"/>
    <x v="2"/>
    <x v="11"/>
    <x v="196"/>
    <n v="20.8"/>
    <n v="2"/>
    <x v="2"/>
    <n v="6.5"/>
  </r>
  <r>
    <n v="213"/>
    <x v="104"/>
    <x v="1"/>
    <x v="98"/>
    <d v="2012-01-09T00:00:00"/>
    <x v="1"/>
    <s v="VW-21775"/>
    <s v="Victoria Wilson"/>
    <x v="1"/>
    <s v="United States"/>
    <s v="Medina"/>
    <x v="24"/>
    <n v="44256"/>
    <x v="3"/>
    <s v="OFF-LA-10004544"/>
    <x v="1"/>
    <x v="2"/>
    <x v="197"/>
    <n v="23.68"/>
    <n v="2"/>
    <x v="2"/>
    <n v="8.8800000000000008"/>
  </r>
  <r>
    <n v="214"/>
    <x v="104"/>
    <x v="1"/>
    <x v="98"/>
    <d v="2012-01-09T00:00:00"/>
    <x v="1"/>
    <s v="VW-21775"/>
    <s v="Victoria Wilson"/>
    <x v="1"/>
    <s v="United States"/>
    <s v="Medina"/>
    <x v="24"/>
    <n v="44256"/>
    <x v="3"/>
    <s v="FUR-BO-10004695"/>
    <x v="0"/>
    <x v="0"/>
    <x v="198"/>
    <n v="452.45"/>
    <n v="5"/>
    <x v="5"/>
    <n v="-244.32300000000001"/>
  </r>
  <r>
    <n v="215"/>
    <x v="104"/>
    <x v="1"/>
    <x v="98"/>
    <d v="2012-01-09T00:00:00"/>
    <x v="1"/>
    <s v="VW-21775"/>
    <s v="Victoria Wilson"/>
    <x v="1"/>
    <s v="United States"/>
    <s v="Medina"/>
    <x v="24"/>
    <n v="44256"/>
    <x v="3"/>
    <s v="TEC-PH-10002844"/>
    <x v="2"/>
    <x v="7"/>
    <x v="104"/>
    <n v="62.981999999999999"/>
    <n v="3"/>
    <x v="10"/>
    <n v="-14.6958"/>
  </r>
  <r>
    <n v="216"/>
    <x v="104"/>
    <x v="1"/>
    <x v="98"/>
    <d v="2012-01-09T00:00:00"/>
    <x v="1"/>
    <s v="VW-21775"/>
    <s v="Victoria Wilson"/>
    <x v="1"/>
    <s v="United States"/>
    <s v="Medina"/>
    <x v="24"/>
    <n v="44256"/>
    <x v="3"/>
    <s v="TEC-MA-10000864"/>
    <x v="2"/>
    <x v="15"/>
    <x v="199"/>
    <n v="1188"/>
    <n v="9"/>
    <x v="6"/>
    <n v="-950.4"/>
  </r>
  <r>
    <n v="217"/>
    <x v="104"/>
    <x v="1"/>
    <x v="98"/>
    <d v="2012-01-09T00:00:00"/>
    <x v="1"/>
    <s v="VW-21775"/>
    <s v="Victoria Wilson"/>
    <x v="1"/>
    <s v="United States"/>
    <s v="Medina"/>
    <x v="24"/>
    <n v="44256"/>
    <x v="3"/>
    <s v="TEC-AC-10000109"/>
    <x v="2"/>
    <x v="11"/>
    <x v="200"/>
    <n v="89.584000000000003"/>
    <n v="2"/>
    <x v="2"/>
    <n v="4.4791999999999996"/>
  </r>
  <r>
    <n v="218"/>
    <x v="105"/>
    <x v="0"/>
    <x v="99"/>
    <d v="2013-11-02T00:00:00"/>
    <x v="1"/>
    <s v="JH-15910"/>
    <s v="Jonathan Howell"/>
    <x v="0"/>
    <s v="United States"/>
    <s v="Los Angeles"/>
    <x v="1"/>
    <n v="90032"/>
    <x v="1"/>
    <s v="OFF-ST-10001328"/>
    <x v="1"/>
    <x v="4"/>
    <x v="176"/>
    <n v="93.06"/>
    <n v="6"/>
    <x v="0"/>
    <n v="26.056799999999999"/>
  </r>
  <r>
    <n v="219"/>
    <x v="105"/>
    <x v="0"/>
    <x v="99"/>
    <d v="2013-11-02T00:00:00"/>
    <x v="1"/>
    <s v="JH-15910"/>
    <s v="Jonathan Howell"/>
    <x v="0"/>
    <s v="United States"/>
    <s v="Los Angeles"/>
    <x v="1"/>
    <n v="90032"/>
    <x v="1"/>
    <s v="TEC-PH-10002563"/>
    <x v="2"/>
    <x v="7"/>
    <x v="201"/>
    <n v="302.37599999999998"/>
    <n v="3"/>
    <x v="2"/>
    <n v="22.6782"/>
  </r>
  <r>
    <n v="220"/>
    <x v="106"/>
    <x v="1"/>
    <x v="100"/>
    <d v="2012-12-27T00:00:00"/>
    <x v="2"/>
    <s v="JB-15925"/>
    <s v="Joni Blumstein"/>
    <x v="0"/>
    <s v="United States"/>
    <s v="Dublin"/>
    <x v="24"/>
    <n v="43017"/>
    <x v="3"/>
    <s v="OFF-FA-10000585"/>
    <x v="1"/>
    <x v="13"/>
    <x v="202"/>
    <n v="5.5839999999999996"/>
    <n v="2"/>
    <x v="2"/>
    <n v="1.8148"/>
  </r>
  <r>
    <n v="221"/>
    <x v="106"/>
    <x v="1"/>
    <x v="100"/>
    <d v="2012-12-27T00:00:00"/>
    <x v="2"/>
    <s v="JB-15925"/>
    <s v="Joni Blumstein"/>
    <x v="0"/>
    <s v="United States"/>
    <s v="Dublin"/>
    <x v="24"/>
    <n v="43017"/>
    <x v="3"/>
    <s v="OFF-PA-10004000"/>
    <x v="1"/>
    <x v="10"/>
    <x v="203"/>
    <n v="22.704000000000001"/>
    <n v="6"/>
    <x v="2"/>
    <n v="8.2302"/>
  </r>
  <r>
    <n v="222"/>
    <x v="106"/>
    <x v="1"/>
    <x v="100"/>
    <d v="2012-12-27T00:00:00"/>
    <x v="2"/>
    <s v="JB-15925"/>
    <s v="Joni Blumstein"/>
    <x v="0"/>
    <s v="United States"/>
    <s v="Dublin"/>
    <x v="24"/>
    <n v="43017"/>
    <x v="3"/>
    <s v="OFF-BI-10002852"/>
    <x v="1"/>
    <x v="8"/>
    <x v="91"/>
    <n v="19.776"/>
    <n v="4"/>
    <x v="6"/>
    <n v="-13.8432"/>
  </r>
  <r>
    <n v="223"/>
    <x v="106"/>
    <x v="1"/>
    <x v="100"/>
    <d v="2012-12-27T00:00:00"/>
    <x v="2"/>
    <s v="JB-15925"/>
    <s v="Joni Blumstein"/>
    <x v="0"/>
    <s v="United States"/>
    <s v="Dublin"/>
    <x v="24"/>
    <n v="43017"/>
    <x v="3"/>
    <s v="FUR-FU-10000087"/>
    <x v="0"/>
    <x v="5"/>
    <x v="204"/>
    <n v="72.703999999999994"/>
    <n v="4"/>
    <x v="2"/>
    <n v="19.084800000000001"/>
  </r>
  <r>
    <n v="224"/>
    <x v="106"/>
    <x v="1"/>
    <x v="100"/>
    <d v="2012-12-27T00:00:00"/>
    <x v="2"/>
    <s v="JB-15925"/>
    <s v="Joni Blumstein"/>
    <x v="0"/>
    <s v="United States"/>
    <s v="Dublin"/>
    <x v="24"/>
    <n v="43017"/>
    <x v="3"/>
    <s v="TEC-MA-10001148"/>
    <x v="2"/>
    <x v="15"/>
    <x v="205"/>
    <n v="479.988"/>
    <n v="4"/>
    <x v="6"/>
    <n v="-383.99040000000002"/>
  </r>
  <r>
    <n v="225"/>
    <x v="106"/>
    <x v="1"/>
    <x v="100"/>
    <d v="2012-12-27T00:00:00"/>
    <x v="2"/>
    <s v="JB-15925"/>
    <s v="Joni Blumstein"/>
    <x v="0"/>
    <s v="United States"/>
    <s v="Dublin"/>
    <x v="24"/>
    <n v="43017"/>
    <x v="3"/>
    <s v="OFF-AR-10001958"/>
    <x v="1"/>
    <x v="6"/>
    <x v="206"/>
    <n v="27.167999999999999"/>
    <n v="2"/>
    <x v="2"/>
    <n v="2.7168000000000001"/>
  </r>
  <r>
    <n v="226"/>
    <x v="107"/>
    <x v="1"/>
    <x v="101"/>
    <d v="2012-08-16T00:00:00"/>
    <x v="1"/>
    <s v="DS-13180"/>
    <s v="David Smith"/>
    <x v="1"/>
    <s v="United States"/>
    <s v="Detroit"/>
    <x v="12"/>
    <n v="48227"/>
    <x v="2"/>
    <s v="OFF-AR-10001026"/>
    <x v="1"/>
    <x v="6"/>
    <x v="207"/>
    <n v="2.2000000000000002"/>
    <n v="1"/>
    <x v="0"/>
    <n v="0.96799999999999997"/>
  </r>
  <r>
    <n v="227"/>
    <x v="107"/>
    <x v="1"/>
    <x v="101"/>
    <d v="2012-08-16T00:00:00"/>
    <x v="1"/>
    <s v="DS-13180"/>
    <s v="David Smith"/>
    <x v="1"/>
    <s v="United States"/>
    <s v="Detroit"/>
    <x v="12"/>
    <n v="48227"/>
    <x v="2"/>
    <s v="FUR-TA-10003748"/>
    <x v="0"/>
    <x v="3"/>
    <x v="208"/>
    <n v="622.45000000000005"/>
    <n v="5"/>
    <x v="0"/>
    <n v="136.93899999999999"/>
  </r>
  <r>
    <n v="228"/>
    <x v="107"/>
    <x v="1"/>
    <x v="101"/>
    <d v="2012-08-16T00:00:00"/>
    <x v="1"/>
    <s v="DS-13180"/>
    <s v="David Smith"/>
    <x v="1"/>
    <s v="United States"/>
    <s v="Detroit"/>
    <x v="12"/>
    <n v="48227"/>
    <x v="2"/>
    <s v="OFF-ST-10002485"/>
    <x v="1"/>
    <x v="4"/>
    <x v="209"/>
    <n v="21.98"/>
    <n v="1"/>
    <x v="0"/>
    <n v="0.2198"/>
  </r>
  <r>
    <n v="229"/>
    <x v="108"/>
    <x v="1"/>
    <x v="102"/>
    <d v="2012-03-04T00:00:00"/>
    <x v="1"/>
    <s v="VD-21670"/>
    <s v="Valerie Dominguez"/>
    <x v="0"/>
    <s v="United States"/>
    <s v="Columbia"/>
    <x v="18"/>
    <n v="38401"/>
    <x v="0"/>
    <s v="FUR-CH-10004860"/>
    <x v="0"/>
    <x v="1"/>
    <x v="210"/>
    <n v="161.56800000000001"/>
    <n v="2"/>
    <x v="2"/>
    <n v="-28.2744"/>
  </r>
  <r>
    <n v="230"/>
    <x v="108"/>
    <x v="1"/>
    <x v="102"/>
    <d v="2012-03-04T00:00:00"/>
    <x v="1"/>
    <s v="VD-21670"/>
    <s v="Valerie Dominguez"/>
    <x v="0"/>
    <s v="United States"/>
    <s v="Columbia"/>
    <x v="18"/>
    <n v="38401"/>
    <x v="0"/>
    <s v="FUR-CH-10004477"/>
    <x v="0"/>
    <x v="1"/>
    <x v="211"/>
    <n v="389.69600000000003"/>
    <n v="8"/>
    <x v="2"/>
    <n v="43.840800000000002"/>
  </r>
  <r>
    <n v="231"/>
    <x v="109"/>
    <x v="2"/>
    <x v="103"/>
    <d v="2011-09-17T00:00:00"/>
    <x v="1"/>
    <s v="EA-14035"/>
    <s v="Erin Ashbrook"/>
    <x v="1"/>
    <s v="United States"/>
    <s v="Charlotte"/>
    <x v="3"/>
    <n v="28205"/>
    <x v="0"/>
    <s v="OFF-BI-10001679"/>
    <x v="1"/>
    <x v="8"/>
    <x v="212"/>
    <n v="18.648"/>
    <n v="7"/>
    <x v="6"/>
    <n v="-12.432"/>
  </r>
  <r>
    <n v="232"/>
    <x v="110"/>
    <x v="3"/>
    <x v="104"/>
    <d v="2014-04-13T00:00:00"/>
    <x v="1"/>
    <s v="CS-12400"/>
    <s v="Christopher Schild"/>
    <x v="2"/>
    <s v="United States"/>
    <s v="Tampa"/>
    <x v="2"/>
    <n v="33614"/>
    <x v="0"/>
    <s v="FUR-TA-10001705"/>
    <x v="0"/>
    <x v="3"/>
    <x v="213"/>
    <n v="233.86"/>
    <n v="2"/>
    <x v="1"/>
    <n v="-102.048"/>
  </r>
  <r>
    <n v="233"/>
    <x v="110"/>
    <x v="3"/>
    <x v="104"/>
    <d v="2014-04-13T00:00:00"/>
    <x v="1"/>
    <s v="CS-12400"/>
    <s v="Christopher Schild"/>
    <x v="2"/>
    <s v="United States"/>
    <s v="Tampa"/>
    <x v="2"/>
    <n v="33614"/>
    <x v="0"/>
    <s v="FUR-TA-10003473"/>
    <x v="0"/>
    <x v="3"/>
    <x v="214"/>
    <n v="620.61450000000002"/>
    <n v="3"/>
    <x v="1"/>
    <n v="-248.2458"/>
  </r>
  <r>
    <n v="234"/>
    <x v="110"/>
    <x v="3"/>
    <x v="104"/>
    <d v="2014-04-13T00:00:00"/>
    <x v="1"/>
    <s v="CS-12400"/>
    <s v="Christopher Schild"/>
    <x v="2"/>
    <s v="United States"/>
    <s v="Tampa"/>
    <x v="2"/>
    <n v="33614"/>
    <x v="0"/>
    <s v="OFF-BI-10001679"/>
    <x v="1"/>
    <x v="8"/>
    <x v="212"/>
    <n v="5.3280000000000003"/>
    <n v="2"/>
    <x v="6"/>
    <n v="-3.552"/>
  </r>
  <r>
    <n v="235"/>
    <x v="110"/>
    <x v="3"/>
    <x v="104"/>
    <d v="2014-04-13T00:00:00"/>
    <x v="1"/>
    <s v="CS-12400"/>
    <s v="Christopher Schild"/>
    <x v="2"/>
    <s v="United States"/>
    <s v="Tampa"/>
    <x v="2"/>
    <n v="33614"/>
    <x v="0"/>
    <s v="FUR-FU-10004017"/>
    <x v="0"/>
    <x v="5"/>
    <x v="215"/>
    <n v="258.072"/>
    <n v="3"/>
    <x v="2"/>
    <n v="0"/>
  </r>
  <r>
    <n v="236"/>
    <x v="110"/>
    <x v="3"/>
    <x v="104"/>
    <d v="2014-04-13T00:00:00"/>
    <x v="1"/>
    <s v="CS-12400"/>
    <s v="Christopher Schild"/>
    <x v="2"/>
    <s v="United States"/>
    <s v="Tampa"/>
    <x v="2"/>
    <n v="33614"/>
    <x v="0"/>
    <s v="TEC-AC-10003832"/>
    <x v="2"/>
    <x v="11"/>
    <x v="216"/>
    <n v="617.976"/>
    <n v="3"/>
    <x v="2"/>
    <n v="-7.7247000000000003"/>
  </r>
  <r>
    <n v="237"/>
    <x v="111"/>
    <x v="3"/>
    <x v="105"/>
    <d v="2014-11-17T00:00:00"/>
    <x v="1"/>
    <s v="DB-13120"/>
    <s v="David Bremer"/>
    <x v="1"/>
    <s v="United States"/>
    <s v="Santa Clara"/>
    <x v="1"/>
    <n v="95051"/>
    <x v="1"/>
    <s v="OFF-PA-10002479"/>
    <x v="1"/>
    <x v="10"/>
    <x v="217"/>
    <n v="10.56"/>
    <n v="2"/>
    <x v="0"/>
    <n v="4.7519999999999998"/>
  </r>
  <r>
    <n v="238"/>
    <x v="112"/>
    <x v="0"/>
    <x v="30"/>
    <d v="2013-06-10T00:00:00"/>
    <x v="0"/>
    <s v="KL-16645"/>
    <s v="Ken Lonsdale"/>
    <x v="0"/>
    <s v="United States"/>
    <s v="Chicago"/>
    <x v="10"/>
    <n v="60610"/>
    <x v="2"/>
    <s v="OFF-PA-10003349"/>
    <x v="1"/>
    <x v="10"/>
    <x v="218"/>
    <n v="25.92"/>
    <n v="5"/>
    <x v="2"/>
    <n v="9.3960000000000008"/>
  </r>
  <r>
    <n v="239"/>
    <x v="112"/>
    <x v="0"/>
    <x v="30"/>
    <d v="2013-06-10T00:00:00"/>
    <x v="0"/>
    <s v="KL-16645"/>
    <s v="Ken Lonsdale"/>
    <x v="0"/>
    <s v="United States"/>
    <s v="Chicago"/>
    <x v="10"/>
    <n v="60610"/>
    <x v="2"/>
    <s v="FUR-FU-10000576"/>
    <x v="0"/>
    <x v="5"/>
    <x v="219"/>
    <n v="419.68"/>
    <n v="5"/>
    <x v="7"/>
    <n v="-356.72800000000001"/>
  </r>
  <r>
    <n v="240"/>
    <x v="112"/>
    <x v="0"/>
    <x v="30"/>
    <d v="2013-06-10T00:00:00"/>
    <x v="0"/>
    <s v="KL-16645"/>
    <s v="Ken Lonsdale"/>
    <x v="0"/>
    <s v="United States"/>
    <s v="Chicago"/>
    <x v="10"/>
    <n v="60610"/>
    <x v="2"/>
    <s v="FUR-FU-10004351"/>
    <x v="0"/>
    <x v="5"/>
    <x v="33"/>
    <n v="11.688000000000001"/>
    <n v="3"/>
    <x v="7"/>
    <n v="-4.6752000000000002"/>
  </r>
  <r>
    <n v="241"/>
    <x v="112"/>
    <x v="0"/>
    <x v="30"/>
    <d v="2013-06-10T00:00:00"/>
    <x v="0"/>
    <s v="KL-16645"/>
    <s v="Ken Lonsdale"/>
    <x v="0"/>
    <s v="United States"/>
    <s v="Chicago"/>
    <x v="10"/>
    <n v="60610"/>
    <x v="2"/>
    <s v="TEC-PH-10000011"/>
    <x v="2"/>
    <x v="7"/>
    <x v="220"/>
    <n v="31.984000000000002"/>
    <n v="2"/>
    <x v="2"/>
    <n v="11.1944"/>
  </r>
  <r>
    <n v="242"/>
    <x v="112"/>
    <x v="0"/>
    <x v="30"/>
    <d v="2013-06-10T00:00:00"/>
    <x v="0"/>
    <s v="KL-16645"/>
    <s v="Ken Lonsdale"/>
    <x v="0"/>
    <s v="United States"/>
    <s v="Chicago"/>
    <x v="10"/>
    <n v="60610"/>
    <x v="2"/>
    <s v="FUR-TA-10002607"/>
    <x v="0"/>
    <x v="3"/>
    <x v="221"/>
    <n v="177.22499999999999"/>
    <n v="5"/>
    <x v="5"/>
    <n v="-120.51300000000001"/>
  </r>
  <r>
    <n v="243"/>
    <x v="112"/>
    <x v="0"/>
    <x v="30"/>
    <d v="2013-06-10T00:00:00"/>
    <x v="0"/>
    <s v="KL-16645"/>
    <s v="Ken Lonsdale"/>
    <x v="0"/>
    <s v="United States"/>
    <s v="Chicago"/>
    <x v="10"/>
    <n v="60610"/>
    <x v="2"/>
    <s v="FUR-FU-10002505"/>
    <x v="0"/>
    <x v="5"/>
    <x v="222"/>
    <n v="4.0439999999999996"/>
    <n v="3"/>
    <x v="7"/>
    <n v="-2.8308"/>
  </r>
  <r>
    <n v="244"/>
    <x v="112"/>
    <x v="0"/>
    <x v="30"/>
    <d v="2013-06-10T00:00:00"/>
    <x v="0"/>
    <s v="KL-16645"/>
    <s v="Ken Lonsdale"/>
    <x v="0"/>
    <s v="United States"/>
    <s v="Chicago"/>
    <x v="10"/>
    <n v="60610"/>
    <x v="2"/>
    <s v="OFF-AR-10004685"/>
    <x v="1"/>
    <x v="6"/>
    <x v="181"/>
    <n v="7.4080000000000004"/>
    <n v="2"/>
    <x v="2"/>
    <n v="1.2038"/>
  </r>
  <r>
    <n v="245"/>
    <x v="113"/>
    <x v="2"/>
    <x v="106"/>
    <d v="2011-06-06T00:00:00"/>
    <x v="0"/>
    <s v="DW-13480"/>
    <s v="Dianna Wilson"/>
    <x v="2"/>
    <s v="United States"/>
    <s v="Lakeville"/>
    <x v="11"/>
    <n v="55044"/>
    <x v="2"/>
    <s v="FUR-CH-10004063"/>
    <x v="0"/>
    <x v="1"/>
    <x v="120"/>
    <n v="2001.86"/>
    <n v="7"/>
    <x v="0"/>
    <n v="580.5394"/>
  </r>
  <r>
    <n v="246"/>
    <x v="113"/>
    <x v="2"/>
    <x v="106"/>
    <d v="2011-06-06T00:00:00"/>
    <x v="0"/>
    <s v="DW-13480"/>
    <s v="Dianna Wilson"/>
    <x v="2"/>
    <s v="United States"/>
    <s v="Lakeville"/>
    <x v="11"/>
    <n v="55044"/>
    <x v="2"/>
    <s v="OFF-ST-10002276"/>
    <x v="1"/>
    <x v="4"/>
    <x v="223"/>
    <n v="166.72"/>
    <n v="2"/>
    <x v="0"/>
    <n v="41.68"/>
  </r>
  <r>
    <n v="247"/>
    <x v="113"/>
    <x v="2"/>
    <x v="106"/>
    <d v="2011-06-06T00:00:00"/>
    <x v="0"/>
    <s v="DW-13480"/>
    <s v="Dianna Wilson"/>
    <x v="2"/>
    <s v="United States"/>
    <s v="Lakeville"/>
    <x v="11"/>
    <n v="55044"/>
    <x v="2"/>
    <s v="OFF-PA-10004082"/>
    <x v="1"/>
    <x v="10"/>
    <x v="224"/>
    <n v="47.88"/>
    <n v="6"/>
    <x v="0"/>
    <n v="23.94"/>
  </r>
  <r>
    <n v="248"/>
    <x v="113"/>
    <x v="2"/>
    <x v="106"/>
    <d v="2011-06-06T00:00:00"/>
    <x v="0"/>
    <s v="DW-13480"/>
    <s v="Dianna Wilson"/>
    <x v="2"/>
    <s v="United States"/>
    <s v="Lakeville"/>
    <x v="11"/>
    <n v="55044"/>
    <x v="2"/>
    <s v="OFF-AP-10002945"/>
    <x v="1"/>
    <x v="9"/>
    <x v="225"/>
    <n v="1503.25"/>
    <n v="5"/>
    <x v="0"/>
    <n v="496.07249999999999"/>
  </r>
  <r>
    <n v="249"/>
    <x v="113"/>
    <x v="2"/>
    <x v="106"/>
    <d v="2011-06-06T00:00:00"/>
    <x v="0"/>
    <s v="DW-13480"/>
    <s v="Dianna Wilson"/>
    <x v="2"/>
    <s v="United States"/>
    <s v="Lakeville"/>
    <x v="11"/>
    <n v="55044"/>
    <x v="2"/>
    <s v="OFF-PA-10000061"/>
    <x v="1"/>
    <x v="10"/>
    <x v="179"/>
    <n v="25.92"/>
    <n v="4"/>
    <x v="0"/>
    <n v="12.441599999999999"/>
  </r>
  <r>
    <n v="250"/>
    <x v="114"/>
    <x v="0"/>
    <x v="107"/>
    <d v="2013-12-16T00:00:00"/>
    <x v="0"/>
    <s v="LH-17155"/>
    <s v="Logan Haushalter"/>
    <x v="0"/>
    <s v="United States"/>
    <s v="San Francisco"/>
    <x v="1"/>
    <n v="94109"/>
    <x v="1"/>
    <s v="FUR-CH-10002965"/>
    <x v="0"/>
    <x v="1"/>
    <x v="226"/>
    <n v="321.56799999999998"/>
    <n v="2"/>
    <x v="2"/>
    <n v="28.1372"/>
  </r>
  <r>
    <n v="251"/>
    <x v="115"/>
    <x v="0"/>
    <x v="108"/>
    <d v="2013-09-18T00:00:00"/>
    <x v="1"/>
    <s v="KC-16540"/>
    <s v="Kelly Collister"/>
    <x v="0"/>
    <s v="United States"/>
    <s v="San Diego"/>
    <x v="1"/>
    <n v="92037"/>
    <x v="1"/>
    <s v="OFF-PA-10004569"/>
    <x v="1"/>
    <x v="10"/>
    <x v="227"/>
    <n v="7.61"/>
    <n v="1"/>
    <x v="0"/>
    <n v="3.5767000000000002"/>
  </r>
  <r>
    <n v="252"/>
    <x v="115"/>
    <x v="0"/>
    <x v="108"/>
    <d v="2013-09-18T00:00:00"/>
    <x v="1"/>
    <s v="KC-16540"/>
    <s v="Kelly Collister"/>
    <x v="0"/>
    <s v="United States"/>
    <s v="San Diego"/>
    <x v="1"/>
    <n v="92037"/>
    <x v="1"/>
    <s v="TEC-AC-10003832"/>
    <x v="2"/>
    <x v="11"/>
    <x v="216"/>
    <n v="3347.37"/>
    <n v="13"/>
    <x v="0"/>
    <n v="636.00030000000004"/>
  </r>
  <r>
    <n v="253"/>
    <x v="116"/>
    <x v="0"/>
    <x v="107"/>
    <d v="2013-12-14T00:00:00"/>
    <x v="2"/>
    <s v="DL-13315"/>
    <s v="Delfina Latchford"/>
    <x v="0"/>
    <s v="United States"/>
    <s v="New York City"/>
    <x v="15"/>
    <n v="10024"/>
    <x v="3"/>
    <s v="OFF-ST-10001228"/>
    <x v="1"/>
    <x v="4"/>
    <x v="228"/>
    <n v="80.58"/>
    <n v="6"/>
    <x v="0"/>
    <n v="22.5624"/>
  </r>
  <r>
    <n v="254"/>
    <x v="116"/>
    <x v="0"/>
    <x v="107"/>
    <d v="2013-12-14T00:00:00"/>
    <x v="2"/>
    <s v="DL-13315"/>
    <s v="Delfina Latchford"/>
    <x v="0"/>
    <s v="United States"/>
    <s v="New York City"/>
    <x v="15"/>
    <n v="10024"/>
    <x v="3"/>
    <s v="OFF-EN-10003296"/>
    <x v="1"/>
    <x v="12"/>
    <x v="229"/>
    <n v="361.92"/>
    <n v="4"/>
    <x v="0"/>
    <n v="162.864"/>
  </r>
  <r>
    <n v="255"/>
    <x v="117"/>
    <x v="1"/>
    <x v="109"/>
    <d v="2012-12-04T00:00:00"/>
    <x v="1"/>
    <s v="DR-12880"/>
    <s v="Dan Reichenbach"/>
    <x v="1"/>
    <s v="United States"/>
    <s v="Chicago"/>
    <x v="10"/>
    <n v="60623"/>
    <x v="2"/>
    <s v="FUR-FU-10002505"/>
    <x v="0"/>
    <x v="5"/>
    <x v="222"/>
    <n v="12.132"/>
    <n v="9"/>
    <x v="7"/>
    <n v="-8.4923999999999999"/>
  </r>
  <r>
    <n v="256"/>
    <x v="117"/>
    <x v="1"/>
    <x v="109"/>
    <d v="2012-12-04T00:00:00"/>
    <x v="1"/>
    <s v="DR-12880"/>
    <s v="Dan Reichenbach"/>
    <x v="1"/>
    <s v="United States"/>
    <s v="Chicago"/>
    <x v="10"/>
    <n v="60623"/>
    <x v="2"/>
    <s v="OFF-ST-10004804"/>
    <x v="1"/>
    <x v="4"/>
    <x v="230"/>
    <n v="82.367999999999995"/>
    <n v="2"/>
    <x v="2"/>
    <n v="-19.5624"/>
  </r>
  <r>
    <n v="257"/>
    <x v="117"/>
    <x v="1"/>
    <x v="109"/>
    <d v="2012-12-04T00:00:00"/>
    <x v="1"/>
    <s v="DR-12880"/>
    <s v="Dan Reichenbach"/>
    <x v="1"/>
    <s v="United States"/>
    <s v="Chicago"/>
    <x v="10"/>
    <n v="60623"/>
    <x v="2"/>
    <s v="OFF-ST-10001590"/>
    <x v="1"/>
    <x v="4"/>
    <x v="146"/>
    <n v="53.92"/>
    <n v="5"/>
    <x v="2"/>
    <n v="4.0439999999999996"/>
  </r>
  <r>
    <n v="258"/>
    <x v="117"/>
    <x v="1"/>
    <x v="109"/>
    <d v="2012-12-04T00:00:00"/>
    <x v="1"/>
    <s v="DR-12880"/>
    <s v="Dan Reichenbach"/>
    <x v="1"/>
    <s v="United States"/>
    <s v="Chicago"/>
    <x v="10"/>
    <n v="60623"/>
    <x v="2"/>
    <s v="TEC-PH-10001580"/>
    <x v="2"/>
    <x v="7"/>
    <x v="231"/>
    <n v="647.904"/>
    <n v="6"/>
    <x v="2"/>
    <n v="56.691600000000001"/>
  </r>
  <r>
    <n v="259"/>
    <x v="118"/>
    <x v="3"/>
    <x v="96"/>
    <d v="2014-12-04T00:00:00"/>
    <x v="0"/>
    <s v="CC-12670"/>
    <s v="Craig Carreira"/>
    <x v="0"/>
    <s v="United States"/>
    <s v="New York City"/>
    <x v="15"/>
    <n v="10009"/>
    <x v="3"/>
    <s v="TEC-AC-10000290"/>
    <x v="2"/>
    <x v="11"/>
    <x v="232"/>
    <n v="20.37"/>
    <n v="3"/>
    <x v="0"/>
    <n v="6.9257999999999997"/>
  </r>
  <r>
    <n v="260"/>
    <x v="118"/>
    <x v="3"/>
    <x v="96"/>
    <d v="2014-12-04T00:00:00"/>
    <x v="0"/>
    <s v="CC-12670"/>
    <s v="Craig Carreira"/>
    <x v="0"/>
    <s v="United States"/>
    <s v="New York City"/>
    <x v="15"/>
    <n v="10009"/>
    <x v="3"/>
    <s v="OFF-ST-10002790"/>
    <x v="1"/>
    <x v="4"/>
    <x v="233"/>
    <n v="221.55"/>
    <n v="3"/>
    <x v="0"/>
    <n v="6.6464999999999996"/>
  </r>
  <r>
    <n v="261"/>
    <x v="118"/>
    <x v="3"/>
    <x v="96"/>
    <d v="2014-12-04T00:00:00"/>
    <x v="0"/>
    <s v="CC-12670"/>
    <s v="Craig Carreira"/>
    <x v="0"/>
    <s v="United States"/>
    <s v="New York City"/>
    <x v="15"/>
    <n v="10009"/>
    <x v="3"/>
    <s v="OFF-BI-10003460"/>
    <x v="1"/>
    <x v="8"/>
    <x v="234"/>
    <n v="17.52"/>
    <n v="5"/>
    <x v="2"/>
    <n v="6.1319999999999997"/>
  </r>
  <r>
    <n v="262"/>
    <x v="119"/>
    <x v="3"/>
    <x v="110"/>
    <d v="2014-06-13T00:00:00"/>
    <x v="1"/>
    <s v="Dl-13600"/>
    <s v="Dorris liebe"/>
    <x v="1"/>
    <s v="United States"/>
    <s v="Pasadena"/>
    <x v="5"/>
    <n v="77506"/>
    <x v="2"/>
    <s v="OFF-AP-10002203"/>
    <x v="1"/>
    <x v="9"/>
    <x v="235"/>
    <n v="1.6240000000000001"/>
    <n v="2"/>
    <x v="3"/>
    <n v="-4.4660000000000002"/>
  </r>
  <r>
    <n v="263"/>
    <x v="120"/>
    <x v="2"/>
    <x v="111"/>
    <d v="2011-09-21T00:00:00"/>
    <x v="0"/>
    <s v="SB-20290"/>
    <s v="Sean Braxton"/>
    <x v="1"/>
    <s v="United States"/>
    <s v="Houston"/>
    <x v="5"/>
    <n v="77036"/>
    <x v="2"/>
    <s v="TEC-MA-10000822"/>
    <x v="2"/>
    <x v="15"/>
    <x v="154"/>
    <n v="3059.982"/>
    <n v="3"/>
    <x v="10"/>
    <n v="-509.99700000000001"/>
  </r>
  <r>
    <n v="264"/>
    <x v="120"/>
    <x v="2"/>
    <x v="111"/>
    <d v="2011-09-21T00:00:00"/>
    <x v="0"/>
    <s v="SB-20290"/>
    <s v="Sean Braxton"/>
    <x v="1"/>
    <s v="United States"/>
    <s v="Houston"/>
    <x v="5"/>
    <n v="77036"/>
    <x v="2"/>
    <s v="TEC-MA-10003353"/>
    <x v="2"/>
    <x v="15"/>
    <x v="236"/>
    <n v="2519.9580000000001"/>
    <n v="7"/>
    <x v="10"/>
    <n v="-251.9958"/>
  </r>
  <r>
    <n v="265"/>
    <x v="121"/>
    <x v="0"/>
    <x v="112"/>
    <d v="2013-06-14T00:00:00"/>
    <x v="1"/>
    <s v="RC-19825"/>
    <s v="Roy Collins"/>
    <x v="0"/>
    <s v="United States"/>
    <s v="Chicago"/>
    <x v="10"/>
    <n v="60610"/>
    <x v="2"/>
    <s v="TEC-PH-10001433"/>
    <x v="2"/>
    <x v="7"/>
    <x v="237"/>
    <n v="328.22399999999999"/>
    <n v="4"/>
    <x v="2"/>
    <n v="28.7196"/>
  </r>
  <r>
    <n v="266"/>
    <x v="122"/>
    <x v="1"/>
    <x v="113"/>
    <d v="2012-11-15T00:00:00"/>
    <x v="1"/>
    <s v="AH-10210"/>
    <s v="Alan Hwang"/>
    <x v="0"/>
    <s v="United States"/>
    <s v="Brentwood"/>
    <x v="1"/>
    <n v="94513"/>
    <x v="1"/>
    <s v="TEC-AC-10004469"/>
    <x v="2"/>
    <x v="11"/>
    <x v="238"/>
    <n v="79.900000000000006"/>
    <n v="2"/>
    <x v="0"/>
    <n v="35.155999999999999"/>
  </r>
  <r>
    <n v="267"/>
    <x v="123"/>
    <x v="3"/>
    <x v="114"/>
    <d v="2014-06-21T00:00:00"/>
    <x v="1"/>
    <s v="CB-12535"/>
    <s v="Claudia Bergmann"/>
    <x v="1"/>
    <s v="United States"/>
    <s v="Chapel Hill"/>
    <x v="3"/>
    <n v="27514"/>
    <x v="0"/>
    <s v="OFF-AR-10003602"/>
    <x v="1"/>
    <x v="6"/>
    <x v="239"/>
    <n v="14.016"/>
    <n v="3"/>
    <x v="2"/>
    <n v="4.7304000000000004"/>
  </r>
  <r>
    <n v="268"/>
    <x v="124"/>
    <x v="0"/>
    <x v="115"/>
    <d v="2013-01-28T00:00:00"/>
    <x v="1"/>
    <s v="PG-18895"/>
    <s v="Paul Gonzalez"/>
    <x v="0"/>
    <s v="United States"/>
    <s v="Morristown"/>
    <x v="30"/>
    <n v="7960"/>
    <x v="3"/>
    <s v="OFF-FA-10003472"/>
    <x v="1"/>
    <x v="13"/>
    <x v="240"/>
    <n v="7.56"/>
    <n v="6"/>
    <x v="0"/>
    <n v="0.3024"/>
  </r>
  <r>
    <n v="269"/>
    <x v="125"/>
    <x v="3"/>
    <x v="34"/>
    <d v="2014-12-14T00:00:00"/>
    <x v="1"/>
    <s v="CA-12310"/>
    <s v="Christine Abelman"/>
    <x v="1"/>
    <s v="United States"/>
    <s v="Cincinnati"/>
    <x v="24"/>
    <n v="45231"/>
    <x v="3"/>
    <s v="OFF-ST-10004180"/>
    <x v="1"/>
    <x v="4"/>
    <x v="241"/>
    <n v="37.207999999999998"/>
    <n v="1"/>
    <x v="2"/>
    <n v="-7.4416000000000002"/>
  </r>
  <r>
    <n v="270"/>
    <x v="125"/>
    <x v="3"/>
    <x v="34"/>
    <d v="2014-12-14T00:00:00"/>
    <x v="1"/>
    <s v="CA-12310"/>
    <s v="Christine Abelman"/>
    <x v="1"/>
    <s v="United States"/>
    <s v="Cincinnati"/>
    <x v="24"/>
    <n v="45231"/>
    <x v="3"/>
    <s v="OFF-EN-10004386"/>
    <x v="1"/>
    <x v="12"/>
    <x v="242"/>
    <n v="57.576000000000001"/>
    <n v="3"/>
    <x v="2"/>
    <n v="21.591000000000001"/>
  </r>
  <r>
    <n v="271"/>
    <x v="126"/>
    <x v="3"/>
    <x v="116"/>
    <d v="2015-01-03T00:00:00"/>
    <x v="0"/>
    <s v="KH-16690"/>
    <s v="Kristen Hastings"/>
    <x v="1"/>
    <s v="United States"/>
    <s v="San Francisco"/>
    <x v="1"/>
    <n v="94110"/>
    <x v="1"/>
    <s v="OFF-ST-10003208"/>
    <x v="1"/>
    <x v="4"/>
    <x v="243"/>
    <n v="725.84"/>
    <n v="4"/>
    <x v="0"/>
    <n v="210.49359999999999"/>
  </r>
  <r>
    <n v="272"/>
    <x v="127"/>
    <x v="1"/>
    <x v="117"/>
    <d v="2012-07-31T00:00:00"/>
    <x v="2"/>
    <s v="HA-14920"/>
    <s v="Helen Andreada"/>
    <x v="0"/>
    <s v="United States"/>
    <s v="San Francisco"/>
    <x v="1"/>
    <n v="94109"/>
    <x v="1"/>
    <s v="TEC-AC-10003628"/>
    <x v="2"/>
    <x v="11"/>
    <x v="244"/>
    <n v="209.93"/>
    <n v="7"/>
    <x v="0"/>
    <n v="92.369200000000006"/>
  </r>
  <r>
    <n v="273"/>
    <x v="127"/>
    <x v="1"/>
    <x v="117"/>
    <d v="2012-07-31T00:00:00"/>
    <x v="2"/>
    <s v="HA-14920"/>
    <s v="Helen Andreada"/>
    <x v="0"/>
    <s v="United States"/>
    <s v="San Francisco"/>
    <x v="1"/>
    <n v="94109"/>
    <x v="1"/>
    <s v="FUR-FU-10003274"/>
    <x v="0"/>
    <x v="5"/>
    <x v="245"/>
    <n v="5.28"/>
    <n v="3"/>
    <x v="0"/>
    <n v="2.3231999999999999"/>
  </r>
  <r>
    <n v="274"/>
    <x v="127"/>
    <x v="1"/>
    <x v="117"/>
    <d v="2012-07-31T00:00:00"/>
    <x v="2"/>
    <s v="HA-14920"/>
    <s v="Helen Andreada"/>
    <x v="0"/>
    <s v="United States"/>
    <s v="San Francisco"/>
    <x v="1"/>
    <n v="94109"/>
    <x v="1"/>
    <s v="OFF-BI-10002557"/>
    <x v="1"/>
    <x v="8"/>
    <x v="246"/>
    <n v="10.92"/>
    <n v="3"/>
    <x v="2"/>
    <n v="4.0949999999999998"/>
  </r>
  <r>
    <n v="275"/>
    <x v="128"/>
    <x v="3"/>
    <x v="118"/>
    <d v="2014-09-18T00:00:00"/>
    <x v="2"/>
    <s v="BB-10990"/>
    <s v="Barry Blumstein"/>
    <x v="1"/>
    <s v="United States"/>
    <s v="Inglewood"/>
    <x v="1"/>
    <n v="90301"/>
    <x v="1"/>
    <s v="OFF-PA-10002615"/>
    <x v="1"/>
    <x v="10"/>
    <x v="247"/>
    <n v="8.82"/>
    <n v="2"/>
    <x v="0"/>
    <n v="4.0571999999999999"/>
  </r>
  <r>
    <n v="276"/>
    <x v="128"/>
    <x v="3"/>
    <x v="118"/>
    <d v="2014-09-18T00:00:00"/>
    <x v="2"/>
    <s v="BB-10990"/>
    <s v="Barry Blumstein"/>
    <x v="1"/>
    <s v="United States"/>
    <s v="Inglewood"/>
    <x v="1"/>
    <n v="90301"/>
    <x v="1"/>
    <s v="OFF-AR-10001427"/>
    <x v="1"/>
    <x v="6"/>
    <x v="248"/>
    <n v="5.98"/>
    <n v="1"/>
    <x v="0"/>
    <n v="1.5548"/>
  </r>
  <r>
    <n v="277"/>
    <x v="129"/>
    <x v="3"/>
    <x v="119"/>
    <d v="2014-10-18T00:00:00"/>
    <x v="1"/>
    <s v="AG-10495"/>
    <s v="Andrew Gjertsen"/>
    <x v="1"/>
    <s v="United States"/>
    <s v="Philadelphia"/>
    <x v="9"/>
    <n v="19140"/>
    <x v="3"/>
    <s v="OFF-PA-10000673"/>
    <x v="1"/>
    <x v="10"/>
    <x v="249"/>
    <n v="11.648"/>
    <n v="2"/>
    <x v="2"/>
    <n v="4.0768000000000004"/>
  </r>
  <r>
    <n v="278"/>
    <x v="129"/>
    <x v="3"/>
    <x v="119"/>
    <d v="2014-10-18T00:00:00"/>
    <x v="1"/>
    <s v="AG-10495"/>
    <s v="Andrew Gjertsen"/>
    <x v="1"/>
    <s v="United States"/>
    <s v="Philadelphia"/>
    <x v="9"/>
    <n v="19140"/>
    <x v="3"/>
    <s v="OFF-PA-10004470"/>
    <x v="1"/>
    <x v="10"/>
    <x v="250"/>
    <n v="18.175999999999998"/>
    <n v="4"/>
    <x v="2"/>
    <n v="5.9071999999999996"/>
  </r>
  <r>
    <n v="279"/>
    <x v="129"/>
    <x v="3"/>
    <x v="119"/>
    <d v="2014-10-18T00:00:00"/>
    <x v="1"/>
    <s v="AG-10495"/>
    <s v="Andrew Gjertsen"/>
    <x v="1"/>
    <s v="United States"/>
    <s v="Philadelphia"/>
    <x v="9"/>
    <n v="19140"/>
    <x v="3"/>
    <s v="OFF-ST-10000876"/>
    <x v="1"/>
    <x v="4"/>
    <x v="251"/>
    <n v="59.712000000000003"/>
    <n v="6"/>
    <x v="2"/>
    <n v="5.9711999999999996"/>
  </r>
  <r>
    <n v="280"/>
    <x v="129"/>
    <x v="3"/>
    <x v="119"/>
    <d v="2014-10-18T00:00:00"/>
    <x v="1"/>
    <s v="AG-10495"/>
    <s v="Andrew Gjertsen"/>
    <x v="1"/>
    <s v="United States"/>
    <s v="Philadelphia"/>
    <x v="9"/>
    <n v="19140"/>
    <x v="3"/>
    <s v="OFF-LA-10002043"/>
    <x v="1"/>
    <x v="2"/>
    <x v="252"/>
    <n v="24.84"/>
    <n v="3"/>
    <x v="2"/>
    <n v="8.6940000000000008"/>
  </r>
  <r>
    <n v="281"/>
    <x v="130"/>
    <x v="1"/>
    <x v="120"/>
    <d v="2012-09-28T00:00:00"/>
    <x v="0"/>
    <s v="SC-20725"/>
    <s v="Steven Cartwright"/>
    <x v="0"/>
    <s v="United States"/>
    <s v="Houston"/>
    <x v="5"/>
    <n v="77070"/>
    <x v="2"/>
    <s v="OFF-BI-10004967"/>
    <x v="1"/>
    <x v="8"/>
    <x v="253"/>
    <n v="2.08"/>
    <n v="5"/>
    <x v="3"/>
    <n v="-3.4319999999999999"/>
  </r>
  <r>
    <n v="282"/>
    <x v="130"/>
    <x v="1"/>
    <x v="120"/>
    <d v="2012-09-28T00:00:00"/>
    <x v="0"/>
    <s v="SC-20725"/>
    <s v="Steven Cartwright"/>
    <x v="0"/>
    <s v="United States"/>
    <s v="Houston"/>
    <x v="5"/>
    <n v="77070"/>
    <x v="2"/>
    <s v="TEC-PH-10001760"/>
    <x v="2"/>
    <x v="7"/>
    <x v="254"/>
    <n v="1114.4000000000001"/>
    <n v="7"/>
    <x v="2"/>
    <n v="376.11"/>
  </r>
  <r>
    <n v="283"/>
    <x v="131"/>
    <x v="1"/>
    <x v="121"/>
    <d v="2012-11-06T00:00:00"/>
    <x v="1"/>
    <s v="JO-15280"/>
    <s v="Jas O'Carroll"/>
    <x v="0"/>
    <s v="United States"/>
    <s v="Los Angeles"/>
    <x v="1"/>
    <n v="90004"/>
    <x v="1"/>
    <s v="FUR-TA-10002903"/>
    <x v="0"/>
    <x v="3"/>
    <x v="255"/>
    <n v="1038.8399999999999"/>
    <n v="5"/>
    <x v="2"/>
    <n v="51.942"/>
  </r>
  <r>
    <n v="284"/>
    <x v="132"/>
    <x v="1"/>
    <x v="120"/>
    <d v="2012-10-02T00:00:00"/>
    <x v="1"/>
    <s v="TB-21520"/>
    <s v="Tracy Blumstein"/>
    <x v="0"/>
    <s v="United States"/>
    <s v="Portland"/>
    <x v="21"/>
    <n v="97206"/>
    <x v="1"/>
    <s v="OFF-PA-10000474"/>
    <x v="1"/>
    <x v="10"/>
    <x v="33"/>
    <n v="141.76"/>
    <n v="5"/>
    <x v="2"/>
    <n v="47.844000000000001"/>
  </r>
  <r>
    <n v="285"/>
    <x v="132"/>
    <x v="1"/>
    <x v="120"/>
    <d v="2012-10-02T00:00:00"/>
    <x v="1"/>
    <s v="TB-21520"/>
    <s v="Tracy Blumstein"/>
    <x v="0"/>
    <s v="United States"/>
    <s v="Portland"/>
    <x v="21"/>
    <n v="97206"/>
    <x v="1"/>
    <s v="TEC-AC-10001956"/>
    <x v="2"/>
    <x v="11"/>
    <x v="256"/>
    <n v="239.8"/>
    <n v="5"/>
    <x v="2"/>
    <n v="47.96"/>
  </r>
  <r>
    <n v="286"/>
    <x v="132"/>
    <x v="1"/>
    <x v="120"/>
    <d v="2012-10-02T00:00:00"/>
    <x v="1"/>
    <s v="TB-21520"/>
    <s v="Tracy Blumstein"/>
    <x v="0"/>
    <s v="United States"/>
    <s v="Portland"/>
    <x v="21"/>
    <n v="97206"/>
    <x v="1"/>
    <s v="OFF-PA-10004100"/>
    <x v="1"/>
    <x v="10"/>
    <x v="257"/>
    <n v="31.103999999999999"/>
    <n v="6"/>
    <x v="2"/>
    <n v="10.8864"/>
  </r>
  <r>
    <n v="287"/>
    <x v="133"/>
    <x v="0"/>
    <x v="122"/>
    <d v="2013-12-21T00:00:00"/>
    <x v="0"/>
    <s v="AH-10195"/>
    <s v="Alan Haines"/>
    <x v="1"/>
    <s v="United States"/>
    <s v="Tamarac"/>
    <x v="2"/>
    <n v="33319"/>
    <x v="0"/>
    <s v="OFF-BI-10000778"/>
    <x v="1"/>
    <x v="8"/>
    <x v="258"/>
    <n v="254.05799999999999"/>
    <n v="7"/>
    <x v="6"/>
    <n v="-169.37200000000001"/>
  </r>
  <r>
    <n v="288"/>
    <x v="133"/>
    <x v="0"/>
    <x v="122"/>
    <d v="2013-12-21T00:00:00"/>
    <x v="0"/>
    <s v="AH-10195"/>
    <s v="Alan Haines"/>
    <x v="1"/>
    <s v="United States"/>
    <s v="Tamarac"/>
    <x v="2"/>
    <n v="33319"/>
    <x v="0"/>
    <s v="OFF-AP-10002684"/>
    <x v="1"/>
    <x v="9"/>
    <x v="165"/>
    <n v="194.52799999999999"/>
    <n v="2"/>
    <x v="2"/>
    <n v="24.315999999999999"/>
  </r>
  <r>
    <n v="289"/>
    <x v="133"/>
    <x v="0"/>
    <x v="122"/>
    <d v="2013-12-21T00:00:00"/>
    <x v="0"/>
    <s v="AH-10195"/>
    <s v="Alan Haines"/>
    <x v="1"/>
    <s v="United States"/>
    <s v="Tamarac"/>
    <x v="2"/>
    <n v="33319"/>
    <x v="0"/>
    <s v="OFF-SU-10000646"/>
    <x v="1"/>
    <x v="14"/>
    <x v="259"/>
    <n v="961.48"/>
    <n v="5"/>
    <x v="2"/>
    <n v="-204.31450000000001"/>
  </r>
  <r>
    <n v="290"/>
    <x v="134"/>
    <x v="0"/>
    <x v="73"/>
    <d v="2013-11-25T00:00:00"/>
    <x v="0"/>
    <s v="NZ-18565"/>
    <s v="Nick Zandusky"/>
    <x v="2"/>
    <s v="United States"/>
    <s v="Columbus"/>
    <x v="24"/>
    <n v="43229"/>
    <x v="3"/>
    <s v="OFF-FA-10002983"/>
    <x v="1"/>
    <x v="13"/>
    <x v="260"/>
    <n v="19.096"/>
    <n v="7"/>
    <x v="2"/>
    <n v="6.6836000000000002"/>
  </r>
  <r>
    <n v="291"/>
    <x v="134"/>
    <x v="0"/>
    <x v="73"/>
    <d v="2013-11-25T00:00:00"/>
    <x v="0"/>
    <s v="NZ-18565"/>
    <s v="Nick Zandusky"/>
    <x v="2"/>
    <s v="United States"/>
    <s v="Columbus"/>
    <x v="24"/>
    <n v="43229"/>
    <x v="3"/>
    <s v="OFF-LA-10004689"/>
    <x v="1"/>
    <x v="2"/>
    <x v="261"/>
    <n v="18.495999999999999"/>
    <n v="8"/>
    <x v="2"/>
    <n v="6.2423999999999999"/>
  </r>
  <r>
    <n v="292"/>
    <x v="134"/>
    <x v="0"/>
    <x v="73"/>
    <d v="2013-11-25T00:00:00"/>
    <x v="0"/>
    <s v="NZ-18565"/>
    <s v="Nick Zandusky"/>
    <x v="2"/>
    <s v="United States"/>
    <s v="Columbus"/>
    <x v="24"/>
    <n v="43229"/>
    <x v="3"/>
    <s v="TEC-AC-10002001"/>
    <x v="2"/>
    <x v="11"/>
    <x v="262"/>
    <n v="255.98400000000001"/>
    <n v="2"/>
    <x v="2"/>
    <n v="54.396599999999999"/>
  </r>
  <r>
    <n v="293"/>
    <x v="134"/>
    <x v="0"/>
    <x v="73"/>
    <d v="2013-11-25T00:00:00"/>
    <x v="0"/>
    <s v="NZ-18565"/>
    <s v="Nick Zandusky"/>
    <x v="2"/>
    <s v="United States"/>
    <s v="Columbus"/>
    <x v="24"/>
    <n v="43229"/>
    <x v="3"/>
    <s v="FUR-BO-10004709"/>
    <x v="0"/>
    <x v="0"/>
    <x v="263"/>
    <n v="86.97"/>
    <n v="3"/>
    <x v="5"/>
    <n v="-48.703200000000002"/>
  </r>
  <r>
    <n v="294"/>
    <x v="135"/>
    <x v="2"/>
    <x v="58"/>
    <d v="2011-12-28T00:00:00"/>
    <x v="2"/>
    <s v="KL-16555"/>
    <s v="Kelly Lampkin"/>
    <x v="1"/>
    <s v="United States"/>
    <s v="Colorado Springs"/>
    <x v="22"/>
    <n v="80906"/>
    <x v="1"/>
    <s v="FUR-FU-10004091"/>
    <x v="0"/>
    <x v="5"/>
    <x v="264"/>
    <n v="300.416"/>
    <n v="8"/>
    <x v="2"/>
    <n v="78.859200000000001"/>
  </r>
  <r>
    <n v="295"/>
    <x v="135"/>
    <x v="2"/>
    <x v="58"/>
    <d v="2011-12-28T00:00:00"/>
    <x v="2"/>
    <s v="KL-16555"/>
    <s v="Kelly Lampkin"/>
    <x v="1"/>
    <s v="United States"/>
    <s v="Colorado Springs"/>
    <x v="22"/>
    <n v="80906"/>
    <x v="1"/>
    <s v="FUR-CH-10001891"/>
    <x v="0"/>
    <x v="1"/>
    <x v="265"/>
    <n v="230.352"/>
    <n v="3"/>
    <x v="2"/>
    <n v="20.155799999999999"/>
  </r>
  <r>
    <n v="296"/>
    <x v="135"/>
    <x v="2"/>
    <x v="58"/>
    <d v="2011-12-28T00:00:00"/>
    <x v="2"/>
    <s v="KL-16555"/>
    <s v="Kelly Lampkin"/>
    <x v="1"/>
    <s v="United States"/>
    <s v="Colorado Springs"/>
    <x v="22"/>
    <n v="80906"/>
    <x v="1"/>
    <s v="FUR-FU-10002918"/>
    <x v="0"/>
    <x v="5"/>
    <x v="266"/>
    <n v="218.352"/>
    <n v="3"/>
    <x v="2"/>
    <n v="-24.564599999999999"/>
  </r>
  <r>
    <n v="297"/>
    <x v="135"/>
    <x v="2"/>
    <x v="58"/>
    <d v="2011-12-28T00:00:00"/>
    <x v="2"/>
    <s v="KL-16555"/>
    <s v="Kelly Lampkin"/>
    <x v="1"/>
    <s v="United States"/>
    <s v="Colorado Springs"/>
    <x v="22"/>
    <n v="80906"/>
    <x v="1"/>
    <s v="OFF-BI-10004593"/>
    <x v="1"/>
    <x v="8"/>
    <x v="267"/>
    <n v="78.599999999999994"/>
    <n v="5"/>
    <x v="6"/>
    <n v="-62.88"/>
  </r>
  <r>
    <n v="298"/>
    <x v="135"/>
    <x v="2"/>
    <x v="58"/>
    <d v="2011-12-28T00:00:00"/>
    <x v="2"/>
    <s v="KL-16555"/>
    <s v="Kelly Lampkin"/>
    <x v="1"/>
    <s v="United States"/>
    <s v="Colorado Springs"/>
    <x v="22"/>
    <n v="80906"/>
    <x v="1"/>
    <s v="OFF-FA-10004854"/>
    <x v="1"/>
    <x v="13"/>
    <x v="268"/>
    <n v="27.552"/>
    <n v="3"/>
    <x v="2"/>
    <n v="9.2988"/>
  </r>
  <r>
    <n v="299"/>
    <x v="136"/>
    <x v="0"/>
    <x v="99"/>
    <d v="2013-11-04T00:00:00"/>
    <x v="1"/>
    <s v="JD-15895"/>
    <s v="Jonathan Doherty"/>
    <x v="1"/>
    <s v="United States"/>
    <s v="Belleville"/>
    <x v="30"/>
    <n v="7109"/>
    <x v="3"/>
    <s v="OFF-PA-10002105"/>
    <x v="1"/>
    <x v="10"/>
    <x v="269"/>
    <n v="32.4"/>
    <n v="5"/>
    <x v="0"/>
    <n v="15.552"/>
  </r>
  <r>
    <n v="300"/>
    <x v="136"/>
    <x v="0"/>
    <x v="99"/>
    <d v="2013-11-04T00:00:00"/>
    <x v="1"/>
    <s v="JD-15895"/>
    <s v="Jonathan Doherty"/>
    <x v="1"/>
    <s v="United States"/>
    <s v="Belleville"/>
    <x v="30"/>
    <n v="7109"/>
    <x v="3"/>
    <s v="OFF-ST-10002756"/>
    <x v="1"/>
    <x v="4"/>
    <x v="270"/>
    <n v="1082.48"/>
    <n v="8"/>
    <x v="0"/>
    <n v="10.8248"/>
  </r>
  <r>
    <n v="301"/>
    <x v="136"/>
    <x v="0"/>
    <x v="99"/>
    <d v="2013-11-04T00:00:00"/>
    <x v="1"/>
    <s v="JD-15895"/>
    <s v="Jonathan Doherty"/>
    <x v="1"/>
    <s v="United States"/>
    <s v="Belleville"/>
    <x v="30"/>
    <n v="7109"/>
    <x v="3"/>
    <s v="OFF-PA-10004243"/>
    <x v="1"/>
    <x v="10"/>
    <x v="271"/>
    <n v="56.91"/>
    <n v="3"/>
    <x v="0"/>
    <n v="27.316800000000001"/>
  </r>
  <r>
    <n v="302"/>
    <x v="136"/>
    <x v="0"/>
    <x v="99"/>
    <d v="2013-11-04T00:00:00"/>
    <x v="1"/>
    <s v="JD-15895"/>
    <s v="Jonathan Doherty"/>
    <x v="1"/>
    <s v="United States"/>
    <s v="Belleville"/>
    <x v="30"/>
    <n v="7109"/>
    <x v="3"/>
    <s v="FUR-FU-10001861"/>
    <x v="0"/>
    <x v="5"/>
    <x v="272"/>
    <n v="77.599999999999994"/>
    <n v="4"/>
    <x v="0"/>
    <n v="38.024000000000001"/>
  </r>
  <r>
    <n v="303"/>
    <x v="136"/>
    <x v="0"/>
    <x v="99"/>
    <d v="2013-11-04T00:00:00"/>
    <x v="1"/>
    <s v="JD-15895"/>
    <s v="Jonathan Doherty"/>
    <x v="1"/>
    <s v="United States"/>
    <s v="Belleville"/>
    <x v="30"/>
    <n v="7109"/>
    <x v="3"/>
    <s v="OFF-BI-10002706"/>
    <x v="1"/>
    <x v="8"/>
    <x v="273"/>
    <n v="14.28"/>
    <n v="1"/>
    <x v="0"/>
    <n v="6.5688000000000004"/>
  </r>
  <r>
    <n v="304"/>
    <x v="137"/>
    <x v="3"/>
    <x v="123"/>
    <d v="2014-11-24T00:00:00"/>
    <x v="1"/>
    <s v="JH-15910"/>
    <s v="Jonathan Howell"/>
    <x v="0"/>
    <s v="United States"/>
    <s v="Chicago"/>
    <x v="10"/>
    <n v="60623"/>
    <x v="2"/>
    <s v="FUR-TA-10002533"/>
    <x v="0"/>
    <x v="3"/>
    <x v="274"/>
    <n v="219.07499999999999"/>
    <n v="3"/>
    <x v="5"/>
    <n v="-131.44499999999999"/>
  </r>
  <r>
    <n v="305"/>
    <x v="138"/>
    <x v="1"/>
    <x v="124"/>
    <d v="2012-05-09T00:00:00"/>
    <x v="0"/>
    <s v="AS-10225"/>
    <s v="Alan Schoenberger"/>
    <x v="1"/>
    <s v="United States"/>
    <s v="New York City"/>
    <x v="15"/>
    <n v="10024"/>
    <x v="3"/>
    <s v="FUR-FU-10002671"/>
    <x v="0"/>
    <x v="5"/>
    <x v="275"/>
    <n v="26.8"/>
    <n v="2"/>
    <x v="0"/>
    <n v="12.864000000000001"/>
  </r>
  <r>
    <n v="306"/>
    <x v="139"/>
    <x v="2"/>
    <x v="125"/>
    <d v="2012-01-04T00:00:00"/>
    <x v="1"/>
    <s v="KB-16600"/>
    <s v="Ken Brennan"/>
    <x v="1"/>
    <s v="United States"/>
    <s v="Taylor"/>
    <x v="12"/>
    <n v="48180"/>
    <x v="2"/>
    <s v="OFF-AR-10003651"/>
    <x v="1"/>
    <x v="6"/>
    <x v="276"/>
    <n v="9.84"/>
    <n v="3"/>
    <x v="0"/>
    <n v="2.8536000000000001"/>
  </r>
  <r>
    <n v="307"/>
    <x v="140"/>
    <x v="2"/>
    <x v="106"/>
    <d v="2011-06-06T00:00:00"/>
    <x v="1"/>
    <s v="CR-12625"/>
    <s v="Corey Roper"/>
    <x v="2"/>
    <s v="United States"/>
    <s v="Lakewood"/>
    <x v="30"/>
    <n v="8701"/>
    <x v="3"/>
    <s v="OFF-BI-10001072"/>
    <x v="1"/>
    <x v="8"/>
    <x v="277"/>
    <n v="45.48"/>
    <n v="3"/>
    <x v="0"/>
    <n v="20.9208"/>
  </r>
  <r>
    <n v="308"/>
    <x v="140"/>
    <x v="2"/>
    <x v="106"/>
    <d v="2011-06-06T00:00:00"/>
    <x v="1"/>
    <s v="CR-12625"/>
    <s v="Corey Roper"/>
    <x v="2"/>
    <s v="United States"/>
    <s v="Lakewood"/>
    <x v="30"/>
    <n v="8701"/>
    <x v="3"/>
    <s v="OFF-AR-10002135"/>
    <x v="1"/>
    <x v="6"/>
    <x v="278"/>
    <n v="289.2"/>
    <n v="6"/>
    <x v="0"/>
    <n v="83.867999999999995"/>
  </r>
  <r>
    <n v="309"/>
    <x v="141"/>
    <x v="3"/>
    <x v="4"/>
    <d v="2014-04-18T00:00:00"/>
    <x v="2"/>
    <s v="SH-20395"/>
    <s v="Shahid Hopkins"/>
    <x v="0"/>
    <s v="United States"/>
    <s v="Arlington"/>
    <x v="17"/>
    <n v="22204"/>
    <x v="0"/>
    <s v="OFF-AR-10002804"/>
    <x v="1"/>
    <x v="6"/>
    <x v="279"/>
    <n v="4.8899999999999997"/>
    <n v="1"/>
    <x v="0"/>
    <n v="2.0049000000000001"/>
  </r>
  <r>
    <n v="310"/>
    <x v="142"/>
    <x v="0"/>
    <x v="126"/>
    <d v="2013-09-15T00:00:00"/>
    <x v="0"/>
    <s v="BP-11185"/>
    <s v="Ben Peterman"/>
    <x v="1"/>
    <s v="United States"/>
    <s v="Arvada"/>
    <x v="22"/>
    <n v="80004"/>
    <x v="1"/>
    <s v="FUR-FU-10001918"/>
    <x v="0"/>
    <x v="5"/>
    <x v="280"/>
    <n v="15.135999999999999"/>
    <n v="4"/>
    <x v="2"/>
    <n v="3.5948000000000002"/>
  </r>
  <r>
    <n v="311"/>
    <x v="142"/>
    <x v="0"/>
    <x v="126"/>
    <d v="2013-09-15T00:00:00"/>
    <x v="0"/>
    <s v="BP-11185"/>
    <s v="Ben Peterman"/>
    <x v="1"/>
    <s v="United States"/>
    <s v="Arvada"/>
    <x v="22"/>
    <n v="80004"/>
    <x v="1"/>
    <s v="FUR-CH-10004086"/>
    <x v="0"/>
    <x v="1"/>
    <x v="281"/>
    <n v="466.76799999999997"/>
    <n v="2"/>
    <x v="2"/>
    <n v="52.511400000000002"/>
  </r>
  <r>
    <n v="312"/>
    <x v="142"/>
    <x v="0"/>
    <x v="126"/>
    <d v="2013-09-15T00:00:00"/>
    <x v="0"/>
    <s v="BP-11185"/>
    <s v="Ben Peterman"/>
    <x v="1"/>
    <s v="United States"/>
    <s v="Arvada"/>
    <x v="22"/>
    <n v="80004"/>
    <x v="1"/>
    <s v="FUR-FU-10001756"/>
    <x v="0"/>
    <x v="5"/>
    <x v="282"/>
    <n v="15.231999999999999"/>
    <n v="1"/>
    <x v="2"/>
    <n v="1.7136"/>
  </r>
  <r>
    <n v="313"/>
    <x v="142"/>
    <x v="0"/>
    <x v="126"/>
    <d v="2013-09-15T00:00:00"/>
    <x v="0"/>
    <s v="BP-11185"/>
    <s v="Ben Peterman"/>
    <x v="1"/>
    <s v="United States"/>
    <s v="Arvada"/>
    <x v="22"/>
    <n v="80004"/>
    <x v="1"/>
    <s v="OFF-LA-10000634"/>
    <x v="1"/>
    <x v="2"/>
    <x v="283"/>
    <n v="6.2640000000000002"/>
    <n v="3"/>
    <x v="2"/>
    <n v="2.0358000000000001"/>
  </r>
  <r>
    <n v="314"/>
    <x v="143"/>
    <x v="2"/>
    <x v="127"/>
    <d v="2011-10-03T00:00:00"/>
    <x v="1"/>
    <s v="TS-21205"/>
    <s v="Thomas Seio"/>
    <x v="1"/>
    <s v="United States"/>
    <s v="Hackensack"/>
    <x v="30"/>
    <n v="7601"/>
    <x v="3"/>
    <s v="FUR-FU-10001588"/>
    <x v="0"/>
    <x v="5"/>
    <x v="284"/>
    <n v="87.54"/>
    <n v="3"/>
    <x v="0"/>
    <n v="37.642200000000003"/>
  </r>
  <r>
    <n v="315"/>
    <x v="144"/>
    <x v="2"/>
    <x v="128"/>
    <d v="2011-08-16T00:00:00"/>
    <x v="1"/>
    <s v="AG-10525"/>
    <s v="Andy Gerbode"/>
    <x v="1"/>
    <s v="United States"/>
    <s v="Saint Petersburg"/>
    <x v="2"/>
    <n v="33710"/>
    <x v="0"/>
    <s v="TEC-PH-10002398"/>
    <x v="2"/>
    <x v="7"/>
    <x v="285"/>
    <n v="178.38399999999999"/>
    <n v="2"/>
    <x v="2"/>
    <n v="22.297999999999998"/>
  </r>
  <r>
    <n v="316"/>
    <x v="144"/>
    <x v="2"/>
    <x v="128"/>
    <d v="2011-08-16T00:00:00"/>
    <x v="1"/>
    <s v="AG-10525"/>
    <s v="Andy Gerbode"/>
    <x v="1"/>
    <s v="United States"/>
    <s v="Saint Petersburg"/>
    <x v="2"/>
    <n v="33710"/>
    <x v="0"/>
    <s v="OFF-PA-10001937"/>
    <x v="1"/>
    <x v="10"/>
    <x v="286"/>
    <n v="15.552"/>
    <n v="3"/>
    <x v="2"/>
    <n v="5.4432"/>
  </r>
  <r>
    <n v="317"/>
    <x v="145"/>
    <x v="2"/>
    <x v="129"/>
    <d v="2011-12-30T00:00:00"/>
    <x v="2"/>
    <s v="SP-20860"/>
    <s v="Sung Pak"/>
    <x v="1"/>
    <s v="United States"/>
    <s v="Philadelphia"/>
    <x v="9"/>
    <n v="19143"/>
    <x v="3"/>
    <s v="OFF-AR-10003373"/>
    <x v="1"/>
    <x v="6"/>
    <x v="287"/>
    <n v="99.135999999999996"/>
    <n v="4"/>
    <x v="2"/>
    <n v="8.6744000000000003"/>
  </r>
  <r>
    <n v="318"/>
    <x v="146"/>
    <x v="2"/>
    <x v="130"/>
    <d v="2011-11-09T00:00:00"/>
    <x v="1"/>
    <s v="NM-18445"/>
    <s v="Nathan Mautz"/>
    <x v="2"/>
    <s v="United States"/>
    <s v="New York City"/>
    <x v="15"/>
    <n v="10024"/>
    <x v="3"/>
    <s v="FUR-CH-10002602"/>
    <x v="0"/>
    <x v="1"/>
    <x v="288"/>
    <n v="135.88200000000001"/>
    <n v="1"/>
    <x v="9"/>
    <n v="24.1568"/>
  </r>
  <r>
    <n v="319"/>
    <x v="146"/>
    <x v="2"/>
    <x v="130"/>
    <d v="2011-11-09T00:00:00"/>
    <x v="1"/>
    <s v="NM-18445"/>
    <s v="Nathan Mautz"/>
    <x v="2"/>
    <s v="United States"/>
    <s v="New York City"/>
    <x v="15"/>
    <n v="10024"/>
    <x v="3"/>
    <s v="TEC-MA-10002927"/>
    <x v="2"/>
    <x v="15"/>
    <x v="289"/>
    <n v="3991.98"/>
    <n v="2"/>
    <x v="0"/>
    <n v="1995.99"/>
  </r>
  <r>
    <n v="320"/>
    <x v="146"/>
    <x v="2"/>
    <x v="130"/>
    <d v="2011-11-09T00:00:00"/>
    <x v="1"/>
    <s v="NM-18445"/>
    <s v="Nathan Mautz"/>
    <x v="2"/>
    <s v="United States"/>
    <s v="New York City"/>
    <x v="15"/>
    <n v="10024"/>
    <x v="3"/>
    <s v="TEC-PH-10004093"/>
    <x v="2"/>
    <x v="7"/>
    <x v="40"/>
    <n v="275.94"/>
    <n v="6"/>
    <x v="0"/>
    <n v="80.022599999999997"/>
  </r>
  <r>
    <n v="321"/>
    <x v="146"/>
    <x v="2"/>
    <x v="130"/>
    <d v="2011-11-09T00:00:00"/>
    <x v="1"/>
    <s v="NM-18445"/>
    <s v="Nathan Mautz"/>
    <x v="2"/>
    <s v="United States"/>
    <s v="New York City"/>
    <x v="15"/>
    <n v="10024"/>
    <x v="3"/>
    <s v="TEC-AC-10000892"/>
    <x v="2"/>
    <x v="11"/>
    <x v="290"/>
    <n v="360"/>
    <n v="4"/>
    <x v="0"/>
    <n v="129.6"/>
  </r>
  <r>
    <n v="322"/>
    <x v="146"/>
    <x v="2"/>
    <x v="130"/>
    <d v="2011-11-09T00:00:00"/>
    <x v="1"/>
    <s v="NM-18445"/>
    <s v="Nathan Mautz"/>
    <x v="2"/>
    <s v="United States"/>
    <s v="New York City"/>
    <x v="15"/>
    <n v="10024"/>
    <x v="3"/>
    <s v="OFF-ST-10002974"/>
    <x v="1"/>
    <x v="4"/>
    <x v="123"/>
    <n v="43.57"/>
    <n v="1"/>
    <x v="0"/>
    <n v="13.071"/>
  </r>
  <r>
    <n v="323"/>
    <x v="147"/>
    <x v="2"/>
    <x v="111"/>
    <d v="2011-09-24T00:00:00"/>
    <x v="1"/>
    <s v="FA-14230"/>
    <s v="Frank Atkinson"/>
    <x v="1"/>
    <s v="United States"/>
    <s v="Long Beach"/>
    <x v="1"/>
    <n v="90805"/>
    <x v="1"/>
    <s v="OFF-FA-10000624"/>
    <x v="1"/>
    <x v="13"/>
    <x v="291"/>
    <n v="7.16"/>
    <n v="2"/>
    <x v="0"/>
    <n v="3.58"/>
  </r>
  <r>
    <n v="324"/>
    <x v="148"/>
    <x v="0"/>
    <x v="131"/>
    <d v="2013-04-28T00:00:00"/>
    <x v="1"/>
    <s v="GK-14620"/>
    <s v="Grace Kelly"/>
    <x v="1"/>
    <s v="United States"/>
    <s v="Hesperia"/>
    <x v="1"/>
    <n v="92345"/>
    <x v="1"/>
    <s v="OFF-BI-10004593"/>
    <x v="1"/>
    <x v="8"/>
    <x v="267"/>
    <n v="251.52"/>
    <n v="6"/>
    <x v="2"/>
    <n v="81.744"/>
  </r>
  <r>
    <n v="325"/>
    <x v="148"/>
    <x v="0"/>
    <x v="131"/>
    <d v="2013-04-28T00:00:00"/>
    <x v="1"/>
    <s v="GK-14620"/>
    <s v="Grace Kelly"/>
    <x v="1"/>
    <s v="United States"/>
    <s v="Hesperia"/>
    <x v="1"/>
    <n v="92345"/>
    <x v="1"/>
    <s v="TEC-AC-10001908"/>
    <x v="2"/>
    <x v="11"/>
    <x v="292"/>
    <n v="99.99"/>
    <n v="1"/>
    <x v="0"/>
    <n v="34.996499999999997"/>
  </r>
  <r>
    <n v="326"/>
    <x v="149"/>
    <x v="3"/>
    <x v="132"/>
    <d v="2014-11-06T00:00:00"/>
    <x v="0"/>
    <s v="DJ-13510"/>
    <s v="Don Jones"/>
    <x v="1"/>
    <s v="United States"/>
    <s v="Murfreesboro"/>
    <x v="18"/>
    <n v="37130"/>
    <x v="0"/>
    <s v="FUR-FU-10001967"/>
    <x v="0"/>
    <x v="5"/>
    <x v="293"/>
    <n v="15.992000000000001"/>
    <n v="1"/>
    <x v="2"/>
    <n v="0.99950000000000006"/>
  </r>
  <r>
    <n v="327"/>
    <x v="150"/>
    <x v="0"/>
    <x v="133"/>
    <d v="2013-09-02T00:00:00"/>
    <x v="2"/>
    <s v="PO-18850"/>
    <s v="Patrick O'Brill"/>
    <x v="0"/>
    <s v="United States"/>
    <s v="Philadelphia"/>
    <x v="9"/>
    <n v="19143"/>
    <x v="3"/>
    <s v="TEC-PH-10003645"/>
    <x v="2"/>
    <x v="7"/>
    <x v="294"/>
    <n v="290.89800000000002"/>
    <n v="3"/>
    <x v="10"/>
    <n v="-67.876199999999997"/>
  </r>
  <r>
    <n v="328"/>
    <x v="150"/>
    <x v="0"/>
    <x v="133"/>
    <d v="2013-09-02T00:00:00"/>
    <x v="2"/>
    <s v="PO-18850"/>
    <s v="Patrick O'Brill"/>
    <x v="0"/>
    <s v="United States"/>
    <s v="Philadelphia"/>
    <x v="9"/>
    <n v="19143"/>
    <x v="3"/>
    <s v="OFF-ST-10000675"/>
    <x v="1"/>
    <x v="4"/>
    <x v="295"/>
    <n v="54.223999999999997"/>
    <n v="2"/>
    <x v="2"/>
    <n v="3.3889999999999998"/>
  </r>
  <r>
    <n v="329"/>
    <x v="150"/>
    <x v="0"/>
    <x v="133"/>
    <d v="2013-09-02T00:00:00"/>
    <x v="2"/>
    <s v="PO-18850"/>
    <s v="Patrick O'Brill"/>
    <x v="0"/>
    <s v="United States"/>
    <s v="Philadelphia"/>
    <x v="9"/>
    <n v="19143"/>
    <x v="3"/>
    <s v="FUR-CH-10003312"/>
    <x v="0"/>
    <x v="1"/>
    <x v="296"/>
    <n v="786.74400000000003"/>
    <n v="4"/>
    <x v="4"/>
    <n v="-258.5016"/>
  </r>
  <r>
    <n v="330"/>
    <x v="150"/>
    <x v="0"/>
    <x v="133"/>
    <d v="2013-09-02T00:00:00"/>
    <x v="2"/>
    <s v="PO-18850"/>
    <s v="Patrick O'Brill"/>
    <x v="0"/>
    <s v="United States"/>
    <s v="Philadelphia"/>
    <x v="9"/>
    <n v="19143"/>
    <x v="3"/>
    <s v="OFF-LA-10001074"/>
    <x v="1"/>
    <x v="2"/>
    <x v="297"/>
    <n v="100.24"/>
    <n v="10"/>
    <x v="2"/>
    <n v="33.831000000000003"/>
  </r>
  <r>
    <n v="331"/>
    <x v="150"/>
    <x v="0"/>
    <x v="133"/>
    <d v="2013-09-02T00:00:00"/>
    <x v="2"/>
    <s v="PO-18850"/>
    <s v="Patrick O'Brill"/>
    <x v="0"/>
    <s v="United States"/>
    <s v="Philadelphia"/>
    <x v="9"/>
    <n v="19143"/>
    <x v="3"/>
    <s v="OFF-BI-10001524"/>
    <x v="1"/>
    <x v="8"/>
    <x v="298"/>
    <n v="37.764000000000003"/>
    <n v="6"/>
    <x v="6"/>
    <n v="-27.6936"/>
  </r>
  <r>
    <n v="332"/>
    <x v="151"/>
    <x v="0"/>
    <x v="134"/>
    <d v="2013-04-30T00:00:00"/>
    <x v="0"/>
    <s v="JL-15850"/>
    <s v="John Lucas"/>
    <x v="0"/>
    <s v="United States"/>
    <s v="Philadelphia"/>
    <x v="9"/>
    <n v="19134"/>
    <x v="3"/>
    <s v="TEC-PH-10004614"/>
    <x v="2"/>
    <x v="7"/>
    <x v="299"/>
    <n v="82.8"/>
    <n v="2"/>
    <x v="10"/>
    <n v="-20.7"/>
  </r>
  <r>
    <n v="333"/>
    <x v="151"/>
    <x v="0"/>
    <x v="134"/>
    <d v="2013-04-30T00:00:00"/>
    <x v="0"/>
    <s v="JL-15850"/>
    <s v="John Lucas"/>
    <x v="0"/>
    <s v="United States"/>
    <s v="Philadelphia"/>
    <x v="9"/>
    <n v="19134"/>
    <x v="3"/>
    <s v="OFF-BI-10001153"/>
    <x v="1"/>
    <x v="8"/>
    <x v="300"/>
    <n v="20.724"/>
    <n v="2"/>
    <x v="6"/>
    <n v="-13.816000000000001"/>
  </r>
  <r>
    <n v="334"/>
    <x v="151"/>
    <x v="0"/>
    <x v="134"/>
    <d v="2013-04-30T00:00:00"/>
    <x v="0"/>
    <s v="JL-15850"/>
    <s v="John Lucas"/>
    <x v="0"/>
    <s v="United States"/>
    <s v="Philadelphia"/>
    <x v="9"/>
    <n v="19134"/>
    <x v="3"/>
    <s v="OFF-BI-10001982"/>
    <x v="1"/>
    <x v="8"/>
    <x v="301"/>
    <n v="4.8959999999999999"/>
    <n v="3"/>
    <x v="6"/>
    <n v="-3.4272"/>
  </r>
  <r>
    <n v="335"/>
    <x v="152"/>
    <x v="1"/>
    <x v="135"/>
    <d v="2012-09-04T00:00:00"/>
    <x v="0"/>
    <s v="DB-13615"/>
    <s v="Doug Bickford"/>
    <x v="0"/>
    <s v="United States"/>
    <s v="Los Angeles"/>
    <x v="1"/>
    <n v="90045"/>
    <x v="1"/>
    <s v="OFF-BI-10001922"/>
    <x v="1"/>
    <x v="8"/>
    <x v="302"/>
    <n v="4.7519999999999998"/>
    <n v="1"/>
    <x v="2"/>
    <n v="1.6037999999999999"/>
  </r>
  <r>
    <n v="336"/>
    <x v="152"/>
    <x v="1"/>
    <x v="135"/>
    <d v="2012-09-04T00:00:00"/>
    <x v="0"/>
    <s v="DB-13615"/>
    <s v="Doug Bickford"/>
    <x v="0"/>
    <s v="United States"/>
    <s v="Los Angeles"/>
    <x v="1"/>
    <n v="90045"/>
    <x v="1"/>
    <s v="TEC-CO-10001449"/>
    <x v="2"/>
    <x v="16"/>
    <x v="303"/>
    <n v="959.98400000000004"/>
    <n v="2"/>
    <x v="2"/>
    <n v="335.99439999999998"/>
  </r>
  <r>
    <n v="337"/>
    <x v="152"/>
    <x v="1"/>
    <x v="135"/>
    <d v="2012-09-04T00:00:00"/>
    <x v="0"/>
    <s v="DB-13615"/>
    <s v="Doug Bickford"/>
    <x v="0"/>
    <s v="United States"/>
    <s v="Los Angeles"/>
    <x v="1"/>
    <n v="90045"/>
    <x v="1"/>
    <s v="OFF-BI-10004140"/>
    <x v="1"/>
    <x v="8"/>
    <x v="304"/>
    <n v="14.368"/>
    <n v="4"/>
    <x v="2"/>
    <n v="4.49"/>
  </r>
  <r>
    <n v="338"/>
    <x v="153"/>
    <x v="2"/>
    <x v="136"/>
    <d v="2011-07-17T00:00:00"/>
    <x v="1"/>
    <s v="AC-10420"/>
    <s v="Alyssa Crouse"/>
    <x v="1"/>
    <s v="United States"/>
    <s v="San Francisco"/>
    <x v="1"/>
    <n v="94122"/>
    <x v="1"/>
    <s v="OFF-BI-10003314"/>
    <x v="1"/>
    <x v="8"/>
    <x v="305"/>
    <n v="7.7119999999999997"/>
    <n v="2"/>
    <x v="2"/>
    <n v="2.7955999999999999"/>
  </r>
  <r>
    <n v="339"/>
    <x v="153"/>
    <x v="2"/>
    <x v="136"/>
    <d v="2011-07-17T00:00:00"/>
    <x v="1"/>
    <s v="AC-10420"/>
    <s v="Alyssa Crouse"/>
    <x v="1"/>
    <s v="United States"/>
    <s v="San Francisco"/>
    <x v="1"/>
    <n v="94122"/>
    <x v="1"/>
    <s v="FUR-TA-10004575"/>
    <x v="0"/>
    <x v="3"/>
    <x v="306"/>
    <n v="698.35199999999998"/>
    <n v="3"/>
    <x v="2"/>
    <n v="-17.4588"/>
  </r>
  <r>
    <n v="340"/>
    <x v="154"/>
    <x v="1"/>
    <x v="137"/>
    <d v="2012-06-26T00:00:00"/>
    <x v="0"/>
    <s v="KL-16645"/>
    <s v="Ken Lonsdale"/>
    <x v="0"/>
    <s v="United States"/>
    <s v="Layton"/>
    <x v="7"/>
    <n v="84041"/>
    <x v="1"/>
    <s v="OFF-FA-10000490"/>
    <x v="1"/>
    <x v="13"/>
    <x v="307"/>
    <n v="4.96"/>
    <n v="4"/>
    <x v="0"/>
    <n v="2.3311999999999999"/>
  </r>
  <r>
    <n v="341"/>
    <x v="155"/>
    <x v="2"/>
    <x v="138"/>
    <d v="2011-04-17T00:00:00"/>
    <x v="0"/>
    <s v="JD-15895"/>
    <s v="Jonathan Doherty"/>
    <x v="1"/>
    <s v="United States"/>
    <s v="Philadelphia"/>
    <x v="9"/>
    <n v="19140"/>
    <x v="3"/>
    <s v="OFF-AR-10000122"/>
    <x v="1"/>
    <x v="6"/>
    <x v="308"/>
    <n v="17.856000000000002"/>
    <n v="4"/>
    <x v="2"/>
    <n v="1.1160000000000001"/>
  </r>
  <r>
    <n v="342"/>
    <x v="155"/>
    <x v="2"/>
    <x v="138"/>
    <d v="2011-04-17T00:00:00"/>
    <x v="0"/>
    <s v="JD-15895"/>
    <s v="Jonathan Doherty"/>
    <x v="1"/>
    <s v="United States"/>
    <s v="Philadelphia"/>
    <x v="9"/>
    <n v="19140"/>
    <x v="3"/>
    <s v="OFF-BI-10003656"/>
    <x v="1"/>
    <x v="8"/>
    <x v="13"/>
    <n v="509.97"/>
    <n v="10"/>
    <x v="6"/>
    <n v="-407.976"/>
  </r>
  <r>
    <n v="343"/>
    <x v="155"/>
    <x v="2"/>
    <x v="138"/>
    <d v="2011-04-17T00:00:00"/>
    <x v="0"/>
    <s v="JD-15895"/>
    <s v="Jonathan Doherty"/>
    <x v="1"/>
    <s v="United States"/>
    <s v="Philadelphia"/>
    <x v="9"/>
    <n v="19140"/>
    <x v="3"/>
    <s v="OFF-FA-10002780"/>
    <x v="1"/>
    <x v="13"/>
    <x v="33"/>
    <n v="30.992000000000001"/>
    <n v="13"/>
    <x v="2"/>
    <n v="10.0724"/>
  </r>
  <r>
    <n v="344"/>
    <x v="155"/>
    <x v="2"/>
    <x v="138"/>
    <d v="2011-04-17T00:00:00"/>
    <x v="0"/>
    <s v="JD-15895"/>
    <s v="Jonathan Doherty"/>
    <x v="1"/>
    <s v="United States"/>
    <s v="Philadelphia"/>
    <x v="9"/>
    <n v="19140"/>
    <x v="3"/>
    <s v="TEC-PH-10000702"/>
    <x v="2"/>
    <x v="7"/>
    <x v="309"/>
    <n v="71.927999999999997"/>
    <n v="12"/>
    <x v="10"/>
    <n v="8.3916000000000004"/>
  </r>
  <r>
    <n v="345"/>
    <x v="156"/>
    <x v="1"/>
    <x v="139"/>
    <d v="2012-12-24T00:00:00"/>
    <x v="1"/>
    <s v="CS-12130"/>
    <s v="Chad Sievert"/>
    <x v="0"/>
    <s v="United States"/>
    <s v="Austin"/>
    <x v="5"/>
    <n v="78745"/>
    <x v="2"/>
    <s v="OFF-ST-10000107"/>
    <x v="1"/>
    <x v="4"/>
    <x v="17"/>
    <n v="88.8"/>
    <n v="4"/>
    <x v="2"/>
    <n v="-2.2200000000000002"/>
  </r>
  <r>
    <n v="346"/>
    <x v="157"/>
    <x v="3"/>
    <x v="140"/>
    <d v="2014-06-20T00:00:00"/>
    <x v="1"/>
    <s v="CC-12550"/>
    <s v="Clay Cheatham"/>
    <x v="0"/>
    <s v="United States"/>
    <s v="San Francisco"/>
    <x v="1"/>
    <n v="94122"/>
    <x v="1"/>
    <s v="TEC-PH-10002293"/>
    <x v="2"/>
    <x v="7"/>
    <x v="126"/>
    <n v="47.975999999999999"/>
    <n v="3"/>
    <x v="2"/>
    <n v="4.7976000000000001"/>
  </r>
  <r>
    <n v="347"/>
    <x v="158"/>
    <x v="3"/>
    <x v="141"/>
    <d v="2014-07-13T00:00:00"/>
    <x v="1"/>
    <s v="TD-20995"/>
    <s v="Tamara Dahlen"/>
    <x v="0"/>
    <s v="United States"/>
    <s v="Lowell"/>
    <x v="31"/>
    <n v="1852"/>
    <x v="3"/>
    <s v="OFF-AR-10004027"/>
    <x v="1"/>
    <x v="6"/>
    <x v="182"/>
    <n v="7.56"/>
    <n v="3"/>
    <x v="0"/>
    <n v="3.0996000000000001"/>
  </r>
  <r>
    <n v="348"/>
    <x v="158"/>
    <x v="3"/>
    <x v="141"/>
    <d v="2014-07-13T00:00:00"/>
    <x v="1"/>
    <s v="TD-20995"/>
    <s v="Tamara Dahlen"/>
    <x v="0"/>
    <s v="United States"/>
    <s v="Lowell"/>
    <x v="31"/>
    <n v="1852"/>
    <x v="3"/>
    <s v="OFF-PA-10000249"/>
    <x v="1"/>
    <x v="10"/>
    <x v="33"/>
    <n v="24.56"/>
    <n v="2"/>
    <x v="0"/>
    <n v="11.543200000000001"/>
  </r>
  <r>
    <n v="349"/>
    <x v="158"/>
    <x v="3"/>
    <x v="141"/>
    <d v="2014-07-13T00:00:00"/>
    <x v="1"/>
    <s v="TD-20995"/>
    <s v="Tamara Dahlen"/>
    <x v="0"/>
    <s v="United States"/>
    <s v="Lowell"/>
    <x v="31"/>
    <n v="1852"/>
    <x v="3"/>
    <s v="OFF-AR-10001374"/>
    <x v="1"/>
    <x v="6"/>
    <x v="310"/>
    <n v="12.96"/>
    <n v="2"/>
    <x v="0"/>
    <n v="4.1471999999999998"/>
  </r>
  <r>
    <n v="350"/>
    <x v="159"/>
    <x v="0"/>
    <x v="142"/>
    <d v="2013-09-04T00:00:00"/>
    <x v="2"/>
    <s v="AB-10060"/>
    <s v="Adam Bellavance"/>
    <x v="2"/>
    <s v="United States"/>
    <s v="New York City"/>
    <x v="15"/>
    <n v="10009"/>
    <x v="3"/>
    <s v="TEC-AC-10000290"/>
    <x v="2"/>
    <x v="11"/>
    <x v="232"/>
    <n v="6.79"/>
    <n v="1"/>
    <x v="0"/>
    <n v="2.3086000000000002"/>
  </r>
  <r>
    <n v="351"/>
    <x v="159"/>
    <x v="0"/>
    <x v="142"/>
    <d v="2013-09-04T00:00:00"/>
    <x v="2"/>
    <s v="AB-10060"/>
    <s v="Adam Bellavance"/>
    <x v="2"/>
    <s v="United States"/>
    <s v="New York City"/>
    <x v="15"/>
    <n v="10009"/>
    <x v="3"/>
    <s v="OFF-PA-10001970"/>
    <x v="1"/>
    <x v="10"/>
    <x v="311"/>
    <n v="24.56"/>
    <n v="2"/>
    <x v="0"/>
    <n v="11.543200000000001"/>
  </r>
  <r>
    <n v="352"/>
    <x v="159"/>
    <x v="0"/>
    <x v="142"/>
    <d v="2013-09-04T00:00:00"/>
    <x v="2"/>
    <s v="AB-10060"/>
    <s v="Adam Bellavance"/>
    <x v="2"/>
    <s v="United States"/>
    <s v="New York City"/>
    <x v="15"/>
    <n v="10009"/>
    <x v="3"/>
    <s v="OFF-BI-10002160"/>
    <x v="1"/>
    <x v="8"/>
    <x v="312"/>
    <n v="3.048"/>
    <n v="1"/>
    <x v="2"/>
    <n v="1.0668"/>
  </r>
  <r>
    <n v="353"/>
    <x v="159"/>
    <x v="0"/>
    <x v="142"/>
    <d v="2013-09-04T00:00:00"/>
    <x v="2"/>
    <s v="AB-10060"/>
    <s v="Adam Bellavance"/>
    <x v="2"/>
    <s v="United States"/>
    <s v="New York City"/>
    <x v="15"/>
    <n v="10009"/>
    <x v="3"/>
    <s v="OFF-PA-10001970"/>
    <x v="1"/>
    <x v="10"/>
    <x v="311"/>
    <n v="49.12"/>
    <n v="4"/>
    <x v="0"/>
    <n v="23.086400000000001"/>
  </r>
  <r>
    <n v="354"/>
    <x v="159"/>
    <x v="0"/>
    <x v="142"/>
    <d v="2013-09-04T00:00:00"/>
    <x v="2"/>
    <s v="AB-10060"/>
    <s v="Adam Bellavance"/>
    <x v="2"/>
    <s v="United States"/>
    <s v="New York City"/>
    <x v="15"/>
    <n v="10009"/>
    <x v="3"/>
    <s v="OFF-BI-10004995"/>
    <x v="1"/>
    <x v="8"/>
    <x v="313"/>
    <n v="4355.1679999999997"/>
    <n v="4"/>
    <x v="2"/>
    <n v="1415.4295999999999"/>
  </r>
  <r>
    <n v="355"/>
    <x v="160"/>
    <x v="0"/>
    <x v="143"/>
    <d v="2013-04-14T00:00:00"/>
    <x v="1"/>
    <s v="JL-15505"/>
    <s v="Jeremy Lonsdale"/>
    <x v="0"/>
    <s v="United States"/>
    <s v="New York City"/>
    <x v="15"/>
    <n v="10035"/>
    <x v="3"/>
    <s v="FUR-BO-10002268"/>
    <x v="0"/>
    <x v="0"/>
    <x v="314"/>
    <n v="388.70400000000001"/>
    <n v="6"/>
    <x v="2"/>
    <n v="-4.8587999999999996"/>
  </r>
  <r>
    <n v="356"/>
    <x v="160"/>
    <x v="0"/>
    <x v="143"/>
    <d v="2013-04-14T00:00:00"/>
    <x v="1"/>
    <s v="JL-15505"/>
    <s v="Jeremy Lonsdale"/>
    <x v="0"/>
    <s v="United States"/>
    <s v="New York City"/>
    <x v="15"/>
    <n v="10035"/>
    <x v="3"/>
    <s v="OFF-EN-10001137"/>
    <x v="1"/>
    <x v="12"/>
    <x v="315"/>
    <n v="8.26"/>
    <n v="2"/>
    <x v="0"/>
    <n v="3.7995999999999999"/>
  </r>
  <r>
    <n v="357"/>
    <x v="160"/>
    <x v="0"/>
    <x v="143"/>
    <d v="2013-04-14T00:00:00"/>
    <x v="1"/>
    <s v="JL-15505"/>
    <s v="Jeremy Lonsdale"/>
    <x v="0"/>
    <s v="United States"/>
    <s v="New York City"/>
    <x v="15"/>
    <n v="10035"/>
    <x v="3"/>
    <s v="OFF-AR-10002399"/>
    <x v="1"/>
    <x v="6"/>
    <x v="316"/>
    <n v="17.04"/>
    <n v="4"/>
    <x v="0"/>
    <n v="6.9863999999999997"/>
  </r>
  <r>
    <n v="358"/>
    <x v="160"/>
    <x v="0"/>
    <x v="143"/>
    <d v="2013-04-14T00:00:00"/>
    <x v="1"/>
    <s v="JL-15505"/>
    <s v="Jeremy Lonsdale"/>
    <x v="0"/>
    <s v="United States"/>
    <s v="New York City"/>
    <x v="15"/>
    <n v="10035"/>
    <x v="3"/>
    <s v="OFF-PA-10002713"/>
    <x v="1"/>
    <x v="10"/>
    <x v="317"/>
    <n v="34.4"/>
    <n v="5"/>
    <x v="0"/>
    <n v="15.824"/>
  </r>
  <r>
    <n v="359"/>
    <x v="161"/>
    <x v="0"/>
    <x v="131"/>
    <d v="2013-04-29T00:00:00"/>
    <x v="1"/>
    <s v="HK-14890"/>
    <s v="Heather Kirkland"/>
    <x v="1"/>
    <s v="United States"/>
    <s v="Charlotte"/>
    <x v="3"/>
    <n v="28205"/>
    <x v="0"/>
    <s v="OFF-PA-10002666"/>
    <x v="1"/>
    <x v="10"/>
    <x v="186"/>
    <n v="36.24"/>
    <n v="5"/>
    <x v="2"/>
    <n v="11.324999999999999"/>
  </r>
  <r>
    <n v="360"/>
    <x v="162"/>
    <x v="3"/>
    <x v="144"/>
    <d v="2014-03-12T00:00:00"/>
    <x v="2"/>
    <s v="VB-21745"/>
    <s v="Victoria Brennan"/>
    <x v="1"/>
    <s v="United States"/>
    <s v="Columbus"/>
    <x v="32"/>
    <n v="31907"/>
    <x v="0"/>
    <s v="OFF-AP-10001124"/>
    <x v="1"/>
    <x v="9"/>
    <x v="318"/>
    <n v="647.84"/>
    <n v="8"/>
    <x v="0"/>
    <n v="168.4384"/>
  </r>
  <r>
    <n v="361"/>
    <x v="162"/>
    <x v="3"/>
    <x v="144"/>
    <d v="2014-03-12T00:00:00"/>
    <x v="2"/>
    <s v="VB-21745"/>
    <s v="Victoria Brennan"/>
    <x v="1"/>
    <s v="United States"/>
    <s v="Columbus"/>
    <x v="32"/>
    <n v="31907"/>
    <x v="0"/>
    <s v="OFF-LA-10001158"/>
    <x v="1"/>
    <x v="2"/>
    <x v="319"/>
    <n v="20.7"/>
    <n v="2"/>
    <x v="0"/>
    <n v="9.9359999999999999"/>
  </r>
  <r>
    <n v="362"/>
    <x v="163"/>
    <x v="3"/>
    <x v="145"/>
    <d v="2014-10-02T00:00:00"/>
    <x v="1"/>
    <s v="KW-16435"/>
    <s v="Katrina Willman"/>
    <x v="0"/>
    <s v="United States"/>
    <s v="New York City"/>
    <x v="15"/>
    <n v="10009"/>
    <x v="3"/>
    <s v="OFF-LA-10001158"/>
    <x v="1"/>
    <x v="2"/>
    <x v="319"/>
    <n v="20.7"/>
    <n v="2"/>
    <x v="0"/>
    <n v="9.9359999999999999"/>
  </r>
  <r>
    <n v="363"/>
    <x v="163"/>
    <x v="3"/>
    <x v="145"/>
    <d v="2014-10-02T00:00:00"/>
    <x v="1"/>
    <s v="KW-16435"/>
    <s v="Katrina Willman"/>
    <x v="0"/>
    <s v="United States"/>
    <s v="New York City"/>
    <x v="15"/>
    <n v="10009"/>
    <x v="3"/>
    <s v="FUR-CH-10000785"/>
    <x v="0"/>
    <x v="1"/>
    <x v="320"/>
    <n v="488.64600000000002"/>
    <n v="3"/>
    <x v="9"/>
    <n v="86.870400000000004"/>
  </r>
  <r>
    <n v="364"/>
    <x v="163"/>
    <x v="3"/>
    <x v="145"/>
    <d v="2014-10-02T00:00:00"/>
    <x v="1"/>
    <s v="KW-16435"/>
    <s v="Katrina Willman"/>
    <x v="0"/>
    <s v="United States"/>
    <s v="New York City"/>
    <x v="15"/>
    <n v="10009"/>
    <x v="3"/>
    <s v="OFF-AR-10003732"/>
    <x v="1"/>
    <x v="6"/>
    <x v="321"/>
    <n v="5.56"/>
    <n v="2"/>
    <x v="0"/>
    <n v="1.4456"/>
  </r>
  <r>
    <n v="365"/>
    <x v="163"/>
    <x v="3"/>
    <x v="145"/>
    <d v="2014-10-02T00:00:00"/>
    <x v="1"/>
    <s v="KW-16435"/>
    <s v="Katrina Willman"/>
    <x v="0"/>
    <s v="United States"/>
    <s v="New York City"/>
    <x v="15"/>
    <n v="10009"/>
    <x v="3"/>
    <s v="FUR-FU-10000023"/>
    <x v="0"/>
    <x v="5"/>
    <x v="322"/>
    <n v="47.12"/>
    <n v="8"/>
    <x v="0"/>
    <n v="20.732800000000001"/>
  </r>
  <r>
    <n v="366"/>
    <x v="164"/>
    <x v="2"/>
    <x v="146"/>
    <d v="2011-09-29T00:00:00"/>
    <x v="1"/>
    <s v="JD-16060"/>
    <s v="Julia Dunbar"/>
    <x v="0"/>
    <s v="United States"/>
    <s v="San Francisco"/>
    <x v="1"/>
    <n v="94109"/>
    <x v="1"/>
    <s v="OFF-ST-10001713"/>
    <x v="1"/>
    <x v="4"/>
    <x v="45"/>
    <n v="211.96"/>
    <n v="4"/>
    <x v="0"/>
    <n v="8.4784000000000006"/>
  </r>
  <r>
    <n v="367"/>
    <x v="165"/>
    <x v="0"/>
    <x v="147"/>
    <d v="2013-10-22T00:00:00"/>
    <x v="3"/>
    <s v="MK-17905"/>
    <s v="Michael Kennedy"/>
    <x v="1"/>
    <s v="United States"/>
    <s v="Manchester"/>
    <x v="29"/>
    <n v="6040"/>
    <x v="3"/>
    <s v="OFF-BI-10002412"/>
    <x v="1"/>
    <x v="8"/>
    <x v="323"/>
    <n v="23.2"/>
    <n v="4"/>
    <x v="0"/>
    <n v="10.44"/>
  </r>
  <r>
    <n v="368"/>
    <x v="165"/>
    <x v="0"/>
    <x v="147"/>
    <d v="2013-10-22T00:00:00"/>
    <x v="3"/>
    <s v="MK-17905"/>
    <s v="Michael Kennedy"/>
    <x v="1"/>
    <s v="United States"/>
    <s v="Manchester"/>
    <x v="29"/>
    <n v="6040"/>
    <x v="3"/>
    <s v="OFF-SU-10001225"/>
    <x v="1"/>
    <x v="14"/>
    <x v="33"/>
    <n v="7.36"/>
    <n v="2"/>
    <x v="0"/>
    <n v="0.1472"/>
  </r>
  <r>
    <n v="369"/>
    <x v="165"/>
    <x v="0"/>
    <x v="147"/>
    <d v="2013-10-22T00:00:00"/>
    <x v="3"/>
    <s v="MK-17905"/>
    <s v="Michael Kennedy"/>
    <x v="1"/>
    <s v="United States"/>
    <s v="Manchester"/>
    <x v="29"/>
    <n v="6040"/>
    <x v="3"/>
    <s v="OFF-ST-10002406"/>
    <x v="1"/>
    <x v="4"/>
    <x v="324"/>
    <n v="104.79"/>
    <n v="7"/>
    <x v="0"/>
    <n v="29.341200000000001"/>
  </r>
  <r>
    <n v="370"/>
    <x v="165"/>
    <x v="0"/>
    <x v="147"/>
    <d v="2013-10-22T00:00:00"/>
    <x v="3"/>
    <s v="MK-17905"/>
    <s v="Michael Kennedy"/>
    <x v="1"/>
    <s v="United States"/>
    <s v="Manchester"/>
    <x v="29"/>
    <n v="6040"/>
    <x v="3"/>
    <s v="FUR-BO-10002545"/>
    <x v="0"/>
    <x v="0"/>
    <x v="37"/>
    <n v="1043.92"/>
    <n v="4"/>
    <x v="0"/>
    <n v="271.41919999999999"/>
  </r>
  <r>
    <n v="371"/>
    <x v="166"/>
    <x v="3"/>
    <x v="148"/>
    <d v="2014-06-05T00:00:00"/>
    <x v="1"/>
    <s v="GT-14755"/>
    <s v="Guy Thornton"/>
    <x v="0"/>
    <s v="United States"/>
    <s v="Harlingen"/>
    <x v="5"/>
    <n v="78550"/>
    <x v="2"/>
    <s v="OFF-PA-10002036"/>
    <x v="1"/>
    <x v="10"/>
    <x v="325"/>
    <n v="25.92"/>
    <n v="5"/>
    <x v="2"/>
    <n v="9.3960000000000008"/>
  </r>
  <r>
    <n v="372"/>
    <x v="166"/>
    <x v="3"/>
    <x v="148"/>
    <d v="2014-06-05T00:00:00"/>
    <x v="1"/>
    <s v="GT-14755"/>
    <s v="Guy Thornton"/>
    <x v="0"/>
    <s v="United States"/>
    <s v="Harlingen"/>
    <x v="5"/>
    <n v="78550"/>
    <x v="2"/>
    <s v="OFF-ST-10002205"/>
    <x v="1"/>
    <x v="4"/>
    <x v="326"/>
    <n v="53.423999999999999"/>
    <n v="3"/>
    <x v="2"/>
    <n v="4.6745999999999999"/>
  </r>
  <r>
    <n v="373"/>
    <x v="167"/>
    <x v="2"/>
    <x v="149"/>
    <d v="2011-07-27T00:00:00"/>
    <x v="1"/>
    <s v="AG-10900"/>
    <s v="Arthur Gainer"/>
    <x v="0"/>
    <s v="United States"/>
    <s v="Tucson"/>
    <x v="16"/>
    <n v="85705"/>
    <x v="1"/>
    <s v="OFF-BI-10001982"/>
    <x v="1"/>
    <x v="8"/>
    <x v="301"/>
    <n v="8.16"/>
    <n v="5"/>
    <x v="6"/>
    <n v="-5.7119999999999997"/>
  </r>
  <r>
    <n v="374"/>
    <x v="167"/>
    <x v="2"/>
    <x v="149"/>
    <d v="2011-07-27T00:00:00"/>
    <x v="1"/>
    <s v="AG-10900"/>
    <s v="Arthur Gainer"/>
    <x v="0"/>
    <s v="United States"/>
    <s v="Tucson"/>
    <x v="16"/>
    <n v="85705"/>
    <x v="1"/>
    <s v="TEC-AC-10003911"/>
    <x v="2"/>
    <x v="11"/>
    <x v="327"/>
    <n v="1023.936"/>
    <n v="8"/>
    <x v="2"/>
    <n v="179.18879999999999"/>
  </r>
  <r>
    <n v="375"/>
    <x v="167"/>
    <x v="2"/>
    <x v="149"/>
    <d v="2011-07-27T00:00:00"/>
    <x v="1"/>
    <s v="AG-10900"/>
    <s v="Arthur Gainer"/>
    <x v="0"/>
    <s v="United States"/>
    <s v="Tucson"/>
    <x v="16"/>
    <n v="85705"/>
    <x v="1"/>
    <s v="OFF-AR-10000658"/>
    <x v="1"/>
    <x v="6"/>
    <x v="328"/>
    <n v="9.24"/>
    <n v="1"/>
    <x v="2"/>
    <n v="0.92400000000000004"/>
  </r>
  <r>
    <n v="376"/>
    <x v="167"/>
    <x v="2"/>
    <x v="149"/>
    <d v="2011-07-27T00:00:00"/>
    <x v="1"/>
    <s v="AG-10900"/>
    <s v="Arthur Gainer"/>
    <x v="0"/>
    <s v="United States"/>
    <s v="Tucson"/>
    <x v="16"/>
    <n v="85705"/>
    <x v="1"/>
    <s v="TEC-AC-10002076"/>
    <x v="2"/>
    <x v="11"/>
    <x v="329"/>
    <n v="479.04"/>
    <n v="10"/>
    <x v="2"/>
    <n v="-29.94"/>
  </r>
  <r>
    <n v="377"/>
    <x v="168"/>
    <x v="0"/>
    <x v="150"/>
    <d v="2013-10-02T00:00:00"/>
    <x v="2"/>
    <s v="MM-18280"/>
    <s v="Muhammed MacIntyre"/>
    <x v="1"/>
    <s v="United States"/>
    <s v="Quincy"/>
    <x v="10"/>
    <n v="62301"/>
    <x v="2"/>
    <s v="OFF-PA-10003039"/>
    <x v="1"/>
    <x v="10"/>
    <x v="330"/>
    <n v="99.135999999999996"/>
    <n v="4"/>
    <x v="2"/>
    <n v="30.98"/>
  </r>
  <r>
    <n v="378"/>
    <x v="169"/>
    <x v="3"/>
    <x v="151"/>
    <d v="2014-09-02T00:00:00"/>
    <x v="1"/>
    <s v="AR-10405"/>
    <s v="Allen Rosenblatt"/>
    <x v="1"/>
    <s v="United States"/>
    <s v="Franklin"/>
    <x v="31"/>
    <n v="2038"/>
    <x v="3"/>
    <s v="FUR-TA-10004915"/>
    <x v="0"/>
    <x v="3"/>
    <x v="331"/>
    <n v="1488.424"/>
    <n v="7"/>
    <x v="4"/>
    <n v="-297.6848"/>
  </r>
  <r>
    <n v="379"/>
    <x v="170"/>
    <x v="1"/>
    <x v="152"/>
    <d v="2012-05-05T00:00:00"/>
    <x v="1"/>
    <s v="RA-19915"/>
    <s v="Russell Applegate"/>
    <x v="0"/>
    <s v="United States"/>
    <s v="Houston"/>
    <x v="5"/>
    <n v="77095"/>
    <x v="2"/>
    <s v="OFF-AP-10000696"/>
    <x v="1"/>
    <x v="9"/>
    <x v="332"/>
    <n v="8.6519999999999992"/>
    <n v="3"/>
    <x v="3"/>
    <n v="-20.3322"/>
  </r>
  <r>
    <n v="380"/>
    <x v="170"/>
    <x v="1"/>
    <x v="152"/>
    <d v="2012-05-05T00:00:00"/>
    <x v="1"/>
    <s v="RA-19915"/>
    <s v="Russell Applegate"/>
    <x v="0"/>
    <s v="United States"/>
    <s v="Houston"/>
    <x v="5"/>
    <n v="77095"/>
    <x v="2"/>
    <s v="OFF-ST-10003327"/>
    <x v="1"/>
    <x v="4"/>
    <x v="333"/>
    <n v="23.832000000000001"/>
    <n v="3"/>
    <x v="2"/>
    <n v="2.6810999999999998"/>
  </r>
  <r>
    <n v="381"/>
    <x v="170"/>
    <x v="1"/>
    <x v="152"/>
    <d v="2012-05-05T00:00:00"/>
    <x v="1"/>
    <s v="RA-19915"/>
    <s v="Russell Applegate"/>
    <x v="0"/>
    <s v="United States"/>
    <s v="Houston"/>
    <x v="5"/>
    <n v="77095"/>
    <x v="2"/>
    <s v="OFF-BI-10000309"/>
    <x v="1"/>
    <x v="8"/>
    <x v="334"/>
    <n v="12.176"/>
    <n v="4"/>
    <x v="3"/>
    <n v="-18.872800000000002"/>
  </r>
  <r>
    <n v="382"/>
    <x v="171"/>
    <x v="0"/>
    <x v="99"/>
    <d v="2013-10-30T00:00:00"/>
    <x v="2"/>
    <s v="AS-10285"/>
    <s v="Alejandro Savely"/>
    <x v="1"/>
    <s v="United States"/>
    <s v="San Francisco"/>
    <x v="1"/>
    <n v="94109"/>
    <x v="1"/>
    <s v="OFF-PA-10004734"/>
    <x v="1"/>
    <x v="10"/>
    <x v="335"/>
    <n v="50.96"/>
    <n v="7"/>
    <x v="0"/>
    <n v="25.48"/>
  </r>
  <r>
    <n v="383"/>
    <x v="171"/>
    <x v="0"/>
    <x v="99"/>
    <d v="2013-10-30T00:00:00"/>
    <x v="2"/>
    <s v="AS-10285"/>
    <s v="Alejandro Savely"/>
    <x v="1"/>
    <s v="United States"/>
    <s v="San Francisco"/>
    <x v="1"/>
    <n v="94109"/>
    <x v="1"/>
    <s v="OFF-BI-10002225"/>
    <x v="1"/>
    <x v="8"/>
    <x v="336"/>
    <n v="49.536000000000001"/>
    <n v="3"/>
    <x v="2"/>
    <n v="17.337599999999998"/>
  </r>
  <r>
    <n v="384"/>
    <x v="172"/>
    <x v="1"/>
    <x v="153"/>
    <d v="2012-06-29T00:00:00"/>
    <x v="0"/>
    <s v="LA-16780"/>
    <s v="Laura Armstrong"/>
    <x v="1"/>
    <s v="United States"/>
    <s v="Taylor"/>
    <x v="12"/>
    <n v="48180"/>
    <x v="2"/>
    <s v="TEC-AC-10004708"/>
    <x v="2"/>
    <x v="11"/>
    <x v="337"/>
    <n v="41.9"/>
    <n v="2"/>
    <x v="0"/>
    <n v="8.7989999999999995"/>
  </r>
  <r>
    <n v="385"/>
    <x v="173"/>
    <x v="1"/>
    <x v="154"/>
    <d v="2012-12-02T00:00:00"/>
    <x v="1"/>
    <s v="DO-13435"/>
    <s v="Denny Ordway"/>
    <x v="0"/>
    <s v="United States"/>
    <s v="Pembroke Pines"/>
    <x v="2"/>
    <n v="33024"/>
    <x v="0"/>
    <s v="FUR-TA-10000617"/>
    <x v="0"/>
    <x v="3"/>
    <x v="338"/>
    <n v="375.45749999999998"/>
    <n v="3"/>
    <x v="1"/>
    <n v="-157.0095"/>
  </r>
  <r>
    <n v="386"/>
    <x v="173"/>
    <x v="1"/>
    <x v="154"/>
    <d v="2012-12-02T00:00:00"/>
    <x v="1"/>
    <s v="DO-13435"/>
    <s v="Denny Ordway"/>
    <x v="0"/>
    <s v="United States"/>
    <s v="Pembroke Pines"/>
    <x v="2"/>
    <n v="33024"/>
    <x v="0"/>
    <s v="TEC-AC-10002335"/>
    <x v="2"/>
    <x v="11"/>
    <x v="339"/>
    <n v="83.975999999999999"/>
    <n v="3"/>
    <x v="2"/>
    <n v="-1.0497000000000001"/>
  </r>
  <r>
    <n v="387"/>
    <x v="174"/>
    <x v="1"/>
    <x v="155"/>
    <d v="2012-12-07T00:00:00"/>
    <x v="1"/>
    <s v="DK-13225"/>
    <s v="Dean Katz"/>
    <x v="1"/>
    <s v="United States"/>
    <s v="Philadelphia"/>
    <x v="9"/>
    <n v="19140"/>
    <x v="3"/>
    <s v="TEC-MA-10001681"/>
    <x v="2"/>
    <x v="15"/>
    <x v="340"/>
    <n v="482.34"/>
    <n v="4"/>
    <x v="6"/>
    <n v="-337.63799999999998"/>
  </r>
  <r>
    <n v="388"/>
    <x v="174"/>
    <x v="1"/>
    <x v="155"/>
    <d v="2012-12-07T00:00:00"/>
    <x v="1"/>
    <s v="DK-13225"/>
    <s v="Dean Katz"/>
    <x v="1"/>
    <s v="United States"/>
    <s v="Philadelphia"/>
    <x v="9"/>
    <n v="19140"/>
    <x v="3"/>
    <s v="FUR-FU-10001935"/>
    <x v="0"/>
    <x v="5"/>
    <x v="341"/>
    <n v="2.96"/>
    <n v="1"/>
    <x v="2"/>
    <n v="0.77700000000000002"/>
  </r>
  <r>
    <n v="389"/>
    <x v="175"/>
    <x v="2"/>
    <x v="156"/>
    <d v="2011-11-26T00:00:00"/>
    <x v="2"/>
    <s v="NG-18430"/>
    <s v="Nathan Gelder"/>
    <x v="0"/>
    <s v="United States"/>
    <s v="Cincinnati"/>
    <x v="24"/>
    <n v="45231"/>
    <x v="3"/>
    <s v="OFF-AR-10004757"/>
    <x v="1"/>
    <x v="6"/>
    <x v="342"/>
    <n v="2.6240000000000001"/>
    <n v="1"/>
    <x v="2"/>
    <n v="0.4264"/>
  </r>
  <r>
    <n v="390"/>
    <x v="176"/>
    <x v="3"/>
    <x v="157"/>
    <d v="2014-12-16T00:00:00"/>
    <x v="1"/>
    <s v="MV-18190"/>
    <s v="Mike Vittorini"/>
    <x v="0"/>
    <s v="United States"/>
    <s v="New York City"/>
    <x v="15"/>
    <n v="10009"/>
    <x v="3"/>
    <s v="OFF-BI-10000050"/>
    <x v="1"/>
    <x v="8"/>
    <x v="343"/>
    <n v="23.36"/>
    <n v="4"/>
    <x v="2"/>
    <n v="7.8840000000000003"/>
  </r>
  <r>
    <n v="391"/>
    <x v="176"/>
    <x v="3"/>
    <x v="157"/>
    <d v="2014-12-16T00:00:00"/>
    <x v="1"/>
    <s v="MV-18190"/>
    <s v="Mike Vittorini"/>
    <x v="0"/>
    <s v="United States"/>
    <s v="New York City"/>
    <x v="15"/>
    <n v="10009"/>
    <x v="3"/>
    <s v="TEC-AC-10001998"/>
    <x v="2"/>
    <x v="11"/>
    <x v="84"/>
    <n v="39.979999999999997"/>
    <n v="2"/>
    <x v="0"/>
    <n v="13.5932"/>
  </r>
  <r>
    <n v="392"/>
    <x v="177"/>
    <x v="2"/>
    <x v="158"/>
    <d v="2011-09-23T00:00:00"/>
    <x v="0"/>
    <s v="JG-15115"/>
    <s v="Jack Garza"/>
    <x v="0"/>
    <s v="United States"/>
    <s v="Des Moines"/>
    <x v="4"/>
    <n v="98198"/>
    <x v="1"/>
    <s v="TEC-PH-10003012"/>
    <x v="2"/>
    <x v="7"/>
    <x v="344"/>
    <n v="246.38399999999999"/>
    <n v="2"/>
    <x v="2"/>
    <n v="27.7182"/>
  </r>
  <r>
    <n v="393"/>
    <x v="177"/>
    <x v="2"/>
    <x v="158"/>
    <d v="2011-09-23T00:00:00"/>
    <x v="0"/>
    <s v="JG-15115"/>
    <s v="Jack Garza"/>
    <x v="0"/>
    <s v="United States"/>
    <s v="Des Moines"/>
    <x v="4"/>
    <n v="98198"/>
    <x v="1"/>
    <s v="TEC-CO-10002313"/>
    <x v="2"/>
    <x v="16"/>
    <x v="345"/>
    <n v="1799.97"/>
    <n v="3"/>
    <x v="0"/>
    <n v="701.98829999999998"/>
  </r>
  <r>
    <n v="394"/>
    <x v="178"/>
    <x v="2"/>
    <x v="159"/>
    <d v="2011-06-10T00:00:00"/>
    <x v="0"/>
    <s v="BP-11095"/>
    <s v="Bart Pistole"/>
    <x v="1"/>
    <s v="United States"/>
    <s v="Peoria"/>
    <x v="10"/>
    <n v="61604"/>
    <x v="2"/>
    <s v="OFF-BI-10003982"/>
    <x v="1"/>
    <x v="8"/>
    <x v="346"/>
    <n v="12.462"/>
    <n v="3"/>
    <x v="3"/>
    <n v="-20.5623"/>
  </r>
  <r>
    <n v="395"/>
    <x v="179"/>
    <x v="3"/>
    <x v="160"/>
    <d v="2014-07-06T00:00:00"/>
    <x v="1"/>
    <s v="VP-21730"/>
    <s v="Victor Preis"/>
    <x v="2"/>
    <s v="United States"/>
    <s v="Las Vegas"/>
    <x v="33"/>
    <n v="89115"/>
    <x v="1"/>
    <s v="OFF-BI-10004492"/>
    <x v="1"/>
    <x v="8"/>
    <x v="347"/>
    <n v="75.792000000000002"/>
    <n v="3"/>
    <x v="2"/>
    <n v="25.579799999999999"/>
  </r>
  <r>
    <n v="396"/>
    <x v="180"/>
    <x v="3"/>
    <x v="161"/>
    <d v="2014-10-20T00:00:00"/>
    <x v="0"/>
    <s v="SS-20140"/>
    <s v="Saphhira Shifley"/>
    <x v="1"/>
    <s v="United States"/>
    <s v="Warwick"/>
    <x v="34"/>
    <n v="2886"/>
    <x v="3"/>
    <s v="OFF-ST-10000798"/>
    <x v="1"/>
    <x v="4"/>
    <x v="348"/>
    <n v="49.96"/>
    <n v="2"/>
    <x v="0"/>
    <n v="9.4923999999999999"/>
  </r>
  <r>
    <n v="397"/>
    <x v="180"/>
    <x v="3"/>
    <x v="161"/>
    <d v="2014-10-20T00:00:00"/>
    <x v="0"/>
    <s v="SS-20140"/>
    <s v="Saphhira Shifley"/>
    <x v="1"/>
    <s v="United States"/>
    <s v="Warwick"/>
    <x v="34"/>
    <n v="2886"/>
    <x v="3"/>
    <s v="OFF-PA-10002552"/>
    <x v="1"/>
    <x v="10"/>
    <x v="349"/>
    <n v="12.96"/>
    <n v="2"/>
    <x v="0"/>
    <n v="6.2207999999999997"/>
  </r>
  <r>
    <n v="398"/>
    <x v="181"/>
    <x v="1"/>
    <x v="89"/>
    <d v="2012-11-04T00:00:00"/>
    <x v="1"/>
    <s v="HP-14815"/>
    <s v="Harold Pawlan"/>
    <x v="2"/>
    <s v="United States"/>
    <s v="Jackson"/>
    <x v="12"/>
    <n v="49201"/>
    <x v="2"/>
    <s v="OFF-SU-10002573"/>
    <x v="1"/>
    <x v="14"/>
    <x v="350"/>
    <n v="70.12"/>
    <n v="4"/>
    <x v="0"/>
    <n v="21.036000000000001"/>
  </r>
  <r>
    <n v="399"/>
    <x v="182"/>
    <x v="0"/>
    <x v="162"/>
    <d v="2013-09-11T00:00:00"/>
    <x v="0"/>
    <s v="AG-10675"/>
    <s v="Anna Gayman"/>
    <x v="0"/>
    <s v="United States"/>
    <s v="Houston"/>
    <x v="5"/>
    <n v="77036"/>
    <x v="2"/>
    <s v="OFF-ST-10001580"/>
    <x v="1"/>
    <x v="4"/>
    <x v="351"/>
    <n v="35.951999999999998"/>
    <n v="3"/>
    <x v="2"/>
    <n v="3.5952000000000002"/>
  </r>
  <r>
    <n v="400"/>
    <x v="182"/>
    <x v="0"/>
    <x v="162"/>
    <d v="2013-09-11T00:00:00"/>
    <x v="0"/>
    <s v="AG-10675"/>
    <s v="Anna Gayman"/>
    <x v="0"/>
    <s v="United States"/>
    <s v="Houston"/>
    <x v="5"/>
    <n v="77036"/>
    <x v="2"/>
    <s v="FUR-BO-10004834"/>
    <x v="0"/>
    <x v="0"/>
    <x v="26"/>
    <n v="2396.2656000000002"/>
    <n v="4"/>
    <x v="8"/>
    <n v="-317.15280000000001"/>
  </r>
  <r>
    <n v="401"/>
    <x v="182"/>
    <x v="0"/>
    <x v="162"/>
    <d v="2013-09-11T00:00:00"/>
    <x v="0"/>
    <s v="AG-10675"/>
    <s v="Anna Gayman"/>
    <x v="0"/>
    <s v="United States"/>
    <s v="Houston"/>
    <x v="5"/>
    <n v="77036"/>
    <x v="2"/>
    <s v="OFF-ST-10000934"/>
    <x v="1"/>
    <x v="4"/>
    <x v="352"/>
    <n v="131.136"/>
    <n v="4"/>
    <x v="2"/>
    <n v="-32.783999999999999"/>
  </r>
  <r>
    <n v="402"/>
    <x v="182"/>
    <x v="0"/>
    <x v="162"/>
    <d v="2013-09-11T00:00:00"/>
    <x v="0"/>
    <s v="AG-10675"/>
    <s v="Anna Gayman"/>
    <x v="0"/>
    <s v="United States"/>
    <s v="Houston"/>
    <x v="5"/>
    <n v="77036"/>
    <x v="2"/>
    <s v="TEC-AC-10000158"/>
    <x v="2"/>
    <x v="11"/>
    <x v="353"/>
    <n v="57.584000000000003"/>
    <n v="2"/>
    <x v="2"/>
    <n v="0.7198"/>
  </r>
  <r>
    <n v="403"/>
    <x v="183"/>
    <x v="2"/>
    <x v="163"/>
    <d v="2011-12-26T00:00:00"/>
    <x v="2"/>
    <s v="LF-17185"/>
    <s v="Luke Foster"/>
    <x v="0"/>
    <s v="United States"/>
    <s v="Miami"/>
    <x v="2"/>
    <n v="33180"/>
    <x v="0"/>
    <s v="OFF-PA-10001947"/>
    <x v="1"/>
    <x v="10"/>
    <x v="354"/>
    <n v="9.5679999999999996"/>
    <n v="2"/>
    <x v="2"/>
    <n v="3.4683999999999999"/>
  </r>
  <r>
    <n v="404"/>
    <x v="184"/>
    <x v="2"/>
    <x v="164"/>
    <d v="2011-04-20T00:00:00"/>
    <x v="1"/>
    <s v="SP-20650"/>
    <s v="Stephanie Phelps"/>
    <x v="1"/>
    <s v="United States"/>
    <s v="Wilmington"/>
    <x v="3"/>
    <n v="28403"/>
    <x v="0"/>
    <s v="OFF-AR-10003478"/>
    <x v="1"/>
    <x v="6"/>
    <x v="355"/>
    <n v="39.072000000000003"/>
    <n v="6"/>
    <x v="2"/>
    <n v="9.7680000000000007"/>
  </r>
  <r>
    <n v="405"/>
    <x v="185"/>
    <x v="3"/>
    <x v="165"/>
    <d v="2014-12-30T00:00:00"/>
    <x v="1"/>
    <s v="RF-19840"/>
    <s v="Roy Französisch"/>
    <x v="0"/>
    <s v="United States"/>
    <s v="New York City"/>
    <x v="15"/>
    <n v="10024"/>
    <x v="3"/>
    <s v="OFF-AP-10004249"/>
    <x v="1"/>
    <x v="9"/>
    <x v="33"/>
    <n v="35.909999999999997"/>
    <n v="3"/>
    <x v="0"/>
    <n v="9.6957000000000004"/>
  </r>
  <r>
    <n v="406"/>
    <x v="186"/>
    <x v="3"/>
    <x v="166"/>
    <d v="2014-12-13T00:00:00"/>
    <x v="1"/>
    <s v="KH-16510"/>
    <s v="Keith Herrera"/>
    <x v="0"/>
    <s v="United States"/>
    <s v="San Francisco"/>
    <x v="1"/>
    <n v="94110"/>
    <x v="1"/>
    <s v="TEC-AC-10000158"/>
    <x v="2"/>
    <x v="11"/>
    <x v="353"/>
    <n v="179.95"/>
    <n v="5"/>
    <x v="0"/>
    <n v="37.789499999999997"/>
  </r>
  <r>
    <n v="407"/>
    <x v="186"/>
    <x v="3"/>
    <x v="166"/>
    <d v="2014-12-13T00:00:00"/>
    <x v="1"/>
    <s v="KH-16510"/>
    <s v="Keith Herrera"/>
    <x v="0"/>
    <s v="United States"/>
    <s v="San Francisco"/>
    <x v="1"/>
    <n v="94110"/>
    <x v="1"/>
    <s v="TEC-CO-10004115"/>
    <x v="2"/>
    <x v="16"/>
    <x v="356"/>
    <n v="1199.9760000000001"/>
    <n v="3"/>
    <x v="2"/>
    <n v="434.99130000000002"/>
  </r>
  <r>
    <n v="408"/>
    <x v="186"/>
    <x v="3"/>
    <x v="166"/>
    <d v="2014-12-13T00:00:00"/>
    <x v="1"/>
    <s v="KH-16510"/>
    <s v="Keith Herrera"/>
    <x v="0"/>
    <s v="United States"/>
    <s v="San Francisco"/>
    <x v="1"/>
    <n v="94110"/>
    <x v="1"/>
    <s v="OFF-PA-10003724"/>
    <x v="1"/>
    <x v="10"/>
    <x v="357"/>
    <n v="27.15"/>
    <n v="5"/>
    <x v="0"/>
    <n v="13.3035"/>
  </r>
  <r>
    <n v="409"/>
    <x v="186"/>
    <x v="3"/>
    <x v="166"/>
    <d v="2014-12-13T00:00:00"/>
    <x v="1"/>
    <s v="KH-16510"/>
    <s v="Keith Herrera"/>
    <x v="0"/>
    <s v="United States"/>
    <s v="San Francisco"/>
    <x v="1"/>
    <n v="94110"/>
    <x v="1"/>
    <s v="FUR-TA-10002041"/>
    <x v="0"/>
    <x v="3"/>
    <x v="358"/>
    <n v="1004.024"/>
    <n v="7"/>
    <x v="2"/>
    <n v="-112.95269999999999"/>
  </r>
  <r>
    <n v="410"/>
    <x v="186"/>
    <x v="3"/>
    <x v="166"/>
    <d v="2014-12-13T00:00:00"/>
    <x v="1"/>
    <s v="KH-16510"/>
    <s v="Keith Herrera"/>
    <x v="0"/>
    <s v="United States"/>
    <s v="San Francisco"/>
    <x v="1"/>
    <n v="94110"/>
    <x v="1"/>
    <s v="OFF-PA-10002893"/>
    <x v="1"/>
    <x v="10"/>
    <x v="359"/>
    <n v="9.68"/>
    <n v="1"/>
    <x v="0"/>
    <n v="4.6463999999999999"/>
  </r>
  <r>
    <n v="411"/>
    <x v="186"/>
    <x v="3"/>
    <x v="166"/>
    <d v="2014-12-13T00:00:00"/>
    <x v="1"/>
    <s v="KH-16510"/>
    <s v="Keith Herrera"/>
    <x v="0"/>
    <s v="United States"/>
    <s v="San Francisco"/>
    <x v="1"/>
    <n v="94110"/>
    <x v="1"/>
    <s v="OFF-LA-10003766"/>
    <x v="1"/>
    <x v="2"/>
    <x v="360"/>
    <n v="28.35"/>
    <n v="9"/>
    <x v="0"/>
    <n v="13.608000000000001"/>
  </r>
  <r>
    <n v="412"/>
    <x v="186"/>
    <x v="3"/>
    <x v="166"/>
    <d v="2014-12-13T00:00:00"/>
    <x v="1"/>
    <s v="KH-16510"/>
    <s v="Keith Herrera"/>
    <x v="0"/>
    <s v="United States"/>
    <s v="San Francisco"/>
    <x v="1"/>
    <n v="94110"/>
    <x v="1"/>
    <s v="OFF-PA-10001970"/>
    <x v="1"/>
    <x v="10"/>
    <x v="361"/>
    <n v="55.98"/>
    <n v="1"/>
    <x v="0"/>
    <n v="27.430199999999999"/>
  </r>
  <r>
    <n v="413"/>
    <x v="186"/>
    <x v="3"/>
    <x v="166"/>
    <d v="2014-12-13T00:00:00"/>
    <x v="1"/>
    <s v="KH-16510"/>
    <s v="Keith Herrera"/>
    <x v="0"/>
    <s v="United States"/>
    <s v="San Francisco"/>
    <x v="1"/>
    <n v="94110"/>
    <x v="1"/>
    <s v="FUR-BO-10001972"/>
    <x v="0"/>
    <x v="0"/>
    <x v="362"/>
    <n v="1336.829"/>
    <n v="13"/>
    <x v="11"/>
    <n v="31.454799999999999"/>
  </r>
  <r>
    <n v="414"/>
    <x v="186"/>
    <x v="3"/>
    <x v="166"/>
    <d v="2014-12-13T00:00:00"/>
    <x v="1"/>
    <s v="KH-16510"/>
    <s v="Keith Herrera"/>
    <x v="0"/>
    <s v="United States"/>
    <s v="San Francisco"/>
    <x v="1"/>
    <n v="94110"/>
    <x v="1"/>
    <s v="FUR-CH-10003956"/>
    <x v="0"/>
    <x v="1"/>
    <x v="363"/>
    <n v="113.568"/>
    <n v="2"/>
    <x v="2"/>
    <n v="-18.454799999999999"/>
  </r>
  <r>
    <n v="415"/>
    <x v="187"/>
    <x v="3"/>
    <x v="132"/>
    <d v="2014-11-08T00:00:00"/>
    <x v="1"/>
    <s v="KC-16675"/>
    <s v="Kimberly Carter"/>
    <x v="1"/>
    <s v="United States"/>
    <s v="Seattle"/>
    <x v="4"/>
    <n v="98105"/>
    <x v="1"/>
    <s v="OFF-PA-10000157"/>
    <x v="1"/>
    <x v="10"/>
    <x v="364"/>
    <n v="139.86000000000001"/>
    <n v="7"/>
    <x v="0"/>
    <n v="65.734200000000001"/>
  </r>
  <r>
    <n v="416"/>
    <x v="187"/>
    <x v="3"/>
    <x v="132"/>
    <d v="2014-11-08T00:00:00"/>
    <x v="1"/>
    <s v="KC-16675"/>
    <s v="Kimberly Carter"/>
    <x v="1"/>
    <s v="United States"/>
    <s v="Seattle"/>
    <x v="4"/>
    <n v="98105"/>
    <x v="1"/>
    <s v="FUR-CH-10001891"/>
    <x v="0"/>
    <x v="1"/>
    <x v="265"/>
    <n v="307.13600000000002"/>
    <n v="4"/>
    <x v="2"/>
    <n v="26.874400000000001"/>
  </r>
  <r>
    <n v="417"/>
    <x v="188"/>
    <x v="3"/>
    <x v="92"/>
    <d v="2014-06-29T00:00:00"/>
    <x v="1"/>
    <s v="CJ-12010"/>
    <s v="Caroline Jumper"/>
    <x v="0"/>
    <s v="United States"/>
    <s v="Huntington Beach"/>
    <x v="1"/>
    <n v="92646"/>
    <x v="1"/>
    <s v="OFF-AR-10004344"/>
    <x v="1"/>
    <x v="6"/>
    <x v="365"/>
    <n v="95.92"/>
    <n v="8"/>
    <x v="0"/>
    <n v="25.898399999999999"/>
  </r>
  <r>
    <n v="418"/>
    <x v="189"/>
    <x v="0"/>
    <x v="167"/>
    <d v="2013-04-19T00:00:00"/>
    <x v="1"/>
    <s v="PB-19150"/>
    <s v="Philip Brown"/>
    <x v="0"/>
    <s v="United States"/>
    <s v="Los Angeles"/>
    <x v="1"/>
    <n v="90004"/>
    <x v="1"/>
    <s v="FUR-CH-10004886"/>
    <x v="0"/>
    <x v="1"/>
    <x v="366"/>
    <n v="383.8"/>
    <n v="5"/>
    <x v="2"/>
    <n v="38.380000000000003"/>
  </r>
  <r>
    <n v="419"/>
    <x v="190"/>
    <x v="3"/>
    <x v="44"/>
    <d v="2014-11-11T00:00:00"/>
    <x v="1"/>
    <s v="VB-21745"/>
    <s v="Victoria Brennan"/>
    <x v="1"/>
    <s v="United States"/>
    <s v="Richmond"/>
    <x v="0"/>
    <n v="40475"/>
    <x v="0"/>
    <s v="OFF-PA-10003845"/>
    <x v="1"/>
    <x v="10"/>
    <x v="367"/>
    <n v="5.78"/>
    <n v="1"/>
    <x v="0"/>
    <n v="2.8321999999999998"/>
  </r>
  <r>
    <n v="420"/>
    <x v="191"/>
    <x v="3"/>
    <x v="168"/>
    <d v="2014-03-10T00:00:00"/>
    <x v="1"/>
    <s v="SP-20860"/>
    <s v="Sung Pak"/>
    <x v="1"/>
    <s v="United States"/>
    <s v="Los Angeles"/>
    <x v="1"/>
    <n v="90045"/>
    <x v="1"/>
    <s v="OFF-AR-10001573"/>
    <x v="1"/>
    <x v="6"/>
    <x v="368"/>
    <n v="9.32"/>
    <n v="4"/>
    <x v="0"/>
    <n v="2.7027999999999999"/>
  </r>
  <r>
    <n v="421"/>
    <x v="191"/>
    <x v="3"/>
    <x v="168"/>
    <d v="2014-03-10T00:00:00"/>
    <x v="1"/>
    <s v="SP-20860"/>
    <s v="Sung Pak"/>
    <x v="1"/>
    <s v="United States"/>
    <s v="Los Angeles"/>
    <x v="1"/>
    <n v="90045"/>
    <x v="1"/>
    <s v="OFF-EN-10000483"/>
    <x v="1"/>
    <x v="12"/>
    <x v="369"/>
    <n v="15.25"/>
    <n v="1"/>
    <x v="0"/>
    <n v="7.0149999999999997"/>
  </r>
  <r>
    <n v="422"/>
    <x v="192"/>
    <x v="2"/>
    <x v="169"/>
    <d v="2011-06-25T00:00:00"/>
    <x v="2"/>
    <s v="JE-15745"/>
    <s v="Joel Eaton"/>
    <x v="0"/>
    <s v="United States"/>
    <s v="Louisville"/>
    <x v="22"/>
    <n v="80027"/>
    <x v="1"/>
    <s v="TEC-AC-10004114"/>
    <x v="2"/>
    <x v="11"/>
    <x v="370"/>
    <n v="196.75200000000001"/>
    <n v="6"/>
    <x v="2"/>
    <n v="56.566200000000002"/>
  </r>
  <r>
    <n v="423"/>
    <x v="193"/>
    <x v="3"/>
    <x v="15"/>
    <d v="2014-10-24T00:00:00"/>
    <x v="1"/>
    <s v="MP-17965"/>
    <s v="Michael Paige"/>
    <x v="1"/>
    <s v="United States"/>
    <s v="Lawrence"/>
    <x v="31"/>
    <n v="1841"/>
    <x v="3"/>
    <s v="FUR-FU-10004712"/>
    <x v="0"/>
    <x v="5"/>
    <x v="371"/>
    <n v="56.56"/>
    <n v="4"/>
    <x v="0"/>
    <n v="14.7056"/>
  </r>
  <r>
    <n v="424"/>
    <x v="193"/>
    <x v="3"/>
    <x v="15"/>
    <d v="2014-10-24T00:00:00"/>
    <x v="1"/>
    <s v="MP-17965"/>
    <s v="Michael Paige"/>
    <x v="1"/>
    <s v="United States"/>
    <s v="Lawrence"/>
    <x v="31"/>
    <n v="1841"/>
    <x v="3"/>
    <s v="OFF-ST-10000918"/>
    <x v="1"/>
    <x v="4"/>
    <x v="372"/>
    <n v="32.700000000000003"/>
    <n v="3"/>
    <x v="0"/>
    <n v="8.5020000000000007"/>
  </r>
  <r>
    <n v="425"/>
    <x v="194"/>
    <x v="3"/>
    <x v="170"/>
    <d v="2014-08-24T00:00:00"/>
    <x v="0"/>
    <s v="NF-18385"/>
    <s v="Natalie Fritzler"/>
    <x v="0"/>
    <s v="United States"/>
    <s v="Jackson"/>
    <x v="35"/>
    <n v="39212"/>
    <x v="0"/>
    <s v="FUR-CH-10000015"/>
    <x v="0"/>
    <x v="1"/>
    <x v="373"/>
    <n v="866.4"/>
    <n v="4"/>
    <x v="0"/>
    <n v="225.26400000000001"/>
  </r>
  <r>
    <n v="426"/>
    <x v="195"/>
    <x v="3"/>
    <x v="51"/>
    <d v="2014-11-27T00:00:00"/>
    <x v="0"/>
    <s v="JM-15265"/>
    <s v="Janet Molinari"/>
    <x v="1"/>
    <s v="United States"/>
    <s v="Canton"/>
    <x v="12"/>
    <n v="48187"/>
    <x v="2"/>
    <s v="FUR-FU-10003347"/>
    <x v="0"/>
    <x v="5"/>
    <x v="374"/>
    <n v="28.4"/>
    <n v="2"/>
    <x v="0"/>
    <n v="11.076000000000001"/>
  </r>
  <r>
    <n v="427"/>
    <x v="195"/>
    <x v="3"/>
    <x v="51"/>
    <d v="2014-11-27T00:00:00"/>
    <x v="0"/>
    <s v="JM-15265"/>
    <s v="Janet Molinari"/>
    <x v="1"/>
    <s v="United States"/>
    <s v="Canton"/>
    <x v="12"/>
    <n v="48187"/>
    <x v="2"/>
    <s v="OFF-BI-10001543"/>
    <x v="1"/>
    <x v="8"/>
    <x v="375"/>
    <n v="287.92"/>
    <n v="8"/>
    <x v="0"/>
    <n v="138.20160000000001"/>
  </r>
  <r>
    <n v="428"/>
    <x v="196"/>
    <x v="2"/>
    <x v="171"/>
    <d v="2011-09-13T00:00:00"/>
    <x v="2"/>
    <s v="SD-20485"/>
    <s v="Shirley Daniels"/>
    <x v="2"/>
    <s v="United States"/>
    <s v="New Rochelle"/>
    <x v="15"/>
    <n v="10801"/>
    <x v="3"/>
    <s v="TEC-MA-10000029"/>
    <x v="2"/>
    <x v="15"/>
    <x v="376"/>
    <n v="69.989999999999995"/>
    <n v="1"/>
    <x v="0"/>
    <n v="30.095700000000001"/>
  </r>
  <r>
    <n v="429"/>
    <x v="197"/>
    <x v="3"/>
    <x v="172"/>
    <d v="2014-10-09T00:00:00"/>
    <x v="1"/>
    <s v="KH-16630"/>
    <s v="Ken Heidel"/>
    <x v="1"/>
    <s v="United States"/>
    <s v="San Antonio"/>
    <x v="5"/>
    <n v="78207"/>
    <x v="2"/>
    <s v="OFF-AR-10000369"/>
    <x v="1"/>
    <x v="6"/>
    <x v="377"/>
    <n v="6.6719999999999997"/>
    <n v="6"/>
    <x v="2"/>
    <n v="0.50039999999999996"/>
  </r>
  <r>
    <n v="430"/>
    <x v="198"/>
    <x v="0"/>
    <x v="173"/>
    <d v="2013-04-22T00:00:00"/>
    <x v="1"/>
    <s v="RB-19795"/>
    <s v="Ross Baird"/>
    <x v="2"/>
    <s v="United States"/>
    <s v="Gastonia"/>
    <x v="3"/>
    <n v="28052"/>
    <x v="0"/>
    <s v="OFF-BI-10004584"/>
    <x v="1"/>
    <x v="8"/>
    <x v="378"/>
    <n v="189.58799999999999"/>
    <n v="2"/>
    <x v="6"/>
    <n v="-145.35079999999999"/>
  </r>
  <r>
    <n v="431"/>
    <x v="198"/>
    <x v="0"/>
    <x v="173"/>
    <d v="2013-04-22T00:00:00"/>
    <x v="1"/>
    <s v="RB-19795"/>
    <s v="Ross Baird"/>
    <x v="2"/>
    <s v="United States"/>
    <s v="Gastonia"/>
    <x v="3"/>
    <n v="28052"/>
    <x v="0"/>
    <s v="TEC-AC-10004659"/>
    <x v="2"/>
    <x v="11"/>
    <x v="170"/>
    <n v="408.74400000000003"/>
    <n v="7"/>
    <x v="2"/>
    <n v="76.639499999999998"/>
  </r>
  <r>
    <n v="432"/>
    <x v="198"/>
    <x v="0"/>
    <x v="173"/>
    <d v="2013-04-22T00:00:00"/>
    <x v="1"/>
    <s v="RB-19795"/>
    <s v="Ross Baird"/>
    <x v="2"/>
    <s v="United States"/>
    <s v="Gastonia"/>
    <x v="3"/>
    <n v="28052"/>
    <x v="0"/>
    <s v="TEC-AC-10004659"/>
    <x v="2"/>
    <x v="11"/>
    <x v="170"/>
    <n v="291.95999999999998"/>
    <n v="5"/>
    <x v="2"/>
    <n v="54.7425"/>
  </r>
  <r>
    <n v="433"/>
    <x v="198"/>
    <x v="0"/>
    <x v="173"/>
    <d v="2013-04-22T00:00:00"/>
    <x v="1"/>
    <s v="RB-19795"/>
    <s v="Ross Baird"/>
    <x v="2"/>
    <s v="United States"/>
    <s v="Gastonia"/>
    <x v="3"/>
    <n v="28052"/>
    <x v="0"/>
    <s v="OFF-ST-10000617"/>
    <x v="1"/>
    <x v="4"/>
    <x v="379"/>
    <n v="4.7679999999999998"/>
    <n v="2"/>
    <x v="2"/>
    <n v="-0.77480000000000004"/>
  </r>
  <r>
    <n v="434"/>
    <x v="199"/>
    <x v="0"/>
    <x v="112"/>
    <d v="2013-06-08T00:00:00"/>
    <x v="2"/>
    <s v="DB-13060"/>
    <s v="Dave Brooks"/>
    <x v="0"/>
    <s v="United States"/>
    <s v="Lowell"/>
    <x v="31"/>
    <n v="1852"/>
    <x v="3"/>
    <s v="OFF-ST-10003306"/>
    <x v="1"/>
    <x v="4"/>
    <x v="380"/>
    <n v="714.3"/>
    <n v="5"/>
    <x v="0"/>
    <n v="207.14699999999999"/>
  </r>
  <r>
    <n v="435"/>
    <x v="200"/>
    <x v="2"/>
    <x v="174"/>
    <d v="2011-12-25T00:00:00"/>
    <x v="1"/>
    <s v="MK-18160"/>
    <s v="Mike Kennedy"/>
    <x v="0"/>
    <s v="United States"/>
    <s v="Jacksonville"/>
    <x v="2"/>
    <n v="32216"/>
    <x v="0"/>
    <s v="OFF-BI-10000773"/>
    <x v="1"/>
    <x v="8"/>
    <x v="381"/>
    <n v="4.8120000000000003"/>
    <n v="2"/>
    <x v="6"/>
    <n v="-3.6892"/>
  </r>
  <r>
    <n v="436"/>
    <x v="200"/>
    <x v="2"/>
    <x v="174"/>
    <d v="2011-12-25T00:00:00"/>
    <x v="1"/>
    <s v="MK-18160"/>
    <s v="Mike Kennedy"/>
    <x v="0"/>
    <s v="United States"/>
    <s v="Jacksonville"/>
    <x v="2"/>
    <n v="32216"/>
    <x v="0"/>
    <s v="TEC-AC-10002600"/>
    <x v="2"/>
    <x v="11"/>
    <x v="382"/>
    <n v="247.8"/>
    <n v="5"/>
    <x v="2"/>
    <n v="-18.585000000000001"/>
  </r>
  <r>
    <n v="437"/>
    <x v="201"/>
    <x v="0"/>
    <x v="1"/>
    <d v="2013-06-15T00:00:00"/>
    <x v="0"/>
    <s v="PO-19180"/>
    <s v="Philisse Overcash"/>
    <x v="2"/>
    <s v="United States"/>
    <s v="Chicago"/>
    <x v="10"/>
    <n v="60623"/>
    <x v="2"/>
    <s v="TEC-MA-10002937"/>
    <x v="2"/>
    <x v="15"/>
    <x v="383"/>
    <n v="1007.979"/>
    <n v="3"/>
    <x v="4"/>
    <n v="43.199100000000001"/>
  </r>
  <r>
    <n v="438"/>
    <x v="201"/>
    <x v="0"/>
    <x v="1"/>
    <d v="2013-06-15T00:00:00"/>
    <x v="0"/>
    <s v="PO-19180"/>
    <s v="Philisse Overcash"/>
    <x v="2"/>
    <s v="United States"/>
    <s v="Chicago"/>
    <x v="10"/>
    <n v="60623"/>
    <x v="2"/>
    <s v="OFF-PA-10001970"/>
    <x v="1"/>
    <x v="10"/>
    <x v="361"/>
    <n v="313.488"/>
    <n v="7"/>
    <x v="2"/>
    <n v="113.63939999999999"/>
  </r>
  <r>
    <n v="439"/>
    <x v="202"/>
    <x v="3"/>
    <x v="175"/>
    <d v="2014-09-20T00:00:00"/>
    <x v="1"/>
    <s v="BB-11545"/>
    <s v="Brenda Bowman"/>
    <x v="1"/>
    <s v="United States"/>
    <s v="Houston"/>
    <x v="5"/>
    <n v="77070"/>
    <x v="2"/>
    <s v="OFF-PA-10002230"/>
    <x v="1"/>
    <x v="10"/>
    <x v="384"/>
    <n v="31.872"/>
    <n v="8"/>
    <x v="2"/>
    <n v="11.553599999999999"/>
  </r>
  <r>
    <n v="440"/>
    <x v="203"/>
    <x v="3"/>
    <x v="176"/>
    <d v="2014-01-24T00:00:00"/>
    <x v="0"/>
    <s v="CV-12805"/>
    <s v="Cynthia Voltz"/>
    <x v="1"/>
    <s v="United States"/>
    <s v="New York City"/>
    <x v="15"/>
    <n v="10024"/>
    <x v="3"/>
    <s v="FUR-CH-10003396"/>
    <x v="0"/>
    <x v="1"/>
    <x v="385"/>
    <n v="207.846"/>
    <n v="3"/>
    <x v="9"/>
    <n v="2.3094000000000001"/>
  </r>
  <r>
    <n v="441"/>
    <x v="204"/>
    <x v="0"/>
    <x v="64"/>
    <d v="2013-09-08T00:00:00"/>
    <x v="0"/>
    <s v="PK-19075"/>
    <s v="Pete Kriz"/>
    <x v="0"/>
    <s v="United States"/>
    <s v="Detroit"/>
    <x v="12"/>
    <n v="48227"/>
    <x v="2"/>
    <s v="FUR-FU-10000246"/>
    <x v="0"/>
    <x v="5"/>
    <x v="386"/>
    <n v="12.22"/>
    <n v="1"/>
    <x v="0"/>
    <n v="3.6659999999999999"/>
  </r>
  <r>
    <n v="442"/>
    <x v="204"/>
    <x v="0"/>
    <x v="64"/>
    <d v="2013-09-08T00:00:00"/>
    <x v="0"/>
    <s v="PK-19075"/>
    <s v="Pete Kriz"/>
    <x v="0"/>
    <s v="United States"/>
    <s v="Detroit"/>
    <x v="12"/>
    <n v="48227"/>
    <x v="2"/>
    <s v="OFF-ST-10000060"/>
    <x v="1"/>
    <x v="4"/>
    <x v="387"/>
    <n v="194.94"/>
    <n v="3"/>
    <x v="0"/>
    <n v="23.392800000000001"/>
  </r>
  <r>
    <n v="443"/>
    <x v="204"/>
    <x v="0"/>
    <x v="64"/>
    <d v="2013-09-08T00:00:00"/>
    <x v="0"/>
    <s v="PK-19075"/>
    <s v="Pete Kriz"/>
    <x v="0"/>
    <s v="United States"/>
    <s v="Detroit"/>
    <x v="12"/>
    <n v="48227"/>
    <x v="2"/>
    <s v="OFF-ST-10003058"/>
    <x v="1"/>
    <x v="4"/>
    <x v="388"/>
    <n v="70.95"/>
    <n v="3"/>
    <x v="0"/>
    <n v="20.575500000000002"/>
  </r>
  <r>
    <n v="444"/>
    <x v="204"/>
    <x v="0"/>
    <x v="64"/>
    <d v="2013-09-08T00:00:00"/>
    <x v="0"/>
    <s v="PK-19075"/>
    <s v="Pete Kriz"/>
    <x v="0"/>
    <s v="United States"/>
    <s v="Detroit"/>
    <x v="12"/>
    <n v="48227"/>
    <x v="2"/>
    <s v="OFF-PA-10002222"/>
    <x v="1"/>
    <x v="10"/>
    <x v="389"/>
    <n v="91.36"/>
    <n v="4"/>
    <x v="0"/>
    <n v="42.025599999999997"/>
  </r>
  <r>
    <n v="445"/>
    <x v="204"/>
    <x v="0"/>
    <x v="64"/>
    <d v="2013-09-08T00:00:00"/>
    <x v="0"/>
    <s v="PK-19075"/>
    <s v="Pete Kriz"/>
    <x v="0"/>
    <s v="United States"/>
    <s v="Detroit"/>
    <x v="12"/>
    <n v="48227"/>
    <x v="2"/>
    <s v="FUR-CH-10002372"/>
    <x v="0"/>
    <x v="1"/>
    <x v="390"/>
    <n v="242.94"/>
    <n v="3"/>
    <x v="0"/>
    <n v="29.152799999999999"/>
  </r>
  <r>
    <n v="446"/>
    <x v="204"/>
    <x v="0"/>
    <x v="64"/>
    <d v="2013-09-08T00:00:00"/>
    <x v="0"/>
    <s v="PK-19075"/>
    <s v="Pete Kriz"/>
    <x v="0"/>
    <s v="United States"/>
    <s v="Detroit"/>
    <x v="12"/>
    <n v="48227"/>
    <x v="2"/>
    <s v="OFF-LA-10001317"/>
    <x v="1"/>
    <x v="2"/>
    <x v="391"/>
    <n v="22.05"/>
    <n v="7"/>
    <x v="0"/>
    <n v="10.584"/>
  </r>
  <r>
    <n v="447"/>
    <x v="205"/>
    <x v="3"/>
    <x v="177"/>
    <d v="2014-03-26T00:00:00"/>
    <x v="0"/>
    <s v="TB-21595"/>
    <s v="Troy Blackwell"/>
    <x v="0"/>
    <s v="United States"/>
    <s v="Columbus"/>
    <x v="14"/>
    <n v="47201"/>
    <x v="2"/>
    <s v="FUR-FU-10000206"/>
    <x v="0"/>
    <x v="5"/>
    <x v="392"/>
    <n v="2.91"/>
    <n v="1"/>
    <x v="0"/>
    <n v="1.3676999999999999"/>
  </r>
  <r>
    <n v="448"/>
    <x v="206"/>
    <x v="0"/>
    <x v="178"/>
    <d v="2013-04-04T00:00:00"/>
    <x v="0"/>
    <s v="RB-19360"/>
    <s v="Raymond Buch"/>
    <x v="0"/>
    <s v="United States"/>
    <s v="Auburn"/>
    <x v="15"/>
    <n v="13021"/>
    <x v="3"/>
    <s v="OFF-AR-10000588"/>
    <x v="1"/>
    <x v="6"/>
    <x v="393"/>
    <n v="59.52"/>
    <n v="3"/>
    <x v="0"/>
    <n v="15.475199999999999"/>
  </r>
  <r>
    <n v="449"/>
    <x v="206"/>
    <x v="0"/>
    <x v="178"/>
    <d v="2013-04-04T00:00:00"/>
    <x v="0"/>
    <s v="RB-19360"/>
    <s v="Raymond Buch"/>
    <x v="0"/>
    <s v="United States"/>
    <s v="Auburn"/>
    <x v="15"/>
    <n v="13021"/>
    <x v="3"/>
    <s v="OFF-ST-10001469"/>
    <x v="1"/>
    <x v="4"/>
    <x v="394"/>
    <n v="161.94"/>
    <n v="3"/>
    <x v="0"/>
    <n v="9.7164000000000001"/>
  </r>
  <r>
    <n v="450"/>
    <x v="206"/>
    <x v="0"/>
    <x v="178"/>
    <d v="2013-04-04T00:00:00"/>
    <x v="0"/>
    <s v="RB-19360"/>
    <s v="Raymond Buch"/>
    <x v="0"/>
    <s v="United States"/>
    <s v="Auburn"/>
    <x v="15"/>
    <n v="13021"/>
    <x v="3"/>
    <s v="OFF-AR-10001953"/>
    <x v="1"/>
    <x v="6"/>
    <x v="395"/>
    <n v="263.88"/>
    <n v="6"/>
    <x v="0"/>
    <n v="71.247600000000006"/>
  </r>
  <r>
    <n v="451"/>
    <x v="206"/>
    <x v="0"/>
    <x v="178"/>
    <d v="2013-04-04T00:00:00"/>
    <x v="0"/>
    <s v="RB-19360"/>
    <s v="Raymond Buch"/>
    <x v="0"/>
    <s v="United States"/>
    <s v="Auburn"/>
    <x v="15"/>
    <n v="13021"/>
    <x v="3"/>
    <s v="OFF-AR-10003156"/>
    <x v="1"/>
    <x v="6"/>
    <x v="396"/>
    <n v="30.48"/>
    <n v="3"/>
    <x v="0"/>
    <n v="7.9248000000000003"/>
  </r>
  <r>
    <n v="452"/>
    <x v="206"/>
    <x v="0"/>
    <x v="178"/>
    <d v="2013-04-04T00:00:00"/>
    <x v="0"/>
    <s v="RB-19360"/>
    <s v="Raymond Buch"/>
    <x v="0"/>
    <s v="United States"/>
    <s v="Auburn"/>
    <x v="15"/>
    <n v="13021"/>
    <x v="3"/>
    <s v="OFF-AR-10004974"/>
    <x v="1"/>
    <x v="6"/>
    <x v="397"/>
    <n v="9.84"/>
    <n v="3"/>
    <x v="0"/>
    <n v="2.8536000000000001"/>
  </r>
  <r>
    <n v="453"/>
    <x v="206"/>
    <x v="0"/>
    <x v="178"/>
    <d v="2013-04-04T00:00:00"/>
    <x v="0"/>
    <s v="RB-19360"/>
    <s v="Raymond Buch"/>
    <x v="0"/>
    <s v="United States"/>
    <s v="Auburn"/>
    <x v="15"/>
    <n v="13021"/>
    <x v="3"/>
    <s v="TEC-PH-10002365"/>
    <x v="2"/>
    <x v="7"/>
    <x v="398"/>
    <n v="35.119999999999997"/>
    <n v="4"/>
    <x v="0"/>
    <n v="9.1311999999999998"/>
  </r>
  <r>
    <n v="454"/>
    <x v="207"/>
    <x v="3"/>
    <x v="179"/>
    <d v="2014-10-25T00:00:00"/>
    <x v="1"/>
    <s v="EB-13705"/>
    <s v="Ed Braxton"/>
    <x v="1"/>
    <s v="United States"/>
    <s v="Akron"/>
    <x v="24"/>
    <n v="44312"/>
    <x v="3"/>
    <s v="FUR-TA-10001539"/>
    <x v="0"/>
    <x v="3"/>
    <x v="10"/>
    <n v="284.36399999999998"/>
    <n v="2"/>
    <x v="10"/>
    <n v="-75.830399999999997"/>
  </r>
  <r>
    <n v="455"/>
    <x v="207"/>
    <x v="3"/>
    <x v="179"/>
    <d v="2014-10-25T00:00:00"/>
    <x v="1"/>
    <s v="EB-13705"/>
    <s v="Ed Braxton"/>
    <x v="1"/>
    <s v="United States"/>
    <s v="Akron"/>
    <x v="24"/>
    <n v="44312"/>
    <x v="3"/>
    <s v="OFF-ST-10000142"/>
    <x v="1"/>
    <x v="4"/>
    <x v="399"/>
    <n v="665.40800000000002"/>
    <n v="2"/>
    <x v="2"/>
    <n v="66.540800000000004"/>
  </r>
  <r>
    <n v="456"/>
    <x v="208"/>
    <x v="0"/>
    <x v="180"/>
    <d v="2013-12-18T00:00:00"/>
    <x v="1"/>
    <s v="KH-16630"/>
    <s v="Ken Heidel"/>
    <x v="1"/>
    <s v="United States"/>
    <s v="Norman"/>
    <x v="26"/>
    <n v="73071"/>
    <x v="2"/>
    <s v="TEC-AC-10001772"/>
    <x v="2"/>
    <x v="11"/>
    <x v="400"/>
    <n v="63.88"/>
    <n v="4"/>
    <x v="0"/>
    <n v="24.9132"/>
  </r>
  <r>
    <n v="457"/>
    <x v="209"/>
    <x v="2"/>
    <x v="181"/>
    <d v="2011-02-19T00:00:00"/>
    <x v="1"/>
    <s v="SC-20095"/>
    <s v="Sanjit Chand"/>
    <x v="0"/>
    <s v="United States"/>
    <s v="Concord"/>
    <x v="1"/>
    <n v="94521"/>
    <x v="1"/>
    <s v="FUR-CH-10000225"/>
    <x v="0"/>
    <x v="1"/>
    <x v="401"/>
    <n v="129.56800000000001"/>
    <n v="2"/>
    <x v="2"/>
    <n v="-24.294"/>
  </r>
  <r>
    <n v="458"/>
    <x v="210"/>
    <x v="0"/>
    <x v="182"/>
    <d v="2013-10-02T00:00:00"/>
    <x v="1"/>
    <s v="NF-18385"/>
    <s v="Natalie Fritzler"/>
    <x v="0"/>
    <s v="United States"/>
    <s v="Decatur"/>
    <x v="10"/>
    <n v="62521"/>
    <x v="2"/>
    <s v="FUR-CH-10002331"/>
    <x v="0"/>
    <x v="1"/>
    <x v="402"/>
    <n v="747.55799999999999"/>
    <n v="3"/>
    <x v="4"/>
    <n v="-96.114599999999996"/>
  </r>
  <r>
    <n v="459"/>
    <x v="210"/>
    <x v="0"/>
    <x v="182"/>
    <d v="2013-10-02T00:00:00"/>
    <x v="1"/>
    <s v="NF-18385"/>
    <s v="Natalie Fritzler"/>
    <x v="0"/>
    <s v="United States"/>
    <s v="Decatur"/>
    <x v="10"/>
    <n v="62521"/>
    <x v="2"/>
    <s v="OFF-EN-10001415"/>
    <x v="1"/>
    <x v="12"/>
    <x v="33"/>
    <n v="8.9280000000000008"/>
    <n v="2"/>
    <x v="2"/>
    <n v="3.3479999999999999"/>
  </r>
  <r>
    <n v="460"/>
    <x v="211"/>
    <x v="1"/>
    <x v="83"/>
    <d v="2012-12-22T00:00:00"/>
    <x v="1"/>
    <s v="JH-15985"/>
    <s v="Joseph Holt"/>
    <x v="0"/>
    <s v="United States"/>
    <s v="Seattle"/>
    <x v="4"/>
    <n v="98115"/>
    <x v="1"/>
    <s v="OFF-AP-10002472"/>
    <x v="1"/>
    <x v="9"/>
    <x v="403"/>
    <n v="103.92"/>
    <n v="4"/>
    <x v="0"/>
    <n v="36.372"/>
  </r>
  <r>
    <n v="461"/>
    <x v="211"/>
    <x v="1"/>
    <x v="83"/>
    <d v="2012-12-22T00:00:00"/>
    <x v="1"/>
    <s v="JH-15985"/>
    <s v="Joseph Holt"/>
    <x v="0"/>
    <s v="United States"/>
    <s v="Seattle"/>
    <x v="4"/>
    <n v="98115"/>
    <x v="1"/>
    <s v="TEC-AC-10004571"/>
    <x v="2"/>
    <x v="11"/>
    <x v="404"/>
    <n v="899.91"/>
    <n v="9"/>
    <x v="0"/>
    <n v="377.9622"/>
  </r>
  <r>
    <n v="462"/>
    <x v="211"/>
    <x v="1"/>
    <x v="83"/>
    <d v="2012-12-22T00:00:00"/>
    <x v="1"/>
    <s v="JH-15985"/>
    <s v="Joseph Holt"/>
    <x v="0"/>
    <s v="United States"/>
    <s v="Seattle"/>
    <x v="4"/>
    <n v="98115"/>
    <x v="1"/>
    <s v="OFF-BI-10001098"/>
    <x v="1"/>
    <x v="8"/>
    <x v="405"/>
    <n v="51.311999999999998"/>
    <n v="3"/>
    <x v="2"/>
    <n v="18.6006"/>
  </r>
  <r>
    <n v="463"/>
    <x v="212"/>
    <x v="0"/>
    <x v="183"/>
    <d v="2013-04-30T00:00:00"/>
    <x v="1"/>
    <s v="TN-21040"/>
    <s v="Tanja Norvell"/>
    <x v="2"/>
    <s v="United States"/>
    <s v="Phoenix"/>
    <x v="16"/>
    <n v="85023"/>
    <x v="1"/>
    <s v="FUR-FU-10000023"/>
    <x v="0"/>
    <x v="5"/>
    <x v="322"/>
    <n v="23.56"/>
    <n v="5"/>
    <x v="2"/>
    <n v="7.0679999999999996"/>
  </r>
  <r>
    <n v="464"/>
    <x v="212"/>
    <x v="0"/>
    <x v="183"/>
    <d v="2013-04-30T00:00:00"/>
    <x v="1"/>
    <s v="TN-21040"/>
    <s v="Tanja Norvell"/>
    <x v="2"/>
    <s v="United States"/>
    <s v="Phoenix"/>
    <x v="16"/>
    <n v="85023"/>
    <x v="1"/>
    <s v="FUR-TA-10001889"/>
    <x v="0"/>
    <x v="3"/>
    <x v="406"/>
    <n v="1272.6300000000001"/>
    <n v="6"/>
    <x v="5"/>
    <n v="-814.48320000000001"/>
  </r>
  <r>
    <n v="465"/>
    <x v="212"/>
    <x v="0"/>
    <x v="183"/>
    <d v="2013-04-30T00:00:00"/>
    <x v="1"/>
    <s v="TN-21040"/>
    <s v="Tanja Norvell"/>
    <x v="2"/>
    <s v="United States"/>
    <s v="Phoenix"/>
    <x v="16"/>
    <n v="85023"/>
    <x v="1"/>
    <s v="OFF-BI-10000315"/>
    <x v="1"/>
    <x v="8"/>
    <x v="407"/>
    <n v="28.484999999999999"/>
    <n v="5"/>
    <x v="6"/>
    <n v="-20.888999999999999"/>
  </r>
  <r>
    <n v="466"/>
    <x v="212"/>
    <x v="0"/>
    <x v="183"/>
    <d v="2013-04-30T00:00:00"/>
    <x v="1"/>
    <s v="TN-21040"/>
    <s v="Tanja Norvell"/>
    <x v="2"/>
    <s v="United States"/>
    <s v="Phoenix"/>
    <x v="16"/>
    <n v="85023"/>
    <x v="1"/>
    <s v="OFF-SU-10003505"/>
    <x v="1"/>
    <x v="14"/>
    <x v="408"/>
    <n v="185.376"/>
    <n v="2"/>
    <x v="2"/>
    <n v="-34.758000000000003"/>
  </r>
  <r>
    <n v="467"/>
    <x v="212"/>
    <x v="0"/>
    <x v="183"/>
    <d v="2013-04-30T00:00:00"/>
    <x v="1"/>
    <s v="TN-21040"/>
    <s v="Tanja Norvell"/>
    <x v="2"/>
    <s v="United States"/>
    <s v="Phoenix"/>
    <x v="16"/>
    <n v="85023"/>
    <x v="1"/>
    <s v="OFF-AP-10002578"/>
    <x v="1"/>
    <x v="9"/>
    <x v="409"/>
    <n v="78.272000000000006"/>
    <n v="2"/>
    <x v="2"/>
    <n v="5.8704000000000001"/>
  </r>
  <r>
    <n v="468"/>
    <x v="213"/>
    <x v="1"/>
    <x v="184"/>
    <d v="2012-01-24T00:00:00"/>
    <x v="1"/>
    <s v="JS-15940"/>
    <s v="Joni Sundaresam"/>
    <x v="2"/>
    <s v="United States"/>
    <s v="Park Ridge"/>
    <x v="10"/>
    <n v="60068"/>
    <x v="2"/>
    <s v="FUR-FU-10002918"/>
    <x v="0"/>
    <x v="5"/>
    <x v="266"/>
    <n v="254.744"/>
    <n v="7"/>
    <x v="7"/>
    <n v="-312.06139999999999"/>
  </r>
  <r>
    <n v="469"/>
    <x v="214"/>
    <x v="3"/>
    <x v="185"/>
    <d v="2014-04-05T00:00:00"/>
    <x v="1"/>
    <s v="DS-13180"/>
    <s v="David Smith"/>
    <x v="1"/>
    <s v="United States"/>
    <s v="Amarillo"/>
    <x v="5"/>
    <n v="79109"/>
    <x v="2"/>
    <s v="FUR-BO-10002824"/>
    <x v="0"/>
    <x v="0"/>
    <x v="410"/>
    <n v="205.33279999999999"/>
    <n v="2"/>
    <x v="8"/>
    <n v="-36.235199999999999"/>
  </r>
  <r>
    <n v="470"/>
    <x v="215"/>
    <x v="0"/>
    <x v="186"/>
    <d v="2013-12-21T00:00:00"/>
    <x v="0"/>
    <s v="CC-12670"/>
    <s v="Craig Carreira"/>
    <x v="0"/>
    <s v="United States"/>
    <s v="Chicago"/>
    <x v="10"/>
    <n v="60610"/>
    <x v="2"/>
    <s v="OFF-BI-10002194"/>
    <x v="1"/>
    <x v="8"/>
    <x v="411"/>
    <n v="4.7880000000000003"/>
    <n v="3"/>
    <x v="3"/>
    <n v="-7.9001999999999999"/>
  </r>
  <r>
    <n v="471"/>
    <x v="216"/>
    <x v="1"/>
    <x v="139"/>
    <d v="2012-12-24T00:00:00"/>
    <x v="1"/>
    <s v="MH-17785"/>
    <s v="Maya Herman"/>
    <x v="1"/>
    <s v="United States"/>
    <s v="Lindenhurst"/>
    <x v="15"/>
    <n v="11757"/>
    <x v="3"/>
    <s v="OFF-PA-10004071"/>
    <x v="1"/>
    <x v="10"/>
    <x v="412"/>
    <n v="55.48"/>
    <n v="1"/>
    <x v="0"/>
    <n v="26.630400000000002"/>
  </r>
  <r>
    <n v="472"/>
    <x v="217"/>
    <x v="2"/>
    <x v="187"/>
    <d v="2011-11-11T00:00:00"/>
    <x v="0"/>
    <s v="JP-15520"/>
    <s v="Jeremy Pistek"/>
    <x v="0"/>
    <s v="United States"/>
    <s v="San Francisco"/>
    <x v="1"/>
    <n v="94110"/>
    <x v="1"/>
    <s v="OFF-ST-10002743"/>
    <x v="1"/>
    <x v="4"/>
    <x v="413"/>
    <n v="340.92"/>
    <n v="3"/>
    <x v="0"/>
    <n v="3.4091999999999998"/>
  </r>
  <r>
    <n v="473"/>
    <x v="217"/>
    <x v="2"/>
    <x v="187"/>
    <d v="2011-11-11T00:00:00"/>
    <x v="0"/>
    <s v="JP-15520"/>
    <s v="Jeremy Pistek"/>
    <x v="0"/>
    <s v="United States"/>
    <s v="San Francisco"/>
    <x v="1"/>
    <n v="94110"/>
    <x v="1"/>
    <s v="FUR-BO-10001601"/>
    <x v="0"/>
    <x v="0"/>
    <x v="414"/>
    <n v="222.666"/>
    <n v="2"/>
    <x v="11"/>
    <n v="10.478400000000001"/>
  </r>
  <r>
    <n v="474"/>
    <x v="217"/>
    <x v="2"/>
    <x v="187"/>
    <d v="2011-11-11T00:00:00"/>
    <x v="0"/>
    <s v="JP-15520"/>
    <s v="Jeremy Pistek"/>
    <x v="0"/>
    <s v="United States"/>
    <s v="San Francisco"/>
    <x v="1"/>
    <n v="94110"/>
    <x v="1"/>
    <s v="TEC-PH-10002680"/>
    <x v="2"/>
    <x v="7"/>
    <x v="415"/>
    <n v="703.96799999999996"/>
    <n v="4"/>
    <x v="2"/>
    <n v="87.995999999999995"/>
  </r>
  <r>
    <n v="475"/>
    <x v="217"/>
    <x v="2"/>
    <x v="187"/>
    <d v="2011-11-11T00:00:00"/>
    <x v="0"/>
    <s v="JP-15520"/>
    <s v="Jeremy Pistek"/>
    <x v="0"/>
    <s v="United States"/>
    <s v="San Francisco"/>
    <x v="1"/>
    <n v="94110"/>
    <x v="1"/>
    <s v="OFF-ST-10001321"/>
    <x v="1"/>
    <x v="4"/>
    <x v="416"/>
    <n v="92.52"/>
    <n v="6"/>
    <x v="0"/>
    <n v="24.980399999999999"/>
  </r>
  <r>
    <n v="476"/>
    <x v="217"/>
    <x v="2"/>
    <x v="187"/>
    <d v="2011-11-11T00:00:00"/>
    <x v="0"/>
    <s v="JP-15520"/>
    <s v="Jeremy Pistek"/>
    <x v="0"/>
    <s v="United States"/>
    <s v="San Francisco"/>
    <x v="1"/>
    <n v="94110"/>
    <x v="1"/>
    <s v="OFF-PA-10001509"/>
    <x v="1"/>
    <x v="10"/>
    <x v="417"/>
    <n v="62.65"/>
    <n v="7"/>
    <x v="0"/>
    <n v="28.818999999999999"/>
  </r>
  <r>
    <n v="477"/>
    <x v="217"/>
    <x v="2"/>
    <x v="187"/>
    <d v="2011-11-11T00:00:00"/>
    <x v="0"/>
    <s v="JP-15520"/>
    <s v="Jeremy Pistek"/>
    <x v="0"/>
    <s v="United States"/>
    <s v="San Francisco"/>
    <x v="1"/>
    <n v="94110"/>
    <x v="1"/>
    <s v="OFF-PA-10003465"/>
    <x v="1"/>
    <x v="10"/>
    <x v="418"/>
    <n v="94.85"/>
    <n v="5"/>
    <x v="0"/>
    <n v="45.527999999999999"/>
  </r>
  <r>
    <n v="478"/>
    <x v="218"/>
    <x v="0"/>
    <x v="188"/>
    <d v="2013-07-20T00:00:00"/>
    <x v="1"/>
    <s v="KH-16690"/>
    <s v="Kristen Hastings"/>
    <x v="1"/>
    <s v="United States"/>
    <s v="Los Angeles"/>
    <x v="1"/>
    <n v="90008"/>
    <x v="1"/>
    <s v="TEC-PH-10000149"/>
    <x v="2"/>
    <x v="7"/>
    <x v="419"/>
    <n v="95.76"/>
    <n v="6"/>
    <x v="2"/>
    <n v="7.1820000000000004"/>
  </r>
  <r>
    <n v="479"/>
    <x v="219"/>
    <x v="0"/>
    <x v="189"/>
    <d v="2013-11-03T00:00:00"/>
    <x v="1"/>
    <s v="JE-15475"/>
    <s v="Jeremy Ellison"/>
    <x v="0"/>
    <s v="United States"/>
    <s v="Troy"/>
    <x v="15"/>
    <n v="12180"/>
    <x v="3"/>
    <s v="FUR-FU-10002671"/>
    <x v="0"/>
    <x v="5"/>
    <x v="275"/>
    <n v="40.200000000000003"/>
    <n v="3"/>
    <x v="0"/>
    <n v="19.295999999999999"/>
  </r>
  <r>
    <n v="480"/>
    <x v="220"/>
    <x v="0"/>
    <x v="190"/>
    <d v="2013-07-03T00:00:00"/>
    <x v="1"/>
    <s v="JG-15805"/>
    <s v="John Grady"/>
    <x v="1"/>
    <s v="United States"/>
    <s v="New York City"/>
    <x v="15"/>
    <n v="10024"/>
    <x v="3"/>
    <s v="OFF-AR-10003045"/>
    <x v="1"/>
    <x v="6"/>
    <x v="420"/>
    <n v="14.7"/>
    <n v="5"/>
    <x v="0"/>
    <n v="6.6150000000000002"/>
  </r>
  <r>
    <n v="481"/>
    <x v="220"/>
    <x v="0"/>
    <x v="190"/>
    <d v="2013-07-03T00:00:00"/>
    <x v="1"/>
    <s v="JG-15805"/>
    <s v="John Grady"/>
    <x v="1"/>
    <s v="United States"/>
    <s v="New York City"/>
    <x v="15"/>
    <n v="10024"/>
    <x v="3"/>
    <s v="OFF-ST-10000689"/>
    <x v="1"/>
    <x v="4"/>
    <x v="421"/>
    <n v="704.25"/>
    <n v="5"/>
    <x v="0"/>
    <n v="84.51"/>
  </r>
  <r>
    <n v="482"/>
    <x v="221"/>
    <x v="2"/>
    <x v="191"/>
    <d v="2011-10-10T00:00:00"/>
    <x v="1"/>
    <s v="XP-21865"/>
    <s v="Xylona Preis"/>
    <x v="0"/>
    <s v="United States"/>
    <s v="San Diego"/>
    <x v="1"/>
    <n v="92024"/>
    <x v="1"/>
    <s v="TEC-AC-10001445"/>
    <x v="2"/>
    <x v="11"/>
    <x v="422"/>
    <n v="9.09"/>
    <n v="3"/>
    <x v="0"/>
    <n v="1.9089"/>
  </r>
  <r>
    <n v="483"/>
    <x v="222"/>
    <x v="2"/>
    <x v="192"/>
    <d v="2011-07-27T00:00:00"/>
    <x v="1"/>
    <s v="EM-14065"/>
    <s v="Erin Mull"/>
    <x v="0"/>
    <s v="United States"/>
    <s v="New York City"/>
    <x v="15"/>
    <n v="10024"/>
    <x v="3"/>
    <s v="OFF-AR-10002053"/>
    <x v="1"/>
    <x v="6"/>
    <x v="79"/>
    <n v="5.96"/>
    <n v="2"/>
    <x v="0"/>
    <n v="1.6688000000000001"/>
  </r>
  <r>
    <n v="484"/>
    <x v="222"/>
    <x v="2"/>
    <x v="192"/>
    <d v="2011-07-27T00:00:00"/>
    <x v="1"/>
    <s v="EM-14065"/>
    <s v="Erin Mull"/>
    <x v="0"/>
    <s v="United States"/>
    <s v="New York City"/>
    <x v="15"/>
    <n v="10024"/>
    <x v="3"/>
    <s v="TEC-AC-10002567"/>
    <x v="2"/>
    <x v="11"/>
    <x v="423"/>
    <n v="159.97999999999999"/>
    <n v="2"/>
    <x v="0"/>
    <n v="57.592799999999997"/>
  </r>
  <r>
    <n v="485"/>
    <x v="223"/>
    <x v="3"/>
    <x v="193"/>
    <d v="2014-06-14T00:00:00"/>
    <x v="2"/>
    <s v="MT-18070"/>
    <s v="Michelle Tran"/>
    <x v="2"/>
    <s v="United States"/>
    <s v="Los Angeles"/>
    <x v="1"/>
    <n v="90045"/>
    <x v="1"/>
    <s v="OFF-LA-10003923"/>
    <x v="1"/>
    <x v="2"/>
    <x v="424"/>
    <n v="29.6"/>
    <n v="2"/>
    <x v="0"/>
    <n v="14.8"/>
  </r>
  <r>
    <n v="486"/>
    <x v="223"/>
    <x v="3"/>
    <x v="193"/>
    <d v="2014-06-14T00:00:00"/>
    <x v="2"/>
    <s v="MT-18070"/>
    <s v="Michelle Tran"/>
    <x v="2"/>
    <s v="United States"/>
    <s v="Los Angeles"/>
    <x v="1"/>
    <n v="90045"/>
    <x v="1"/>
    <s v="FUR-BO-10001337"/>
    <x v="0"/>
    <x v="0"/>
    <x v="425"/>
    <n v="514.16499999999996"/>
    <n v="5"/>
    <x v="11"/>
    <n v="-30.245000000000001"/>
  </r>
  <r>
    <n v="487"/>
    <x v="223"/>
    <x v="3"/>
    <x v="193"/>
    <d v="2014-06-14T00:00:00"/>
    <x v="2"/>
    <s v="MT-18070"/>
    <s v="Michelle Tran"/>
    <x v="2"/>
    <s v="United States"/>
    <s v="Los Angeles"/>
    <x v="1"/>
    <n v="90045"/>
    <x v="1"/>
    <s v="TEC-PH-10001924"/>
    <x v="2"/>
    <x v="7"/>
    <x v="426"/>
    <n v="279.95999999999998"/>
    <n v="5"/>
    <x v="2"/>
    <n v="17.497499999999999"/>
  </r>
  <r>
    <n v="488"/>
    <x v="224"/>
    <x v="2"/>
    <x v="194"/>
    <d v="2011-10-31T00:00:00"/>
    <x v="2"/>
    <s v="SA-20830"/>
    <s v="Sue Ann Reed"/>
    <x v="0"/>
    <s v="United States"/>
    <s v="Chicago"/>
    <x v="10"/>
    <n v="60610"/>
    <x v="2"/>
    <s v="TEC-PH-10001363"/>
    <x v="2"/>
    <x v="7"/>
    <x v="427"/>
    <n v="2735.9520000000002"/>
    <n v="6"/>
    <x v="2"/>
    <n v="341.99400000000003"/>
  </r>
  <r>
    <n v="489"/>
    <x v="225"/>
    <x v="2"/>
    <x v="3"/>
    <d v="2011-06-13T00:00:00"/>
    <x v="0"/>
    <s v="CW-11905"/>
    <s v="Carl Weiss"/>
    <x v="2"/>
    <s v="United States"/>
    <s v="Huntsville"/>
    <x v="5"/>
    <n v="77340"/>
    <x v="2"/>
    <s v="TEC-PH-10000376"/>
    <x v="2"/>
    <x v="7"/>
    <x v="428"/>
    <n v="7.992"/>
    <n v="1"/>
    <x v="2"/>
    <n v="0.59940000000000004"/>
  </r>
  <r>
    <n v="490"/>
    <x v="225"/>
    <x v="2"/>
    <x v="3"/>
    <d v="2011-06-13T00:00:00"/>
    <x v="0"/>
    <s v="CW-11905"/>
    <s v="Carl Weiss"/>
    <x v="2"/>
    <s v="United States"/>
    <s v="Huntsville"/>
    <x v="5"/>
    <n v="77340"/>
    <x v="2"/>
    <s v="TEC-AC-10000303"/>
    <x v="2"/>
    <x v="11"/>
    <x v="429"/>
    <n v="63.984000000000002"/>
    <n v="2"/>
    <x v="2"/>
    <n v="10.397399999999999"/>
  </r>
  <r>
    <n v="491"/>
    <x v="225"/>
    <x v="2"/>
    <x v="3"/>
    <d v="2011-06-13T00:00:00"/>
    <x v="0"/>
    <s v="CW-11905"/>
    <s v="Carl Weiss"/>
    <x v="2"/>
    <s v="United States"/>
    <s v="Huntsville"/>
    <x v="5"/>
    <n v="77340"/>
    <x v="2"/>
    <s v="OFF-AR-10001953"/>
    <x v="1"/>
    <x v="6"/>
    <x v="395"/>
    <n v="70.367999999999995"/>
    <n v="2"/>
    <x v="2"/>
    <n v="6.1571999999999996"/>
  </r>
  <r>
    <n v="492"/>
    <x v="226"/>
    <x v="2"/>
    <x v="80"/>
    <d v="2011-09-19T00:00:00"/>
    <x v="1"/>
    <s v="AJ-10960"/>
    <s v="Astrea Jones"/>
    <x v="0"/>
    <s v="United States"/>
    <s v="Rochester"/>
    <x v="15"/>
    <n v="14609"/>
    <x v="3"/>
    <s v="OFF-ST-10001809"/>
    <x v="1"/>
    <x v="4"/>
    <x v="430"/>
    <n v="449.15"/>
    <n v="5"/>
    <x v="0"/>
    <n v="8.9830000000000005"/>
  </r>
  <r>
    <n v="493"/>
    <x v="226"/>
    <x v="2"/>
    <x v="80"/>
    <d v="2011-09-19T00:00:00"/>
    <x v="1"/>
    <s v="AJ-10960"/>
    <s v="Astrea Jones"/>
    <x v="0"/>
    <s v="United States"/>
    <s v="Rochester"/>
    <x v="15"/>
    <n v="14609"/>
    <x v="3"/>
    <s v="OFF-EN-10003845"/>
    <x v="1"/>
    <x v="12"/>
    <x v="431"/>
    <n v="11.07"/>
    <n v="3"/>
    <x v="0"/>
    <n v="5.0922000000000001"/>
  </r>
  <r>
    <n v="494"/>
    <x v="227"/>
    <x v="0"/>
    <x v="195"/>
    <d v="2013-05-15T00:00:00"/>
    <x v="1"/>
    <s v="SS-20590"/>
    <s v="Sonia Sunley"/>
    <x v="0"/>
    <s v="United States"/>
    <s v="Seattle"/>
    <x v="4"/>
    <n v="98115"/>
    <x v="1"/>
    <s v="TEC-AC-10000991"/>
    <x v="2"/>
    <x v="11"/>
    <x v="432"/>
    <n v="93.98"/>
    <n v="2"/>
    <x v="0"/>
    <n v="13.1572"/>
  </r>
  <r>
    <n v="495"/>
    <x v="228"/>
    <x v="0"/>
    <x v="196"/>
    <d v="2013-03-22T00:00:00"/>
    <x v="0"/>
    <s v="RO-19780"/>
    <s v="Rose O'Brian"/>
    <x v="0"/>
    <s v="United States"/>
    <s v="Memphis"/>
    <x v="18"/>
    <n v="38109"/>
    <x v="0"/>
    <s v="FUR-TA-10001857"/>
    <x v="0"/>
    <x v="3"/>
    <x v="433"/>
    <n v="189.88200000000001"/>
    <n v="3"/>
    <x v="10"/>
    <n v="-94.941000000000003"/>
  </r>
  <r>
    <n v="496"/>
    <x v="229"/>
    <x v="1"/>
    <x v="17"/>
    <d v="2012-12-31T00:00:00"/>
    <x v="1"/>
    <s v="MD-17350"/>
    <s v="Maribeth Dona"/>
    <x v="0"/>
    <s v="United States"/>
    <s v="Fayetteville"/>
    <x v="36"/>
    <n v="72701"/>
    <x v="0"/>
    <s v="OFF-EN-10001434"/>
    <x v="1"/>
    <x v="12"/>
    <x v="434"/>
    <n v="105.42"/>
    <n v="2"/>
    <x v="0"/>
    <n v="51.655799999999999"/>
  </r>
  <r>
    <n v="497"/>
    <x v="230"/>
    <x v="0"/>
    <x v="197"/>
    <d v="2013-08-01T00:00:00"/>
    <x v="1"/>
    <s v="SC-20095"/>
    <s v="Sanjit Chand"/>
    <x v="0"/>
    <s v="United States"/>
    <s v="Costa Mesa"/>
    <x v="1"/>
    <n v="92627"/>
    <x v="1"/>
    <s v="OFF-BI-10002498"/>
    <x v="1"/>
    <x v="8"/>
    <x v="435"/>
    <n v="119.616"/>
    <n v="8"/>
    <x v="2"/>
    <n v="40.370399999999997"/>
  </r>
  <r>
    <n v="498"/>
    <x v="230"/>
    <x v="0"/>
    <x v="197"/>
    <d v="2013-08-01T00:00:00"/>
    <x v="1"/>
    <s v="SC-20095"/>
    <s v="Sanjit Chand"/>
    <x v="0"/>
    <s v="United States"/>
    <s v="Costa Mesa"/>
    <x v="1"/>
    <n v="92627"/>
    <x v="1"/>
    <s v="FUR-FU-10004864"/>
    <x v="0"/>
    <x v="5"/>
    <x v="436"/>
    <n v="255.76"/>
    <n v="4"/>
    <x v="0"/>
    <n v="81.843199999999996"/>
  </r>
  <r>
    <n v="499"/>
    <x v="230"/>
    <x v="0"/>
    <x v="197"/>
    <d v="2013-08-01T00:00:00"/>
    <x v="1"/>
    <s v="SC-20095"/>
    <s v="Sanjit Chand"/>
    <x v="0"/>
    <s v="United States"/>
    <s v="Costa Mesa"/>
    <x v="1"/>
    <n v="92627"/>
    <x v="1"/>
    <s v="FUR-CH-10002602"/>
    <x v="0"/>
    <x v="1"/>
    <x v="288"/>
    <n v="241.56800000000001"/>
    <n v="2"/>
    <x v="2"/>
    <n v="18.117599999999999"/>
  </r>
  <r>
    <n v="500"/>
    <x v="230"/>
    <x v="0"/>
    <x v="197"/>
    <d v="2013-08-01T00:00:00"/>
    <x v="1"/>
    <s v="SC-20095"/>
    <s v="Sanjit Chand"/>
    <x v="0"/>
    <s v="United States"/>
    <s v="Costa Mesa"/>
    <x v="1"/>
    <n v="92627"/>
    <x v="1"/>
    <s v="FUR-FU-10000073"/>
    <x v="0"/>
    <x v="5"/>
    <x v="437"/>
    <n v="69.3"/>
    <n v="9"/>
    <x v="0"/>
    <n v="22.869"/>
  </r>
  <r>
    <n v="501"/>
    <x v="231"/>
    <x v="0"/>
    <x v="198"/>
    <d v="2013-06-05T00:00:00"/>
    <x v="1"/>
    <s v="MY-17380"/>
    <s v="Maribeth Yedwab"/>
    <x v="1"/>
    <s v="United States"/>
    <s v="Parker"/>
    <x v="22"/>
    <n v="80134"/>
    <x v="1"/>
    <s v="OFF-BI-10001670"/>
    <x v="1"/>
    <x v="8"/>
    <x v="438"/>
    <n v="22.62"/>
    <n v="2"/>
    <x v="6"/>
    <n v="-15.08"/>
  </r>
  <r>
    <n v="502"/>
    <x v="231"/>
    <x v="0"/>
    <x v="198"/>
    <d v="2013-06-05T00:00:00"/>
    <x v="1"/>
    <s v="MY-17380"/>
    <s v="Maribeth Yedwab"/>
    <x v="1"/>
    <s v="United States"/>
    <s v="Parker"/>
    <x v="22"/>
    <n v="80134"/>
    <x v="1"/>
    <s v="OFF-BI-10001658"/>
    <x v="1"/>
    <x v="8"/>
    <x v="439"/>
    <n v="14.952"/>
    <n v="2"/>
    <x v="6"/>
    <n v="-11.961600000000001"/>
  </r>
  <r>
    <n v="503"/>
    <x v="231"/>
    <x v="0"/>
    <x v="198"/>
    <d v="2013-06-05T00:00:00"/>
    <x v="1"/>
    <s v="MY-17380"/>
    <s v="Maribeth Yedwab"/>
    <x v="1"/>
    <s v="United States"/>
    <s v="Parker"/>
    <x v="22"/>
    <n v="80134"/>
    <x v="1"/>
    <s v="FUR-CH-10001215"/>
    <x v="0"/>
    <x v="1"/>
    <x v="440"/>
    <n v="801.56799999999998"/>
    <n v="2"/>
    <x v="2"/>
    <n v="50.097999999999999"/>
  </r>
  <r>
    <n v="504"/>
    <x v="231"/>
    <x v="0"/>
    <x v="198"/>
    <d v="2013-06-05T00:00:00"/>
    <x v="1"/>
    <s v="MY-17380"/>
    <s v="Maribeth Yedwab"/>
    <x v="1"/>
    <s v="United States"/>
    <s v="Parker"/>
    <x v="22"/>
    <n v="80134"/>
    <x v="1"/>
    <s v="OFF-BI-10000831"/>
    <x v="1"/>
    <x v="8"/>
    <x v="441"/>
    <n v="2.3759999999999999"/>
    <n v="3"/>
    <x v="6"/>
    <n v="-1.9008"/>
  </r>
  <r>
    <n v="505"/>
    <x v="231"/>
    <x v="0"/>
    <x v="198"/>
    <d v="2013-06-05T00:00:00"/>
    <x v="1"/>
    <s v="MY-17380"/>
    <s v="Maribeth Yedwab"/>
    <x v="1"/>
    <s v="United States"/>
    <s v="Parker"/>
    <x v="22"/>
    <n v="80134"/>
    <x v="1"/>
    <s v="OFF-PA-10000357"/>
    <x v="1"/>
    <x v="10"/>
    <x v="442"/>
    <n v="32.792000000000002"/>
    <n v="1"/>
    <x v="2"/>
    <n v="11.8871"/>
  </r>
  <r>
    <n v="506"/>
    <x v="232"/>
    <x v="3"/>
    <x v="105"/>
    <d v="2014-11-16T00:00:00"/>
    <x v="0"/>
    <s v="EB-13705"/>
    <s v="Ed Braxton"/>
    <x v="1"/>
    <s v="United States"/>
    <s v="New York City"/>
    <x v="15"/>
    <n v="10024"/>
    <x v="3"/>
    <s v="OFF-BI-10003274"/>
    <x v="1"/>
    <x v="8"/>
    <x v="122"/>
    <n v="15.92"/>
    <n v="5"/>
    <x v="2"/>
    <n v="5.3730000000000002"/>
  </r>
  <r>
    <n v="507"/>
    <x v="233"/>
    <x v="1"/>
    <x v="199"/>
    <d v="2012-03-22T00:00:00"/>
    <x v="1"/>
    <s v="CM-12385"/>
    <s v="Christopher Martinez"/>
    <x v="0"/>
    <s v="United States"/>
    <s v="Atlanta"/>
    <x v="32"/>
    <n v="30318"/>
    <x v="0"/>
    <s v="OFF-AR-10001662"/>
    <x v="1"/>
    <x v="6"/>
    <x v="443"/>
    <n v="2.74"/>
    <n v="1"/>
    <x v="0"/>
    <n v="0.73980000000000001"/>
  </r>
  <r>
    <n v="508"/>
    <x v="233"/>
    <x v="1"/>
    <x v="199"/>
    <d v="2012-03-22T00:00:00"/>
    <x v="1"/>
    <s v="CM-12385"/>
    <s v="Christopher Martinez"/>
    <x v="0"/>
    <s v="United States"/>
    <s v="Atlanta"/>
    <x v="32"/>
    <n v="30318"/>
    <x v="0"/>
    <s v="OFF-AR-10003856"/>
    <x v="1"/>
    <x v="6"/>
    <x v="444"/>
    <n v="8.34"/>
    <n v="3"/>
    <x v="0"/>
    <n v="2.1684000000000001"/>
  </r>
  <r>
    <n v="509"/>
    <x v="233"/>
    <x v="1"/>
    <x v="199"/>
    <d v="2012-03-22T00:00:00"/>
    <x v="1"/>
    <s v="CM-12385"/>
    <s v="Christopher Martinez"/>
    <x v="0"/>
    <s v="United States"/>
    <s v="Atlanta"/>
    <x v="32"/>
    <n v="30318"/>
    <x v="0"/>
    <s v="OFF-ST-10001228"/>
    <x v="1"/>
    <x v="4"/>
    <x v="445"/>
    <n v="46.74"/>
    <n v="3"/>
    <x v="0"/>
    <n v="11.685"/>
  </r>
  <r>
    <n v="510"/>
    <x v="233"/>
    <x v="1"/>
    <x v="199"/>
    <d v="2012-03-22T00:00:00"/>
    <x v="1"/>
    <s v="CM-12385"/>
    <s v="Christopher Martinez"/>
    <x v="0"/>
    <s v="United States"/>
    <s v="Atlanta"/>
    <x v="32"/>
    <n v="30318"/>
    <x v="0"/>
    <s v="OFF-BI-10003527"/>
    <x v="1"/>
    <x v="8"/>
    <x v="446"/>
    <n v="6354.95"/>
    <n v="5"/>
    <x v="0"/>
    <n v="3177.4749999999999"/>
  </r>
  <r>
    <n v="511"/>
    <x v="234"/>
    <x v="3"/>
    <x v="200"/>
    <d v="2014-11-28T00:00:00"/>
    <x v="2"/>
    <s v="LS-17245"/>
    <s v="Lynn Smith"/>
    <x v="0"/>
    <s v="United States"/>
    <s v="Gladstone"/>
    <x v="25"/>
    <n v="64118"/>
    <x v="2"/>
    <s v="FUR-FU-10001290"/>
    <x v="0"/>
    <x v="5"/>
    <x v="447"/>
    <n v="126.3"/>
    <n v="3"/>
    <x v="0"/>
    <n v="40.415999999999997"/>
  </r>
  <r>
    <n v="512"/>
    <x v="234"/>
    <x v="3"/>
    <x v="200"/>
    <d v="2014-11-28T00:00:00"/>
    <x v="2"/>
    <s v="LS-17245"/>
    <s v="Lynn Smith"/>
    <x v="0"/>
    <s v="United States"/>
    <s v="Gladstone"/>
    <x v="25"/>
    <n v="64118"/>
    <x v="2"/>
    <s v="TEC-AC-10002399"/>
    <x v="2"/>
    <x v="11"/>
    <x v="448"/>
    <n v="38.04"/>
    <n v="2"/>
    <x v="0"/>
    <n v="12.172800000000001"/>
  </r>
  <r>
    <n v="513"/>
    <x v="235"/>
    <x v="0"/>
    <x v="201"/>
    <d v="2013-10-24T00:00:00"/>
    <x v="2"/>
    <s v="LF-17185"/>
    <s v="Luke Foster"/>
    <x v="0"/>
    <s v="United States"/>
    <s v="Newark"/>
    <x v="24"/>
    <n v="43055"/>
    <x v="3"/>
    <s v="OFF-AR-10002053"/>
    <x v="1"/>
    <x v="6"/>
    <x v="79"/>
    <n v="7.1520000000000001"/>
    <n v="3"/>
    <x v="2"/>
    <n v="0.71519999999999995"/>
  </r>
  <r>
    <n v="514"/>
    <x v="236"/>
    <x v="3"/>
    <x v="202"/>
    <d v="2014-12-26T00:00:00"/>
    <x v="1"/>
    <s v="BN-11515"/>
    <s v="Bradley Nguyen"/>
    <x v="0"/>
    <s v="United States"/>
    <s v="Los Angeles"/>
    <x v="1"/>
    <n v="90049"/>
    <x v="1"/>
    <s v="OFF-AR-10003811"/>
    <x v="1"/>
    <x v="6"/>
    <x v="449"/>
    <n v="6.63"/>
    <n v="3"/>
    <x v="0"/>
    <n v="1.7901"/>
  </r>
  <r>
    <n v="515"/>
    <x v="236"/>
    <x v="3"/>
    <x v="202"/>
    <d v="2014-12-26T00:00:00"/>
    <x v="1"/>
    <s v="BN-11515"/>
    <s v="Bradley Nguyen"/>
    <x v="0"/>
    <s v="United States"/>
    <s v="Los Angeles"/>
    <x v="1"/>
    <n v="90049"/>
    <x v="1"/>
    <s v="OFF-AR-10001246"/>
    <x v="1"/>
    <x v="6"/>
    <x v="450"/>
    <n v="5.88"/>
    <n v="2"/>
    <x v="0"/>
    <n v="1.7052"/>
  </r>
  <r>
    <n v="516"/>
    <x v="237"/>
    <x v="3"/>
    <x v="203"/>
    <d v="2014-01-28T00:00:00"/>
    <x v="1"/>
    <s v="AD-10180"/>
    <s v="Alan Dominguez"/>
    <x v="2"/>
    <s v="United States"/>
    <s v="Great Falls"/>
    <x v="37"/>
    <n v="59405"/>
    <x v="1"/>
    <s v="TEC-CO-10003236"/>
    <x v="2"/>
    <x v="16"/>
    <x v="451"/>
    <n v="2999.95"/>
    <n v="5"/>
    <x v="0"/>
    <n v="1379.9770000000001"/>
  </r>
  <r>
    <n v="517"/>
    <x v="237"/>
    <x v="3"/>
    <x v="203"/>
    <d v="2014-01-28T00:00:00"/>
    <x v="1"/>
    <s v="AD-10180"/>
    <s v="Alan Dominguez"/>
    <x v="2"/>
    <s v="United States"/>
    <s v="Great Falls"/>
    <x v="37"/>
    <n v="59405"/>
    <x v="1"/>
    <s v="OFF-ST-10004507"/>
    <x v="1"/>
    <x v="4"/>
    <x v="452"/>
    <n v="51.45"/>
    <n v="3"/>
    <x v="0"/>
    <n v="13.891500000000001"/>
  </r>
  <r>
    <n v="518"/>
    <x v="237"/>
    <x v="3"/>
    <x v="203"/>
    <d v="2014-01-28T00:00:00"/>
    <x v="1"/>
    <s v="AD-10180"/>
    <s v="Alan Dominguez"/>
    <x v="2"/>
    <s v="United States"/>
    <s v="Great Falls"/>
    <x v="37"/>
    <n v="59405"/>
    <x v="1"/>
    <s v="OFF-PA-10001667"/>
    <x v="1"/>
    <x v="10"/>
    <x v="453"/>
    <n v="11.96"/>
    <n v="2"/>
    <x v="0"/>
    <n v="5.3819999999999997"/>
  </r>
  <r>
    <n v="519"/>
    <x v="237"/>
    <x v="3"/>
    <x v="203"/>
    <d v="2014-01-28T00:00:00"/>
    <x v="1"/>
    <s v="AD-10180"/>
    <s v="Alan Dominguez"/>
    <x v="2"/>
    <s v="United States"/>
    <s v="Great Falls"/>
    <x v="37"/>
    <n v="59405"/>
    <x v="1"/>
    <s v="OFF-ST-10004459"/>
    <x v="1"/>
    <x v="4"/>
    <x v="454"/>
    <n v="1126.02"/>
    <n v="3"/>
    <x v="0"/>
    <n v="56.301000000000002"/>
  </r>
  <r>
    <n v="520"/>
    <x v="238"/>
    <x v="1"/>
    <x v="204"/>
    <d v="2012-03-26T00:00:00"/>
    <x v="1"/>
    <s v="DB-13210"/>
    <s v="Dean Braden"/>
    <x v="0"/>
    <s v="United States"/>
    <s v="Houston"/>
    <x v="5"/>
    <n v="77041"/>
    <x v="2"/>
    <s v="TEC-AC-10000171"/>
    <x v="2"/>
    <x v="11"/>
    <x v="43"/>
    <n v="18.391999999999999"/>
    <n v="1"/>
    <x v="2"/>
    <n v="5.2877000000000001"/>
  </r>
  <r>
    <n v="521"/>
    <x v="238"/>
    <x v="1"/>
    <x v="204"/>
    <d v="2012-03-26T00:00:00"/>
    <x v="1"/>
    <s v="DB-13210"/>
    <s v="Dean Braden"/>
    <x v="0"/>
    <s v="United States"/>
    <s v="Houston"/>
    <x v="5"/>
    <n v="77041"/>
    <x v="2"/>
    <s v="OFF-ST-10000736"/>
    <x v="1"/>
    <x v="4"/>
    <x v="455"/>
    <n v="129.56800000000001"/>
    <n v="2"/>
    <x v="2"/>
    <n v="-25.913599999999999"/>
  </r>
  <r>
    <n v="522"/>
    <x v="238"/>
    <x v="1"/>
    <x v="204"/>
    <d v="2012-03-26T00:00:00"/>
    <x v="1"/>
    <s v="DB-13210"/>
    <s v="Dean Braden"/>
    <x v="0"/>
    <s v="United States"/>
    <s v="Houston"/>
    <x v="5"/>
    <n v="77041"/>
    <x v="2"/>
    <s v="OFF-BI-10000285"/>
    <x v="1"/>
    <x v="8"/>
    <x v="456"/>
    <n v="14.112"/>
    <n v="9"/>
    <x v="3"/>
    <n v="-21.167999999999999"/>
  </r>
  <r>
    <n v="523"/>
    <x v="239"/>
    <x v="3"/>
    <x v="205"/>
    <d v="2014-01-26T00:00:00"/>
    <x v="2"/>
    <s v="MC-17605"/>
    <s v="Matt Connell"/>
    <x v="1"/>
    <s v="United States"/>
    <s v="Detroit"/>
    <x v="12"/>
    <n v="48234"/>
    <x v="2"/>
    <s v="FUR-TA-10001857"/>
    <x v="0"/>
    <x v="3"/>
    <x v="433"/>
    <n v="210.98"/>
    <n v="2"/>
    <x v="0"/>
    <n v="21.097999999999999"/>
  </r>
  <r>
    <n v="524"/>
    <x v="240"/>
    <x v="0"/>
    <x v="206"/>
    <d v="2013-05-24T00:00:00"/>
    <x v="2"/>
    <s v="LH-17155"/>
    <s v="Logan Haushalter"/>
    <x v="0"/>
    <s v="United States"/>
    <s v="Los Angeles"/>
    <x v="1"/>
    <n v="90032"/>
    <x v="1"/>
    <s v="TEC-PH-10003555"/>
    <x v="2"/>
    <x v="7"/>
    <x v="457"/>
    <n v="55.176000000000002"/>
    <n v="3"/>
    <x v="2"/>
    <n v="-12.4146"/>
  </r>
  <r>
    <n v="525"/>
    <x v="240"/>
    <x v="0"/>
    <x v="206"/>
    <d v="2013-05-24T00:00:00"/>
    <x v="2"/>
    <s v="LH-17155"/>
    <s v="Logan Haushalter"/>
    <x v="0"/>
    <s v="United States"/>
    <s v="Los Angeles"/>
    <x v="1"/>
    <n v="90032"/>
    <x v="1"/>
    <s v="TEC-AC-10003832"/>
    <x v="2"/>
    <x v="11"/>
    <x v="458"/>
    <n v="66.260000000000005"/>
    <n v="2"/>
    <x v="0"/>
    <n v="27.166599999999999"/>
  </r>
  <r>
    <n v="526"/>
    <x v="241"/>
    <x v="1"/>
    <x v="207"/>
    <d v="2013-01-02T00:00:00"/>
    <x v="1"/>
    <s v="BD-11605"/>
    <s v="Brian Dahlen"/>
    <x v="0"/>
    <s v="United States"/>
    <s v="Lawrence"/>
    <x v="31"/>
    <n v="1841"/>
    <x v="3"/>
    <s v="OFF-FA-10002815"/>
    <x v="1"/>
    <x v="13"/>
    <x v="33"/>
    <n v="22.2"/>
    <n v="5"/>
    <x v="0"/>
    <n v="10.433999999999999"/>
  </r>
  <r>
    <n v="527"/>
    <x v="242"/>
    <x v="3"/>
    <x v="208"/>
    <d v="2014-10-27T00:00:00"/>
    <x v="1"/>
    <s v="PH-18790"/>
    <s v="Patricia Hirasaki"/>
    <x v="2"/>
    <s v="United States"/>
    <s v="Lakeland"/>
    <x v="2"/>
    <n v="33801"/>
    <x v="0"/>
    <s v="FUR-CH-10003379"/>
    <x v="0"/>
    <x v="1"/>
    <x v="459"/>
    <n v="683.952"/>
    <n v="3"/>
    <x v="2"/>
    <n v="42.747"/>
  </r>
  <r>
    <n v="528"/>
    <x v="242"/>
    <x v="3"/>
    <x v="208"/>
    <d v="2014-10-27T00:00:00"/>
    <x v="1"/>
    <s v="PH-18790"/>
    <s v="Patricia Hirasaki"/>
    <x v="2"/>
    <s v="United States"/>
    <s v="Lakeland"/>
    <x v="2"/>
    <n v="33801"/>
    <x v="0"/>
    <s v="FUR-FU-10001756"/>
    <x v="0"/>
    <x v="5"/>
    <x v="282"/>
    <n v="45.695999999999998"/>
    <n v="3"/>
    <x v="2"/>
    <n v="5.1407999999999996"/>
  </r>
  <r>
    <n v="529"/>
    <x v="243"/>
    <x v="1"/>
    <x v="37"/>
    <d v="2012-09-07T00:00:00"/>
    <x v="1"/>
    <s v="MG-18145"/>
    <s v="Mike Gockenbach"/>
    <x v="0"/>
    <s v="United States"/>
    <s v="Philadelphia"/>
    <x v="9"/>
    <n v="19134"/>
    <x v="3"/>
    <s v="OFF-ST-10004963"/>
    <x v="1"/>
    <x v="4"/>
    <x v="460"/>
    <n v="36.335999999999999"/>
    <n v="3"/>
    <x v="2"/>
    <n v="-7.2671999999999999"/>
  </r>
  <r>
    <n v="530"/>
    <x v="243"/>
    <x v="1"/>
    <x v="37"/>
    <d v="2012-09-07T00:00:00"/>
    <x v="1"/>
    <s v="MG-18145"/>
    <s v="Mike Gockenbach"/>
    <x v="0"/>
    <s v="United States"/>
    <s v="Philadelphia"/>
    <x v="9"/>
    <n v="19134"/>
    <x v="3"/>
    <s v="OFF-SU-10002881"/>
    <x v="1"/>
    <x v="14"/>
    <x v="461"/>
    <n v="666.24800000000005"/>
    <n v="1"/>
    <x v="2"/>
    <n v="-149.9058"/>
  </r>
  <r>
    <n v="531"/>
    <x v="243"/>
    <x v="1"/>
    <x v="37"/>
    <d v="2012-09-07T00:00:00"/>
    <x v="1"/>
    <s v="MG-18145"/>
    <s v="Mike Gockenbach"/>
    <x v="0"/>
    <s v="United States"/>
    <s v="Philadelphia"/>
    <x v="9"/>
    <n v="19134"/>
    <x v="3"/>
    <s v="OFF-EN-10001335"/>
    <x v="1"/>
    <x v="12"/>
    <x v="462"/>
    <n v="52.512"/>
    <n v="6"/>
    <x v="2"/>
    <n v="19.692"/>
  </r>
  <r>
    <n v="532"/>
    <x v="244"/>
    <x v="1"/>
    <x v="209"/>
    <d v="2012-11-09T00:00:00"/>
    <x v="0"/>
    <s v="KB-16240"/>
    <s v="Karen Bern"/>
    <x v="1"/>
    <s v="United States"/>
    <s v="Los Angeles"/>
    <x v="1"/>
    <n v="90036"/>
    <x v="1"/>
    <s v="FUR-CH-10000595"/>
    <x v="0"/>
    <x v="1"/>
    <x v="463"/>
    <n v="190.72"/>
    <n v="1"/>
    <x v="2"/>
    <n v="11.92"/>
  </r>
  <r>
    <n v="533"/>
    <x v="245"/>
    <x v="3"/>
    <x v="210"/>
    <d v="2014-09-12T00:00:00"/>
    <x v="1"/>
    <s v="JC-15340"/>
    <s v="Jasper Cacioppo"/>
    <x v="0"/>
    <s v="United States"/>
    <s v="Los Angeles"/>
    <x v="1"/>
    <n v="90032"/>
    <x v="1"/>
    <s v="FUR-FU-10000448"/>
    <x v="0"/>
    <x v="5"/>
    <x v="464"/>
    <n v="47.94"/>
    <n v="3"/>
    <x v="0"/>
    <n v="2.3969999999999998"/>
  </r>
  <r>
    <n v="534"/>
    <x v="246"/>
    <x v="0"/>
    <x v="211"/>
    <d v="2013-06-02T00:00:00"/>
    <x v="0"/>
    <s v="RL-19615"/>
    <s v="Rob Lucas"/>
    <x v="0"/>
    <s v="United States"/>
    <s v="Montgomery"/>
    <x v="19"/>
    <n v="36116"/>
    <x v="0"/>
    <s v="TEC-PH-10000984"/>
    <x v="2"/>
    <x v="7"/>
    <x v="465"/>
    <n v="979.95"/>
    <n v="5"/>
    <x v="0"/>
    <n v="274.38600000000002"/>
  </r>
  <r>
    <n v="535"/>
    <x v="246"/>
    <x v="0"/>
    <x v="211"/>
    <d v="2013-06-02T00:00:00"/>
    <x v="0"/>
    <s v="RL-19615"/>
    <s v="Rob Lucas"/>
    <x v="0"/>
    <s v="United States"/>
    <s v="Montgomery"/>
    <x v="19"/>
    <n v="36116"/>
    <x v="0"/>
    <s v="OFF-BI-10002557"/>
    <x v="1"/>
    <x v="8"/>
    <x v="246"/>
    <n v="22.75"/>
    <n v="5"/>
    <x v="0"/>
    <n v="11.375"/>
  </r>
  <r>
    <n v="536"/>
    <x v="247"/>
    <x v="0"/>
    <x v="212"/>
    <d v="2013-07-17T00:00:00"/>
    <x v="1"/>
    <s v="AA-10375"/>
    <s v="Allen Armold"/>
    <x v="0"/>
    <s v="United States"/>
    <s v="Mesa"/>
    <x v="16"/>
    <n v="85204"/>
    <x v="1"/>
    <s v="OFF-ST-10001325"/>
    <x v="1"/>
    <x v="4"/>
    <x v="466"/>
    <n v="16.768000000000001"/>
    <n v="2"/>
    <x v="2"/>
    <n v="1.4672000000000001"/>
  </r>
  <r>
    <n v="537"/>
    <x v="248"/>
    <x v="3"/>
    <x v="213"/>
    <d v="2014-09-09T00:00:00"/>
    <x v="0"/>
    <s v="EP-13915"/>
    <s v="Emily Phan"/>
    <x v="0"/>
    <s v="United States"/>
    <s v="Chicago"/>
    <x v="10"/>
    <n v="60653"/>
    <x v="2"/>
    <s v="OFF-BI-10002429"/>
    <x v="1"/>
    <x v="8"/>
    <x v="467"/>
    <n v="42.616"/>
    <n v="7"/>
    <x v="3"/>
    <n v="-68.185599999999994"/>
  </r>
  <r>
    <n v="538"/>
    <x v="249"/>
    <x v="1"/>
    <x v="155"/>
    <d v="2012-12-08T00:00:00"/>
    <x v="1"/>
    <s v="MP-17470"/>
    <s v="Mark Packer"/>
    <x v="2"/>
    <s v="United States"/>
    <s v="New York City"/>
    <x v="15"/>
    <n v="10009"/>
    <x v="3"/>
    <s v="OFF-BI-10004528"/>
    <x v="1"/>
    <x v="8"/>
    <x v="468"/>
    <n v="10.752000000000001"/>
    <n v="4"/>
    <x v="2"/>
    <n v="3.36"/>
  </r>
  <r>
    <n v="539"/>
    <x v="250"/>
    <x v="1"/>
    <x v="214"/>
    <d v="2012-12-11T00:00:00"/>
    <x v="1"/>
    <s v="DK-12985"/>
    <s v="Darren Koutras"/>
    <x v="0"/>
    <s v="United States"/>
    <s v="Henderson"/>
    <x v="0"/>
    <n v="42420"/>
    <x v="0"/>
    <s v="OFF-AP-10001271"/>
    <x v="1"/>
    <x v="9"/>
    <x v="469"/>
    <n v="152.94"/>
    <n v="3"/>
    <x v="0"/>
    <n v="41.293799999999997"/>
  </r>
  <r>
    <n v="540"/>
    <x v="250"/>
    <x v="1"/>
    <x v="214"/>
    <d v="2012-12-11T00:00:00"/>
    <x v="1"/>
    <s v="DK-12985"/>
    <s v="Darren Koutras"/>
    <x v="0"/>
    <s v="United States"/>
    <s v="Henderson"/>
    <x v="0"/>
    <n v="42420"/>
    <x v="0"/>
    <s v="FUR-CH-10002647"/>
    <x v="0"/>
    <x v="1"/>
    <x v="470"/>
    <n v="283.92"/>
    <n v="4"/>
    <x v="0"/>
    <n v="70.98"/>
  </r>
  <r>
    <n v="541"/>
    <x v="251"/>
    <x v="2"/>
    <x v="215"/>
    <d v="2011-02-04T00:00:00"/>
    <x v="2"/>
    <s v="BD-11500"/>
    <s v="Bradley Drucker"/>
    <x v="0"/>
    <s v="United States"/>
    <s v="Green Bay"/>
    <x v="6"/>
    <n v="54302"/>
    <x v="2"/>
    <s v="TEC-AC-10001432"/>
    <x v="2"/>
    <x v="11"/>
    <x v="471"/>
    <n v="468.9"/>
    <n v="6"/>
    <x v="0"/>
    <n v="206.316"/>
  </r>
  <r>
    <n v="542"/>
    <x v="252"/>
    <x v="0"/>
    <x v="216"/>
    <d v="2013-07-18T00:00:00"/>
    <x v="2"/>
    <s v="ES-14080"/>
    <s v="Erin Smith"/>
    <x v="1"/>
    <s v="United States"/>
    <s v="Tucson"/>
    <x v="16"/>
    <n v="85705"/>
    <x v="1"/>
    <s v="TEC-PH-10002262"/>
    <x v="2"/>
    <x v="7"/>
    <x v="472"/>
    <n v="380.86399999999998"/>
    <n v="8"/>
    <x v="2"/>
    <n v="38.086399999999998"/>
  </r>
  <r>
    <n v="543"/>
    <x v="253"/>
    <x v="1"/>
    <x v="217"/>
    <d v="2012-12-23T00:00:00"/>
    <x v="1"/>
    <s v="LM-17065"/>
    <s v="Liz MacKendrick"/>
    <x v="0"/>
    <s v="United States"/>
    <s v="Springfield"/>
    <x v="24"/>
    <n v="45503"/>
    <x v="3"/>
    <s v="OFF-ST-10001809"/>
    <x v="1"/>
    <x v="4"/>
    <x v="430"/>
    <n v="646.77599999999995"/>
    <n v="9"/>
    <x v="2"/>
    <n v="-145.52459999999999"/>
  </r>
  <r>
    <n v="544"/>
    <x v="254"/>
    <x v="2"/>
    <x v="218"/>
    <d v="2011-05-16T00:00:00"/>
    <x v="1"/>
    <s v="PG-18895"/>
    <s v="Paul Gonzalez"/>
    <x v="0"/>
    <s v="United States"/>
    <s v="Fort Worth"/>
    <x v="5"/>
    <n v="76106"/>
    <x v="2"/>
    <s v="TEC-AC-10001465"/>
    <x v="2"/>
    <x v="11"/>
    <x v="473"/>
    <n v="58.112000000000002"/>
    <n v="2"/>
    <x v="2"/>
    <n v="7.2640000000000002"/>
  </r>
  <r>
    <n v="545"/>
    <x v="254"/>
    <x v="2"/>
    <x v="218"/>
    <d v="2011-05-16T00:00:00"/>
    <x v="1"/>
    <s v="PG-18895"/>
    <s v="Paul Gonzalez"/>
    <x v="0"/>
    <s v="United States"/>
    <s v="Fort Worth"/>
    <x v="5"/>
    <n v="76106"/>
    <x v="2"/>
    <s v="TEC-PH-10002597"/>
    <x v="2"/>
    <x v="7"/>
    <x v="474"/>
    <n v="100.792"/>
    <n v="1"/>
    <x v="2"/>
    <n v="6.2995000000000001"/>
  </r>
  <r>
    <n v="546"/>
    <x v="254"/>
    <x v="2"/>
    <x v="218"/>
    <d v="2011-05-16T00:00:00"/>
    <x v="1"/>
    <s v="PG-18895"/>
    <s v="Paul Gonzalez"/>
    <x v="0"/>
    <s v="United States"/>
    <s v="Fort Worth"/>
    <x v="5"/>
    <n v="76106"/>
    <x v="2"/>
    <s v="FUR-FU-10000723"/>
    <x v="0"/>
    <x v="5"/>
    <x v="475"/>
    <n v="66.111999999999995"/>
    <n v="4"/>
    <x v="7"/>
    <n v="-84.2928"/>
  </r>
  <r>
    <n v="547"/>
    <x v="255"/>
    <x v="3"/>
    <x v="123"/>
    <d v="2014-11-23T00:00:00"/>
    <x v="2"/>
    <s v="AS-10135"/>
    <s v="Adrian Shami"/>
    <x v="2"/>
    <s v="United States"/>
    <s v="New York City"/>
    <x v="15"/>
    <n v="10035"/>
    <x v="3"/>
    <s v="OFF-BI-10000404"/>
    <x v="1"/>
    <x v="8"/>
    <x v="476"/>
    <n v="41.28"/>
    <n v="6"/>
    <x v="2"/>
    <n v="13.932"/>
  </r>
  <r>
    <n v="548"/>
    <x v="255"/>
    <x v="3"/>
    <x v="123"/>
    <d v="2014-11-23T00:00:00"/>
    <x v="2"/>
    <s v="AS-10135"/>
    <s v="Adrian Shami"/>
    <x v="2"/>
    <s v="United States"/>
    <s v="New York City"/>
    <x v="15"/>
    <n v="10035"/>
    <x v="3"/>
    <s v="OFF-PA-10002986"/>
    <x v="1"/>
    <x v="10"/>
    <x v="477"/>
    <n v="13.36"/>
    <n v="2"/>
    <x v="0"/>
    <n v="6.4127999999999998"/>
  </r>
  <r>
    <n v="549"/>
    <x v="256"/>
    <x v="1"/>
    <x v="219"/>
    <d v="2012-11-17T00:00:00"/>
    <x v="0"/>
    <s v="DK-13225"/>
    <s v="Dean Katz"/>
    <x v="1"/>
    <s v="United States"/>
    <s v="Chicago"/>
    <x v="10"/>
    <n v="60653"/>
    <x v="2"/>
    <s v="OFF-ST-10000604"/>
    <x v="1"/>
    <x v="4"/>
    <x v="54"/>
    <n v="250.27199999999999"/>
    <n v="9"/>
    <x v="2"/>
    <n v="15.641999999999999"/>
  </r>
  <r>
    <n v="550"/>
    <x v="256"/>
    <x v="1"/>
    <x v="219"/>
    <d v="2012-11-17T00:00:00"/>
    <x v="0"/>
    <s v="DK-13225"/>
    <s v="Dean Katz"/>
    <x v="1"/>
    <s v="United States"/>
    <s v="Chicago"/>
    <x v="10"/>
    <n v="60653"/>
    <x v="2"/>
    <s v="OFF-BI-10004738"/>
    <x v="1"/>
    <x v="8"/>
    <x v="92"/>
    <n v="11.364000000000001"/>
    <n v="3"/>
    <x v="3"/>
    <n v="-17.045999999999999"/>
  </r>
  <r>
    <n v="551"/>
    <x v="256"/>
    <x v="1"/>
    <x v="219"/>
    <d v="2012-11-17T00:00:00"/>
    <x v="0"/>
    <s v="DK-13225"/>
    <s v="Dean Katz"/>
    <x v="1"/>
    <s v="United States"/>
    <s v="Chicago"/>
    <x v="10"/>
    <n v="60653"/>
    <x v="2"/>
    <s v="OFF-SU-10001935"/>
    <x v="1"/>
    <x v="14"/>
    <x v="33"/>
    <n v="8.7200000000000006"/>
    <n v="5"/>
    <x v="2"/>
    <n v="-1.744"/>
  </r>
  <r>
    <n v="552"/>
    <x v="257"/>
    <x v="0"/>
    <x v="173"/>
    <d v="2013-04-18T00:00:00"/>
    <x v="0"/>
    <s v="BD-11320"/>
    <s v="Bill Donatelli"/>
    <x v="0"/>
    <s v="United States"/>
    <s v="San Francisco"/>
    <x v="1"/>
    <n v="94110"/>
    <x v="1"/>
    <s v="FUR-CH-10002024"/>
    <x v="0"/>
    <x v="1"/>
    <x v="478"/>
    <n v="1121.568"/>
    <n v="2"/>
    <x v="2"/>
    <n v="0"/>
  </r>
  <r>
    <n v="553"/>
    <x v="258"/>
    <x v="3"/>
    <x v="220"/>
    <d v="2014-09-13T00:00:00"/>
    <x v="2"/>
    <s v="RC-19960"/>
    <s v="Ryan Crowe"/>
    <x v="0"/>
    <s v="United States"/>
    <s v="Jacksonville"/>
    <x v="2"/>
    <n v="32216"/>
    <x v="0"/>
    <s v="FUR-FU-10003039"/>
    <x v="0"/>
    <x v="5"/>
    <x v="479"/>
    <n v="34.503999999999998"/>
    <n v="1"/>
    <x v="2"/>
    <n v="6.0381999999999998"/>
  </r>
  <r>
    <n v="554"/>
    <x v="259"/>
    <x v="3"/>
    <x v="221"/>
    <d v="2014-11-29T00:00:00"/>
    <x v="1"/>
    <s v="GT-14710"/>
    <s v="Greg Tran"/>
    <x v="0"/>
    <s v="United States"/>
    <s v="Houston"/>
    <x v="5"/>
    <n v="77070"/>
    <x v="2"/>
    <s v="OFF-FA-10004248"/>
    <x v="1"/>
    <x v="13"/>
    <x v="480"/>
    <n v="10.824"/>
    <n v="3"/>
    <x v="2"/>
    <n v="2.5707"/>
  </r>
  <r>
    <n v="555"/>
    <x v="260"/>
    <x v="3"/>
    <x v="222"/>
    <d v="2014-07-04T00:00:00"/>
    <x v="0"/>
    <s v="DK-13225"/>
    <s v="Dean Katz"/>
    <x v="1"/>
    <s v="United States"/>
    <s v="Anaheim"/>
    <x v="1"/>
    <n v="92804"/>
    <x v="1"/>
    <s v="OFF-ST-10001780"/>
    <x v="1"/>
    <x v="4"/>
    <x v="481"/>
    <n v="1295.78"/>
    <n v="2"/>
    <x v="0"/>
    <n v="310.98719999999997"/>
  </r>
  <r>
    <n v="556"/>
    <x v="261"/>
    <x v="2"/>
    <x v="223"/>
    <d v="2011-03-07T00:00:00"/>
    <x v="0"/>
    <s v="AJ-10945"/>
    <s v="Ashley Jarboe"/>
    <x v="0"/>
    <s v="United States"/>
    <s v="Wilmington"/>
    <x v="3"/>
    <n v="28403"/>
    <x v="0"/>
    <s v="OFF-AR-10003560"/>
    <x v="1"/>
    <x v="6"/>
    <x v="482"/>
    <n v="19.456"/>
    <n v="4"/>
    <x v="2"/>
    <n v="3.4047999999999998"/>
  </r>
  <r>
    <n v="557"/>
    <x v="262"/>
    <x v="0"/>
    <x v="224"/>
    <d v="2013-06-16T00:00:00"/>
    <x v="1"/>
    <s v="OT-18730"/>
    <s v="Olvera Toch"/>
    <x v="0"/>
    <s v="United States"/>
    <s v="Los Angeles"/>
    <x v="1"/>
    <n v="90045"/>
    <x v="1"/>
    <s v="OFF-LA-10001297"/>
    <x v="1"/>
    <x v="2"/>
    <x v="483"/>
    <n v="20.7"/>
    <n v="2"/>
    <x v="0"/>
    <n v="9.9359999999999999"/>
  </r>
  <r>
    <n v="558"/>
    <x v="262"/>
    <x v="0"/>
    <x v="224"/>
    <d v="2013-06-16T00:00:00"/>
    <x v="1"/>
    <s v="OT-18730"/>
    <s v="Olvera Toch"/>
    <x v="0"/>
    <s v="United States"/>
    <s v="Los Angeles"/>
    <x v="1"/>
    <n v="90045"/>
    <x v="1"/>
    <s v="FUR-TA-10004256"/>
    <x v="0"/>
    <x v="3"/>
    <x v="484"/>
    <n v="1335.68"/>
    <n v="4"/>
    <x v="2"/>
    <n v="-217.048"/>
  </r>
  <r>
    <n v="559"/>
    <x v="262"/>
    <x v="0"/>
    <x v="224"/>
    <d v="2013-06-16T00:00:00"/>
    <x v="1"/>
    <s v="OT-18730"/>
    <s v="Olvera Toch"/>
    <x v="0"/>
    <s v="United States"/>
    <s v="Los Angeles"/>
    <x v="1"/>
    <n v="90045"/>
    <x v="1"/>
    <s v="OFF-PA-10003441"/>
    <x v="1"/>
    <x v="10"/>
    <x v="485"/>
    <n v="32.4"/>
    <n v="5"/>
    <x v="0"/>
    <n v="15.552"/>
  </r>
  <r>
    <n v="560"/>
    <x v="263"/>
    <x v="3"/>
    <x v="225"/>
    <d v="2014-11-23T00:00:00"/>
    <x v="0"/>
    <s v="LP-17080"/>
    <s v="Liz Pelletier"/>
    <x v="0"/>
    <s v="United States"/>
    <s v="San Francisco"/>
    <x v="1"/>
    <n v="94110"/>
    <x v="1"/>
    <s v="FUR-FU-10003347"/>
    <x v="0"/>
    <x v="5"/>
    <x v="374"/>
    <n v="42.6"/>
    <n v="3"/>
    <x v="0"/>
    <n v="16.614000000000001"/>
  </r>
  <r>
    <n v="561"/>
    <x v="263"/>
    <x v="3"/>
    <x v="225"/>
    <d v="2014-11-23T00:00:00"/>
    <x v="0"/>
    <s v="LP-17080"/>
    <s v="Liz Pelletier"/>
    <x v="0"/>
    <s v="United States"/>
    <s v="San Francisco"/>
    <x v="1"/>
    <n v="94110"/>
    <x v="1"/>
    <s v="OFF-BI-10000069"/>
    <x v="1"/>
    <x v="8"/>
    <x v="486"/>
    <n v="84.055999999999997"/>
    <n v="7"/>
    <x v="2"/>
    <n v="27.318200000000001"/>
  </r>
  <r>
    <n v="562"/>
    <x v="264"/>
    <x v="2"/>
    <x v="80"/>
    <d v="2011-09-18T00:00:00"/>
    <x v="0"/>
    <s v="CA-12775"/>
    <s v="Cynthia Arntzen"/>
    <x v="0"/>
    <s v="United States"/>
    <s v="Tampa"/>
    <x v="2"/>
    <n v="33614"/>
    <x v="0"/>
    <s v="OFF-AP-10003914"/>
    <x v="1"/>
    <x v="9"/>
    <x v="487"/>
    <n v="13"/>
    <n v="5"/>
    <x v="2"/>
    <n v="1.3"/>
  </r>
  <r>
    <n v="563"/>
    <x v="264"/>
    <x v="2"/>
    <x v="80"/>
    <d v="2011-09-18T00:00:00"/>
    <x v="0"/>
    <s v="CA-12775"/>
    <s v="Cynthia Arntzen"/>
    <x v="0"/>
    <s v="United States"/>
    <s v="Tampa"/>
    <x v="2"/>
    <n v="33614"/>
    <x v="0"/>
    <s v="FUR-FU-10004020"/>
    <x v="0"/>
    <x v="5"/>
    <x v="488"/>
    <n v="13.128"/>
    <n v="3"/>
    <x v="2"/>
    <n v="3.7743000000000002"/>
  </r>
  <r>
    <n v="564"/>
    <x v="265"/>
    <x v="1"/>
    <x v="214"/>
    <d v="2012-12-09T00:00:00"/>
    <x v="2"/>
    <s v="JF-15490"/>
    <s v="Jeremy Farry"/>
    <x v="0"/>
    <s v="United States"/>
    <s v="Seattle"/>
    <x v="4"/>
    <n v="98105"/>
    <x v="1"/>
    <s v="OFF-FA-10003467"/>
    <x v="1"/>
    <x v="13"/>
    <x v="489"/>
    <n v="3.96"/>
    <n v="2"/>
    <x v="0"/>
    <n v="0"/>
  </r>
  <r>
    <n v="565"/>
    <x v="265"/>
    <x v="1"/>
    <x v="214"/>
    <d v="2012-12-09T00:00:00"/>
    <x v="2"/>
    <s v="JF-15490"/>
    <s v="Jeremy Farry"/>
    <x v="0"/>
    <s v="United States"/>
    <s v="Seattle"/>
    <x v="4"/>
    <n v="98105"/>
    <x v="1"/>
    <s v="OFF-LA-10000634"/>
    <x v="1"/>
    <x v="2"/>
    <x v="283"/>
    <n v="2.61"/>
    <n v="1"/>
    <x v="0"/>
    <n v="1.2005999999999999"/>
  </r>
  <r>
    <n v="566"/>
    <x v="266"/>
    <x v="3"/>
    <x v="226"/>
    <d v="2014-12-11T00:00:00"/>
    <x v="2"/>
    <s v="FP-14320"/>
    <s v="Frank Preis"/>
    <x v="0"/>
    <s v="United States"/>
    <s v="Los Angeles"/>
    <x v="1"/>
    <n v="90008"/>
    <x v="1"/>
    <s v="TEC-PH-10002496"/>
    <x v="2"/>
    <x v="7"/>
    <x v="490"/>
    <n v="374.37599999999998"/>
    <n v="3"/>
    <x v="2"/>
    <n v="46.796999999999997"/>
  </r>
  <r>
    <n v="567"/>
    <x v="267"/>
    <x v="3"/>
    <x v="172"/>
    <d v="2014-10-09T00:00:00"/>
    <x v="1"/>
    <s v="EB-13840"/>
    <s v="Ellis Ballard"/>
    <x v="1"/>
    <s v="United States"/>
    <s v="Seattle"/>
    <x v="4"/>
    <n v="98105"/>
    <x v="1"/>
    <s v="OFF-PA-10004530"/>
    <x v="1"/>
    <x v="10"/>
    <x v="491"/>
    <n v="91.84"/>
    <n v="8"/>
    <x v="0"/>
    <n v="45.001600000000003"/>
  </r>
  <r>
    <n v="568"/>
    <x v="267"/>
    <x v="3"/>
    <x v="172"/>
    <d v="2014-10-09T00:00:00"/>
    <x v="1"/>
    <s v="EB-13840"/>
    <s v="Ellis Ballard"/>
    <x v="1"/>
    <s v="United States"/>
    <s v="Seattle"/>
    <x v="4"/>
    <n v="98105"/>
    <x v="1"/>
    <s v="OFF-BI-10001107"/>
    <x v="1"/>
    <x v="8"/>
    <x v="492"/>
    <n v="81.087999999999994"/>
    <n v="7"/>
    <x v="2"/>
    <n v="27.3672"/>
  </r>
  <r>
    <n v="569"/>
    <x v="267"/>
    <x v="3"/>
    <x v="172"/>
    <d v="2014-10-09T00:00:00"/>
    <x v="1"/>
    <s v="EB-13840"/>
    <s v="Ellis Ballard"/>
    <x v="1"/>
    <s v="United States"/>
    <s v="Seattle"/>
    <x v="4"/>
    <n v="98105"/>
    <x v="1"/>
    <s v="OFF-PA-10004451"/>
    <x v="1"/>
    <x v="10"/>
    <x v="493"/>
    <n v="19.440000000000001"/>
    <n v="3"/>
    <x v="0"/>
    <n v="9.3312000000000008"/>
  </r>
  <r>
    <n v="570"/>
    <x v="267"/>
    <x v="3"/>
    <x v="172"/>
    <d v="2014-10-09T00:00:00"/>
    <x v="1"/>
    <s v="EB-13840"/>
    <s v="Ellis Ballard"/>
    <x v="1"/>
    <s v="United States"/>
    <s v="Seattle"/>
    <x v="4"/>
    <n v="98105"/>
    <x v="1"/>
    <s v="FUR-CH-10004997"/>
    <x v="0"/>
    <x v="1"/>
    <x v="494"/>
    <n v="451.15199999999999"/>
    <n v="3"/>
    <x v="2"/>
    <n v="0"/>
  </r>
  <r>
    <n v="571"/>
    <x v="268"/>
    <x v="3"/>
    <x v="116"/>
    <d v="2015-01-05T00:00:00"/>
    <x v="1"/>
    <s v="JF-15415"/>
    <s v="Jennifer Ferguson"/>
    <x v="0"/>
    <s v="United States"/>
    <s v="New York City"/>
    <x v="15"/>
    <n v="10024"/>
    <x v="3"/>
    <s v="OFF-LA-10001297"/>
    <x v="1"/>
    <x v="2"/>
    <x v="483"/>
    <n v="72.45"/>
    <n v="7"/>
    <x v="0"/>
    <n v="34.776000000000003"/>
  </r>
  <r>
    <n v="572"/>
    <x v="268"/>
    <x v="3"/>
    <x v="116"/>
    <d v="2015-01-05T00:00:00"/>
    <x v="1"/>
    <s v="JF-15415"/>
    <s v="Jennifer Ferguson"/>
    <x v="0"/>
    <s v="United States"/>
    <s v="New York City"/>
    <x v="15"/>
    <n v="10024"/>
    <x v="3"/>
    <s v="OFF-FA-10000585"/>
    <x v="1"/>
    <x v="13"/>
    <x v="202"/>
    <n v="13.96"/>
    <n v="4"/>
    <x v="0"/>
    <n v="6.4215999999999998"/>
  </r>
  <r>
    <n v="573"/>
    <x v="268"/>
    <x v="3"/>
    <x v="116"/>
    <d v="2015-01-05T00:00:00"/>
    <x v="1"/>
    <s v="JF-15415"/>
    <s v="Jennifer Ferguson"/>
    <x v="0"/>
    <s v="United States"/>
    <s v="New York City"/>
    <x v="15"/>
    <n v="10024"/>
    <x v="3"/>
    <s v="OFF-BI-10001922"/>
    <x v="1"/>
    <x v="8"/>
    <x v="302"/>
    <n v="33.264000000000003"/>
    <n v="7"/>
    <x v="2"/>
    <n v="11.226599999999999"/>
  </r>
  <r>
    <n v="574"/>
    <x v="268"/>
    <x v="3"/>
    <x v="116"/>
    <d v="2015-01-05T00:00:00"/>
    <x v="1"/>
    <s v="JF-15415"/>
    <s v="Jennifer Ferguson"/>
    <x v="0"/>
    <s v="United States"/>
    <s v="New York City"/>
    <x v="15"/>
    <n v="10024"/>
    <x v="3"/>
    <s v="TEC-PH-10000347"/>
    <x v="2"/>
    <x v="7"/>
    <x v="495"/>
    <n v="14.85"/>
    <n v="3"/>
    <x v="0"/>
    <n v="4.0095000000000001"/>
  </r>
  <r>
    <n v="575"/>
    <x v="269"/>
    <x v="0"/>
    <x v="54"/>
    <d v="2013-11-08T00:00:00"/>
    <x v="1"/>
    <s v="SF-20200"/>
    <s v="Sarah Foster"/>
    <x v="0"/>
    <s v="United States"/>
    <s v="Marysville"/>
    <x v="4"/>
    <n v="98270"/>
    <x v="1"/>
    <s v="OFF-AR-10003394"/>
    <x v="1"/>
    <x v="6"/>
    <x v="496"/>
    <n v="8.82"/>
    <n v="3"/>
    <x v="0"/>
    <n v="2.3814000000000002"/>
  </r>
  <r>
    <n v="576"/>
    <x v="270"/>
    <x v="1"/>
    <x v="227"/>
    <d v="2012-09-22T00:00:00"/>
    <x v="0"/>
    <s v="TG-21640"/>
    <s v="Trudy Glocke"/>
    <x v="0"/>
    <s v="United States"/>
    <s v="Long Beach"/>
    <x v="1"/>
    <n v="90805"/>
    <x v="1"/>
    <s v="OFF-PA-10004530"/>
    <x v="1"/>
    <x v="10"/>
    <x v="491"/>
    <n v="160.72"/>
    <n v="14"/>
    <x v="0"/>
    <n v="78.752799999999993"/>
  </r>
  <r>
    <n v="577"/>
    <x v="270"/>
    <x v="1"/>
    <x v="227"/>
    <d v="2012-09-22T00:00:00"/>
    <x v="0"/>
    <s v="TG-21640"/>
    <s v="Trudy Glocke"/>
    <x v="0"/>
    <s v="United States"/>
    <s v="Long Beach"/>
    <x v="1"/>
    <n v="90805"/>
    <x v="1"/>
    <s v="OFF-PA-10001450"/>
    <x v="1"/>
    <x v="10"/>
    <x v="497"/>
    <n v="19.920000000000002"/>
    <n v="4"/>
    <x v="0"/>
    <n v="9.7607999999999997"/>
  </r>
  <r>
    <n v="578"/>
    <x v="270"/>
    <x v="1"/>
    <x v="227"/>
    <d v="2012-09-22T00:00:00"/>
    <x v="0"/>
    <s v="TG-21640"/>
    <s v="Trudy Glocke"/>
    <x v="0"/>
    <s v="United States"/>
    <s v="Long Beach"/>
    <x v="1"/>
    <n v="90805"/>
    <x v="1"/>
    <s v="OFF-SU-10001574"/>
    <x v="1"/>
    <x v="14"/>
    <x v="498"/>
    <n v="7.3"/>
    <n v="2"/>
    <x v="0"/>
    <n v="2.19"/>
  </r>
  <r>
    <n v="579"/>
    <x v="271"/>
    <x v="3"/>
    <x v="228"/>
    <d v="2014-07-27T00:00:00"/>
    <x v="1"/>
    <s v="CS-11950"/>
    <s v="Carlos Soltero"/>
    <x v="0"/>
    <s v="United States"/>
    <s v="Chicago"/>
    <x v="10"/>
    <n v="60610"/>
    <x v="2"/>
    <s v="OFF-ST-10002974"/>
    <x v="1"/>
    <x v="4"/>
    <x v="123"/>
    <n v="69.712000000000003"/>
    <n v="2"/>
    <x v="2"/>
    <n v="8.7140000000000004"/>
  </r>
  <r>
    <n v="580"/>
    <x v="271"/>
    <x v="3"/>
    <x v="228"/>
    <d v="2014-07-27T00:00:00"/>
    <x v="1"/>
    <s v="CS-11950"/>
    <s v="Carlos Soltero"/>
    <x v="0"/>
    <s v="United States"/>
    <s v="Chicago"/>
    <x v="10"/>
    <n v="60610"/>
    <x v="2"/>
    <s v="FUR-FU-10001475"/>
    <x v="0"/>
    <x v="5"/>
    <x v="499"/>
    <n v="8.7919999999999998"/>
    <n v="1"/>
    <x v="7"/>
    <n v="-5.7148000000000003"/>
  </r>
  <r>
    <n v="581"/>
    <x v="272"/>
    <x v="1"/>
    <x v="229"/>
    <d v="2012-09-14T00:00:00"/>
    <x v="1"/>
    <s v="CC-12145"/>
    <s v="Charles Crestani"/>
    <x v="0"/>
    <s v="United States"/>
    <s v="Los Angeles"/>
    <x v="1"/>
    <n v="90004"/>
    <x v="1"/>
    <s v="OFF-SU-10004498"/>
    <x v="1"/>
    <x v="14"/>
    <x v="500"/>
    <n v="51.52"/>
    <n v="4"/>
    <x v="0"/>
    <n v="1.5456000000000001"/>
  </r>
  <r>
    <n v="582"/>
    <x v="273"/>
    <x v="3"/>
    <x v="96"/>
    <d v="2014-12-06T00:00:00"/>
    <x v="1"/>
    <s v="DV-13465"/>
    <s v="Dianna Vittorini"/>
    <x v="0"/>
    <s v="United States"/>
    <s v="Denver"/>
    <x v="22"/>
    <n v="80219"/>
    <x v="1"/>
    <s v="TEC-PH-10004977"/>
    <x v="2"/>
    <x v="7"/>
    <x v="34"/>
    <n v="470.37599999999998"/>
    <n v="3"/>
    <x v="2"/>
    <n v="52.917299999999997"/>
  </r>
  <r>
    <n v="583"/>
    <x v="273"/>
    <x v="3"/>
    <x v="96"/>
    <d v="2014-12-06T00:00:00"/>
    <x v="1"/>
    <s v="DV-13465"/>
    <s v="Dianna Vittorini"/>
    <x v="0"/>
    <s v="United States"/>
    <s v="Denver"/>
    <x v="22"/>
    <n v="80219"/>
    <x v="1"/>
    <s v="TEC-PH-10000586"/>
    <x v="2"/>
    <x v="7"/>
    <x v="501"/>
    <n v="105.584"/>
    <n v="2"/>
    <x v="2"/>
    <n v="9.2385999999999999"/>
  </r>
  <r>
    <n v="584"/>
    <x v="273"/>
    <x v="3"/>
    <x v="96"/>
    <d v="2014-12-06T00:00:00"/>
    <x v="1"/>
    <s v="DV-13465"/>
    <s v="Dianna Vittorini"/>
    <x v="0"/>
    <s v="United States"/>
    <s v="Denver"/>
    <x v="22"/>
    <n v="80219"/>
    <x v="1"/>
    <s v="OFF-AP-10000358"/>
    <x v="1"/>
    <x v="9"/>
    <x v="95"/>
    <n v="31.152000000000001"/>
    <n v="3"/>
    <x v="2"/>
    <n v="3.5045999999999999"/>
  </r>
  <r>
    <n v="585"/>
    <x v="273"/>
    <x v="3"/>
    <x v="96"/>
    <d v="2014-12-06T00:00:00"/>
    <x v="1"/>
    <s v="DV-13465"/>
    <s v="Dianna Vittorini"/>
    <x v="0"/>
    <s v="United States"/>
    <s v="Denver"/>
    <x v="22"/>
    <n v="80219"/>
    <x v="1"/>
    <s v="OFF-BI-10002764"/>
    <x v="1"/>
    <x v="8"/>
    <x v="502"/>
    <n v="6.7830000000000004"/>
    <n v="7"/>
    <x v="6"/>
    <n v="-4.7481"/>
  </r>
  <r>
    <n v="586"/>
    <x v="273"/>
    <x v="3"/>
    <x v="96"/>
    <d v="2014-12-06T00:00:00"/>
    <x v="1"/>
    <s v="DV-13465"/>
    <s v="Dianna Vittorini"/>
    <x v="0"/>
    <s v="United States"/>
    <s v="Denver"/>
    <x v="22"/>
    <n v="80219"/>
    <x v="1"/>
    <s v="TEC-PH-10001254"/>
    <x v="2"/>
    <x v="7"/>
    <x v="143"/>
    <n v="406.36799999999999"/>
    <n v="4"/>
    <x v="2"/>
    <n v="30.477599999999999"/>
  </r>
  <r>
    <n v="587"/>
    <x v="274"/>
    <x v="1"/>
    <x v="230"/>
    <d v="2012-07-09T00:00:00"/>
    <x v="1"/>
    <s v="BD-11725"/>
    <s v="Bruce Degenhardt"/>
    <x v="0"/>
    <s v="United States"/>
    <s v="Richmond"/>
    <x v="0"/>
    <n v="40475"/>
    <x v="0"/>
    <s v="FUR-CH-10003956"/>
    <x v="0"/>
    <x v="1"/>
    <x v="363"/>
    <n v="70.98"/>
    <n v="1"/>
    <x v="0"/>
    <n v="4.9686000000000003"/>
  </r>
  <r>
    <n v="588"/>
    <x v="274"/>
    <x v="1"/>
    <x v="230"/>
    <d v="2012-07-09T00:00:00"/>
    <x v="1"/>
    <s v="BD-11725"/>
    <s v="Bruce Degenhardt"/>
    <x v="0"/>
    <s v="United States"/>
    <s v="Richmond"/>
    <x v="0"/>
    <n v="40475"/>
    <x v="0"/>
    <s v="OFF-LA-10003930"/>
    <x v="1"/>
    <x v="2"/>
    <x v="503"/>
    <n v="294.93"/>
    <n v="3"/>
    <x v="0"/>
    <n v="144.51570000000001"/>
  </r>
  <r>
    <n v="589"/>
    <x v="275"/>
    <x v="0"/>
    <x v="231"/>
    <d v="2013-03-25T00:00:00"/>
    <x v="1"/>
    <s v="ZC-21910"/>
    <s v="Zuschuss Carroll"/>
    <x v="0"/>
    <s v="United States"/>
    <s v="Salem"/>
    <x v="21"/>
    <n v="97301"/>
    <x v="1"/>
    <s v="TEC-PH-10003800"/>
    <x v="2"/>
    <x v="7"/>
    <x v="504"/>
    <n v="84.784000000000006"/>
    <n v="2"/>
    <x v="2"/>
    <n v="-20.136199999999999"/>
  </r>
  <r>
    <n v="590"/>
    <x v="275"/>
    <x v="0"/>
    <x v="231"/>
    <d v="2013-03-25T00:00:00"/>
    <x v="1"/>
    <s v="ZC-21910"/>
    <s v="Zuschuss Carroll"/>
    <x v="0"/>
    <s v="United States"/>
    <s v="Salem"/>
    <x v="21"/>
    <n v="97301"/>
    <x v="1"/>
    <s v="OFF-PA-10002005"/>
    <x v="1"/>
    <x v="10"/>
    <x v="505"/>
    <n v="20.736000000000001"/>
    <n v="4"/>
    <x v="2"/>
    <n v="7.2576000000000001"/>
  </r>
  <r>
    <n v="591"/>
    <x v="275"/>
    <x v="0"/>
    <x v="231"/>
    <d v="2013-03-25T00:00:00"/>
    <x v="1"/>
    <s v="ZC-21910"/>
    <s v="Zuschuss Carroll"/>
    <x v="0"/>
    <s v="United States"/>
    <s v="Salem"/>
    <x v="21"/>
    <n v="97301"/>
    <x v="1"/>
    <s v="OFF-BI-10002498"/>
    <x v="1"/>
    <x v="8"/>
    <x v="435"/>
    <n v="16.821000000000002"/>
    <n v="3"/>
    <x v="6"/>
    <n v="-12.896100000000001"/>
  </r>
  <r>
    <n v="592"/>
    <x v="275"/>
    <x v="0"/>
    <x v="231"/>
    <d v="2013-03-25T00:00:00"/>
    <x v="1"/>
    <s v="ZC-21910"/>
    <s v="Zuschuss Carroll"/>
    <x v="0"/>
    <s v="United States"/>
    <s v="Salem"/>
    <x v="21"/>
    <n v="97301"/>
    <x v="1"/>
    <s v="OFF-PA-10004101"/>
    <x v="1"/>
    <x v="10"/>
    <x v="506"/>
    <n v="10.368"/>
    <n v="2"/>
    <x v="2"/>
    <n v="3.6288"/>
  </r>
  <r>
    <n v="593"/>
    <x v="276"/>
    <x v="2"/>
    <x v="232"/>
    <d v="2011-01-14T00:00:00"/>
    <x v="1"/>
    <s v="MS-17830"/>
    <s v="Melanie Seite"/>
    <x v="0"/>
    <s v="United States"/>
    <s v="Laredo"/>
    <x v="5"/>
    <n v="78041"/>
    <x v="2"/>
    <s v="OFF-AR-10004078"/>
    <x v="1"/>
    <x v="6"/>
    <x v="507"/>
    <n v="9.3439999999999994"/>
    <n v="2"/>
    <x v="2"/>
    <n v="1.1679999999999999"/>
  </r>
  <r>
    <n v="594"/>
    <x v="276"/>
    <x v="2"/>
    <x v="232"/>
    <d v="2011-01-14T00:00:00"/>
    <x v="1"/>
    <s v="MS-17830"/>
    <s v="Melanie Seite"/>
    <x v="0"/>
    <s v="United States"/>
    <s v="Laredo"/>
    <x v="5"/>
    <n v="78041"/>
    <x v="2"/>
    <s v="TEC-AC-10001266"/>
    <x v="2"/>
    <x v="11"/>
    <x v="196"/>
    <n v="31.2"/>
    <n v="3"/>
    <x v="2"/>
    <n v="9.75"/>
  </r>
  <r>
    <n v="595"/>
    <x v="277"/>
    <x v="2"/>
    <x v="233"/>
    <d v="2011-08-15T00:00:00"/>
    <x v="1"/>
    <s v="LR-16915"/>
    <s v="Lena Radford"/>
    <x v="0"/>
    <s v="United States"/>
    <s v="San Diego"/>
    <x v="1"/>
    <n v="92024"/>
    <x v="1"/>
    <s v="OFF-AP-10004708"/>
    <x v="1"/>
    <x v="9"/>
    <x v="508"/>
    <n v="76.12"/>
    <n v="2"/>
    <x v="0"/>
    <n v="22.0748"/>
  </r>
  <r>
    <n v="596"/>
    <x v="277"/>
    <x v="2"/>
    <x v="233"/>
    <d v="2011-08-15T00:00:00"/>
    <x v="1"/>
    <s v="LR-16915"/>
    <s v="Lena Radford"/>
    <x v="0"/>
    <s v="United States"/>
    <s v="San Diego"/>
    <x v="1"/>
    <n v="92024"/>
    <x v="1"/>
    <s v="TEC-CO-10004115"/>
    <x v="2"/>
    <x v="16"/>
    <x v="356"/>
    <n v="1199.9760000000001"/>
    <n v="3"/>
    <x v="2"/>
    <n v="434.99130000000002"/>
  </r>
  <r>
    <n v="597"/>
    <x v="277"/>
    <x v="2"/>
    <x v="233"/>
    <d v="2011-08-15T00:00:00"/>
    <x v="1"/>
    <s v="LR-16915"/>
    <s v="Lena Radford"/>
    <x v="0"/>
    <s v="United States"/>
    <s v="San Diego"/>
    <x v="1"/>
    <n v="92024"/>
    <x v="1"/>
    <s v="TEC-PH-10002398"/>
    <x v="2"/>
    <x v="7"/>
    <x v="285"/>
    <n v="445.96"/>
    <n v="5"/>
    <x v="2"/>
    <n v="55.744999999999997"/>
  </r>
  <r>
    <n v="598"/>
    <x v="277"/>
    <x v="2"/>
    <x v="233"/>
    <d v="2011-08-15T00:00:00"/>
    <x v="1"/>
    <s v="LR-16915"/>
    <s v="Lena Radford"/>
    <x v="0"/>
    <s v="United States"/>
    <s v="San Diego"/>
    <x v="1"/>
    <n v="92024"/>
    <x v="1"/>
    <s v="FUR-FU-10001979"/>
    <x v="0"/>
    <x v="5"/>
    <x v="509"/>
    <n v="327.76"/>
    <n v="8"/>
    <x v="0"/>
    <n v="91.772800000000004"/>
  </r>
  <r>
    <n v="599"/>
    <x v="278"/>
    <x v="0"/>
    <x v="216"/>
    <d v="2013-07-17T00:00:00"/>
    <x v="2"/>
    <s v="TP-21130"/>
    <s v="Theone Pippenger"/>
    <x v="0"/>
    <s v="United States"/>
    <s v="Philadelphia"/>
    <x v="9"/>
    <n v="19134"/>
    <x v="3"/>
    <s v="OFF-SU-10004115"/>
    <x v="1"/>
    <x v="14"/>
    <x v="510"/>
    <n v="11.632"/>
    <n v="2"/>
    <x v="2"/>
    <n v="1.0178"/>
  </r>
  <r>
    <n v="600"/>
    <x v="279"/>
    <x v="0"/>
    <x v="87"/>
    <d v="2013-07-22T00:00:00"/>
    <x v="1"/>
    <s v="CK-12205"/>
    <s v="Chloris Kastensmidt"/>
    <x v="0"/>
    <s v="United States"/>
    <s v="Philadelphia"/>
    <x v="9"/>
    <n v="19120"/>
    <x v="3"/>
    <s v="TEC-PH-10001425"/>
    <x v="2"/>
    <x v="7"/>
    <x v="511"/>
    <n v="143.982"/>
    <n v="3"/>
    <x v="10"/>
    <n v="-28.796399999999998"/>
  </r>
  <r>
    <n v="601"/>
    <x v="279"/>
    <x v="0"/>
    <x v="87"/>
    <d v="2013-07-22T00:00:00"/>
    <x v="1"/>
    <s v="CK-12205"/>
    <s v="Chloris Kastensmidt"/>
    <x v="0"/>
    <s v="United States"/>
    <s v="Philadelphia"/>
    <x v="9"/>
    <n v="19120"/>
    <x v="3"/>
    <s v="TEC-PH-10003963"/>
    <x v="2"/>
    <x v="7"/>
    <x v="512"/>
    <n v="494.37599999999998"/>
    <n v="4"/>
    <x v="10"/>
    <n v="-115.3544"/>
  </r>
  <r>
    <n v="602"/>
    <x v="279"/>
    <x v="0"/>
    <x v="87"/>
    <d v="2013-07-22T00:00:00"/>
    <x v="1"/>
    <s v="CK-12205"/>
    <s v="Chloris Kastensmidt"/>
    <x v="0"/>
    <s v="United States"/>
    <s v="Philadelphia"/>
    <x v="9"/>
    <n v="19120"/>
    <x v="3"/>
    <s v="OFF-SU-10001574"/>
    <x v="1"/>
    <x v="14"/>
    <x v="498"/>
    <n v="5.84"/>
    <n v="2"/>
    <x v="2"/>
    <n v="0.73"/>
  </r>
  <r>
    <n v="603"/>
    <x v="280"/>
    <x v="2"/>
    <x v="234"/>
    <d v="2011-03-19T00:00:00"/>
    <x v="1"/>
    <s v="AS-10240"/>
    <s v="Alan Shonely"/>
    <x v="0"/>
    <s v="United States"/>
    <s v="Tampa"/>
    <x v="2"/>
    <n v="33614"/>
    <x v="0"/>
    <s v="OFF-ST-10001490"/>
    <x v="1"/>
    <x v="4"/>
    <x v="513"/>
    <n v="142.77600000000001"/>
    <n v="1"/>
    <x v="2"/>
    <n v="17.847000000000001"/>
  </r>
  <r>
    <n v="604"/>
    <x v="280"/>
    <x v="2"/>
    <x v="234"/>
    <d v="2011-03-19T00:00:00"/>
    <x v="1"/>
    <s v="AS-10240"/>
    <s v="Alan Shonely"/>
    <x v="0"/>
    <s v="United States"/>
    <s v="Tampa"/>
    <x v="2"/>
    <n v="33614"/>
    <x v="0"/>
    <s v="FUR-FU-10001756"/>
    <x v="0"/>
    <x v="5"/>
    <x v="282"/>
    <n v="45.695999999999998"/>
    <n v="3"/>
    <x v="2"/>
    <n v="5.1407999999999996"/>
  </r>
  <r>
    <n v="605"/>
    <x v="280"/>
    <x v="2"/>
    <x v="234"/>
    <d v="2011-03-19T00:00:00"/>
    <x v="1"/>
    <s v="AS-10240"/>
    <s v="Alan Shonely"/>
    <x v="0"/>
    <s v="United States"/>
    <s v="Tampa"/>
    <x v="2"/>
    <n v="33614"/>
    <x v="0"/>
    <s v="OFF-BI-10000773"/>
    <x v="1"/>
    <x v="8"/>
    <x v="381"/>
    <n v="7.218"/>
    <n v="3"/>
    <x v="6"/>
    <n v="-5.5338000000000003"/>
  </r>
  <r>
    <n v="606"/>
    <x v="280"/>
    <x v="2"/>
    <x v="234"/>
    <d v="2011-03-19T00:00:00"/>
    <x v="1"/>
    <s v="AS-10240"/>
    <s v="Alan Shonely"/>
    <x v="0"/>
    <s v="United States"/>
    <s v="Tampa"/>
    <x v="2"/>
    <n v="33614"/>
    <x v="0"/>
    <s v="OFF-BI-10001543"/>
    <x v="1"/>
    <x v="8"/>
    <x v="375"/>
    <n v="43.188000000000002"/>
    <n v="4"/>
    <x v="6"/>
    <n v="-31.671199999999999"/>
  </r>
  <r>
    <n v="607"/>
    <x v="280"/>
    <x v="2"/>
    <x v="234"/>
    <d v="2011-03-19T00:00:00"/>
    <x v="1"/>
    <s v="AS-10240"/>
    <s v="Alan Shonely"/>
    <x v="0"/>
    <s v="United States"/>
    <s v="Tampa"/>
    <x v="2"/>
    <n v="33614"/>
    <x v="0"/>
    <s v="OFF-PA-10002120"/>
    <x v="1"/>
    <x v="10"/>
    <x v="514"/>
    <n v="131.904"/>
    <n v="3"/>
    <x v="2"/>
    <n v="47.815199999999997"/>
  </r>
  <r>
    <n v="608"/>
    <x v="281"/>
    <x v="2"/>
    <x v="235"/>
    <d v="2011-05-27T00:00:00"/>
    <x v="1"/>
    <s v="AR-10510"/>
    <s v="Andrew Roberts"/>
    <x v="0"/>
    <s v="United States"/>
    <s v="Philadelphia"/>
    <x v="9"/>
    <n v="19134"/>
    <x v="3"/>
    <s v="OFF-BI-10000848"/>
    <x v="1"/>
    <x v="8"/>
    <x v="515"/>
    <n v="3.282"/>
    <n v="2"/>
    <x v="6"/>
    <n v="-2.6255999999999999"/>
  </r>
  <r>
    <n v="609"/>
    <x v="281"/>
    <x v="2"/>
    <x v="235"/>
    <d v="2011-05-27T00:00:00"/>
    <x v="1"/>
    <s v="AR-10510"/>
    <s v="Andrew Roberts"/>
    <x v="0"/>
    <s v="United States"/>
    <s v="Philadelphia"/>
    <x v="9"/>
    <n v="19134"/>
    <x v="3"/>
    <s v="OFF-AR-10001246"/>
    <x v="1"/>
    <x v="6"/>
    <x v="450"/>
    <n v="21.167999999999999"/>
    <n v="9"/>
    <x v="2"/>
    <n v="2.3814000000000002"/>
  </r>
  <r>
    <n v="610"/>
    <x v="281"/>
    <x v="2"/>
    <x v="235"/>
    <d v="2011-05-27T00:00:00"/>
    <x v="1"/>
    <s v="AR-10510"/>
    <s v="Andrew Roberts"/>
    <x v="0"/>
    <s v="United States"/>
    <s v="Philadelphia"/>
    <x v="9"/>
    <n v="19134"/>
    <x v="3"/>
    <s v="TEC-PH-10003092"/>
    <x v="2"/>
    <x v="7"/>
    <x v="516"/>
    <n v="55.188000000000002"/>
    <n v="2"/>
    <x v="10"/>
    <n v="-10.117800000000001"/>
  </r>
  <r>
    <n v="611"/>
    <x v="282"/>
    <x v="0"/>
    <x v="236"/>
    <d v="2013-05-02T00:00:00"/>
    <x v="2"/>
    <s v="NB-18655"/>
    <s v="Nona Balk"/>
    <x v="1"/>
    <s v="United States"/>
    <s v="Dallas"/>
    <x v="5"/>
    <n v="75217"/>
    <x v="2"/>
    <s v="TEC-PH-10003012"/>
    <x v="2"/>
    <x v="7"/>
    <x v="344"/>
    <n v="369.57600000000002"/>
    <n v="3"/>
    <x v="2"/>
    <n v="41.577300000000001"/>
  </r>
  <r>
    <n v="612"/>
    <x v="282"/>
    <x v="0"/>
    <x v="236"/>
    <d v="2013-05-02T00:00:00"/>
    <x v="2"/>
    <s v="NB-18655"/>
    <s v="Nona Balk"/>
    <x v="1"/>
    <s v="United States"/>
    <s v="Dallas"/>
    <x v="5"/>
    <n v="75217"/>
    <x v="2"/>
    <s v="OFF-LA-10004345"/>
    <x v="1"/>
    <x v="2"/>
    <x v="517"/>
    <n v="15.712"/>
    <n v="4"/>
    <x v="2"/>
    <n v="5.6955999999999998"/>
  </r>
  <r>
    <n v="613"/>
    <x v="283"/>
    <x v="0"/>
    <x v="108"/>
    <d v="2013-09-14T00:00:00"/>
    <x v="0"/>
    <s v="GD-14590"/>
    <s v="Giulietta Dortch"/>
    <x v="1"/>
    <s v="United States"/>
    <s v="Philadelphia"/>
    <x v="9"/>
    <n v="19143"/>
    <x v="3"/>
    <s v="OFF-PA-10001204"/>
    <x v="1"/>
    <x v="10"/>
    <x v="518"/>
    <n v="8.4480000000000004"/>
    <n v="2"/>
    <x v="2"/>
    <n v="2.64"/>
  </r>
  <r>
    <n v="614"/>
    <x v="283"/>
    <x v="0"/>
    <x v="108"/>
    <d v="2013-09-14T00:00:00"/>
    <x v="0"/>
    <s v="GD-14590"/>
    <s v="Giulietta Dortch"/>
    <x v="1"/>
    <s v="United States"/>
    <s v="Philadelphia"/>
    <x v="9"/>
    <n v="19143"/>
    <x v="3"/>
    <s v="TEC-PH-10004667"/>
    <x v="2"/>
    <x v="7"/>
    <x v="519"/>
    <n v="728.94600000000003"/>
    <n v="9"/>
    <x v="10"/>
    <n v="-157.9383"/>
  </r>
  <r>
    <n v="615"/>
    <x v="284"/>
    <x v="3"/>
    <x v="237"/>
    <d v="2014-11-18T00:00:00"/>
    <x v="0"/>
    <s v="CK-12595"/>
    <s v="Clytie Kelty"/>
    <x v="0"/>
    <s v="United States"/>
    <s v="Grove City"/>
    <x v="24"/>
    <n v="43123"/>
    <x v="3"/>
    <s v="TEC-PH-10000011"/>
    <x v="2"/>
    <x v="7"/>
    <x v="220"/>
    <n v="119.94"/>
    <n v="10"/>
    <x v="10"/>
    <n v="15.992000000000001"/>
  </r>
  <r>
    <n v="616"/>
    <x v="284"/>
    <x v="3"/>
    <x v="237"/>
    <d v="2014-11-18T00:00:00"/>
    <x v="0"/>
    <s v="CK-12595"/>
    <s v="Clytie Kelty"/>
    <x v="0"/>
    <s v="United States"/>
    <s v="Grove City"/>
    <x v="24"/>
    <n v="43123"/>
    <x v="3"/>
    <s v="OFF-BI-10002949"/>
    <x v="1"/>
    <x v="8"/>
    <x v="520"/>
    <n v="3.6480000000000001"/>
    <n v="2"/>
    <x v="6"/>
    <n v="-2.7968000000000002"/>
  </r>
  <r>
    <n v="617"/>
    <x v="285"/>
    <x v="3"/>
    <x v="238"/>
    <d v="2014-08-24T00:00:00"/>
    <x v="0"/>
    <s v="NG-18355"/>
    <s v="Nat Gilpin"/>
    <x v="1"/>
    <s v="United States"/>
    <s v="New York City"/>
    <x v="15"/>
    <n v="10011"/>
    <x v="3"/>
    <s v="FUR-FU-10003849"/>
    <x v="0"/>
    <x v="5"/>
    <x v="521"/>
    <n v="40.479999999999997"/>
    <n v="2"/>
    <x v="0"/>
    <n v="15.7872"/>
  </r>
  <r>
    <n v="618"/>
    <x v="285"/>
    <x v="3"/>
    <x v="238"/>
    <d v="2014-08-24T00:00:00"/>
    <x v="0"/>
    <s v="NG-18355"/>
    <s v="Nat Gilpin"/>
    <x v="1"/>
    <s v="United States"/>
    <s v="New York City"/>
    <x v="15"/>
    <n v="10011"/>
    <x v="3"/>
    <s v="FUR-FU-10000010"/>
    <x v="0"/>
    <x v="5"/>
    <x v="522"/>
    <n v="9.94"/>
    <n v="2"/>
    <x v="0"/>
    <n v="3.0813999999999999"/>
  </r>
  <r>
    <n v="619"/>
    <x v="285"/>
    <x v="3"/>
    <x v="238"/>
    <d v="2014-08-24T00:00:00"/>
    <x v="0"/>
    <s v="NG-18355"/>
    <s v="Nat Gilpin"/>
    <x v="1"/>
    <s v="United States"/>
    <s v="New York City"/>
    <x v="15"/>
    <n v="10011"/>
    <x v="3"/>
    <s v="OFF-BI-10002824"/>
    <x v="1"/>
    <x v="8"/>
    <x v="523"/>
    <n v="107.42400000000001"/>
    <n v="9"/>
    <x v="2"/>
    <n v="33.57"/>
  </r>
  <r>
    <n v="620"/>
    <x v="285"/>
    <x v="3"/>
    <x v="238"/>
    <d v="2014-08-24T00:00:00"/>
    <x v="0"/>
    <s v="NG-18355"/>
    <s v="Nat Gilpin"/>
    <x v="1"/>
    <s v="United States"/>
    <s v="New York City"/>
    <x v="15"/>
    <n v="10011"/>
    <x v="3"/>
    <s v="TEC-PH-10002538"/>
    <x v="2"/>
    <x v="7"/>
    <x v="524"/>
    <n v="37.909999999999997"/>
    <n v="1"/>
    <x v="0"/>
    <n v="10.9939"/>
  </r>
  <r>
    <n v="621"/>
    <x v="285"/>
    <x v="3"/>
    <x v="238"/>
    <d v="2014-08-24T00:00:00"/>
    <x v="0"/>
    <s v="NG-18355"/>
    <s v="Nat Gilpin"/>
    <x v="1"/>
    <s v="United States"/>
    <s v="New York City"/>
    <x v="15"/>
    <n v="10011"/>
    <x v="3"/>
    <s v="FUR-FU-10000521"/>
    <x v="0"/>
    <x v="5"/>
    <x v="138"/>
    <n v="88.02"/>
    <n v="3"/>
    <x v="0"/>
    <n v="27.286200000000001"/>
  </r>
  <r>
    <n v="622"/>
    <x v="286"/>
    <x v="2"/>
    <x v="58"/>
    <d v="2011-12-31T00:00:00"/>
    <x v="1"/>
    <s v="CA-12265"/>
    <s v="Christina Anderson"/>
    <x v="0"/>
    <s v="United States"/>
    <s v="Chicago"/>
    <x v="10"/>
    <n v="60610"/>
    <x v="2"/>
    <s v="OFF-BI-10002103"/>
    <x v="1"/>
    <x v="8"/>
    <x v="525"/>
    <n v="8.69"/>
    <n v="5"/>
    <x v="3"/>
    <n v="-14.773"/>
  </r>
  <r>
    <n v="623"/>
    <x v="287"/>
    <x v="1"/>
    <x v="239"/>
    <d v="2012-12-03T00:00:00"/>
    <x v="1"/>
    <s v="SF-20965"/>
    <s v="Sylvia Foulston"/>
    <x v="1"/>
    <s v="United States"/>
    <s v="Dearborn"/>
    <x v="12"/>
    <n v="48126"/>
    <x v="2"/>
    <s v="FUR-CH-10004853"/>
    <x v="0"/>
    <x v="1"/>
    <x v="526"/>
    <n v="301.95999999999998"/>
    <n v="2"/>
    <x v="0"/>
    <n v="87.568399999999997"/>
  </r>
  <r>
    <n v="624"/>
    <x v="287"/>
    <x v="1"/>
    <x v="239"/>
    <d v="2012-12-03T00:00:00"/>
    <x v="1"/>
    <s v="SF-20965"/>
    <s v="Sylvia Foulston"/>
    <x v="1"/>
    <s v="United States"/>
    <s v="Dearborn"/>
    <x v="12"/>
    <n v="48126"/>
    <x v="2"/>
    <s v="OFF-AP-10000179"/>
    <x v="1"/>
    <x v="9"/>
    <x v="527"/>
    <n v="555.21"/>
    <n v="5"/>
    <x v="9"/>
    <n v="178.90100000000001"/>
  </r>
  <r>
    <n v="625"/>
    <x v="287"/>
    <x v="1"/>
    <x v="239"/>
    <d v="2012-12-03T00:00:00"/>
    <x v="1"/>
    <s v="SF-20965"/>
    <s v="Sylvia Foulston"/>
    <x v="1"/>
    <s v="United States"/>
    <s v="Dearborn"/>
    <x v="12"/>
    <n v="48126"/>
    <x v="2"/>
    <s v="OFF-ST-10001272"/>
    <x v="1"/>
    <x v="4"/>
    <x v="528"/>
    <n v="523.48"/>
    <n v="4"/>
    <x v="0"/>
    <n v="130.87"/>
  </r>
  <r>
    <n v="626"/>
    <x v="287"/>
    <x v="1"/>
    <x v="239"/>
    <d v="2012-12-03T00:00:00"/>
    <x v="1"/>
    <s v="SF-20965"/>
    <s v="Sylvia Foulston"/>
    <x v="1"/>
    <s v="United States"/>
    <s v="Dearborn"/>
    <x v="12"/>
    <n v="48126"/>
    <x v="2"/>
    <s v="OFF-AR-10004042"/>
    <x v="1"/>
    <x v="6"/>
    <x v="30"/>
    <n v="161.82"/>
    <n v="9"/>
    <x v="0"/>
    <n v="46.927799999999998"/>
  </r>
  <r>
    <n v="627"/>
    <x v="288"/>
    <x v="3"/>
    <x v="175"/>
    <d v="2014-09-20T00:00:00"/>
    <x v="1"/>
    <s v="MO-17800"/>
    <s v="Meg O'Connel"/>
    <x v="2"/>
    <s v="United States"/>
    <s v="New York City"/>
    <x v="15"/>
    <n v="10009"/>
    <x v="3"/>
    <s v="FUR-FU-10000221"/>
    <x v="0"/>
    <x v="5"/>
    <x v="529"/>
    <n v="35.56"/>
    <n v="7"/>
    <x v="0"/>
    <n v="12.090400000000001"/>
  </r>
  <r>
    <n v="628"/>
    <x v="289"/>
    <x v="3"/>
    <x v="240"/>
    <d v="2014-05-24T00:00:00"/>
    <x v="1"/>
    <s v="AT-10735"/>
    <s v="Annie Thurman"/>
    <x v="0"/>
    <s v="United States"/>
    <s v="Seattle"/>
    <x v="4"/>
    <n v="98115"/>
    <x v="1"/>
    <s v="OFF-AP-10001563"/>
    <x v="1"/>
    <x v="9"/>
    <x v="530"/>
    <n v="97.16"/>
    <n v="2"/>
    <x v="0"/>
    <n v="28.176400000000001"/>
  </r>
  <r>
    <n v="629"/>
    <x v="290"/>
    <x v="3"/>
    <x v="94"/>
    <d v="2014-12-22T00:00:00"/>
    <x v="1"/>
    <s v="LC-17140"/>
    <s v="Logan Currie"/>
    <x v="0"/>
    <s v="United States"/>
    <s v="San Francisco"/>
    <x v="1"/>
    <n v="94122"/>
    <x v="1"/>
    <s v="OFF-BI-10000605"/>
    <x v="1"/>
    <x v="8"/>
    <x v="531"/>
    <n v="15.24"/>
    <n v="5"/>
    <x v="2"/>
    <n v="5.1435000000000004"/>
  </r>
  <r>
    <n v="630"/>
    <x v="290"/>
    <x v="3"/>
    <x v="94"/>
    <d v="2014-12-22T00:00:00"/>
    <x v="1"/>
    <s v="LC-17140"/>
    <s v="Logan Currie"/>
    <x v="0"/>
    <s v="United States"/>
    <s v="San Francisco"/>
    <x v="1"/>
    <n v="94122"/>
    <x v="1"/>
    <s v="OFF-PA-10002615"/>
    <x v="1"/>
    <x v="10"/>
    <x v="247"/>
    <n v="13.23"/>
    <n v="3"/>
    <x v="0"/>
    <n v="6.0857999999999999"/>
  </r>
  <r>
    <n v="631"/>
    <x v="291"/>
    <x v="0"/>
    <x v="25"/>
    <d v="2013-12-14T00:00:00"/>
    <x v="0"/>
    <s v="FM-14380"/>
    <s v="Fred McMath"/>
    <x v="0"/>
    <s v="United States"/>
    <s v="Aurora"/>
    <x v="22"/>
    <n v="80013"/>
    <x v="1"/>
    <s v="OFF-ST-10001963"/>
    <x v="1"/>
    <x v="4"/>
    <x v="532"/>
    <n v="243.38399999999999"/>
    <n v="3"/>
    <x v="2"/>
    <n v="-51.719099999999997"/>
  </r>
  <r>
    <n v="632"/>
    <x v="291"/>
    <x v="0"/>
    <x v="25"/>
    <d v="2013-12-14T00:00:00"/>
    <x v="0"/>
    <s v="FM-14380"/>
    <s v="Fred McMath"/>
    <x v="0"/>
    <s v="United States"/>
    <s v="Aurora"/>
    <x v="22"/>
    <n v="80013"/>
    <x v="1"/>
    <s v="TEC-AC-10001267"/>
    <x v="2"/>
    <x v="11"/>
    <x v="533"/>
    <n v="119.8"/>
    <n v="5"/>
    <x v="2"/>
    <n v="29.95"/>
  </r>
  <r>
    <n v="633"/>
    <x v="291"/>
    <x v="0"/>
    <x v="25"/>
    <d v="2013-12-14T00:00:00"/>
    <x v="0"/>
    <s v="FM-14380"/>
    <s v="Fred McMath"/>
    <x v="0"/>
    <s v="United States"/>
    <s v="Aurora"/>
    <x v="22"/>
    <n v="80013"/>
    <x v="1"/>
    <s v="TEC-PH-10002103"/>
    <x v="2"/>
    <x v="7"/>
    <x v="534"/>
    <n v="300.76799999999997"/>
    <n v="4"/>
    <x v="2"/>
    <n v="30.076799999999999"/>
  </r>
  <r>
    <n v="634"/>
    <x v="292"/>
    <x v="3"/>
    <x v="241"/>
    <d v="2014-09-27T00:00:00"/>
    <x v="0"/>
    <s v="BD-11605"/>
    <s v="Brian Dahlen"/>
    <x v="0"/>
    <s v="United States"/>
    <s v="Miami"/>
    <x v="2"/>
    <n v="33180"/>
    <x v="0"/>
    <s v="TEC-AC-10002857"/>
    <x v="2"/>
    <x v="11"/>
    <x v="535"/>
    <n v="17.88"/>
    <n v="3"/>
    <x v="2"/>
    <n v="2.4584999999999999"/>
  </r>
  <r>
    <n v="635"/>
    <x v="292"/>
    <x v="3"/>
    <x v="241"/>
    <d v="2014-09-27T00:00:00"/>
    <x v="0"/>
    <s v="BD-11605"/>
    <s v="Brian Dahlen"/>
    <x v="0"/>
    <s v="United States"/>
    <s v="Miami"/>
    <x v="2"/>
    <n v="33180"/>
    <x v="0"/>
    <s v="OFF-LA-10003930"/>
    <x v="1"/>
    <x v="2"/>
    <x v="503"/>
    <n v="235.94399999999999"/>
    <n v="3"/>
    <x v="2"/>
    <n v="85.529700000000005"/>
  </r>
  <r>
    <n v="636"/>
    <x v="293"/>
    <x v="1"/>
    <x v="242"/>
    <d v="2012-10-09T00:00:00"/>
    <x v="0"/>
    <s v="DJ-13420"/>
    <s v="Denny Joy"/>
    <x v="1"/>
    <s v="United States"/>
    <s v="Warner Robins"/>
    <x v="32"/>
    <n v="31088"/>
    <x v="0"/>
    <s v="FUR-CH-10001482"/>
    <x v="0"/>
    <x v="1"/>
    <x v="536"/>
    <n v="392.94"/>
    <n v="3"/>
    <x v="0"/>
    <n v="43.223399999999998"/>
  </r>
  <r>
    <n v="637"/>
    <x v="294"/>
    <x v="0"/>
    <x v="243"/>
    <d v="2013-08-22T00:00:00"/>
    <x v="1"/>
    <s v="ME-17725"/>
    <s v="Max Engle"/>
    <x v="0"/>
    <s v="United States"/>
    <s v="Aurora"/>
    <x v="22"/>
    <n v="80013"/>
    <x v="1"/>
    <s v="OFF-BI-10001989"/>
    <x v="1"/>
    <x v="8"/>
    <x v="537"/>
    <n v="18.882000000000001"/>
    <n v="3"/>
    <x v="6"/>
    <n v="-13.8468"/>
  </r>
  <r>
    <n v="638"/>
    <x v="294"/>
    <x v="0"/>
    <x v="243"/>
    <d v="2013-08-22T00:00:00"/>
    <x v="1"/>
    <s v="ME-17725"/>
    <s v="Max Engle"/>
    <x v="0"/>
    <s v="United States"/>
    <s v="Aurora"/>
    <x v="22"/>
    <n v="80013"/>
    <x v="1"/>
    <s v="OFF-AP-10003287"/>
    <x v="1"/>
    <x v="9"/>
    <x v="538"/>
    <n v="122.328"/>
    <n v="3"/>
    <x v="2"/>
    <n v="12.232799999999999"/>
  </r>
  <r>
    <n v="639"/>
    <x v="295"/>
    <x v="0"/>
    <x v="244"/>
    <d v="2013-05-26T00:00:00"/>
    <x v="1"/>
    <s v="RB-19465"/>
    <s v="Rick Bensley"/>
    <x v="2"/>
    <s v="United States"/>
    <s v="Vallejo"/>
    <x v="1"/>
    <n v="94591"/>
    <x v="1"/>
    <s v="FUR-FU-10000576"/>
    <x v="0"/>
    <x v="5"/>
    <x v="219"/>
    <n v="1049.2"/>
    <n v="5"/>
    <x v="0"/>
    <n v="272.79199999999997"/>
  </r>
  <r>
    <n v="640"/>
    <x v="295"/>
    <x v="0"/>
    <x v="244"/>
    <d v="2013-05-26T00:00:00"/>
    <x v="1"/>
    <s v="RB-19465"/>
    <s v="Rick Bensley"/>
    <x v="2"/>
    <s v="United States"/>
    <s v="Vallejo"/>
    <x v="1"/>
    <n v="94591"/>
    <x v="1"/>
    <s v="OFF-BI-10004728"/>
    <x v="1"/>
    <x v="8"/>
    <x v="539"/>
    <n v="15.423999999999999"/>
    <n v="4"/>
    <x v="2"/>
    <n v="5.0128000000000004"/>
  </r>
  <r>
    <n v="641"/>
    <x v="296"/>
    <x v="0"/>
    <x v="122"/>
    <d v="2013-12-23T00:00:00"/>
    <x v="1"/>
    <s v="JD-16150"/>
    <s v="Justin Deggeller"/>
    <x v="1"/>
    <s v="United States"/>
    <s v="Minneapolis"/>
    <x v="11"/>
    <n v="55407"/>
    <x v="2"/>
    <s v="FUR-FU-10000732"/>
    <x v="0"/>
    <x v="5"/>
    <x v="540"/>
    <n v="18.84"/>
    <n v="3"/>
    <x v="0"/>
    <n v="6.0288000000000004"/>
  </r>
  <r>
    <n v="642"/>
    <x v="297"/>
    <x v="3"/>
    <x v="245"/>
    <d v="2014-08-04T00:00:00"/>
    <x v="0"/>
    <s v="JL-15835"/>
    <s v="John Lee"/>
    <x v="0"/>
    <s v="United States"/>
    <s v="Mission Viejo"/>
    <x v="1"/>
    <n v="92691"/>
    <x v="1"/>
    <s v="OFF-ST-10000585"/>
    <x v="1"/>
    <x v="4"/>
    <x v="541"/>
    <n v="330.4"/>
    <n v="2"/>
    <x v="0"/>
    <n v="85.903999999999996"/>
  </r>
  <r>
    <n v="643"/>
    <x v="297"/>
    <x v="3"/>
    <x v="245"/>
    <d v="2014-08-04T00:00:00"/>
    <x v="0"/>
    <s v="JL-15835"/>
    <s v="John Lee"/>
    <x v="0"/>
    <s v="United States"/>
    <s v="Mission Viejo"/>
    <x v="1"/>
    <n v="92691"/>
    <x v="1"/>
    <s v="OFF-LA-10002787"/>
    <x v="1"/>
    <x v="2"/>
    <x v="542"/>
    <n v="26.25"/>
    <n v="7"/>
    <x v="0"/>
    <n v="12.6"/>
  </r>
  <r>
    <n v="644"/>
    <x v="298"/>
    <x v="3"/>
    <x v="193"/>
    <d v="2014-06-16T00:00:00"/>
    <x v="1"/>
    <s v="SC-20305"/>
    <s v="Sean Christensen"/>
    <x v="0"/>
    <s v="United States"/>
    <s v="Rochester Hills"/>
    <x v="12"/>
    <n v="48307"/>
    <x v="2"/>
    <s v="TEC-AC-10003832"/>
    <x v="2"/>
    <x v="11"/>
    <x v="458"/>
    <n v="132.52000000000001"/>
    <n v="4"/>
    <x v="0"/>
    <n v="54.333199999999998"/>
  </r>
  <r>
    <n v="645"/>
    <x v="299"/>
    <x v="3"/>
    <x v="246"/>
    <d v="2014-07-26T00:00:00"/>
    <x v="1"/>
    <s v="TW-21025"/>
    <s v="Tamara Willingham"/>
    <x v="2"/>
    <s v="United States"/>
    <s v="Plainfield"/>
    <x v="30"/>
    <n v="7060"/>
    <x v="3"/>
    <s v="OFF-PA-10001934"/>
    <x v="1"/>
    <x v="10"/>
    <x v="543"/>
    <n v="6.48"/>
    <n v="1"/>
    <x v="0"/>
    <n v="3.1751999999999998"/>
  </r>
  <r>
    <n v="646"/>
    <x v="300"/>
    <x v="3"/>
    <x v="247"/>
    <d v="2015-01-06T00:00:00"/>
    <x v="1"/>
    <s v="CC-12430"/>
    <s v="Chuck Clark"/>
    <x v="2"/>
    <s v="United States"/>
    <s v="Columbus"/>
    <x v="14"/>
    <n v="47201"/>
    <x v="2"/>
    <s v="OFF-AP-10002457"/>
    <x v="1"/>
    <x v="9"/>
    <x v="544"/>
    <n v="209.3"/>
    <n v="2"/>
    <x v="0"/>
    <n v="56.511000000000003"/>
  </r>
  <r>
    <n v="647"/>
    <x v="301"/>
    <x v="0"/>
    <x v="178"/>
    <d v="2013-04-09T00:00:00"/>
    <x v="1"/>
    <s v="BB-10990"/>
    <s v="Barry Blumstein"/>
    <x v="1"/>
    <s v="United States"/>
    <s v="Sierra Vista"/>
    <x v="16"/>
    <n v="85635"/>
    <x v="1"/>
    <s v="OFF-FA-10003112"/>
    <x v="1"/>
    <x v="13"/>
    <x v="33"/>
    <n v="31.56"/>
    <n v="5"/>
    <x v="2"/>
    <n v="9.8625000000000007"/>
  </r>
  <r>
    <n v="648"/>
    <x v="301"/>
    <x v="0"/>
    <x v="178"/>
    <d v="2013-04-09T00:00:00"/>
    <x v="1"/>
    <s v="BB-10990"/>
    <s v="Barry Blumstein"/>
    <x v="1"/>
    <s v="United States"/>
    <s v="Sierra Vista"/>
    <x v="16"/>
    <n v="85635"/>
    <x v="1"/>
    <s v="OFF-AP-10002350"/>
    <x v="1"/>
    <x v="9"/>
    <x v="545"/>
    <n v="30.143999999999998"/>
    <n v="2"/>
    <x v="2"/>
    <n v="3.0144000000000002"/>
  </r>
  <r>
    <n v="649"/>
    <x v="302"/>
    <x v="0"/>
    <x v="25"/>
    <d v="2013-12-17T00:00:00"/>
    <x v="0"/>
    <s v="AR-10825"/>
    <s v="Anthony Rawles"/>
    <x v="1"/>
    <s v="United States"/>
    <s v="Vancouver"/>
    <x v="4"/>
    <n v="98661"/>
    <x v="1"/>
    <s v="FUR-FU-10001935"/>
    <x v="0"/>
    <x v="5"/>
    <x v="341"/>
    <n v="14.8"/>
    <n v="4"/>
    <x v="0"/>
    <n v="6.0679999999999996"/>
  </r>
  <r>
    <n v="650"/>
    <x v="302"/>
    <x v="0"/>
    <x v="25"/>
    <d v="2013-12-17T00:00:00"/>
    <x v="0"/>
    <s v="AR-10825"/>
    <s v="Anthony Rawles"/>
    <x v="1"/>
    <s v="United States"/>
    <s v="Vancouver"/>
    <x v="4"/>
    <n v="98661"/>
    <x v="1"/>
    <s v="TEC-PH-10003273"/>
    <x v="2"/>
    <x v="7"/>
    <x v="171"/>
    <n v="302.37599999999998"/>
    <n v="3"/>
    <x v="2"/>
    <n v="22.6782"/>
  </r>
  <r>
    <n v="651"/>
    <x v="302"/>
    <x v="0"/>
    <x v="25"/>
    <d v="2013-12-17T00:00:00"/>
    <x v="0"/>
    <s v="AR-10825"/>
    <s v="Anthony Rawles"/>
    <x v="1"/>
    <s v="United States"/>
    <s v="Vancouver"/>
    <x v="4"/>
    <n v="98661"/>
    <x v="1"/>
    <s v="TEC-AC-10001142"/>
    <x v="2"/>
    <x v="11"/>
    <x v="546"/>
    <n v="316"/>
    <n v="4"/>
    <x v="0"/>
    <n v="31.6"/>
  </r>
  <r>
    <n v="652"/>
    <x v="303"/>
    <x v="0"/>
    <x v="248"/>
    <d v="2013-10-30T00:00:00"/>
    <x v="1"/>
    <s v="SR-20740"/>
    <s v="Steven Roelle"/>
    <x v="2"/>
    <s v="United States"/>
    <s v="New York City"/>
    <x v="15"/>
    <n v="10024"/>
    <x v="3"/>
    <s v="OFF-PA-10000482"/>
    <x v="1"/>
    <x v="10"/>
    <x v="67"/>
    <n v="379.4"/>
    <n v="10"/>
    <x v="0"/>
    <n v="178.31800000000001"/>
  </r>
  <r>
    <n v="653"/>
    <x v="304"/>
    <x v="3"/>
    <x v="249"/>
    <d v="2014-06-24T00:00:00"/>
    <x v="1"/>
    <s v="AR-10405"/>
    <s v="Allen Rosenblatt"/>
    <x v="1"/>
    <s v="United States"/>
    <s v="New York City"/>
    <x v="15"/>
    <n v="10035"/>
    <x v="3"/>
    <s v="OFF-PA-10003892"/>
    <x v="1"/>
    <x v="10"/>
    <x v="62"/>
    <n v="97.82"/>
    <n v="2"/>
    <x v="0"/>
    <n v="45.9754"/>
  </r>
  <r>
    <n v="654"/>
    <x v="304"/>
    <x v="3"/>
    <x v="249"/>
    <d v="2014-06-24T00:00:00"/>
    <x v="1"/>
    <s v="AR-10405"/>
    <s v="Allen Rosenblatt"/>
    <x v="1"/>
    <s v="United States"/>
    <s v="New York City"/>
    <x v="15"/>
    <n v="10035"/>
    <x v="3"/>
    <s v="TEC-AC-10001101"/>
    <x v="2"/>
    <x v="11"/>
    <x v="547"/>
    <n v="103.12"/>
    <n v="8"/>
    <x v="0"/>
    <n v="10.311999999999999"/>
  </r>
  <r>
    <n v="655"/>
    <x v="305"/>
    <x v="0"/>
    <x v="250"/>
    <d v="2013-08-29T00:00:00"/>
    <x v="1"/>
    <s v="CR-12730"/>
    <s v="Craig Reiter"/>
    <x v="0"/>
    <s v="United States"/>
    <s v="Columbus"/>
    <x v="24"/>
    <n v="43229"/>
    <x v="3"/>
    <s v="OFF-AP-10002439"/>
    <x v="1"/>
    <x v="9"/>
    <x v="548"/>
    <n v="113.55200000000001"/>
    <n v="2"/>
    <x v="2"/>
    <n v="8.5164000000000009"/>
  </r>
  <r>
    <n v="656"/>
    <x v="305"/>
    <x v="0"/>
    <x v="250"/>
    <d v="2013-08-29T00:00:00"/>
    <x v="1"/>
    <s v="CR-12730"/>
    <s v="Craig Reiter"/>
    <x v="0"/>
    <s v="United States"/>
    <s v="Columbus"/>
    <x v="24"/>
    <n v="43229"/>
    <x v="3"/>
    <s v="OFF-BI-10002827"/>
    <x v="1"/>
    <x v="8"/>
    <x v="549"/>
    <n v="3.3180000000000001"/>
    <n v="2"/>
    <x v="6"/>
    <n v="-2.6543999999999999"/>
  </r>
  <r>
    <n v="657"/>
    <x v="305"/>
    <x v="0"/>
    <x v="250"/>
    <d v="2013-08-29T00:00:00"/>
    <x v="1"/>
    <s v="CR-12730"/>
    <s v="Craig Reiter"/>
    <x v="0"/>
    <s v="United States"/>
    <s v="Columbus"/>
    <x v="24"/>
    <n v="43229"/>
    <x v="3"/>
    <s v="OFF-EN-10002230"/>
    <x v="1"/>
    <x v="12"/>
    <x v="550"/>
    <n v="134.28800000000001"/>
    <n v="2"/>
    <x v="2"/>
    <n v="45.322200000000002"/>
  </r>
  <r>
    <n v="658"/>
    <x v="306"/>
    <x v="0"/>
    <x v="251"/>
    <d v="2013-09-20T00:00:00"/>
    <x v="3"/>
    <s v="EH-14125"/>
    <s v="Eugene Hildebrand"/>
    <x v="2"/>
    <s v="United States"/>
    <s v="Aurora"/>
    <x v="10"/>
    <n v="60505"/>
    <x v="2"/>
    <s v="FUR-CH-10001215"/>
    <x v="0"/>
    <x v="1"/>
    <x v="440"/>
    <n v="701.37199999999996"/>
    <n v="2"/>
    <x v="4"/>
    <n v="-50.097999999999999"/>
  </r>
  <r>
    <n v="659"/>
    <x v="306"/>
    <x v="0"/>
    <x v="251"/>
    <d v="2013-09-20T00:00:00"/>
    <x v="3"/>
    <s v="EH-14125"/>
    <s v="Eugene Hildebrand"/>
    <x v="2"/>
    <s v="United States"/>
    <s v="Aurora"/>
    <x v="10"/>
    <n v="60505"/>
    <x v="2"/>
    <s v="OFF-BI-10004654"/>
    <x v="1"/>
    <x v="8"/>
    <x v="68"/>
    <n v="2.3079999999999998"/>
    <n v="2"/>
    <x v="3"/>
    <n v="-3.4620000000000002"/>
  </r>
  <r>
    <n v="660"/>
    <x v="307"/>
    <x v="1"/>
    <x v="252"/>
    <d v="2012-08-28T00:00:00"/>
    <x v="1"/>
    <s v="CB-12025"/>
    <s v="Cassandra Brandow"/>
    <x v="0"/>
    <s v="United States"/>
    <s v="Arlington"/>
    <x v="5"/>
    <n v="76017"/>
    <x v="2"/>
    <s v="OFF-ST-10001490"/>
    <x v="1"/>
    <x v="4"/>
    <x v="513"/>
    <n v="999.43200000000002"/>
    <n v="7"/>
    <x v="2"/>
    <n v="124.929"/>
  </r>
  <r>
    <n v="661"/>
    <x v="307"/>
    <x v="1"/>
    <x v="252"/>
    <d v="2012-08-28T00:00:00"/>
    <x v="1"/>
    <s v="CB-12025"/>
    <s v="Cassandra Brandow"/>
    <x v="0"/>
    <s v="United States"/>
    <s v="Arlington"/>
    <x v="5"/>
    <n v="76017"/>
    <x v="2"/>
    <s v="OFF-ST-10001511"/>
    <x v="1"/>
    <x v="4"/>
    <x v="551"/>
    <n v="724.08"/>
    <n v="14"/>
    <x v="2"/>
    <n v="-135.76499999999999"/>
  </r>
  <r>
    <n v="662"/>
    <x v="307"/>
    <x v="1"/>
    <x v="252"/>
    <d v="2012-08-28T00:00:00"/>
    <x v="1"/>
    <s v="CB-12025"/>
    <s v="Cassandra Brandow"/>
    <x v="0"/>
    <s v="United States"/>
    <s v="Arlington"/>
    <x v="5"/>
    <n v="76017"/>
    <x v="2"/>
    <s v="FUR-TA-10001768"/>
    <x v="0"/>
    <x v="3"/>
    <x v="114"/>
    <n v="918.78499999999997"/>
    <n v="5"/>
    <x v="4"/>
    <n v="-118.12949999999999"/>
  </r>
  <r>
    <n v="663"/>
    <x v="307"/>
    <x v="1"/>
    <x v="252"/>
    <d v="2012-08-28T00:00:00"/>
    <x v="1"/>
    <s v="CB-12025"/>
    <s v="Cassandra Brandow"/>
    <x v="0"/>
    <s v="United States"/>
    <s v="Arlington"/>
    <x v="5"/>
    <n v="76017"/>
    <x v="2"/>
    <s v="OFF-BI-10003981"/>
    <x v="1"/>
    <x v="8"/>
    <x v="109"/>
    <n v="2.7240000000000002"/>
    <n v="3"/>
    <x v="3"/>
    <n v="-4.2222"/>
  </r>
  <r>
    <n v="664"/>
    <x v="308"/>
    <x v="0"/>
    <x v="253"/>
    <d v="2013-03-31T00:00:00"/>
    <x v="1"/>
    <s v="SP-20545"/>
    <s v="Sibella Parks"/>
    <x v="1"/>
    <s v="United States"/>
    <s v="New York City"/>
    <x v="15"/>
    <n v="10011"/>
    <x v="3"/>
    <s v="OFF-ST-10001522"/>
    <x v="1"/>
    <x v="4"/>
    <x v="195"/>
    <n v="459.95"/>
    <n v="5"/>
    <x v="0"/>
    <n v="18.398"/>
  </r>
  <r>
    <n v="665"/>
    <x v="309"/>
    <x v="0"/>
    <x v="254"/>
    <d v="2013-11-05T00:00:00"/>
    <x v="3"/>
    <s v="RC-19825"/>
    <s v="Roy Collins"/>
    <x v="0"/>
    <s v="United States"/>
    <s v="Louisville"/>
    <x v="0"/>
    <n v="40214"/>
    <x v="0"/>
    <s v="OFF-FA-10000621"/>
    <x v="1"/>
    <x v="13"/>
    <x v="110"/>
    <n v="10.74"/>
    <n v="3"/>
    <x v="0"/>
    <n v="5.2625999999999999"/>
  </r>
  <r>
    <n v="666"/>
    <x v="310"/>
    <x v="3"/>
    <x v="110"/>
    <d v="2014-06-11T00:00:00"/>
    <x v="0"/>
    <s v="TH-21235"/>
    <s v="Tiffany House"/>
    <x v="1"/>
    <s v="United States"/>
    <s v="Dallas"/>
    <x v="5"/>
    <n v="75081"/>
    <x v="2"/>
    <s v="OFF-SU-10004231"/>
    <x v="1"/>
    <x v="14"/>
    <x v="552"/>
    <n v="23.76"/>
    <n v="3"/>
    <x v="2"/>
    <n v="2.0790000000000002"/>
  </r>
  <r>
    <n v="667"/>
    <x v="310"/>
    <x v="3"/>
    <x v="110"/>
    <d v="2014-06-11T00:00:00"/>
    <x v="0"/>
    <s v="TH-21235"/>
    <s v="Tiffany House"/>
    <x v="1"/>
    <s v="United States"/>
    <s v="Dallas"/>
    <x v="5"/>
    <n v="75081"/>
    <x v="2"/>
    <s v="OFF-PA-10000474"/>
    <x v="1"/>
    <x v="10"/>
    <x v="33"/>
    <n v="85.055999999999997"/>
    <n v="3"/>
    <x v="2"/>
    <n v="28.706399999999999"/>
  </r>
  <r>
    <n v="668"/>
    <x v="310"/>
    <x v="3"/>
    <x v="110"/>
    <d v="2014-06-11T00:00:00"/>
    <x v="0"/>
    <s v="TH-21235"/>
    <s v="Tiffany House"/>
    <x v="1"/>
    <s v="United States"/>
    <s v="Dallas"/>
    <x v="5"/>
    <n v="75081"/>
    <x v="2"/>
    <s v="TEC-PH-10004042"/>
    <x v="2"/>
    <x v="7"/>
    <x v="553"/>
    <n v="381.57600000000002"/>
    <n v="3"/>
    <x v="2"/>
    <n v="28.618200000000002"/>
  </r>
  <r>
    <n v="669"/>
    <x v="311"/>
    <x v="2"/>
    <x v="163"/>
    <d v="2011-12-26T00:00:00"/>
    <x v="2"/>
    <s v="RP-19390"/>
    <s v="Resi Pölking"/>
    <x v="0"/>
    <s v="United States"/>
    <s v="Cleveland"/>
    <x v="24"/>
    <n v="44105"/>
    <x v="3"/>
    <s v="FUR-FU-10003096"/>
    <x v="0"/>
    <x v="5"/>
    <x v="554"/>
    <n v="30.36"/>
    <n v="5"/>
    <x v="2"/>
    <n v="8.7285000000000004"/>
  </r>
  <r>
    <n v="670"/>
    <x v="312"/>
    <x v="3"/>
    <x v="255"/>
    <d v="2014-06-14T00:00:00"/>
    <x v="1"/>
    <s v="MO-17800"/>
    <s v="Meg O'Connel"/>
    <x v="2"/>
    <s v="United States"/>
    <s v="Chicago"/>
    <x v="10"/>
    <n v="60653"/>
    <x v="2"/>
    <s v="FUR-FU-10002759"/>
    <x v="0"/>
    <x v="5"/>
    <x v="555"/>
    <n v="23.975999999999999"/>
    <n v="3"/>
    <x v="7"/>
    <n v="-14.3856"/>
  </r>
  <r>
    <n v="671"/>
    <x v="312"/>
    <x v="3"/>
    <x v="255"/>
    <d v="2014-06-14T00:00:00"/>
    <x v="1"/>
    <s v="MO-17800"/>
    <s v="Meg O'Connel"/>
    <x v="2"/>
    <s v="United States"/>
    <s v="Chicago"/>
    <x v="10"/>
    <n v="60653"/>
    <x v="2"/>
    <s v="FUR-TA-10000688"/>
    <x v="0"/>
    <x v="3"/>
    <x v="556"/>
    <n v="108.925"/>
    <n v="1"/>
    <x v="5"/>
    <n v="-71.890500000000003"/>
  </r>
  <r>
    <n v="672"/>
    <x v="312"/>
    <x v="3"/>
    <x v="255"/>
    <d v="2014-06-14T00:00:00"/>
    <x v="1"/>
    <s v="MO-17800"/>
    <s v="Meg O'Connel"/>
    <x v="2"/>
    <s v="United States"/>
    <s v="Chicago"/>
    <x v="10"/>
    <n v="60653"/>
    <x v="2"/>
    <s v="OFF-PA-10002377"/>
    <x v="1"/>
    <x v="10"/>
    <x v="557"/>
    <n v="36.351999999999997"/>
    <n v="8"/>
    <x v="2"/>
    <n v="11.36"/>
  </r>
  <r>
    <n v="673"/>
    <x v="313"/>
    <x v="3"/>
    <x v="140"/>
    <d v="2014-06-23T00:00:00"/>
    <x v="1"/>
    <s v="TD-20995"/>
    <s v="Tamara Dahlen"/>
    <x v="0"/>
    <s v="United States"/>
    <s v="Quincy"/>
    <x v="10"/>
    <n v="62301"/>
    <x v="2"/>
    <s v="OFF-AR-10001954"/>
    <x v="1"/>
    <x v="6"/>
    <x v="558"/>
    <n v="19.559999999999999"/>
    <n v="5"/>
    <x v="2"/>
    <n v="1.7115"/>
  </r>
  <r>
    <n v="674"/>
    <x v="314"/>
    <x v="3"/>
    <x v="256"/>
    <d v="2014-12-09T00:00:00"/>
    <x v="2"/>
    <s v="RB-19570"/>
    <s v="Rob Beeghly"/>
    <x v="0"/>
    <s v="United States"/>
    <s v="Columbus"/>
    <x v="14"/>
    <n v="47201"/>
    <x v="2"/>
    <s v="OFF-AP-10004532"/>
    <x v="1"/>
    <x v="9"/>
    <x v="559"/>
    <n v="61.44"/>
    <n v="3"/>
    <x v="0"/>
    <n v="16.588799999999999"/>
  </r>
  <r>
    <n v="675"/>
    <x v="314"/>
    <x v="3"/>
    <x v="256"/>
    <d v="2014-12-09T00:00:00"/>
    <x v="2"/>
    <s v="RB-19570"/>
    <s v="Rob Beeghly"/>
    <x v="0"/>
    <s v="United States"/>
    <s v="Columbus"/>
    <x v="14"/>
    <n v="47201"/>
    <x v="2"/>
    <s v="OFF-PA-10002137"/>
    <x v="1"/>
    <x v="10"/>
    <x v="560"/>
    <n v="38.9"/>
    <n v="5"/>
    <x v="0"/>
    <n v="17.504999999999999"/>
  </r>
  <r>
    <n v="676"/>
    <x v="314"/>
    <x v="3"/>
    <x v="256"/>
    <d v="2014-12-09T00:00:00"/>
    <x v="2"/>
    <s v="RB-19570"/>
    <s v="Rob Beeghly"/>
    <x v="0"/>
    <s v="United States"/>
    <s v="Columbus"/>
    <x v="14"/>
    <n v="47201"/>
    <x v="2"/>
    <s v="TEC-AC-10003832"/>
    <x v="2"/>
    <x v="11"/>
    <x v="458"/>
    <n v="99.39"/>
    <n v="3"/>
    <x v="0"/>
    <n v="40.749899999999997"/>
  </r>
  <r>
    <n v="677"/>
    <x v="315"/>
    <x v="3"/>
    <x v="257"/>
    <d v="2014-03-24T00:00:00"/>
    <x v="1"/>
    <s v="CD-11980"/>
    <s v="Carol Darley"/>
    <x v="0"/>
    <s v="United States"/>
    <s v="Tyler"/>
    <x v="5"/>
    <n v="75701"/>
    <x v="2"/>
    <s v="OFF-AP-10000804"/>
    <x v="1"/>
    <x v="9"/>
    <x v="561"/>
    <n v="2.6880000000000002"/>
    <n v="3"/>
    <x v="3"/>
    <n v="-7.3920000000000003"/>
  </r>
  <r>
    <n v="678"/>
    <x v="315"/>
    <x v="3"/>
    <x v="257"/>
    <d v="2014-03-24T00:00:00"/>
    <x v="1"/>
    <s v="CD-11980"/>
    <s v="Carol Darley"/>
    <x v="0"/>
    <s v="United States"/>
    <s v="Tyler"/>
    <x v="5"/>
    <n v="75701"/>
    <x v="2"/>
    <s v="TEC-AC-10003614"/>
    <x v="2"/>
    <x v="11"/>
    <x v="562"/>
    <n v="27.815999999999999"/>
    <n v="3"/>
    <x v="2"/>
    <n v="4.5201000000000002"/>
  </r>
  <r>
    <n v="679"/>
    <x v="315"/>
    <x v="3"/>
    <x v="257"/>
    <d v="2014-03-24T00:00:00"/>
    <x v="1"/>
    <s v="CD-11980"/>
    <s v="Carol Darley"/>
    <x v="0"/>
    <s v="United States"/>
    <s v="Tyler"/>
    <x v="5"/>
    <n v="75701"/>
    <x v="2"/>
    <s v="FUR-FU-10003553"/>
    <x v="0"/>
    <x v="5"/>
    <x v="563"/>
    <n v="82.524000000000001"/>
    <n v="3"/>
    <x v="7"/>
    <n v="-41.262"/>
  </r>
  <r>
    <n v="680"/>
    <x v="315"/>
    <x v="3"/>
    <x v="257"/>
    <d v="2014-03-24T00:00:00"/>
    <x v="1"/>
    <s v="CD-11980"/>
    <s v="Carol Darley"/>
    <x v="0"/>
    <s v="United States"/>
    <s v="Tyler"/>
    <x v="5"/>
    <n v="75701"/>
    <x v="2"/>
    <s v="OFF-BI-10004632"/>
    <x v="1"/>
    <x v="8"/>
    <x v="564"/>
    <n v="182.994"/>
    <n v="3"/>
    <x v="3"/>
    <n v="-320.23950000000002"/>
  </r>
  <r>
    <n v="681"/>
    <x v="316"/>
    <x v="0"/>
    <x v="258"/>
    <d v="2013-11-25T00:00:00"/>
    <x v="1"/>
    <s v="DJ-13630"/>
    <s v="Doug Jacobs"/>
    <x v="0"/>
    <s v="United States"/>
    <s v="New York City"/>
    <x v="15"/>
    <n v="10024"/>
    <x v="3"/>
    <s v="OFF-BI-10003305"/>
    <x v="1"/>
    <x v="8"/>
    <x v="565"/>
    <n v="14.352"/>
    <n v="3"/>
    <x v="2"/>
    <n v="4.6643999999999997"/>
  </r>
  <r>
    <n v="682"/>
    <x v="316"/>
    <x v="0"/>
    <x v="258"/>
    <d v="2013-11-25T00:00:00"/>
    <x v="1"/>
    <s v="DJ-13630"/>
    <s v="Doug Jacobs"/>
    <x v="0"/>
    <s v="United States"/>
    <s v="New York City"/>
    <x v="15"/>
    <n v="10024"/>
    <x v="3"/>
    <s v="OFF-ST-10002583"/>
    <x v="1"/>
    <x v="4"/>
    <x v="566"/>
    <n v="64.959999999999994"/>
    <n v="2"/>
    <x v="0"/>
    <n v="2.5983999999999998"/>
  </r>
  <r>
    <n v="683"/>
    <x v="316"/>
    <x v="0"/>
    <x v="258"/>
    <d v="2013-11-25T00:00:00"/>
    <x v="1"/>
    <s v="DJ-13630"/>
    <s v="Doug Jacobs"/>
    <x v="0"/>
    <s v="United States"/>
    <s v="New York City"/>
    <x v="15"/>
    <n v="10024"/>
    <x v="3"/>
    <s v="OFF-ST-10004507"/>
    <x v="1"/>
    <x v="4"/>
    <x v="452"/>
    <n v="68.599999999999994"/>
    <n v="4"/>
    <x v="0"/>
    <n v="18.521999999999998"/>
  </r>
  <r>
    <n v="684"/>
    <x v="317"/>
    <x v="3"/>
    <x v="259"/>
    <d v="2014-11-05T00:00:00"/>
    <x v="3"/>
    <s v="GT-14635"/>
    <s v="Grant Thornton"/>
    <x v="1"/>
    <s v="United States"/>
    <s v="Burlington"/>
    <x v="3"/>
    <n v="27217"/>
    <x v="0"/>
    <s v="TEC-MA-10004125"/>
    <x v="2"/>
    <x v="15"/>
    <x v="567"/>
    <n v="7999.98"/>
    <n v="4"/>
    <x v="5"/>
    <n v="-3839.9904000000001"/>
  </r>
  <r>
    <n v="685"/>
    <x v="317"/>
    <x v="3"/>
    <x v="259"/>
    <d v="2014-11-05T00:00:00"/>
    <x v="3"/>
    <s v="GT-14635"/>
    <s v="Grant Thornton"/>
    <x v="1"/>
    <s v="United States"/>
    <s v="Burlington"/>
    <x v="3"/>
    <n v="27217"/>
    <x v="0"/>
    <s v="OFF-AP-10002457"/>
    <x v="1"/>
    <x v="9"/>
    <x v="544"/>
    <n v="167.44"/>
    <n v="2"/>
    <x v="2"/>
    <n v="14.651"/>
  </r>
  <r>
    <n v="686"/>
    <x v="318"/>
    <x v="2"/>
    <x v="260"/>
    <d v="2011-07-08T00:00:00"/>
    <x v="2"/>
    <s v="MC-17845"/>
    <s v="Michael Chen"/>
    <x v="0"/>
    <s v="United States"/>
    <s v="Jackson"/>
    <x v="35"/>
    <n v="39212"/>
    <x v="0"/>
    <s v="TEC-AC-10003911"/>
    <x v="2"/>
    <x v="11"/>
    <x v="327"/>
    <n v="479.97"/>
    <n v="3"/>
    <x v="0"/>
    <n v="163.18979999999999"/>
  </r>
  <r>
    <n v="687"/>
    <x v="318"/>
    <x v="2"/>
    <x v="260"/>
    <d v="2011-07-08T00:00:00"/>
    <x v="2"/>
    <s v="MC-17845"/>
    <s v="Michael Chen"/>
    <x v="0"/>
    <s v="United States"/>
    <s v="Jackson"/>
    <x v="35"/>
    <n v="39212"/>
    <x v="0"/>
    <s v="OFF-LA-10001934"/>
    <x v="1"/>
    <x v="2"/>
    <x v="568"/>
    <n v="14.62"/>
    <n v="2"/>
    <x v="0"/>
    <n v="6.8714000000000004"/>
  </r>
  <r>
    <n v="688"/>
    <x v="318"/>
    <x v="2"/>
    <x v="260"/>
    <d v="2011-07-08T00:00:00"/>
    <x v="2"/>
    <s v="MC-17845"/>
    <s v="Michael Chen"/>
    <x v="0"/>
    <s v="United States"/>
    <s v="Jackson"/>
    <x v="35"/>
    <n v="39212"/>
    <x v="0"/>
    <s v="OFF-PA-10000304"/>
    <x v="1"/>
    <x v="10"/>
    <x v="88"/>
    <n v="19.440000000000001"/>
    <n v="3"/>
    <x v="0"/>
    <n v="9.3312000000000008"/>
  </r>
  <r>
    <n v="689"/>
    <x v="319"/>
    <x v="3"/>
    <x v="53"/>
    <d v="2014-12-30T00:00:00"/>
    <x v="1"/>
    <s v="RA-19285"/>
    <s v="Ralph Arnett"/>
    <x v="0"/>
    <s v="United States"/>
    <s v="New York City"/>
    <x v="15"/>
    <n v="10035"/>
    <x v="3"/>
    <s v="FUR-BO-10004015"/>
    <x v="0"/>
    <x v="0"/>
    <x v="569"/>
    <n v="191.98400000000001"/>
    <n v="2"/>
    <x v="2"/>
    <n v="4.7995999999999999"/>
  </r>
  <r>
    <n v="690"/>
    <x v="320"/>
    <x v="2"/>
    <x v="261"/>
    <d v="2011-06-23T00:00:00"/>
    <x v="0"/>
    <s v="NP-18325"/>
    <s v="Naresj Patel"/>
    <x v="0"/>
    <s v="United States"/>
    <s v="Waynesboro"/>
    <x v="17"/>
    <n v="22980"/>
    <x v="0"/>
    <s v="FUR-FU-10004071"/>
    <x v="0"/>
    <x v="5"/>
    <x v="570"/>
    <n v="104.01"/>
    <n v="1"/>
    <x v="0"/>
    <n v="14.561400000000001"/>
  </r>
  <r>
    <n v="691"/>
    <x v="320"/>
    <x v="2"/>
    <x v="261"/>
    <d v="2011-06-23T00:00:00"/>
    <x v="0"/>
    <s v="NP-18325"/>
    <s v="Naresj Patel"/>
    <x v="0"/>
    <s v="United States"/>
    <s v="Waynesboro"/>
    <x v="17"/>
    <n v="22980"/>
    <x v="0"/>
    <s v="TEC-PH-10002033"/>
    <x v="2"/>
    <x v="7"/>
    <x v="11"/>
    <n v="284.82"/>
    <n v="1"/>
    <x v="0"/>
    <n v="74.053200000000004"/>
  </r>
  <r>
    <n v="692"/>
    <x v="320"/>
    <x v="2"/>
    <x v="261"/>
    <d v="2011-06-23T00:00:00"/>
    <x v="0"/>
    <s v="NP-18325"/>
    <s v="Naresj Patel"/>
    <x v="0"/>
    <s v="United States"/>
    <s v="Waynesboro"/>
    <x v="17"/>
    <n v="22980"/>
    <x v="0"/>
    <s v="OFF-ST-10002444"/>
    <x v="1"/>
    <x v="4"/>
    <x v="571"/>
    <n v="36.840000000000003"/>
    <n v="3"/>
    <x v="0"/>
    <n v="10.315200000000001"/>
  </r>
  <r>
    <n v="693"/>
    <x v="321"/>
    <x v="1"/>
    <x v="262"/>
    <d v="2012-04-02T00:00:00"/>
    <x v="1"/>
    <s v="AB-10165"/>
    <s v="Alan Barnes"/>
    <x v="0"/>
    <s v="United States"/>
    <s v="Los Angeles"/>
    <x v="1"/>
    <n v="90036"/>
    <x v="1"/>
    <s v="TEC-AC-10002253"/>
    <x v="2"/>
    <x v="11"/>
    <x v="572"/>
    <n v="166.24"/>
    <n v="1"/>
    <x v="0"/>
    <n v="24.936"/>
  </r>
  <r>
    <n v="694"/>
    <x v="321"/>
    <x v="1"/>
    <x v="262"/>
    <d v="2012-04-02T00:00:00"/>
    <x v="1"/>
    <s v="AB-10165"/>
    <s v="Alan Barnes"/>
    <x v="0"/>
    <s v="United States"/>
    <s v="Los Angeles"/>
    <x v="1"/>
    <n v="90036"/>
    <x v="1"/>
    <s v="OFF-PA-10000743"/>
    <x v="1"/>
    <x v="10"/>
    <x v="573"/>
    <n v="33.4"/>
    <n v="5"/>
    <x v="0"/>
    <n v="16.032"/>
  </r>
  <r>
    <n v="695"/>
    <x v="322"/>
    <x v="1"/>
    <x v="263"/>
    <d v="2012-05-17T00:00:00"/>
    <x v="2"/>
    <s v="JO-15550"/>
    <s v="Jesus Ocampo"/>
    <x v="2"/>
    <s v="United States"/>
    <s v="Chester"/>
    <x v="9"/>
    <n v="19013"/>
    <x v="3"/>
    <s v="OFF-AR-10003373"/>
    <x v="1"/>
    <x v="6"/>
    <x v="287"/>
    <n v="198.27199999999999"/>
    <n v="8"/>
    <x v="2"/>
    <n v="17.348800000000001"/>
  </r>
  <r>
    <n v="696"/>
    <x v="322"/>
    <x v="1"/>
    <x v="263"/>
    <d v="2012-05-17T00:00:00"/>
    <x v="2"/>
    <s v="JO-15550"/>
    <s v="Jesus Ocampo"/>
    <x v="2"/>
    <s v="United States"/>
    <s v="Chester"/>
    <x v="9"/>
    <n v="19013"/>
    <x v="3"/>
    <s v="OFF-LA-10002312"/>
    <x v="1"/>
    <x v="2"/>
    <x v="574"/>
    <n v="47.36"/>
    <n v="4"/>
    <x v="2"/>
    <n v="17.760000000000002"/>
  </r>
  <r>
    <n v="697"/>
    <x v="322"/>
    <x v="1"/>
    <x v="263"/>
    <d v="2012-05-17T00:00:00"/>
    <x v="2"/>
    <s v="JO-15550"/>
    <s v="Jesus Ocampo"/>
    <x v="2"/>
    <s v="United States"/>
    <s v="Chester"/>
    <x v="9"/>
    <n v="19013"/>
    <x v="3"/>
    <s v="OFF-EN-10000927"/>
    <x v="1"/>
    <x v="12"/>
    <x v="81"/>
    <n v="200.98400000000001"/>
    <n v="7"/>
    <x v="2"/>
    <n v="62.807499999999997"/>
  </r>
  <r>
    <n v="698"/>
    <x v="322"/>
    <x v="1"/>
    <x v="263"/>
    <d v="2012-05-17T00:00:00"/>
    <x v="2"/>
    <s v="JO-15550"/>
    <s v="Jesus Ocampo"/>
    <x v="2"/>
    <s v="United States"/>
    <s v="Chester"/>
    <x v="9"/>
    <n v="19013"/>
    <x v="3"/>
    <s v="OFF-LA-10003510"/>
    <x v="1"/>
    <x v="2"/>
    <x v="575"/>
    <n v="97.695999999999998"/>
    <n v="4"/>
    <x v="2"/>
    <n v="31.751200000000001"/>
  </r>
  <r>
    <n v="699"/>
    <x v="322"/>
    <x v="1"/>
    <x v="263"/>
    <d v="2012-05-17T00:00:00"/>
    <x v="2"/>
    <s v="JO-15550"/>
    <s v="Jesus Ocampo"/>
    <x v="2"/>
    <s v="United States"/>
    <s v="Chester"/>
    <x v="9"/>
    <n v="19013"/>
    <x v="3"/>
    <s v="OFF-AR-10001118"/>
    <x v="1"/>
    <x v="6"/>
    <x v="576"/>
    <n v="2.6960000000000002"/>
    <n v="1"/>
    <x v="2"/>
    <n v="0.80879999999999996"/>
  </r>
  <r>
    <n v="700"/>
    <x v="322"/>
    <x v="1"/>
    <x v="263"/>
    <d v="2012-05-17T00:00:00"/>
    <x v="2"/>
    <s v="JO-15550"/>
    <s v="Jesus Ocampo"/>
    <x v="2"/>
    <s v="United States"/>
    <s v="Chester"/>
    <x v="9"/>
    <n v="19013"/>
    <x v="3"/>
    <s v="OFF-BI-10001575"/>
    <x v="1"/>
    <x v="8"/>
    <x v="577"/>
    <n v="18.588000000000001"/>
    <n v="2"/>
    <x v="6"/>
    <n v="-13.6312"/>
  </r>
  <r>
    <n v="701"/>
    <x v="322"/>
    <x v="1"/>
    <x v="263"/>
    <d v="2012-05-17T00:00:00"/>
    <x v="2"/>
    <s v="JO-15550"/>
    <s v="Jesus Ocampo"/>
    <x v="2"/>
    <s v="United States"/>
    <s v="Chester"/>
    <x v="9"/>
    <n v="19013"/>
    <x v="3"/>
    <s v="OFF-BI-10001982"/>
    <x v="1"/>
    <x v="8"/>
    <x v="301"/>
    <n v="4.8959999999999999"/>
    <n v="3"/>
    <x v="6"/>
    <n v="-3.4272"/>
  </r>
  <r>
    <n v="702"/>
    <x v="323"/>
    <x v="3"/>
    <x v="264"/>
    <d v="2014-09-09T00:00:00"/>
    <x v="1"/>
    <s v="Dl-13600"/>
    <s v="Dorris liebe"/>
    <x v="1"/>
    <s v="United States"/>
    <s v="Cleveland"/>
    <x v="24"/>
    <n v="44105"/>
    <x v="3"/>
    <s v="FUR-FU-10002960"/>
    <x v="0"/>
    <x v="5"/>
    <x v="190"/>
    <n v="15.071999999999999"/>
    <n v="3"/>
    <x v="2"/>
    <n v="4.1448"/>
  </r>
  <r>
    <n v="703"/>
    <x v="324"/>
    <x v="0"/>
    <x v="254"/>
    <d v="2013-11-09T00:00:00"/>
    <x v="0"/>
    <s v="AS-10285"/>
    <s v="Alejandro Savely"/>
    <x v="1"/>
    <s v="United States"/>
    <s v="Seattle"/>
    <x v="4"/>
    <n v="98103"/>
    <x v="1"/>
    <s v="FUR-FU-10003394"/>
    <x v="0"/>
    <x v="5"/>
    <x v="578"/>
    <n v="209.88"/>
    <n v="3"/>
    <x v="0"/>
    <n v="35.679600000000001"/>
  </r>
  <r>
    <n v="704"/>
    <x v="325"/>
    <x v="1"/>
    <x v="265"/>
    <d v="2012-04-14T00:00:00"/>
    <x v="1"/>
    <s v="JK-15370"/>
    <s v="Jay Kimmel"/>
    <x v="0"/>
    <s v="United States"/>
    <s v="Long Beach"/>
    <x v="1"/>
    <n v="90805"/>
    <x v="1"/>
    <s v="FUR-TA-10002774"/>
    <x v="0"/>
    <x v="3"/>
    <x v="579"/>
    <n v="369.91199999999998"/>
    <n v="3"/>
    <x v="2"/>
    <n v="-13.871700000000001"/>
  </r>
  <r>
    <n v="705"/>
    <x v="326"/>
    <x v="2"/>
    <x v="171"/>
    <d v="2011-09-17T00:00:00"/>
    <x v="1"/>
    <s v="BN-11470"/>
    <s v="Brad Norvell"/>
    <x v="1"/>
    <s v="United States"/>
    <s v="Cary"/>
    <x v="3"/>
    <n v="27511"/>
    <x v="0"/>
    <s v="OFF-PA-10001800"/>
    <x v="1"/>
    <x v="10"/>
    <x v="580"/>
    <n v="10.368"/>
    <n v="2"/>
    <x v="2"/>
    <n v="3.6288"/>
  </r>
  <r>
    <n v="706"/>
    <x v="326"/>
    <x v="2"/>
    <x v="171"/>
    <d v="2011-09-17T00:00:00"/>
    <x v="1"/>
    <s v="BN-11470"/>
    <s v="Brad Norvell"/>
    <x v="1"/>
    <s v="United States"/>
    <s v="Cary"/>
    <x v="3"/>
    <n v="27511"/>
    <x v="0"/>
    <s v="OFF-AP-10001469"/>
    <x v="1"/>
    <x v="9"/>
    <x v="581"/>
    <n v="166.84"/>
    <n v="5"/>
    <x v="2"/>
    <n v="18.769500000000001"/>
  </r>
  <r>
    <n v="707"/>
    <x v="326"/>
    <x v="2"/>
    <x v="171"/>
    <d v="2011-09-17T00:00:00"/>
    <x v="1"/>
    <s v="BN-11470"/>
    <s v="Brad Norvell"/>
    <x v="1"/>
    <s v="United States"/>
    <s v="Cary"/>
    <x v="3"/>
    <n v="27511"/>
    <x v="0"/>
    <s v="TEC-AC-10002399"/>
    <x v="2"/>
    <x v="11"/>
    <x v="448"/>
    <n v="15.215999999999999"/>
    <n v="1"/>
    <x v="2"/>
    <n v="2.2824"/>
  </r>
  <r>
    <n v="708"/>
    <x v="327"/>
    <x v="2"/>
    <x v="266"/>
    <d v="2011-12-04T00:00:00"/>
    <x v="2"/>
    <s v="DP-13165"/>
    <s v="David Philippe"/>
    <x v="0"/>
    <s v="United States"/>
    <s v="New York City"/>
    <x v="15"/>
    <n v="10035"/>
    <x v="3"/>
    <s v="TEC-AC-10003628"/>
    <x v="2"/>
    <x v="11"/>
    <x v="244"/>
    <n v="119.96"/>
    <n v="4"/>
    <x v="0"/>
    <n v="52.782400000000003"/>
  </r>
  <r>
    <n v="709"/>
    <x v="327"/>
    <x v="2"/>
    <x v="266"/>
    <d v="2011-12-04T00:00:00"/>
    <x v="2"/>
    <s v="DP-13165"/>
    <s v="David Philippe"/>
    <x v="0"/>
    <s v="United States"/>
    <s v="New York City"/>
    <x v="15"/>
    <n v="10035"/>
    <x v="3"/>
    <s v="FUR-BO-10003272"/>
    <x v="0"/>
    <x v="0"/>
    <x v="582"/>
    <n v="883.92"/>
    <n v="5"/>
    <x v="2"/>
    <n v="-110.49"/>
  </r>
  <r>
    <n v="710"/>
    <x v="327"/>
    <x v="2"/>
    <x v="266"/>
    <d v="2011-12-04T00:00:00"/>
    <x v="2"/>
    <s v="DP-13165"/>
    <s v="David Philippe"/>
    <x v="0"/>
    <s v="United States"/>
    <s v="New York City"/>
    <x v="15"/>
    <n v="10035"/>
    <x v="3"/>
    <s v="OFF-BI-10000050"/>
    <x v="1"/>
    <x v="8"/>
    <x v="343"/>
    <n v="46.72"/>
    <n v="8"/>
    <x v="2"/>
    <n v="15.768000000000001"/>
  </r>
  <r>
    <n v="711"/>
    <x v="328"/>
    <x v="2"/>
    <x v="267"/>
    <d v="2011-04-07T00:00:00"/>
    <x v="2"/>
    <s v="TH-21550"/>
    <s v="Tracy Hopkins"/>
    <x v="2"/>
    <s v="United States"/>
    <s v="New York City"/>
    <x v="15"/>
    <n v="10035"/>
    <x v="3"/>
    <s v="OFF-PA-10004071"/>
    <x v="1"/>
    <x v="10"/>
    <x v="412"/>
    <n v="55.48"/>
    <n v="1"/>
    <x v="0"/>
    <n v="26.630400000000002"/>
  </r>
  <r>
    <n v="712"/>
    <x v="329"/>
    <x v="3"/>
    <x v="213"/>
    <d v="2014-09-08T00:00:00"/>
    <x v="1"/>
    <s v="AP-10915"/>
    <s v="Arthur Prichep"/>
    <x v="0"/>
    <s v="United States"/>
    <s v="Palm Coast"/>
    <x v="2"/>
    <n v="32137"/>
    <x v="0"/>
    <s v="OFF-EN-10001219"/>
    <x v="1"/>
    <x v="12"/>
    <x v="583"/>
    <n v="24.448"/>
    <n v="4"/>
    <x v="2"/>
    <n v="8.8623999999999992"/>
  </r>
  <r>
    <n v="713"/>
    <x v="330"/>
    <x v="3"/>
    <x v="240"/>
    <d v="2014-05-25T00:00:00"/>
    <x v="1"/>
    <s v="RS-19765"/>
    <s v="Roland Schwarz"/>
    <x v="1"/>
    <s v="United States"/>
    <s v="Mount Vernon"/>
    <x v="15"/>
    <n v="10550"/>
    <x v="3"/>
    <s v="OFF-AP-10001154"/>
    <x v="1"/>
    <x v="9"/>
    <x v="584"/>
    <n v="281.33999999999997"/>
    <n v="6"/>
    <x v="0"/>
    <n v="109.7226"/>
  </r>
  <r>
    <n v="714"/>
    <x v="330"/>
    <x v="3"/>
    <x v="240"/>
    <d v="2014-05-25T00:00:00"/>
    <x v="1"/>
    <s v="RS-19765"/>
    <s v="Roland Schwarz"/>
    <x v="1"/>
    <s v="United States"/>
    <s v="Mount Vernon"/>
    <x v="15"/>
    <n v="10550"/>
    <x v="3"/>
    <s v="TEC-PH-10003012"/>
    <x v="2"/>
    <x v="7"/>
    <x v="344"/>
    <n v="307.98"/>
    <n v="2"/>
    <x v="0"/>
    <n v="89.3142"/>
  </r>
  <r>
    <n v="715"/>
    <x v="330"/>
    <x v="3"/>
    <x v="240"/>
    <d v="2014-05-25T00:00:00"/>
    <x v="1"/>
    <s v="RS-19765"/>
    <s v="Roland Schwarz"/>
    <x v="1"/>
    <s v="United States"/>
    <s v="Mount Vernon"/>
    <x v="15"/>
    <n v="10550"/>
    <x v="3"/>
    <s v="TEC-AC-10001606"/>
    <x v="2"/>
    <x v="11"/>
    <x v="585"/>
    <n v="299.97000000000003"/>
    <n v="3"/>
    <x v="0"/>
    <n v="113.98860000000001"/>
  </r>
  <r>
    <n v="716"/>
    <x v="331"/>
    <x v="2"/>
    <x v="268"/>
    <d v="2011-07-06T00:00:00"/>
    <x v="0"/>
    <s v="Dl-13600"/>
    <s v="Dorris liebe"/>
    <x v="1"/>
    <s v="United States"/>
    <s v="Seattle"/>
    <x v="4"/>
    <n v="98105"/>
    <x v="1"/>
    <s v="OFF-BI-10003355"/>
    <x v="1"/>
    <x v="8"/>
    <x v="586"/>
    <n v="19.920000000000002"/>
    <n v="5"/>
    <x v="2"/>
    <n v="6.9720000000000004"/>
  </r>
  <r>
    <n v="717"/>
    <x v="332"/>
    <x v="2"/>
    <x v="269"/>
    <d v="2011-01-15T00:00:00"/>
    <x v="2"/>
    <s v="SV-20365"/>
    <s v="Seth Vernon"/>
    <x v="0"/>
    <s v="United States"/>
    <s v="Dover"/>
    <x v="13"/>
    <n v="19901"/>
    <x v="3"/>
    <s v="FUR-FU-10000010"/>
    <x v="0"/>
    <x v="5"/>
    <x v="522"/>
    <n v="9.94"/>
    <n v="2"/>
    <x v="0"/>
    <n v="3.0813999999999999"/>
  </r>
  <r>
    <n v="718"/>
    <x v="333"/>
    <x v="3"/>
    <x v="241"/>
    <d v="2014-09-30T00:00:00"/>
    <x v="1"/>
    <s v="KC-16540"/>
    <s v="Kelly Collister"/>
    <x v="0"/>
    <s v="United States"/>
    <s v="Newark"/>
    <x v="24"/>
    <n v="43055"/>
    <x v="3"/>
    <s v="FUR-FU-10002253"/>
    <x v="0"/>
    <x v="5"/>
    <x v="587"/>
    <n v="103.056"/>
    <n v="3"/>
    <x v="2"/>
    <n v="24.4758"/>
  </r>
  <r>
    <n v="719"/>
    <x v="334"/>
    <x v="2"/>
    <x v="270"/>
    <d v="2011-06-07T00:00:00"/>
    <x v="1"/>
    <s v="CK-12325"/>
    <s v="Christine Kargatis"/>
    <x v="2"/>
    <s v="United States"/>
    <s v="Orem"/>
    <x v="7"/>
    <n v="84057"/>
    <x v="1"/>
    <s v="OFF-BI-10001658"/>
    <x v="1"/>
    <x v="8"/>
    <x v="439"/>
    <n v="59.808"/>
    <n v="3"/>
    <x v="2"/>
    <n v="19.4376"/>
  </r>
  <r>
    <n v="720"/>
    <x v="334"/>
    <x v="2"/>
    <x v="270"/>
    <d v="2011-06-07T00:00:00"/>
    <x v="1"/>
    <s v="CK-12325"/>
    <s v="Christine Kargatis"/>
    <x v="2"/>
    <s v="United States"/>
    <s v="Orem"/>
    <x v="7"/>
    <n v="84057"/>
    <x v="1"/>
    <s v="FUR-FU-10000246"/>
    <x v="0"/>
    <x v="5"/>
    <x v="386"/>
    <n v="73.319999999999993"/>
    <n v="6"/>
    <x v="0"/>
    <n v="21.995999999999999"/>
  </r>
  <r>
    <n v="721"/>
    <x v="335"/>
    <x v="0"/>
    <x v="271"/>
    <d v="2013-02-18T00:00:00"/>
    <x v="1"/>
    <s v="RD-19810"/>
    <s v="Ross DeVincentis"/>
    <x v="2"/>
    <s v="United States"/>
    <s v="Los Angeles"/>
    <x v="1"/>
    <n v="90045"/>
    <x v="1"/>
    <s v="OFF-PA-10004092"/>
    <x v="1"/>
    <x v="10"/>
    <x v="588"/>
    <n v="146.82"/>
    <n v="3"/>
    <x v="0"/>
    <n v="73.41"/>
  </r>
  <r>
    <n v="722"/>
    <x v="336"/>
    <x v="0"/>
    <x v="272"/>
    <d v="2013-12-20T00:00:00"/>
    <x v="1"/>
    <s v="MP-17965"/>
    <s v="Michael Paige"/>
    <x v="1"/>
    <s v="United States"/>
    <s v="Detroit"/>
    <x v="12"/>
    <n v="48205"/>
    <x v="2"/>
    <s v="FUR-TA-10000198"/>
    <x v="0"/>
    <x v="3"/>
    <x v="589"/>
    <n v="1652.94"/>
    <n v="3"/>
    <x v="0"/>
    <n v="231.41159999999999"/>
  </r>
  <r>
    <n v="723"/>
    <x v="336"/>
    <x v="0"/>
    <x v="272"/>
    <d v="2013-12-20T00:00:00"/>
    <x v="1"/>
    <s v="MP-17965"/>
    <s v="Michael Paige"/>
    <x v="1"/>
    <s v="United States"/>
    <s v="Detroit"/>
    <x v="12"/>
    <n v="48205"/>
    <x v="2"/>
    <s v="OFF-ST-10000036"/>
    <x v="1"/>
    <x v="4"/>
    <x v="590"/>
    <n v="296.37"/>
    <n v="3"/>
    <x v="0"/>
    <n v="80.019900000000007"/>
  </r>
  <r>
    <n v="724"/>
    <x v="337"/>
    <x v="2"/>
    <x v="273"/>
    <d v="2011-10-13T00:00:00"/>
    <x v="1"/>
    <s v="MR-17545"/>
    <s v="Mathew Reese"/>
    <x v="2"/>
    <s v="United States"/>
    <s v="Philadelphia"/>
    <x v="9"/>
    <n v="19140"/>
    <x v="3"/>
    <s v="FUR-FU-10000222"/>
    <x v="0"/>
    <x v="5"/>
    <x v="591"/>
    <n v="129.91999999999999"/>
    <n v="5"/>
    <x v="2"/>
    <n v="21.111999999999998"/>
  </r>
  <r>
    <n v="725"/>
    <x v="338"/>
    <x v="0"/>
    <x v="274"/>
    <d v="2013-07-13T00:00:00"/>
    <x v="1"/>
    <s v="SC-20695"/>
    <s v="Steve Chapman"/>
    <x v="1"/>
    <s v="United States"/>
    <s v="Hialeah"/>
    <x v="2"/>
    <n v="33012"/>
    <x v="0"/>
    <s v="OFF-SU-10004664"/>
    <x v="1"/>
    <x v="14"/>
    <x v="592"/>
    <n v="45.584000000000003"/>
    <n v="7"/>
    <x v="2"/>
    <n v="5.1281999999999996"/>
  </r>
  <r>
    <n v="726"/>
    <x v="339"/>
    <x v="3"/>
    <x v="118"/>
    <d v="2014-09-21T00:00:00"/>
    <x v="1"/>
    <s v="JF-15355"/>
    <s v="Jay Fein"/>
    <x v="0"/>
    <s v="United States"/>
    <s v="Austin"/>
    <x v="5"/>
    <n v="78745"/>
    <x v="2"/>
    <s v="OFF-EN-10001141"/>
    <x v="1"/>
    <x v="12"/>
    <x v="593"/>
    <n v="17.568000000000001"/>
    <n v="2"/>
    <x v="2"/>
    <n v="6.3684000000000003"/>
  </r>
  <r>
    <n v="727"/>
    <x v="339"/>
    <x v="3"/>
    <x v="118"/>
    <d v="2014-09-21T00:00:00"/>
    <x v="1"/>
    <s v="JF-15355"/>
    <s v="Jay Fein"/>
    <x v="0"/>
    <s v="United States"/>
    <s v="Austin"/>
    <x v="5"/>
    <n v="78745"/>
    <x v="2"/>
    <s v="TEC-PH-10002170"/>
    <x v="2"/>
    <x v="7"/>
    <x v="594"/>
    <n v="55.991999999999997"/>
    <n v="1"/>
    <x v="2"/>
    <n v="5.5991999999999997"/>
  </r>
  <r>
    <n v="728"/>
    <x v="340"/>
    <x v="0"/>
    <x v="275"/>
    <d v="2013-12-07T00:00:00"/>
    <x v="2"/>
    <s v="EG-13900"/>
    <s v="Emily Grady"/>
    <x v="0"/>
    <s v="United States"/>
    <s v="Oceanside"/>
    <x v="15"/>
    <n v="11572"/>
    <x v="3"/>
    <s v="OFF-PA-10001954"/>
    <x v="1"/>
    <x v="10"/>
    <x v="595"/>
    <n v="182.72"/>
    <n v="8"/>
    <x v="0"/>
    <n v="84.051199999999994"/>
  </r>
  <r>
    <n v="729"/>
    <x v="340"/>
    <x v="0"/>
    <x v="275"/>
    <d v="2013-12-07T00:00:00"/>
    <x v="2"/>
    <s v="EG-13900"/>
    <s v="Emily Grady"/>
    <x v="0"/>
    <s v="United States"/>
    <s v="Oceanside"/>
    <x v="15"/>
    <n v="11572"/>
    <x v="3"/>
    <s v="FUR-TA-10002228"/>
    <x v="0"/>
    <x v="3"/>
    <x v="596"/>
    <n v="400.03199999999998"/>
    <n v="2"/>
    <x v="10"/>
    <n v="-153.34559999999999"/>
  </r>
  <r>
    <n v="730"/>
    <x v="340"/>
    <x v="0"/>
    <x v="275"/>
    <d v="2013-12-07T00:00:00"/>
    <x v="2"/>
    <s v="EG-13900"/>
    <s v="Emily Grady"/>
    <x v="0"/>
    <s v="United States"/>
    <s v="Oceanside"/>
    <x v="15"/>
    <n v="11572"/>
    <x v="3"/>
    <s v="OFF-ST-10004634"/>
    <x v="1"/>
    <x v="4"/>
    <x v="597"/>
    <n v="33.630000000000003"/>
    <n v="3"/>
    <x v="0"/>
    <n v="10.089"/>
  </r>
  <r>
    <n v="731"/>
    <x v="340"/>
    <x v="0"/>
    <x v="275"/>
    <d v="2013-12-07T00:00:00"/>
    <x v="2"/>
    <s v="EG-13900"/>
    <s v="Emily Grady"/>
    <x v="0"/>
    <s v="United States"/>
    <s v="Oceanside"/>
    <x v="15"/>
    <n v="11572"/>
    <x v="3"/>
    <s v="FUR-CH-10002965"/>
    <x v="0"/>
    <x v="1"/>
    <x v="226"/>
    <n v="542.64599999999996"/>
    <n v="3"/>
    <x v="9"/>
    <n v="102.49979999999999"/>
  </r>
  <r>
    <n v="732"/>
    <x v="340"/>
    <x v="0"/>
    <x v="275"/>
    <d v="2013-12-07T00:00:00"/>
    <x v="2"/>
    <s v="EG-13900"/>
    <s v="Emily Grady"/>
    <x v="0"/>
    <s v="United States"/>
    <s v="Oceanside"/>
    <x v="15"/>
    <n v="11572"/>
    <x v="3"/>
    <s v="OFF-LA-10001317"/>
    <x v="1"/>
    <x v="2"/>
    <x v="391"/>
    <n v="6.3"/>
    <n v="2"/>
    <x v="0"/>
    <n v="3.024"/>
  </r>
  <r>
    <n v="733"/>
    <x v="341"/>
    <x v="3"/>
    <x v="276"/>
    <d v="2014-01-26T00:00:00"/>
    <x v="1"/>
    <s v="DS-13030"/>
    <s v="Darrin Sayre"/>
    <x v="2"/>
    <s v="United States"/>
    <s v="Seattle"/>
    <x v="4"/>
    <n v="98115"/>
    <x v="1"/>
    <s v="OFF-ST-10000736"/>
    <x v="1"/>
    <x v="4"/>
    <x v="455"/>
    <n v="242.94"/>
    <n v="3"/>
    <x v="0"/>
    <n v="9.7175999999999991"/>
  </r>
  <r>
    <n v="734"/>
    <x v="341"/>
    <x v="3"/>
    <x v="276"/>
    <d v="2014-01-26T00:00:00"/>
    <x v="1"/>
    <s v="DS-13030"/>
    <s v="Darrin Sayre"/>
    <x v="2"/>
    <s v="United States"/>
    <s v="Seattle"/>
    <x v="4"/>
    <n v="98115"/>
    <x v="1"/>
    <s v="TEC-AC-10003610"/>
    <x v="2"/>
    <x v="11"/>
    <x v="598"/>
    <n v="179.97"/>
    <n v="3"/>
    <x v="0"/>
    <n v="86.385599999999997"/>
  </r>
  <r>
    <n v="735"/>
    <x v="341"/>
    <x v="3"/>
    <x v="276"/>
    <d v="2014-01-26T00:00:00"/>
    <x v="1"/>
    <s v="DS-13030"/>
    <s v="Darrin Sayre"/>
    <x v="2"/>
    <s v="United States"/>
    <s v="Seattle"/>
    <x v="4"/>
    <n v="98115"/>
    <x v="1"/>
    <s v="OFF-BI-10003982"/>
    <x v="1"/>
    <x v="8"/>
    <x v="346"/>
    <n v="99.695999999999998"/>
    <n v="6"/>
    <x v="2"/>
    <n v="33.647399999999998"/>
  </r>
  <r>
    <n v="736"/>
    <x v="341"/>
    <x v="3"/>
    <x v="276"/>
    <d v="2014-01-26T00:00:00"/>
    <x v="1"/>
    <s v="DS-13030"/>
    <s v="Darrin Sayre"/>
    <x v="2"/>
    <s v="United States"/>
    <s v="Seattle"/>
    <x v="4"/>
    <n v="98115"/>
    <x v="1"/>
    <s v="OFF-BI-10003291"/>
    <x v="1"/>
    <x v="8"/>
    <x v="44"/>
    <n v="27.936"/>
    <n v="4"/>
    <x v="2"/>
    <n v="9.4283999999999999"/>
  </r>
  <r>
    <n v="737"/>
    <x v="341"/>
    <x v="3"/>
    <x v="276"/>
    <d v="2014-01-26T00:00:00"/>
    <x v="1"/>
    <s v="DS-13030"/>
    <s v="Darrin Sayre"/>
    <x v="2"/>
    <s v="United States"/>
    <s v="Seattle"/>
    <x v="4"/>
    <n v="98115"/>
    <x v="1"/>
    <s v="FUR-BO-10001619"/>
    <x v="0"/>
    <x v="0"/>
    <x v="599"/>
    <n v="84.98"/>
    <n v="1"/>
    <x v="0"/>
    <n v="18.695599999999999"/>
  </r>
  <r>
    <n v="738"/>
    <x v="341"/>
    <x v="3"/>
    <x v="276"/>
    <d v="2014-01-26T00:00:00"/>
    <x v="1"/>
    <s v="DS-13030"/>
    <s v="Darrin Sayre"/>
    <x v="2"/>
    <s v="United States"/>
    <s v="Seattle"/>
    <x v="4"/>
    <n v="98115"/>
    <x v="1"/>
    <s v="OFF-BI-10000138"/>
    <x v="1"/>
    <x v="8"/>
    <x v="600"/>
    <n v="18.72"/>
    <n v="5"/>
    <x v="2"/>
    <n v="6.5519999999999996"/>
  </r>
  <r>
    <n v="739"/>
    <x v="342"/>
    <x v="2"/>
    <x v="78"/>
    <d v="2011-09-12T00:00:00"/>
    <x v="1"/>
    <s v="GZ-14470"/>
    <s v="Gary Zandusky"/>
    <x v="0"/>
    <s v="United States"/>
    <s v="San Francisco"/>
    <x v="1"/>
    <n v="94110"/>
    <x v="1"/>
    <s v="TEC-AC-10001383"/>
    <x v="2"/>
    <x v="11"/>
    <x v="601"/>
    <n v="49.98"/>
    <n v="2"/>
    <x v="0"/>
    <n v="8.4966000000000008"/>
  </r>
  <r>
    <n v="740"/>
    <x v="343"/>
    <x v="2"/>
    <x v="277"/>
    <d v="2011-01-09T00:00:00"/>
    <x v="1"/>
    <s v="PO-19195"/>
    <s v="Phillina Ober"/>
    <x v="2"/>
    <s v="United States"/>
    <s v="Naperville"/>
    <x v="10"/>
    <n v="60540"/>
    <x v="2"/>
    <s v="OFF-LA-10003223"/>
    <x v="1"/>
    <x v="2"/>
    <x v="602"/>
    <n v="11.784000000000001"/>
    <n v="3"/>
    <x v="2"/>
    <n v="4.2717000000000001"/>
  </r>
  <r>
    <n v="741"/>
    <x v="343"/>
    <x v="2"/>
    <x v="277"/>
    <d v="2011-01-09T00:00:00"/>
    <x v="1"/>
    <s v="PO-19195"/>
    <s v="Phillina Ober"/>
    <x v="2"/>
    <s v="United States"/>
    <s v="Naperville"/>
    <x v="10"/>
    <n v="60540"/>
    <x v="2"/>
    <s v="OFF-ST-10002743"/>
    <x v="1"/>
    <x v="4"/>
    <x v="413"/>
    <n v="272.73599999999999"/>
    <n v="3"/>
    <x v="2"/>
    <n v="-64.774799999999999"/>
  </r>
  <r>
    <n v="742"/>
    <x v="343"/>
    <x v="2"/>
    <x v="277"/>
    <d v="2011-01-09T00:00:00"/>
    <x v="1"/>
    <s v="PO-19195"/>
    <s v="Phillina Ober"/>
    <x v="2"/>
    <s v="United States"/>
    <s v="Naperville"/>
    <x v="10"/>
    <n v="60540"/>
    <x v="2"/>
    <s v="OFF-BI-10004094"/>
    <x v="1"/>
    <x v="8"/>
    <x v="603"/>
    <n v="3.54"/>
    <n v="2"/>
    <x v="3"/>
    <n v="-5.4870000000000001"/>
  </r>
  <r>
    <n v="743"/>
    <x v="344"/>
    <x v="0"/>
    <x v="278"/>
    <d v="2013-09-02T00:00:00"/>
    <x v="1"/>
    <s v="SS-20875"/>
    <s v="Sung Shariari"/>
    <x v="0"/>
    <s v="United States"/>
    <s v="Dallas"/>
    <x v="5"/>
    <n v="75220"/>
    <x v="2"/>
    <s v="OFF-SU-10004498"/>
    <x v="1"/>
    <x v="14"/>
    <x v="500"/>
    <n v="51.52"/>
    <n v="5"/>
    <x v="2"/>
    <n v="-10.948"/>
  </r>
  <r>
    <n v="744"/>
    <x v="344"/>
    <x v="0"/>
    <x v="278"/>
    <d v="2013-09-02T00:00:00"/>
    <x v="1"/>
    <s v="SS-20875"/>
    <s v="Sung Shariari"/>
    <x v="0"/>
    <s v="United States"/>
    <s v="Dallas"/>
    <x v="5"/>
    <n v="75220"/>
    <x v="2"/>
    <s v="OFF-PA-10002615"/>
    <x v="1"/>
    <x v="10"/>
    <x v="247"/>
    <n v="3.528"/>
    <n v="1"/>
    <x v="2"/>
    <n v="1.1466000000000001"/>
  </r>
  <r>
    <n v="745"/>
    <x v="344"/>
    <x v="0"/>
    <x v="278"/>
    <d v="2013-09-02T00:00:00"/>
    <x v="1"/>
    <s v="SS-20875"/>
    <s v="Sung Shariari"/>
    <x v="0"/>
    <s v="United States"/>
    <s v="Dallas"/>
    <x v="5"/>
    <n v="75220"/>
    <x v="2"/>
    <s v="OFF-PA-10004971"/>
    <x v="1"/>
    <x v="10"/>
    <x v="604"/>
    <n v="4.6239999999999997"/>
    <n v="1"/>
    <x v="2"/>
    <n v="1.6761999999999999"/>
  </r>
  <r>
    <n v="746"/>
    <x v="344"/>
    <x v="0"/>
    <x v="278"/>
    <d v="2013-09-02T00:00:00"/>
    <x v="1"/>
    <s v="SS-20875"/>
    <s v="Sung Shariari"/>
    <x v="0"/>
    <s v="United States"/>
    <s v="Dallas"/>
    <x v="5"/>
    <n v="75220"/>
    <x v="2"/>
    <s v="OFF-SU-10004261"/>
    <x v="1"/>
    <x v="14"/>
    <x v="605"/>
    <n v="55.167999999999999"/>
    <n v="4"/>
    <x v="2"/>
    <n v="6.2064000000000004"/>
  </r>
  <r>
    <n v="747"/>
    <x v="345"/>
    <x v="2"/>
    <x v="279"/>
    <d v="2011-05-27T00:00:00"/>
    <x v="3"/>
    <s v="MH-17785"/>
    <s v="Maya Herman"/>
    <x v="1"/>
    <s v="United States"/>
    <s v="San Diego"/>
    <x v="1"/>
    <n v="92105"/>
    <x v="1"/>
    <s v="FUR-TA-10002607"/>
    <x v="0"/>
    <x v="3"/>
    <x v="221"/>
    <n v="567.12"/>
    <n v="10"/>
    <x v="2"/>
    <n v="-28.356000000000002"/>
  </r>
  <r>
    <n v="748"/>
    <x v="345"/>
    <x v="2"/>
    <x v="279"/>
    <d v="2011-05-27T00:00:00"/>
    <x v="3"/>
    <s v="MH-17785"/>
    <s v="Maya Herman"/>
    <x v="1"/>
    <s v="United States"/>
    <s v="San Diego"/>
    <x v="1"/>
    <n v="92105"/>
    <x v="1"/>
    <s v="OFF-ST-10001809"/>
    <x v="1"/>
    <x v="4"/>
    <x v="430"/>
    <n v="359.32"/>
    <n v="4"/>
    <x v="0"/>
    <n v="7.1863999999999999"/>
  </r>
  <r>
    <n v="749"/>
    <x v="346"/>
    <x v="0"/>
    <x v="231"/>
    <d v="2013-03-23T00:00:00"/>
    <x v="0"/>
    <s v="PB-19105"/>
    <s v="Peter Bühler"/>
    <x v="0"/>
    <s v="United States"/>
    <s v="Evanston"/>
    <x v="10"/>
    <n v="60201"/>
    <x v="2"/>
    <s v="TEC-PH-10000004"/>
    <x v="2"/>
    <x v="7"/>
    <x v="606"/>
    <n v="11.992000000000001"/>
    <n v="1"/>
    <x v="2"/>
    <n v="0.89939999999999998"/>
  </r>
  <r>
    <n v="750"/>
    <x v="347"/>
    <x v="3"/>
    <x v="280"/>
    <d v="2014-10-07T00:00:00"/>
    <x v="1"/>
    <s v="RF-19735"/>
    <s v="Roland Fjeld"/>
    <x v="0"/>
    <s v="United States"/>
    <s v="Trenton"/>
    <x v="12"/>
    <n v="48183"/>
    <x v="2"/>
    <s v="OFF-BI-10003638"/>
    <x v="1"/>
    <x v="8"/>
    <x v="607"/>
    <n v="58.05"/>
    <n v="3"/>
    <x v="0"/>
    <n v="26.702999999999999"/>
  </r>
  <r>
    <n v="751"/>
    <x v="347"/>
    <x v="3"/>
    <x v="280"/>
    <d v="2014-10-07T00:00:00"/>
    <x v="1"/>
    <s v="RF-19735"/>
    <s v="Roland Fjeld"/>
    <x v="0"/>
    <s v="United States"/>
    <s v="Trenton"/>
    <x v="12"/>
    <n v="48183"/>
    <x v="2"/>
    <s v="FUR-FU-10003577"/>
    <x v="0"/>
    <x v="5"/>
    <x v="608"/>
    <n v="157.74"/>
    <n v="11"/>
    <x v="0"/>
    <n v="56.7864"/>
  </r>
  <r>
    <n v="752"/>
    <x v="347"/>
    <x v="3"/>
    <x v="280"/>
    <d v="2014-10-07T00:00:00"/>
    <x v="1"/>
    <s v="RF-19735"/>
    <s v="Roland Fjeld"/>
    <x v="0"/>
    <s v="United States"/>
    <s v="Trenton"/>
    <x v="12"/>
    <n v="48183"/>
    <x v="2"/>
    <s v="OFF-AR-10003478"/>
    <x v="1"/>
    <x v="6"/>
    <x v="355"/>
    <n v="56.98"/>
    <n v="7"/>
    <x v="0"/>
    <n v="22.792000000000002"/>
  </r>
  <r>
    <n v="753"/>
    <x v="347"/>
    <x v="3"/>
    <x v="280"/>
    <d v="2014-10-07T00:00:00"/>
    <x v="1"/>
    <s v="RF-19735"/>
    <s v="Roland Fjeld"/>
    <x v="0"/>
    <s v="United States"/>
    <s v="Trenton"/>
    <x v="12"/>
    <n v="48183"/>
    <x v="2"/>
    <s v="OFF-BI-10000546"/>
    <x v="1"/>
    <x v="8"/>
    <x v="609"/>
    <n v="2.88"/>
    <n v="1"/>
    <x v="0"/>
    <n v="1.4112"/>
  </r>
  <r>
    <n v="754"/>
    <x v="348"/>
    <x v="0"/>
    <x v="281"/>
    <d v="2013-04-10T00:00:00"/>
    <x v="2"/>
    <s v="YC-21895"/>
    <s v="Yoseph Carroll"/>
    <x v="1"/>
    <s v="United States"/>
    <s v="San Francisco"/>
    <x v="1"/>
    <n v="94110"/>
    <x v="1"/>
    <s v="TEC-CO-10002095"/>
    <x v="2"/>
    <x v="16"/>
    <x v="610"/>
    <n v="1199.9760000000001"/>
    <n v="3"/>
    <x v="2"/>
    <n v="374.99250000000001"/>
  </r>
  <r>
    <n v="755"/>
    <x v="349"/>
    <x v="1"/>
    <x v="214"/>
    <d v="2012-12-12T00:00:00"/>
    <x v="1"/>
    <s v="MS-17830"/>
    <s v="Melanie Seite"/>
    <x v="0"/>
    <s v="United States"/>
    <s v="Los Angeles"/>
    <x v="1"/>
    <n v="90036"/>
    <x v="1"/>
    <s v="FUR-FU-10002759"/>
    <x v="0"/>
    <x v="5"/>
    <x v="555"/>
    <n v="79.92"/>
    <n v="4"/>
    <x v="0"/>
    <n v="28.7712"/>
  </r>
  <r>
    <n v="756"/>
    <x v="350"/>
    <x v="0"/>
    <x v="31"/>
    <d v="2013-09-23T00:00:00"/>
    <x v="1"/>
    <s v="NB-18655"/>
    <s v="Nona Balk"/>
    <x v="1"/>
    <s v="United States"/>
    <s v="Jacksonville"/>
    <x v="2"/>
    <n v="32216"/>
    <x v="0"/>
    <s v="FUR-TA-10001095"/>
    <x v="0"/>
    <x v="3"/>
    <x v="611"/>
    <n v="383.43799999999999"/>
    <n v="4"/>
    <x v="1"/>
    <n v="-167.3184"/>
  </r>
  <r>
    <n v="757"/>
    <x v="351"/>
    <x v="2"/>
    <x v="282"/>
    <d v="2012-01-02T00:00:00"/>
    <x v="1"/>
    <s v="DC-13285"/>
    <s v="Debra Catini"/>
    <x v="0"/>
    <s v="United States"/>
    <s v="Cottage Grove"/>
    <x v="11"/>
    <n v="55016"/>
    <x v="2"/>
    <s v="OFF-ST-10002444"/>
    <x v="1"/>
    <x v="4"/>
    <x v="571"/>
    <n v="24.56"/>
    <n v="2"/>
    <x v="0"/>
    <n v="6.8768000000000002"/>
  </r>
  <r>
    <n v="758"/>
    <x v="351"/>
    <x v="2"/>
    <x v="282"/>
    <d v="2012-01-02T00:00:00"/>
    <x v="1"/>
    <s v="DC-13285"/>
    <s v="Debra Catini"/>
    <x v="0"/>
    <s v="United States"/>
    <s v="Cottage Grove"/>
    <x v="11"/>
    <n v="55016"/>
    <x v="2"/>
    <s v="TEC-AC-10001267"/>
    <x v="2"/>
    <x v="11"/>
    <x v="533"/>
    <n v="119.8"/>
    <n v="4"/>
    <x v="0"/>
    <n v="47.92"/>
  </r>
  <r>
    <n v="759"/>
    <x v="352"/>
    <x v="3"/>
    <x v="283"/>
    <d v="2014-07-29T00:00:00"/>
    <x v="1"/>
    <s v="CP-12340"/>
    <s v="Christine Phan"/>
    <x v="1"/>
    <s v="United States"/>
    <s v="New York City"/>
    <x v="15"/>
    <n v="10009"/>
    <x v="3"/>
    <s v="OFF-BI-10000848"/>
    <x v="1"/>
    <x v="8"/>
    <x v="515"/>
    <n v="13.128"/>
    <n v="3"/>
    <x v="2"/>
    <n v="4.2666000000000004"/>
  </r>
  <r>
    <n v="760"/>
    <x v="353"/>
    <x v="3"/>
    <x v="65"/>
    <d v="2014-09-23T00:00:00"/>
    <x v="1"/>
    <s v="BF-11020"/>
    <s v="Barry Französisch"/>
    <x v="1"/>
    <s v="United States"/>
    <s v="Green Bay"/>
    <x v="6"/>
    <n v="54302"/>
    <x v="2"/>
    <s v="OFF-PA-10002377"/>
    <x v="1"/>
    <x v="10"/>
    <x v="557"/>
    <n v="22.72"/>
    <n v="4"/>
    <x v="0"/>
    <n v="10.224"/>
  </r>
  <r>
    <n v="761"/>
    <x v="354"/>
    <x v="1"/>
    <x v="284"/>
    <d v="2012-09-05T00:00:00"/>
    <x v="1"/>
    <s v="AR-10510"/>
    <s v="Andrew Roberts"/>
    <x v="0"/>
    <s v="United States"/>
    <s v="Los Angeles"/>
    <x v="1"/>
    <n v="90004"/>
    <x v="1"/>
    <s v="OFF-PA-10003441"/>
    <x v="1"/>
    <x v="10"/>
    <x v="485"/>
    <n v="58.32"/>
    <n v="9"/>
    <x v="0"/>
    <n v="27.993600000000001"/>
  </r>
  <r>
    <n v="762"/>
    <x v="355"/>
    <x v="3"/>
    <x v="132"/>
    <d v="2014-11-08T00:00:00"/>
    <x v="1"/>
    <s v="JC-16105"/>
    <s v="Julie Creighton"/>
    <x v="1"/>
    <s v="United States"/>
    <s v="Atlanta"/>
    <x v="32"/>
    <n v="30318"/>
    <x v="0"/>
    <s v="OFF-LA-10004484"/>
    <x v="1"/>
    <x v="2"/>
    <x v="612"/>
    <n v="12.39"/>
    <n v="3"/>
    <x v="0"/>
    <n v="5.6993999999999998"/>
  </r>
  <r>
    <n v="763"/>
    <x v="356"/>
    <x v="1"/>
    <x v="285"/>
    <d v="2012-02-13T00:00:00"/>
    <x v="1"/>
    <s v="LH-17020"/>
    <s v="Lisa Hazard"/>
    <x v="0"/>
    <s v="United States"/>
    <s v="Columbus"/>
    <x v="24"/>
    <n v="43229"/>
    <x v="3"/>
    <s v="TEC-PH-10003931"/>
    <x v="2"/>
    <x v="7"/>
    <x v="159"/>
    <n v="107.982"/>
    <n v="3"/>
    <x v="10"/>
    <n v="-26.9955"/>
  </r>
  <r>
    <n v="764"/>
    <x v="357"/>
    <x v="2"/>
    <x v="286"/>
    <d v="2011-01-16T00:00:00"/>
    <x v="0"/>
    <s v="CS-12250"/>
    <s v="Chris Selesnick"/>
    <x v="1"/>
    <s v="United States"/>
    <s v="Bossier City"/>
    <x v="28"/>
    <n v="71111"/>
    <x v="0"/>
    <s v="OFF-EN-10001990"/>
    <x v="1"/>
    <x v="12"/>
    <x v="33"/>
    <n v="11.36"/>
    <n v="2"/>
    <x v="0"/>
    <n v="5.3391999999999999"/>
  </r>
  <r>
    <n v="765"/>
    <x v="357"/>
    <x v="2"/>
    <x v="286"/>
    <d v="2011-01-16T00:00:00"/>
    <x v="0"/>
    <s v="CS-12250"/>
    <s v="Chris Selesnick"/>
    <x v="1"/>
    <s v="United States"/>
    <s v="Bossier City"/>
    <x v="28"/>
    <n v="71111"/>
    <x v="0"/>
    <s v="OFF-EN-10001532"/>
    <x v="1"/>
    <x v="12"/>
    <x v="613"/>
    <n v="50.94"/>
    <n v="3"/>
    <x v="0"/>
    <n v="25.47"/>
  </r>
  <r>
    <n v="766"/>
    <x v="357"/>
    <x v="2"/>
    <x v="286"/>
    <d v="2011-01-16T00:00:00"/>
    <x v="0"/>
    <s v="CS-12250"/>
    <s v="Chris Selesnick"/>
    <x v="1"/>
    <s v="United States"/>
    <s v="Bossier City"/>
    <x v="28"/>
    <n v="71111"/>
    <x v="0"/>
    <s v="TEC-AC-10003174"/>
    <x v="2"/>
    <x v="11"/>
    <x v="614"/>
    <n v="646.74"/>
    <n v="6"/>
    <x v="0"/>
    <n v="258.69600000000003"/>
  </r>
  <r>
    <n v="767"/>
    <x v="357"/>
    <x v="2"/>
    <x v="286"/>
    <d v="2011-01-16T00:00:00"/>
    <x v="0"/>
    <s v="CS-12250"/>
    <s v="Chris Selesnick"/>
    <x v="1"/>
    <s v="United States"/>
    <s v="Bossier City"/>
    <x v="28"/>
    <n v="71111"/>
    <x v="0"/>
    <s v="OFF-BI-10004187"/>
    <x v="1"/>
    <x v="8"/>
    <x v="33"/>
    <n v="5.64"/>
    <n v="3"/>
    <x v="0"/>
    <n v="2.7071999999999998"/>
  </r>
  <r>
    <n v="768"/>
    <x v="357"/>
    <x v="2"/>
    <x v="286"/>
    <d v="2011-01-16T00:00:00"/>
    <x v="0"/>
    <s v="CS-12250"/>
    <s v="Chris Selesnick"/>
    <x v="1"/>
    <s v="United States"/>
    <s v="Bossier City"/>
    <x v="28"/>
    <n v="71111"/>
    <x v="0"/>
    <s v="OFF-ST-10000025"/>
    <x v="1"/>
    <x v="4"/>
    <x v="615"/>
    <n v="572.58000000000004"/>
    <n v="6"/>
    <x v="0"/>
    <n v="34.354799999999997"/>
  </r>
  <r>
    <n v="769"/>
    <x v="358"/>
    <x v="2"/>
    <x v="287"/>
    <d v="2011-05-20T00:00:00"/>
    <x v="1"/>
    <s v="AJ-10795"/>
    <s v="Anthony Johnson"/>
    <x v="1"/>
    <s v="United States"/>
    <s v="Saint Petersburg"/>
    <x v="2"/>
    <n v="33710"/>
    <x v="0"/>
    <s v="FUR-FU-10004306"/>
    <x v="0"/>
    <x v="5"/>
    <x v="616"/>
    <n v="310.88"/>
    <n v="2"/>
    <x v="2"/>
    <n v="23.315999999999999"/>
  </r>
  <r>
    <n v="770"/>
    <x v="359"/>
    <x v="0"/>
    <x v="288"/>
    <d v="2013-05-25T00:00:00"/>
    <x v="1"/>
    <s v="LE-16810"/>
    <s v="Laurel Elliston"/>
    <x v="0"/>
    <s v="United States"/>
    <s v="Arlington"/>
    <x v="17"/>
    <n v="22204"/>
    <x v="0"/>
    <s v="FUR-CH-10003746"/>
    <x v="0"/>
    <x v="1"/>
    <x v="617"/>
    <n v="641.96"/>
    <n v="2"/>
    <x v="0"/>
    <n v="179.74879999999999"/>
  </r>
  <r>
    <n v="771"/>
    <x v="360"/>
    <x v="3"/>
    <x v="289"/>
    <d v="2014-02-06T00:00:00"/>
    <x v="1"/>
    <s v="BV-11245"/>
    <s v="Benjamin Venier"/>
    <x v="1"/>
    <s v="United States"/>
    <s v="Des Moines"/>
    <x v="23"/>
    <n v="50315"/>
    <x v="2"/>
    <s v="OFF-BI-10001036"/>
    <x v="1"/>
    <x v="8"/>
    <x v="618"/>
    <n v="18.28"/>
    <n v="2"/>
    <x v="0"/>
    <n v="9.14"/>
  </r>
  <r>
    <n v="772"/>
    <x v="360"/>
    <x v="3"/>
    <x v="289"/>
    <d v="2014-02-06T00:00:00"/>
    <x v="1"/>
    <s v="BV-11245"/>
    <s v="Benjamin Venier"/>
    <x v="1"/>
    <s v="United States"/>
    <s v="Des Moines"/>
    <x v="23"/>
    <n v="50315"/>
    <x v="2"/>
    <s v="TEC-PH-10004614"/>
    <x v="2"/>
    <x v="7"/>
    <x v="299"/>
    <n v="207"/>
    <n v="3"/>
    <x v="0"/>
    <n v="51.75"/>
  </r>
  <r>
    <n v="773"/>
    <x v="360"/>
    <x v="3"/>
    <x v="289"/>
    <d v="2014-02-06T00:00:00"/>
    <x v="1"/>
    <s v="BV-11245"/>
    <s v="Benjamin Venier"/>
    <x v="1"/>
    <s v="United States"/>
    <s v="Des Moines"/>
    <x v="23"/>
    <n v="50315"/>
    <x v="2"/>
    <s v="OFF-BI-10000301"/>
    <x v="1"/>
    <x v="8"/>
    <x v="619"/>
    <n v="32.35"/>
    <n v="5"/>
    <x v="0"/>
    <n v="16.175000000000001"/>
  </r>
  <r>
    <n v="774"/>
    <x v="360"/>
    <x v="3"/>
    <x v="289"/>
    <d v="2014-02-06T00:00:00"/>
    <x v="1"/>
    <s v="BV-11245"/>
    <s v="Benjamin Venier"/>
    <x v="1"/>
    <s v="United States"/>
    <s v="Des Moines"/>
    <x v="23"/>
    <n v="50315"/>
    <x v="2"/>
    <s v="OFF-BI-10003910"/>
    <x v="1"/>
    <x v="8"/>
    <x v="8"/>
    <n v="7.71"/>
    <n v="1"/>
    <x v="0"/>
    <n v="3.4695"/>
  </r>
  <r>
    <n v="775"/>
    <x v="360"/>
    <x v="3"/>
    <x v="289"/>
    <d v="2014-02-06T00:00:00"/>
    <x v="1"/>
    <s v="BV-11245"/>
    <s v="Benjamin Venier"/>
    <x v="1"/>
    <s v="United States"/>
    <s v="Des Moines"/>
    <x v="23"/>
    <n v="50315"/>
    <x v="2"/>
    <s v="OFF-AR-10004648"/>
    <x v="1"/>
    <x v="6"/>
    <x v="620"/>
    <n v="40.299999999999997"/>
    <n v="2"/>
    <x v="0"/>
    <n v="10.881"/>
  </r>
  <r>
    <n v="776"/>
    <x v="360"/>
    <x v="3"/>
    <x v="289"/>
    <d v="2014-02-06T00:00:00"/>
    <x v="1"/>
    <s v="BV-11245"/>
    <s v="Benjamin Venier"/>
    <x v="1"/>
    <s v="United States"/>
    <s v="Des Moines"/>
    <x v="23"/>
    <n v="50315"/>
    <x v="2"/>
    <s v="FUR-FU-10002597"/>
    <x v="0"/>
    <x v="5"/>
    <x v="621"/>
    <n v="34.58"/>
    <n v="7"/>
    <x v="0"/>
    <n v="14.5236"/>
  </r>
  <r>
    <n v="777"/>
    <x v="361"/>
    <x v="2"/>
    <x v="290"/>
    <d v="2011-07-06T00:00:00"/>
    <x v="1"/>
    <s v="DL-12865"/>
    <s v="Dan Lawera"/>
    <x v="0"/>
    <s v="United States"/>
    <s v="Cincinnati"/>
    <x v="24"/>
    <n v="45231"/>
    <x v="3"/>
    <s v="OFF-AR-10003405"/>
    <x v="1"/>
    <x v="6"/>
    <x v="622"/>
    <n v="32.76"/>
    <n v="7"/>
    <x v="2"/>
    <n v="3.6855000000000002"/>
  </r>
  <r>
    <n v="778"/>
    <x v="362"/>
    <x v="1"/>
    <x v="291"/>
    <d v="2012-08-23T00:00:00"/>
    <x v="2"/>
    <s v="NZ-18565"/>
    <s v="Nick Zandusky"/>
    <x v="2"/>
    <s v="United States"/>
    <s v="San Francisco"/>
    <x v="1"/>
    <n v="94110"/>
    <x v="1"/>
    <s v="FUR-CH-10002335"/>
    <x v="0"/>
    <x v="1"/>
    <x v="623"/>
    <n v="544.00800000000004"/>
    <n v="3"/>
    <x v="2"/>
    <n v="40.800600000000003"/>
  </r>
  <r>
    <n v="779"/>
    <x v="362"/>
    <x v="1"/>
    <x v="291"/>
    <d v="2012-08-23T00:00:00"/>
    <x v="2"/>
    <s v="NZ-18565"/>
    <s v="Nick Zandusky"/>
    <x v="2"/>
    <s v="United States"/>
    <s v="San Francisco"/>
    <x v="1"/>
    <n v="94110"/>
    <x v="1"/>
    <s v="OFF-PA-10000157"/>
    <x v="1"/>
    <x v="10"/>
    <x v="364"/>
    <n v="59.94"/>
    <n v="3"/>
    <x v="0"/>
    <n v="28.171800000000001"/>
  </r>
  <r>
    <n v="780"/>
    <x v="362"/>
    <x v="1"/>
    <x v="291"/>
    <d v="2012-08-23T00:00:00"/>
    <x v="2"/>
    <s v="NZ-18565"/>
    <s v="Nick Zandusky"/>
    <x v="2"/>
    <s v="United States"/>
    <s v="San Francisco"/>
    <x v="1"/>
    <n v="94110"/>
    <x v="1"/>
    <s v="OFF-PA-10001947"/>
    <x v="1"/>
    <x v="10"/>
    <x v="354"/>
    <n v="23.92"/>
    <n v="4"/>
    <x v="0"/>
    <n v="11.720800000000001"/>
  </r>
  <r>
    <n v="781"/>
    <x v="362"/>
    <x v="1"/>
    <x v="291"/>
    <d v="2012-08-23T00:00:00"/>
    <x v="2"/>
    <s v="NZ-18565"/>
    <s v="Nick Zandusky"/>
    <x v="2"/>
    <s v="United States"/>
    <s v="San Francisco"/>
    <x v="1"/>
    <n v="94110"/>
    <x v="1"/>
    <s v="OFF-PA-10003657"/>
    <x v="1"/>
    <x v="10"/>
    <x v="624"/>
    <n v="4.28"/>
    <n v="1"/>
    <x v="0"/>
    <n v="1.9259999999999999"/>
  </r>
  <r>
    <n v="782"/>
    <x v="363"/>
    <x v="1"/>
    <x v="292"/>
    <d v="2012-10-06T00:00:00"/>
    <x v="0"/>
    <s v="BM-11785"/>
    <s v="Bryan Mills"/>
    <x v="0"/>
    <s v="United States"/>
    <s v="Columbus"/>
    <x v="24"/>
    <n v="43229"/>
    <x v="3"/>
    <s v="OFF-BI-10001098"/>
    <x v="1"/>
    <x v="8"/>
    <x v="405"/>
    <n v="32.07"/>
    <n v="5"/>
    <x v="6"/>
    <n v="-22.449000000000002"/>
  </r>
  <r>
    <n v="783"/>
    <x v="363"/>
    <x v="1"/>
    <x v="292"/>
    <d v="2012-10-06T00:00:00"/>
    <x v="0"/>
    <s v="BM-11785"/>
    <s v="Bryan Mills"/>
    <x v="0"/>
    <s v="United States"/>
    <s v="Columbus"/>
    <x v="24"/>
    <n v="43229"/>
    <x v="3"/>
    <s v="TEC-AC-10002167"/>
    <x v="2"/>
    <x v="11"/>
    <x v="46"/>
    <n v="24"/>
    <n v="2"/>
    <x v="2"/>
    <n v="-2.7"/>
  </r>
  <r>
    <n v="784"/>
    <x v="363"/>
    <x v="1"/>
    <x v="292"/>
    <d v="2012-10-06T00:00:00"/>
    <x v="0"/>
    <s v="BM-11785"/>
    <s v="Bryan Mills"/>
    <x v="0"/>
    <s v="United States"/>
    <s v="Columbus"/>
    <x v="24"/>
    <n v="43229"/>
    <x v="3"/>
    <s v="FUR-BO-10004409"/>
    <x v="0"/>
    <x v="0"/>
    <x v="625"/>
    <n v="35.49"/>
    <n v="1"/>
    <x v="5"/>
    <n v="-15.615600000000001"/>
  </r>
  <r>
    <n v="785"/>
    <x v="363"/>
    <x v="1"/>
    <x v="292"/>
    <d v="2012-10-06T00:00:00"/>
    <x v="0"/>
    <s v="BM-11785"/>
    <s v="Bryan Mills"/>
    <x v="0"/>
    <s v="United States"/>
    <s v="Columbus"/>
    <x v="24"/>
    <n v="43229"/>
    <x v="3"/>
    <s v="TEC-AC-10000057"/>
    <x v="2"/>
    <x v="11"/>
    <x v="626"/>
    <n v="47.984000000000002"/>
    <n v="2"/>
    <x v="2"/>
    <n v="0.5998"/>
  </r>
  <r>
    <n v="786"/>
    <x v="364"/>
    <x v="1"/>
    <x v="293"/>
    <d v="2012-05-28T00:00:00"/>
    <x v="1"/>
    <s v="EA-14035"/>
    <s v="Erin Ashbrook"/>
    <x v="1"/>
    <s v="United States"/>
    <s v="Columbia"/>
    <x v="20"/>
    <n v="29203"/>
    <x v="0"/>
    <s v="OFF-EN-10000056"/>
    <x v="1"/>
    <x v="12"/>
    <x v="627"/>
    <n v="186.69"/>
    <n v="3"/>
    <x v="0"/>
    <n v="87.744299999999996"/>
  </r>
  <r>
    <n v="787"/>
    <x v="365"/>
    <x v="3"/>
    <x v="294"/>
    <d v="2014-03-22T00:00:00"/>
    <x v="0"/>
    <s v="CL-12565"/>
    <s v="Clay Ludtke"/>
    <x v="0"/>
    <s v="United States"/>
    <s v="Lancaster"/>
    <x v="1"/>
    <n v="93534"/>
    <x v="1"/>
    <s v="OFF-BI-10000014"/>
    <x v="1"/>
    <x v="8"/>
    <x v="628"/>
    <n v="17.456"/>
    <n v="2"/>
    <x v="2"/>
    <n v="5.8914"/>
  </r>
  <r>
    <n v="788"/>
    <x v="366"/>
    <x v="1"/>
    <x v="295"/>
    <d v="2012-12-16T00:00:00"/>
    <x v="1"/>
    <s v="LT-17110"/>
    <s v="Liz Thompson"/>
    <x v="0"/>
    <s v="United States"/>
    <s v="Lancaster"/>
    <x v="1"/>
    <n v="93534"/>
    <x v="1"/>
    <s v="FUR-CH-10004675"/>
    <x v="0"/>
    <x v="1"/>
    <x v="629"/>
    <n v="348.928"/>
    <n v="2"/>
    <x v="2"/>
    <n v="34.892800000000001"/>
  </r>
  <r>
    <n v="789"/>
    <x v="367"/>
    <x v="1"/>
    <x v="153"/>
    <d v="2012-06-30T00:00:00"/>
    <x v="1"/>
    <s v="SA-20830"/>
    <s v="Sue Ann Reed"/>
    <x v="0"/>
    <s v="United States"/>
    <s v="Richmond"/>
    <x v="17"/>
    <n v="23223"/>
    <x v="0"/>
    <s v="OFF-BI-10001543"/>
    <x v="1"/>
    <x v="8"/>
    <x v="375"/>
    <n v="143.96"/>
    <n v="4"/>
    <x v="0"/>
    <n v="69.100800000000007"/>
  </r>
  <r>
    <n v="790"/>
    <x v="367"/>
    <x v="1"/>
    <x v="153"/>
    <d v="2012-06-30T00:00:00"/>
    <x v="1"/>
    <s v="SA-20830"/>
    <s v="Sue Ann Reed"/>
    <x v="0"/>
    <s v="United States"/>
    <s v="Richmond"/>
    <x v="17"/>
    <n v="23223"/>
    <x v="0"/>
    <s v="OFF-ST-10001321"/>
    <x v="1"/>
    <x v="4"/>
    <x v="416"/>
    <n v="15.42"/>
    <n v="1"/>
    <x v="0"/>
    <n v="4.1634000000000002"/>
  </r>
  <r>
    <n v="791"/>
    <x v="367"/>
    <x v="1"/>
    <x v="153"/>
    <d v="2012-06-30T00:00:00"/>
    <x v="1"/>
    <s v="SA-20830"/>
    <s v="Sue Ann Reed"/>
    <x v="0"/>
    <s v="United States"/>
    <s v="Richmond"/>
    <x v="17"/>
    <n v="23223"/>
    <x v="0"/>
    <s v="OFF-BI-10001132"/>
    <x v="1"/>
    <x v="8"/>
    <x v="630"/>
    <n v="43.04"/>
    <n v="8"/>
    <x v="0"/>
    <n v="21.089600000000001"/>
  </r>
  <r>
    <n v="792"/>
    <x v="367"/>
    <x v="1"/>
    <x v="153"/>
    <d v="2012-06-30T00:00:00"/>
    <x v="1"/>
    <s v="SA-20830"/>
    <s v="Sue Ann Reed"/>
    <x v="0"/>
    <s v="United States"/>
    <s v="Richmond"/>
    <x v="17"/>
    <n v="23223"/>
    <x v="0"/>
    <s v="FUR-CH-10003199"/>
    <x v="0"/>
    <x v="1"/>
    <x v="631"/>
    <n v="332.94"/>
    <n v="3"/>
    <x v="0"/>
    <n v="79.905600000000007"/>
  </r>
  <r>
    <n v="793"/>
    <x v="368"/>
    <x v="0"/>
    <x v="244"/>
    <d v="2013-05-21T00:00:00"/>
    <x v="3"/>
    <s v="JK-15730"/>
    <s v="Joe Kamberova"/>
    <x v="0"/>
    <s v="United States"/>
    <s v="Asheville"/>
    <x v="3"/>
    <n v="28806"/>
    <x v="0"/>
    <s v="TEC-PH-10001530"/>
    <x v="2"/>
    <x v="7"/>
    <x v="632"/>
    <n v="1363.96"/>
    <n v="5"/>
    <x v="2"/>
    <n v="85.247500000000002"/>
  </r>
  <r>
    <n v="794"/>
    <x v="369"/>
    <x v="2"/>
    <x v="59"/>
    <d v="2011-09-26T00:00:00"/>
    <x v="1"/>
    <s v="ES-14020"/>
    <s v="Erica Smith"/>
    <x v="0"/>
    <s v="United States"/>
    <s v="San Francisco"/>
    <x v="1"/>
    <n v="94110"/>
    <x v="1"/>
    <s v="OFF-LA-10001569"/>
    <x v="1"/>
    <x v="2"/>
    <x v="633"/>
    <n v="9.9600000000000009"/>
    <n v="2"/>
    <x v="0"/>
    <n v="4.5815999999999999"/>
  </r>
  <r>
    <n v="795"/>
    <x v="369"/>
    <x v="2"/>
    <x v="59"/>
    <d v="2011-09-26T00:00:00"/>
    <x v="1"/>
    <s v="ES-14020"/>
    <s v="Erica Smith"/>
    <x v="0"/>
    <s v="United States"/>
    <s v="San Francisco"/>
    <x v="1"/>
    <n v="94110"/>
    <x v="1"/>
    <s v="OFF-PA-10003724"/>
    <x v="1"/>
    <x v="10"/>
    <x v="357"/>
    <n v="21.72"/>
    <n v="4"/>
    <x v="0"/>
    <n v="10.642799999999999"/>
  </r>
  <r>
    <n v="796"/>
    <x v="370"/>
    <x v="3"/>
    <x v="296"/>
    <d v="2014-09-27T00:00:00"/>
    <x v="1"/>
    <s v="RH-19495"/>
    <s v="Rick Hansen"/>
    <x v="0"/>
    <s v="United States"/>
    <s v="Rochester"/>
    <x v="11"/>
    <n v="55901"/>
    <x v="2"/>
    <s v="OFF-BI-10000546"/>
    <x v="1"/>
    <x v="8"/>
    <x v="609"/>
    <n v="20.16"/>
    <n v="7"/>
    <x v="0"/>
    <n v="9.8783999999999992"/>
  </r>
  <r>
    <n v="797"/>
    <x v="371"/>
    <x v="1"/>
    <x v="100"/>
    <d v="2012-12-26T00:00:00"/>
    <x v="2"/>
    <s v="DB-13120"/>
    <s v="David Bremer"/>
    <x v="1"/>
    <s v="United States"/>
    <s v="Rochester"/>
    <x v="15"/>
    <n v="14609"/>
    <x v="3"/>
    <s v="OFF-PA-10000176"/>
    <x v="1"/>
    <x v="10"/>
    <x v="634"/>
    <n v="132.79"/>
    <n v="7"/>
    <x v="0"/>
    <n v="63.739199999999997"/>
  </r>
  <r>
    <n v="798"/>
    <x v="371"/>
    <x v="1"/>
    <x v="100"/>
    <d v="2012-12-26T00:00:00"/>
    <x v="2"/>
    <s v="DB-13120"/>
    <s v="David Bremer"/>
    <x v="1"/>
    <s v="United States"/>
    <s v="Rochester"/>
    <x v="15"/>
    <n v="14609"/>
    <x v="3"/>
    <s v="OFF-PA-10002365"/>
    <x v="1"/>
    <x v="10"/>
    <x v="12"/>
    <n v="12.96"/>
    <n v="2"/>
    <x v="0"/>
    <n v="6.2207999999999997"/>
  </r>
  <r>
    <n v="799"/>
    <x v="371"/>
    <x v="1"/>
    <x v="100"/>
    <d v="2012-12-26T00:00:00"/>
    <x v="2"/>
    <s v="DB-13120"/>
    <s v="David Bremer"/>
    <x v="1"/>
    <s v="United States"/>
    <s v="Rochester"/>
    <x v="15"/>
    <n v="14609"/>
    <x v="3"/>
    <s v="OFF-LA-10002271"/>
    <x v="1"/>
    <x v="2"/>
    <x v="635"/>
    <n v="21.56"/>
    <n v="7"/>
    <x v="0"/>
    <n v="10.348800000000001"/>
  </r>
  <r>
    <n v="800"/>
    <x v="372"/>
    <x v="1"/>
    <x v="154"/>
    <d v="2012-12-03T00:00:00"/>
    <x v="1"/>
    <s v="CD-11920"/>
    <s v="Carlos Daly"/>
    <x v="0"/>
    <s v="United States"/>
    <s v="Lake Elsinore"/>
    <x v="1"/>
    <n v="92530"/>
    <x v="1"/>
    <s v="FUR-CH-10002647"/>
    <x v="0"/>
    <x v="1"/>
    <x v="470"/>
    <n v="283.92"/>
    <n v="5"/>
    <x v="2"/>
    <n v="17.745000000000001"/>
  </r>
  <r>
    <n v="801"/>
    <x v="373"/>
    <x v="3"/>
    <x v="297"/>
    <d v="2014-02-24T00:00:00"/>
    <x v="2"/>
    <s v="HW-14935"/>
    <s v="Helen Wasserman"/>
    <x v="1"/>
    <s v="United States"/>
    <s v="San Diego"/>
    <x v="1"/>
    <n v="92105"/>
    <x v="1"/>
    <s v="FUR-FU-10004090"/>
    <x v="0"/>
    <x v="5"/>
    <x v="636"/>
    <n v="22.23"/>
    <n v="1"/>
    <x v="0"/>
    <n v="7.3358999999999996"/>
  </r>
  <r>
    <n v="802"/>
    <x v="373"/>
    <x v="3"/>
    <x v="297"/>
    <d v="2014-02-24T00:00:00"/>
    <x v="2"/>
    <s v="HW-14935"/>
    <s v="Helen Wasserman"/>
    <x v="1"/>
    <s v="United States"/>
    <s v="San Diego"/>
    <x v="1"/>
    <n v="92105"/>
    <x v="1"/>
    <s v="TEC-PH-10001580"/>
    <x v="2"/>
    <x v="7"/>
    <x v="231"/>
    <n v="215.96799999999999"/>
    <n v="2"/>
    <x v="2"/>
    <n v="18.897200000000002"/>
  </r>
  <r>
    <n v="803"/>
    <x v="374"/>
    <x v="0"/>
    <x v="298"/>
    <d v="2013-08-24T00:00:00"/>
    <x v="0"/>
    <s v="HW-14935"/>
    <s v="Helen Wasserman"/>
    <x v="1"/>
    <s v="United States"/>
    <s v="New York City"/>
    <x v="15"/>
    <n v="10024"/>
    <x v="3"/>
    <s v="OFF-AP-10000576"/>
    <x v="1"/>
    <x v="9"/>
    <x v="637"/>
    <n v="355.32"/>
    <n v="9"/>
    <x v="0"/>
    <n v="99.489599999999996"/>
  </r>
  <r>
    <n v="804"/>
    <x v="375"/>
    <x v="0"/>
    <x v="299"/>
    <d v="2013-03-18T00:00:00"/>
    <x v="1"/>
    <s v="MC-18130"/>
    <s v="Mike Caudle"/>
    <x v="1"/>
    <s v="United States"/>
    <s v="Monroe"/>
    <x v="28"/>
    <n v="71203"/>
    <x v="0"/>
    <s v="OFF-PA-10003953"/>
    <x v="1"/>
    <x v="10"/>
    <x v="638"/>
    <n v="12.96"/>
    <n v="2"/>
    <x v="0"/>
    <n v="6.2207999999999997"/>
  </r>
  <r>
    <n v="805"/>
    <x v="376"/>
    <x v="3"/>
    <x v="300"/>
    <d v="2014-04-25T00:00:00"/>
    <x v="2"/>
    <s v="GM-14440"/>
    <s v="Gary McGarr"/>
    <x v="0"/>
    <s v="United States"/>
    <s v="San Francisco"/>
    <x v="1"/>
    <n v="94122"/>
    <x v="1"/>
    <s v="FUR-FU-10000794"/>
    <x v="0"/>
    <x v="5"/>
    <x v="639"/>
    <n v="18.28"/>
    <n v="2"/>
    <x v="0"/>
    <n v="6.2152000000000003"/>
  </r>
  <r>
    <n v="806"/>
    <x v="377"/>
    <x v="2"/>
    <x v="301"/>
    <d v="2011-11-07T00:00:00"/>
    <x v="1"/>
    <s v="RA-19915"/>
    <s v="Russell Applegate"/>
    <x v="0"/>
    <s v="United States"/>
    <s v="Denver"/>
    <x v="22"/>
    <n v="80219"/>
    <x v="1"/>
    <s v="OFF-AR-10001897"/>
    <x v="1"/>
    <x v="6"/>
    <x v="640"/>
    <n v="43.176000000000002"/>
    <n v="3"/>
    <x v="2"/>
    <n v="4.3175999999999997"/>
  </r>
  <r>
    <n v="807"/>
    <x v="377"/>
    <x v="2"/>
    <x v="301"/>
    <d v="2011-11-07T00:00:00"/>
    <x v="1"/>
    <s v="RA-19915"/>
    <s v="Russell Applegate"/>
    <x v="0"/>
    <s v="United States"/>
    <s v="Denver"/>
    <x v="22"/>
    <n v="80219"/>
    <x v="1"/>
    <s v="TEC-PH-10001795"/>
    <x v="2"/>
    <x v="7"/>
    <x v="641"/>
    <n v="1983.9680000000001"/>
    <n v="4"/>
    <x v="2"/>
    <n v="247.99600000000001"/>
  </r>
  <r>
    <n v="808"/>
    <x v="378"/>
    <x v="1"/>
    <x v="302"/>
    <d v="2012-02-05T00:00:00"/>
    <x v="2"/>
    <s v="AA-10375"/>
    <s v="Allen Armold"/>
    <x v="0"/>
    <s v="United States"/>
    <s v="Omaha"/>
    <x v="8"/>
    <n v="68104"/>
    <x v="2"/>
    <s v="FUR-FU-10003347"/>
    <x v="0"/>
    <x v="5"/>
    <x v="374"/>
    <n v="28.4"/>
    <n v="2"/>
    <x v="0"/>
    <n v="11.076000000000001"/>
  </r>
  <r>
    <n v="809"/>
    <x v="378"/>
    <x v="1"/>
    <x v="302"/>
    <d v="2012-02-05T00:00:00"/>
    <x v="2"/>
    <s v="AA-10375"/>
    <s v="Allen Armold"/>
    <x v="0"/>
    <s v="United States"/>
    <s v="Omaha"/>
    <x v="8"/>
    <n v="68104"/>
    <x v="2"/>
    <s v="TEC-AC-10004901"/>
    <x v="2"/>
    <x v="11"/>
    <x v="642"/>
    <n v="149.97"/>
    <n v="3"/>
    <x v="0"/>
    <n v="50.989800000000002"/>
  </r>
  <r>
    <n v="810"/>
    <x v="379"/>
    <x v="2"/>
    <x v="303"/>
    <d v="2011-10-15T00:00:00"/>
    <x v="2"/>
    <s v="ZC-21910"/>
    <s v="Zuschuss Carroll"/>
    <x v="0"/>
    <s v="United States"/>
    <s v="Edmonds"/>
    <x v="4"/>
    <n v="98026"/>
    <x v="1"/>
    <s v="OFF-AR-10003190"/>
    <x v="1"/>
    <x v="6"/>
    <x v="643"/>
    <n v="11.52"/>
    <n v="4"/>
    <x v="0"/>
    <n v="3.2256"/>
  </r>
  <r>
    <n v="811"/>
    <x v="379"/>
    <x v="2"/>
    <x v="303"/>
    <d v="2011-10-15T00:00:00"/>
    <x v="2"/>
    <s v="ZC-21910"/>
    <s v="Zuschuss Carroll"/>
    <x v="0"/>
    <s v="United States"/>
    <s v="Edmonds"/>
    <x v="4"/>
    <n v="98026"/>
    <x v="1"/>
    <s v="FUR-TA-10002903"/>
    <x v="0"/>
    <x v="3"/>
    <x v="255"/>
    <n v="1298.55"/>
    <n v="5"/>
    <x v="0"/>
    <n v="311.65199999999999"/>
  </r>
  <r>
    <n v="812"/>
    <x v="379"/>
    <x v="2"/>
    <x v="303"/>
    <d v="2011-10-15T00:00:00"/>
    <x v="2"/>
    <s v="ZC-21910"/>
    <s v="Zuschuss Carroll"/>
    <x v="0"/>
    <s v="United States"/>
    <s v="Edmonds"/>
    <x v="4"/>
    <n v="98026"/>
    <x v="1"/>
    <s v="OFF-AP-10000240"/>
    <x v="1"/>
    <x v="9"/>
    <x v="644"/>
    <n v="213.92"/>
    <n v="4"/>
    <x v="0"/>
    <n v="62.036799999999999"/>
  </r>
  <r>
    <n v="813"/>
    <x v="379"/>
    <x v="2"/>
    <x v="303"/>
    <d v="2011-10-15T00:00:00"/>
    <x v="2"/>
    <s v="ZC-21910"/>
    <s v="Zuschuss Carroll"/>
    <x v="0"/>
    <s v="United States"/>
    <s v="Edmonds"/>
    <x v="4"/>
    <n v="98026"/>
    <x v="1"/>
    <s v="TEC-AC-10001101"/>
    <x v="2"/>
    <x v="11"/>
    <x v="547"/>
    <n v="25.78"/>
    <n v="2"/>
    <x v="0"/>
    <n v="2.5779999999999998"/>
  </r>
  <r>
    <n v="814"/>
    <x v="380"/>
    <x v="3"/>
    <x v="304"/>
    <d v="2014-05-15T00:00:00"/>
    <x v="3"/>
    <s v="PJ-19015"/>
    <s v="Pauline Johnson"/>
    <x v="0"/>
    <s v="United States"/>
    <s v="Santa Ana"/>
    <x v="1"/>
    <n v="92704"/>
    <x v="1"/>
    <s v="FUR-FU-10000794"/>
    <x v="0"/>
    <x v="5"/>
    <x v="639"/>
    <n v="18.28"/>
    <n v="2"/>
    <x v="0"/>
    <n v="6.2152000000000003"/>
  </r>
  <r>
    <n v="815"/>
    <x v="380"/>
    <x v="3"/>
    <x v="304"/>
    <d v="2014-05-15T00:00:00"/>
    <x v="3"/>
    <s v="PJ-19015"/>
    <s v="Pauline Johnson"/>
    <x v="0"/>
    <s v="United States"/>
    <s v="Santa Ana"/>
    <x v="1"/>
    <n v="92704"/>
    <x v="1"/>
    <s v="TEC-AC-10001838"/>
    <x v="2"/>
    <x v="11"/>
    <x v="645"/>
    <n v="1399.93"/>
    <n v="7"/>
    <x v="0"/>
    <n v="601.96990000000005"/>
  </r>
  <r>
    <n v="816"/>
    <x v="381"/>
    <x v="1"/>
    <x v="305"/>
    <d v="2012-03-23T00:00:00"/>
    <x v="2"/>
    <s v="BW-11110"/>
    <s v="Bart Watters"/>
    <x v="1"/>
    <s v="United States"/>
    <s v="Milwaukee"/>
    <x v="6"/>
    <n v="53209"/>
    <x v="2"/>
    <s v="OFF-PA-10000061"/>
    <x v="1"/>
    <x v="10"/>
    <x v="179"/>
    <n v="51.84"/>
    <n v="8"/>
    <x v="0"/>
    <n v="24.883199999999999"/>
  </r>
  <r>
    <n v="817"/>
    <x v="382"/>
    <x v="0"/>
    <x v="306"/>
    <d v="2013-09-20T00:00:00"/>
    <x v="1"/>
    <s v="DB-13210"/>
    <s v="Dean Braden"/>
    <x v="0"/>
    <s v="United States"/>
    <s v="Philadelphia"/>
    <x v="9"/>
    <n v="19140"/>
    <x v="3"/>
    <s v="OFF-PA-10003651"/>
    <x v="1"/>
    <x v="10"/>
    <x v="646"/>
    <n v="5.3440000000000003"/>
    <n v="1"/>
    <x v="2"/>
    <n v="1.8704000000000001"/>
  </r>
  <r>
    <n v="818"/>
    <x v="383"/>
    <x v="2"/>
    <x v="307"/>
    <d v="2011-07-02T00:00:00"/>
    <x v="1"/>
    <s v="CA-12775"/>
    <s v="Cynthia Arntzen"/>
    <x v="0"/>
    <s v="United States"/>
    <s v="Philadelphia"/>
    <x v="9"/>
    <n v="19140"/>
    <x v="3"/>
    <s v="OFF-PA-10000304"/>
    <x v="1"/>
    <x v="10"/>
    <x v="88"/>
    <n v="41.472000000000001"/>
    <n v="8"/>
    <x v="2"/>
    <n v="14.5152"/>
  </r>
  <r>
    <n v="819"/>
    <x v="383"/>
    <x v="2"/>
    <x v="307"/>
    <d v="2011-07-02T00:00:00"/>
    <x v="1"/>
    <s v="CA-12775"/>
    <s v="Cynthia Arntzen"/>
    <x v="0"/>
    <s v="United States"/>
    <s v="Philadelphia"/>
    <x v="9"/>
    <n v="19140"/>
    <x v="3"/>
    <s v="OFF-BI-10003094"/>
    <x v="1"/>
    <x v="8"/>
    <x v="647"/>
    <n v="3.1680000000000001"/>
    <n v="3"/>
    <x v="6"/>
    <n v="-2.4287999999999998"/>
  </r>
  <r>
    <n v="820"/>
    <x v="383"/>
    <x v="2"/>
    <x v="307"/>
    <d v="2011-07-02T00:00:00"/>
    <x v="1"/>
    <s v="CA-12775"/>
    <s v="Cynthia Arntzen"/>
    <x v="0"/>
    <s v="United States"/>
    <s v="Philadelphia"/>
    <x v="9"/>
    <n v="19140"/>
    <x v="3"/>
    <s v="FUR-CH-10001394"/>
    <x v="0"/>
    <x v="1"/>
    <x v="648"/>
    <n v="1228.4649999999999"/>
    <n v="5"/>
    <x v="4"/>
    <n v="0"/>
  </r>
  <r>
    <n v="821"/>
    <x v="383"/>
    <x v="2"/>
    <x v="307"/>
    <d v="2011-07-02T00:00:00"/>
    <x v="1"/>
    <s v="CA-12775"/>
    <s v="Cynthia Arntzen"/>
    <x v="0"/>
    <s v="United States"/>
    <s v="Philadelphia"/>
    <x v="9"/>
    <n v="19140"/>
    <x v="3"/>
    <s v="OFF-BI-10004230"/>
    <x v="1"/>
    <x v="8"/>
    <x v="649"/>
    <n v="31.085999999999999"/>
    <n v="3"/>
    <x v="6"/>
    <n v="-22.796399999999998"/>
  </r>
  <r>
    <n v="822"/>
    <x v="383"/>
    <x v="2"/>
    <x v="307"/>
    <d v="2011-07-02T00:00:00"/>
    <x v="1"/>
    <s v="CA-12775"/>
    <s v="Cynthia Arntzen"/>
    <x v="0"/>
    <s v="United States"/>
    <s v="Philadelphia"/>
    <x v="9"/>
    <n v="19140"/>
    <x v="3"/>
    <s v="OFF-PA-10003395"/>
    <x v="1"/>
    <x v="10"/>
    <x v="650"/>
    <n v="335.52"/>
    <n v="4"/>
    <x v="2"/>
    <n v="117.432"/>
  </r>
  <r>
    <n v="823"/>
    <x v="384"/>
    <x v="3"/>
    <x v="308"/>
    <d v="2014-06-28T00:00:00"/>
    <x v="1"/>
    <s v="TR-21325"/>
    <s v="Toby Ritter"/>
    <x v="0"/>
    <s v="United States"/>
    <s v="Belleville"/>
    <x v="30"/>
    <n v="7109"/>
    <x v="3"/>
    <s v="TEC-AC-10002402"/>
    <x v="2"/>
    <x v="11"/>
    <x v="651"/>
    <n v="239.97"/>
    <n v="3"/>
    <x v="0"/>
    <n v="71.991"/>
  </r>
  <r>
    <n v="824"/>
    <x v="384"/>
    <x v="3"/>
    <x v="308"/>
    <d v="2014-06-28T00:00:00"/>
    <x v="1"/>
    <s v="TR-21325"/>
    <s v="Toby Ritter"/>
    <x v="0"/>
    <s v="United States"/>
    <s v="Belleville"/>
    <x v="30"/>
    <n v="7109"/>
    <x v="3"/>
    <s v="OFF-LA-10003223"/>
    <x v="1"/>
    <x v="2"/>
    <x v="602"/>
    <n v="9.82"/>
    <n v="2"/>
    <x v="0"/>
    <n v="4.8117999999999999"/>
  </r>
  <r>
    <n v="825"/>
    <x v="385"/>
    <x v="2"/>
    <x v="309"/>
    <d v="2011-05-15T00:00:00"/>
    <x v="1"/>
    <s v="PG-18820"/>
    <s v="Patrick Gardner"/>
    <x v="0"/>
    <s v="United States"/>
    <s v="San Francisco"/>
    <x v="1"/>
    <n v="94110"/>
    <x v="1"/>
    <s v="TEC-AC-10003441"/>
    <x v="2"/>
    <x v="11"/>
    <x v="652"/>
    <n v="67.8"/>
    <n v="4"/>
    <x v="0"/>
    <n v="4.0679999999999996"/>
  </r>
  <r>
    <n v="826"/>
    <x v="385"/>
    <x v="2"/>
    <x v="309"/>
    <d v="2011-05-15T00:00:00"/>
    <x v="1"/>
    <s v="PG-18820"/>
    <s v="Patrick Gardner"/>
    <x v="0"/>
    <s v="United States"/>
    <s v="San Francisco"/>
    <x v="1"/>
    <n v="94110"/>
    <x v="1"/>
    <s v="TEC-AC-10000109"/>
    <x v="2"/>
    <x v="11"/>
    <x v="200"/>
    <n v="167.97"/>
    <n v="3"/>
    <x v="0"/>
    <n v="40.312800000000003"/>
  </r>
  <r>
    <n v="827"/>
    <x v="386"/>
    <x v="3"/>
    <x v="170"/>
    <d v="2014-08-29T00:00:00"/>
    <x v="1"/>
    <s v="GT-14710"/>
    <s v="Greg Tran"/>
    <x v="0"/>
    <s v="United States"/>
    <s v="Lakeville"/>
    <x v="11"/>
    <n v="55044"/>
    <x v="2"/>
    <s v="OFF-FA-10002280"/>
    <x v="1"/>
    <x v="13"/>
    <x v="653"/>
    <n v="35"/>
    <n v="7"/>
    <x v="0"/>
    <n v="16.8"/>
  </r>
  <r>
    <n v="828"/>
    <x v="386"/>
    <x v="3"/>
    <x v="170"/>
    <d v="2014-08-29T00:00:00"/>
    <x v="1"/>
    <s v="GT-14710"/>
    <s v="Greg Tran"/>
    <x v="0"/>
    <s v="United States"/>
    <s v="Lakeville"/>
    <x v="11"/>
    <n v="55044"/>
    <x v="2"/>
    <s v="OFF-SU-10000381"/>
    <x v="1"/>
    <x v="14"/>
    <x v="654"/>
    <n v="37.24"/>
    <n v="4"/>
    <x v="0"/>
    <n v="10.7996"/>
  </r>
  <r>
    <n v="829"/>
    <x v="386"/>
    <x v="3"/>
    <x v="170"/>
    <d v="2014-08-29T00:00:00"/>
    <x v="1"/>
    <s v="GT-14710"/>
    <s v="Greg Tran"/>
    <x v="0"/>
    <s v="United States"/>
    <s v="Lakeville"/>
    <x v="11"/>
    <n v="55044"/>
    <x v="2"/>
    <s v="OFF-EN-10004459"/>
    <x v="1"/>
    <x v="12"/>
    <x v="655"/>
    <n v="15.28"/>
    <n v="2"/>
    <x v="0"/>
    <n v="7.4871999999999996"/>
  </r>
  <r>
    <n v="830"/>
    <x v="387"/>
    <x v="3"/>
    <x v="114"/>
    <d v="2014-06-22T00:00:00"/>
    <x v="0"/>
    <s v="JE-15745"/>
    <s v="Joel Eaton"/>
    <x v="0"/>
    <s v="United States"/>
    <s v="Florence"/>
    <x v="0"/>
    <n v="41042"/>
    <x v="0"/>
    <s v="FUR-CH-10000665"/>
    <x v="0"/>
    <x v="1"/>
    <x v="656"/>
    <n v="301.95999999999998"/>
    <n v="2"/>
    <x v="0"/>
    <n v="90.587999999999994"/>
  </r>
  <r>
    <n v="831"/>
    <x v="387"/>
    <x v="3"/>
    <x v="114"/>
    <d v="2014-06-22T00:00:00"/>
    <x v="0"/>
    <s v="JE-15745"/>
    <s v="Joel Eaton"/>
    <x v="0"/>
    <s v="United States"/>
    <s v="Florence"/>
    <x v="0"/>
    <n v="41042"/>
    <x v="0"/>
    <s v="OFF-AP-10003884"/>
    <x v="1"/>
    <x v="9"/>
    <x v="657"/>
    <n v="180.66"/>
    <n v="3"/>
    <x v="0"/>
    <n v="50.584800000000001"/>
  </r>
  <r>
    <n v="832"/>
    <x v="387"/>
    <x v="3"/>
    <x v="114"/>
    <d v="2014-06-22T00:00:00"/>
    <x v="0"/>
    <s v="JE-15745"/>
    <s v="Joel Eaton"/>
    <x v="0"/>
    <s v="United States"/>
    <s v="Florence"/>
    <x v="0"/>
    <n v="41042"/>
    <x v="0"/>
    <s v="TEC-PH-10001557"/>
    <x v="2"/>
    <x v="7"/>
    <x v="658"/>
    <n v="191.98"/>
    <n v="2"/>
    <x v="0"/>
    <n v="51.834600000000002"/>
  </r>
  <r>
    <n v="833"/>
    <x v="387"/>
    <x v="3"/>
    <x v="114"/>
    <d v="2014-06-22T00:00:00"/>
    <x v="0"/>
    <s v="JE-15745"/>
    <s v="Joel Eaton"/>
    <x v="0"/>
    <s v="United States"/>
    <s v="Florence"/>
    <x v="0"/>
    <n v="41042"/>
    <x v="0"/>
    <s v="TEC-PH-10002085"/>
    <x v="2"/>
    <x v="7"/>
    <x v="659"/>
    <n v="65.989999999999995"/>
    <n v="1"/>
    <x v="0"/>
    <n v="17.157399999999999"/>
  </r>
  <r>
    <n v="834"/>
    <x v="388"/>
    <x v="0"/>
    <x v="310"/>
    <d v="2013-07-28T00:00:00"/>
    <x v="1"/>
    <s v="JB-15400"/>
    <s v="Jennifer Braxton"/>
    <x v="1"/>
    <s v="United States"/>
    <s v="Tampa"/>
    <x v="2"/>
    <n v="33614"/>
    <x v="0"/>
    <s v="OFF-AR-10002956"/>
    <x v="1"/>
    <x v="6"/>
    <x v="660"/>
    <n v="35.216000000000001"/>
    <n v="2"/>
    <x v="2"/>
    <n v="2.6412"/>
  </r>
  <r>
    <n v="835"/>
    <x v="388"/>
    <x v="0"/>
    <x v="310"/>
    <d v="2013-07-28T00:00:00"/>
    <x v="1"/>
    <s v="JB-15400"/>
    <s v="Jennifer Braxton"/>
    <x v="1"/>
    <s v="United States"/>
    <s v="Tampa"/>
    <x v="2"/>
    <n v="33614"/>
    <x v="0"/>
    <s v="OFF-AP-10003266"/>
    <x v="1"/>
    <x v="9"/>
    <x v="661"/>
    <n v="23.696000000000002"/>
    <n v="2"/>
    <x v="2"/>
    <n v="6.5164"/>
  </r>
  <r>
    <n v="836"/>
    <x v="388"/>
    <x v="0"/>
    <x v="310"/>
    <d v="2013-07-28T00:00:00"/>
    <x v="1"/>
    <s v="JB-15400"/>
    <s v="Jennifer Braxton"/>
    <x v="1"/>
    <s v="United States"/>
    <s v="Tampa"/>
    <x v="2"/>
    <n v="33614"/>
    <x v="0"/>
    <s v="TEC-MA-10004002"/>
    <x v="2"/>
    <x v="15"/>
    <x v="662"/>
    <n v="265.47500000000002"/>
    <n v="1"/>
    <x v="5"/>
    <n v="-111.4995"/>
  </r>
  <r>
    <n v="837"/>
    <x v="389"/>
    <x v="2"/>
    <x v="78"/>
    <d v="2011-09-13T00:00:00"/>
    <x v="0"/>
    <s v="LH-17020"/>
    <s v="Lisa Hazard"/>
    <x v="0"/>
    <s v="United States"/>
    <s v="Tyler"/>
    <x v="5"/>
    <n v="75701"/>
    <x v="2"/>
    <s v="OFF-BI-10001071"/>
    <x v="1"/>
    <x v="8"/>
    <x v="663"/>
    <n v="51.183999999999997"/>
    <n v="4"/>
    <x v="3"/>
    <n v="-79.3352"/>
  </r>
  <r>
    <n v="838"/>
    <x v="390"/>
    <x v="3"/>
    <x v="259"/>
    <d v="2014-11-12T00:00:00"/>
    <x v="1"/>
    <s v="JL-15175"/>
    <s v="James Lanier"/>
    <x v="2"/>
    <s v="United States"/>
    <s v="Columbia"/>
    <x v="18"/>
    <n v="38401"/>
    <x v="0"/>
    <s v="OFF-PA-10001560"/>
    <x v="1"/>
    <x v="10"/>
    <x v="664"/>
    <n v="9.6639999999999997"/>
    <n v="2"/>
    <x v="2"/>
    <n v="3.2616000000000001"/>
  </r>
  <r>
    <n v="839"/>
    <x v="391"/>
    <x v="0"/>
    <x v="311"/>
    <d v="2013-03-13T00:00:00"/>
    <x v="1"/>
    <s v="EB-13705"/>
    <s v="Ed Braxton"/>
    <x v="1"/>
    <s v="United States"/>
    <s v="Fort Worth"/>
    <x v="5"/>
    <n v="76106"/>
    <x v="2"/>
    <s v="TEC-PH-10002365"/>
    <x v="2"/>
    <x v="7"/>
    <x v="398"/>
    <n v="21.071999999999999"/>
    <n v="3"/>
    <x v="2"/>
    <n v="1.5804"/>
  </r>
  <r>
    <n v="840"/>
    <x v="392"/>
    <x v="1"/>
    <x v="312"/>
    <d v="2012-11-25T00:00:00"/>
    <x v="1"/>
    <s v="BM-11650"/>
    <s v="Brian Moss"/>
    <x v="1"/>
    <s v="United States"/>
    <s v="New York City"/>
    <x v="15"/>
    <n v="10035"/>
    <x v="3"/>
    <s v="OFF-AR-10004648"/>
    <x v="1"/>
    <x v="6"/>
    <x v="620"/>
    <n v="60.45"/>
    <n v="3"/>
    <x v="0"/>
    <n v="16.3215"/>
  </r>
  <r>
    <n v="841"/>
    <x v="392"/>
    <x v="1"/>
    <x v="312"/>
    <d v="2012-11-25T00:00:00"/>
    <x v="1"/>
    <s v="BM-11650"/>
    <s v="Brian Moss"/>
    <x v="1"/>
    <s v="United States"/>
    <s v="New York City"/>
    <x v="15"/>
    <n v="10035"/>
    <x v="3"/>
    <s v="OFF-AR-10002578"/>
    <x v="1"/>
    <x v="6"/>
    <x v="665"/>
    <n v="11.52"/>
    <n v="4"/>
    <x v="0"/>
    <n v="3.3408000000000002"/>
  </r>
  <r>
    <n v="842"/>
    <x v="392"/>
    <x v="1"/>
    <x v="312"/>
    <d v="2012-11-25T00:00:00"/>
    <x v="1"/>
    <s v="BM-11650"/>
    <s v="Brian Moss"/>
    <x v="1"/>
    <s v="United States"/>
    <s v="New York City"/>
    <x v="15"/>
    <n v="10035"/>
    <x v="3"/>
    <s v="FUR-BO-10001519"/>
    <x v="0"/>
    <x v="0"/>
    <x v="666"/>
    <n v="186.048"/>
    <n v="4"/>
    <x v="2"/>
    <n v="9.3024000000000004"/>
  </r>
  <r>
    <n v="843"/>
    <x v="393"/>
    <x v="0"/>
    <x v="77"/>
    <d v="2013-11-10T00:00:00"/>
    <x v="2"/>
    <s v="EM-14095"/>
    <s v="Eudokia Martin"/>
    <x v="1"/>
    <s v="United States"/>
    <s v="Los Angeles"/>
    <x v="1"/>
    <n v="90036"/>
    <x v="1"/>
    <s v="OFF-BI-10001294"/>
    <x v="1"/>
    <x v="8"/>
    <x v="667"/>
    <n v="37.44"/>
    <n v="4"/>
    <x v="2"/>
    <n v="11.7"/>
  </r>
  <r>
    <n v="844"/>
    <x v="393"/>
    <x v="0"/>
    <x v="77"/>
    <d v="2013-11-10T00:00:00"/>
    <x v="2"/>
    <s v="EM-14095"/>
    <s v="Eudokia Martin"/>
    <x v="1"/>
    <s v="United States"/>
    <s v="Los Angeles"/>
    <x v="1"/>
    <n v="90036"/>
    <x v="1"/>
    <s v="OFF-BI-10001636"/>
    <x v="1"/>
    <x v="8"/>
    <x v="668"/>
    <n v="26.975999999999999"/>
    <n v="4"/>
    <x v="2"/>
    <n v="8.7672000000000008"/>
  </r>
  <r>
    <n v="845"/>
    <x v="393"/>
    <x v="0"/>
    <x v="77"/>
    <d v="2013-11-10T00:00:00"/>
    <x v="2"/>
    <s v="EM-14095"/>
    <s v="Eudokia Martin"/>
    <x v="1"/>
    <s v="United States"/>
    <s v="Los Angeles"/>
    <x v="1"/>
    <n v="90036"/>
    <x v="1"/>
    <s v="OFF-SU-10002503"/>
    <x v="1"/>
    <x v="14"/>
    <x v="669"/>
    <n v="11.36"/>
    <n v="2"/>
    <x v="0"/>
    <n v="3.2944"/>
  </r>
  <r>
    <n v="846"/>
    <x v="393"/>
    <x v="0"/>
    <x v="77"/>
    <d v="2013-11-10T00:00:00"/>
    <x v="2"/>
    <s v="EM-14095"/>
    <s v="Eudokia Martin"/>
    <x v="1"/>
    <s v="United States"/>
    <s v="Los Angeles"/>
    <x v="1"/>
    <n v="90036"/>
    <x v="1"/>
    <s v="OFF-LA-10004093"/>
    <x v="1"/>
    <x v="2"/>
    <x v="670"/>
    <n v="14.62"/>
    <n v="2"/>
    <x v="0"/>
    <n v="6.8714000000000004"/>
  </r>
  <r>
    <n v="847"/>
    <x v="394"/>
    <x v="1"/>
    <x v="313"/>
    <d v="2012-10-17T00:00:00"/>
    <x v="1"/>
    <s v="AF-10885"/>
    <s v="Art Foster"/>
    <x v="0"/>
    <s v="United States"/>
    <s v="Louisville"/>
    <x v="0"/>
    <n v="40214"/>
    <x v="0"/>
    <s v="TEC-PH-10001552"/>
    <x v="2"/>
    <x v="7"/>
    <x v="178"/>
    <n v="83.72"/>
    <n v="7"/>
    <x v="0"/>
    <n v="23.441600000000001"/>
  </r>
  <r>
    <n v="848"/>
    <x v="394"/>
    <x v="1"/>
    <x v="313"/>
    <d v="2012-10-17T00:00:00"/>
    <x v="1"/>
    <s v="AF-10885"/>
    <s v="Art Foster"/>
    <x v="0"/>
    <s v="United States"/>
    <s v="Louisville"/>
    <x v="0"/>
    <n v="40214"/>
    <x v="0"/>
    <s v="FUR-CH-10001891"/>
    <x v="0"/>
    <x v="1"/>
    <x v="265"/>
    <n v="287.94"/>
    <n v="3"/>
    <x v="0"/>
    <n v="77.743799999999993"/>
  </r>
  <r>
    <n v="849"/>
    <x v="395"/>
    <x v="3"/>
    <x v="314"/>
    <d v="2014-01-07T00:00:00"/>
    <x v="1"/>
    <s v="GA-14725"/>
    <s v="Guy Armstrong"/>
    <x v="0"/>
    <s v="United States"/>
    <s v="Lorain"/>
    <x v="24"/>
    <n v="44052"/>
    <x v="3"/>
    <s v="FUR-FU-10003878"/>
    <x v="0"/>
    <x v="5"/>
    <x v="671"/>
    <n v="48.896000000000001"/>
    <n v="4"/>
    <x v="2"/>
    <n v="8.5568000000000008"/>
  </r>
  <r>
    <n v="850"/>
    <x v="396"/>
    <x v="2"/>
    <x v="315"/>
    <d v="2011-02-13T00:00:00"/>
    <x v="1"/>
    <s v="CK-12760"/>
    <s v="Cyma Kinney"/>
    <x v="1"/>
    <s v="United States"/>
    <s v="Linden"/>
    <x v="30"/>
    <n v="7036"/>
    <x v="3"/>
    <s v="TEC-AC-10000710"/>
    <x v="2"/>
    <x v="11"/>
    <x v="672"/>
    <n v="115.36"/>
    <n v="7"/>
    <x v="0"/>
    <n v="49.604799999999997"/>
  </r>
  <r>
    <n v="851"/>
    <x v="397"/>
    <x v="0"/>
    <x v="23"/>
    <d v="2013-06-26T00:00:00"/>
    <x v="0"/>
    <s v="DP-13105"/>
    <s v="Dave Poirier"/>
    <x v="1"/>
    <s v="United States"/>
    <s v="Salinas"/>
    <x v="1"/>
    <n v="93905"/>
    <x v="1"/>
    <s v="OFF-AR-10002335"/>
    <x v="1"/>
    <x v="6"/>
    <x v="673"/>
    <n v="5.16"/>
    <n v="2"/>
    <x v="0"/>
    <n v="1.3415999999999999"/>
  </r>
  <r>
    <n v="852"/>
    <x v="397"/>
    <x v="0"/>
    <x v="23"/>
    <d v="2013-06-26T00:00:00"/>
    <x v="0"/>
    <s v="DP-13105"/>
    <s v="Dave Poirier"/>
    <x v="1"/>
    <s v="United States"/>
    <s v="Salinas"/>
    <x v="1"/>
    <n v="93905"/>
    <x v="1"/>
    <s v="OFF-PA-10001870"/>
    <x v="1"/>
    <x v="10"/>
    <x v="674"/>
    <n v="38.880000000000003"/>
    <n v="6"/>
    <x v="0"/>
    <n v="18.662400000000002"/>
  </r>
  <r>
    <n v="853"/>
    <x v="398"/>
    <x v="0"/>
    <x v="316"/>
    <d v="2013-06-05T00:00:00"/>
    <x v="1"/>
    <s v="VD-21670"/>
    <s v="Valerie Dominguez"/>
    <x v="0"/>
    <s v="United States"/>
    <s v="Jackson"/>
    <x v="35"/>
    <n v="39212"/>
    <x v="0"/>
    <s v="OFF-AR-10003373"/>
    <x v="1"/>
    <x v="6"/>
    <x v="287"/>
    <n v="185.88"/>
    <n v="6"/>
    <x v="0"/>
    <n v="50.187600000000003"/>
  </r>
  <r>
    <n v="854"/>
    <x v="399"/>
    <x v="0"/>
    <x v="317"/>
    <d v="2013-02-24T00:00:00"/>
    <x v="1"/>
    <s v="GT-14710"/>
    <s v="Greg Tran"/>
    <x v="0"/>
    <s v="United States"/>
    <s v="New York City"/>
    <x v="15"/>
    <n v="10035"/>
    <x v="3"/>
    <s v="FUR-FU-10004090"/>
    <x v="0"/>
    <x v="5"/>
    <x v="636"/>
    <n v="44.46"/>
    <n v="2"/>
    <x v="0"/>
    <n v="14.671799999999999"/>
  </r>
  <r>
    <n v="855"/>
    <x v="399"/>
    <x v="0"/>
    <x v="317"/>
    <d v="2013-02-24T00:00:00"/>
    <x v="1"/>
    <s v="GT-14710"/>
    <s v="Greg Tran"/>
    <x v="0"/>
    <s v="United States"/>
    <s v="New York City"/>
    <x v="15"/>
    <n v="10035"/>
    <x v="3"/>
    <s v="OFF-ST-10000736"/>
    <x v="1"/>
    <x v="4"/>
    <x v="455"/>
    <n v="242.94"/>
    <n v="3"/>
    <x v="0"/>
    <n v="9.7175999999999991"/>
  </r>
  <r>
    <n v="856"/>
    <x v="400"/>
    <x v="2"/>
    <x v="93"/>
    <d v="2011-08-08T00:00:00"/>
    <x v="1"/>
    <s v="BK-11260"/>
    <s v="Berenike Kampe"/>
    <x v="0"/>
    <s v="United States"/>
    <s v="New York City"/>
    <x v="15"/>
    <n v="10035"/>
    <x v="3"/>
    <s v="OFF-PA-10001019"/>
    <x v="1"/>
    <x v="10"/>
    <x v="675"/>
    <n v="39.96"/>
    <n v="2"/>
    <x v="0"/>
    <n v="18.781199999999998"/>
  </r>
  <r>
    <n v="857"/>
    <x v="400"/>
    <x v="2"/>
    <x v="93"/>
    <d v="2011-08-08T00:00:00"/>
    <x v="1"/>
    <s v="BK-11260"/>
    <s v="Berenike Kampe"/>
    <x v="0"/>
    <s v="United States"/>
    <s v="New York City"/>
    <x v="15"/>
    <n v="10035"/>
    <x v="3"/>
    <s v="OFF-SU-10002537"/>
    <x v="1"/>
    <x v="14"/>
    <x v="676"/>
    <n v="102.3"/>
    <n v="10"/>
    <x v="0"/>
    <n v="26.597999999999999"/>
  </r>
  <r>
    <n v="858"/>
    <x v="400"/>
    <x v="2"/>
    <x v="93"/>
    <d v="2011-08-08T00:00:00"/>
    <x v="1"/>
    <s v="BK-11260"/>
    <s v="Berenike Kampe"/>
    <x v="0"/>
    <s v="United States"/>
    <s v="New York City"/>
    <x v="15"/>
    <n v="10035"/>
    <x v="3"/>
    <s v="OFF-ST-10003221"/>
    <x v="1"/>
    <x v="4"/>
    <x v="33"/>
    <n v="21.36"/>
    <n v="2"/>
    <x v="0"/>
    <n v="5.7671999999999999"/>
  </r>
  <r>
    <n v="859"/>
    <x v="401"/>
    <x v="3"/>
    <x v="318"/>
    <d v="2014-04-16T00:00:00"/>
    <x v="1"/>
    <s v="SJ-20125"/>
    <s v="Sanjit Jacobs"/>
    <x v="2"/>
    <s v="United States"/>
    <s v="New Brunswick"/>
    <x v="30"/>
    <n v="8901"/>
    <x v="3"/>
    <s v="OFF-PA-10004569"/>
    <x v="1"/>
    <x v="10"/>
    <x v="227"/>
    <n v="7.61"/>
    <n v="1"/>
    <x v="0"/>
    <n v="3.5767000000000002"/>
  </r>
  <r>
    <n v="860"/>
    <x v="401"/>
    <x v="3"/>
    <x v="318"/>
    <d v="2014-04-16T00:00:00"/>
    <x v="1"/>
    <s v="SJ-20125"/>
    <s v="Sanjit Jacobs"/>
    <x v="2"/>
    <s v="United States"/>
    <s v="New Brunswick"/>
    <x v="30"/>
    <n v="8901"/>
    <x v="3"/>
    <s v="OFF-FA-10000624"/>
    <x v="1"/>
    <x v="13"/>
    <x v="291"/>
    <n v="7.16"/>
    <n v="2"/>
    <x v="0"/>
    <n v="3.58"/>
  </r>
  <r>
    <n v="861"/>
    <x v="402"/>
    <x v="2"/>
    <x v="3"/>
    <d v="2011-06-16T00:00:00"/>
    <x v="1"/>
    <s v="CM-12445"/>
    <s v="Chuck Magee"/>
    <x v="0"/>
    <s v="United States"/>
    <s v="San Francisco"/>
    <x v="1"/>
    <n v="94122"/>
    <x v="1"/>
    <s v="OFF-SU-10001225"/>
    <x v="1"/>
    <x v="14"/>
    <x v="33"/>
    <n v="7.36"/>
    <n v="2"/>
    <x v="0"/>
    <n v="0.1472"/>
  </r>
  <r>
    <n v="862"/>
    <x v="402"/>
    <x v="2"/>
    <x v="3"/>
    <d v="2011-06-16T00:00:00"/>
    <x v="1"/>
    <s v="CM-12445"/>
    <s v="Chuck Magee"/>
    <x v="0"/>
    <s v="United States"/>
    <s v="San Francisco"/>
    <x v="1"/>
    <n v="94122"/>
    <x v="1"/>
    <s v="OFF-AR-10003752"/>
    <x v="1"/>
    <x v="6"/>
    <x v="677"/>
    <n v="23.1"/>
    <n v="2"/>
    <x v="0"/>
    <n v="10.625999999999999"/>
  </r>
  <r>
    <n v="863"/>
    <x v="403"/>
    <x v="0"/>
    <x v="319"/>
    <d v="2013-01-07T00:00:00"/>
    <x v="0"/>
    <s v="AJ-10795"/>
    <s v="Anthony Johnson"/>
    <x v="1"/>
    <s v="United States"/>
    <s v="Jacksonville"/>
    <x v="2"/>
    <n v="32216"/>
    <x v="0"/>
    <s v="TEC-AC-10001714"/>
    <x v="2"/>
    <x v="11"/>
    <x v="678"/>
    <n v="191.47200000000001"/>
    <n v="6"/>
    <x v="2"/>
    <n v="40.687800000000003"/>
  </r>
  <r>
    <n v="864"/>
    <x v="403"/>
    <x v="0"/>
    <x v="319"/>
    <d v="2013-01-07T00:00:00"/>
    <x v="0"/>
    <s v="AJ-10795"/>
    <s v="Anthony Johnson"/>
    <x v="1"/>
    <s v="United States"/>
    <s v="Jacksonville"/>
    <x v="2"/>
    <n v="32216"/>
    <x v="0"/>
    <s v="OFF-AR-10003958"/>
    <x v="1"/>
    <x v="6"/>
    <x v="679"/>
    <n v="5.2480000000000002"/>
    <n v="2"/>
    <x v="2"/>
    <n v="0.59040000000000004"/>
  </r>
  <r>
    <n v="865"/>
    <x v="403"/>
    <x v="0"/>
    <x v="319"/>
    <d v="2013-01-07T00:00:00"/>
    <x v="0"/>
    <s v="AJ-10795"/>
    <s v="Anthony Johnson"/>
    <x v="1"/>
    <s v="United States"/>
    <s v="Jacksonville"/>
    <x v="2"/>
    <n v="32216"/>
    <x v="0"/>
    <s v="TEC-PH-10002923"/>
    <x v="2"/>
    <x v="7"/>
    <x v="680"/>
    <n v="59.183999999999997"/>
    <n v="2"/>
    <x v="2"/>
    <n v="5.1786000000000003"/>
  </r>
  <r>
    <n v="866"/>
    <x v="404"/>
    <x v="2"/>
    <x v="320"/>
    <d v="2011-01-16T00:00:00"/>
    <x v="1"/>
    <s v="AJ-10780"/>
    <s v="Anthony Jacobs"/>
    <x v="1"/>
    <s v="United States"/>
    <s v="Springfield"/>
    <x v="17"/>
    <n v="22153"/>
    <x v="0"/>
    <s v="OFF-LA-10004272"/>
    <x v="1"/>
    <x v="2"/>
    <x v="681"/>
    <n v="2.89"/>
    <n v="1"/>
    <x v="0"/>
    <n v="1.3583000000000001"/>
  </r>
  <r>
    <n v="867"/>
    <x v="404"/>
    <x v="2"/>
    <x v="320"/>
    <d v="2011-01-16T00:00:00"/>
    <x v="1"/>
    <s v="AJ-10780"/>
    <s v="Anthony Jacobs"/>
    <x v="1"/>
    <s v="United States"/>
    <s v="Springfield"/>
    <x v="17"/>
    <n v="22153"/>
    <x v="0"/>
    <s v="FUR-FU-10000965"/>
    <x v="0"/>
    <x v="5"/>
    <x v="682"/>
    <n v="51.94"/>
    <n v="1"/>
    <x v="0"/>
    <n v="21.295400000000001"/>
  </r>
  <r>
    <n v="868"/>
    <x v="405"/>
    <x v="0"/>
    <x v="321"/>
    <d v="2013-10-03T00:00:00"/>
    <x v="2"/>
    <s v="LS-16945"/>
    <s v="Linda Southworth"/>
    <x v="1"/>
    <s v="United States"/>
    <s v="Philadelphia"/>
    <x v="9"/>
    <n v="19140"/>
    <x v="3"/>
    <s v="OFF-LA-10004853"/>
    <x v="1"/>
    <x v="2"/>
    <x v="683"/>
    <n v="15.936"/>
    <n v="4"/>
    <x v="2"/>
    <n v="5.1791999999999998"/>
  </r>
  <r>
    <n v="869"/>
    <x v="406"/>
    <x v="2"/>
    <x v="322"/>
    <d v="2011-04-10T00:00:00"/>
    <x v="1"/>
    <s v="GP-14740"/>
    <s v="Guy Phonely"/>
    <x v="1"/>
    <s v="United States"/>
    <s v="Lancaster"/>
    <x v="9"/>
    <n v="17602"/>
    <x v="3"/>
    <s v="OFF-BI-10003719"/>
    <x v="1"/>
    <x v="8"/>
    <x v="684"/>
    <n v="44.91"/>
    <n v="6"/>
    <x v="6"/>
    <n v="-35.927999999999997"/>
  </r>
  <r>
    <n v="870"/>
    <x v="407"/>
    <x v="0"/>
    <x v="323"/>
    <d v="2013-09-06T00:00:00"/>
    <x v="2"/>
    <s v="PK-18910"/>
    <s v="Paul Knutson"/>
    <x v="2"/>
    <s v="United States"/>
    <s v="Philadelphia"/>
    <x v="9"/>
    <n v="19143"/>
    <x v="3"/>
    <s v="OFF-BI-10000545"/>
    <x v="1"/>
    <x v="8"/>
    <x v="685"/>
    <n v="1141.47"/>
    <n v="5"/>
    <x v="6"/>
    <n v="-760.98"/>
  </r>
  <r>
    <n v="871"/>
    <x v="407"/>
    <x v="0"/>
    <x v="323"/>
    <d v="2013-09-06T00:00:00"/>
    <x v="2"/>
    <s v="PK-18910"/>
    <s v="Paul Knutson"/>
    <x v="2"/>
    <s v="United States"/>
    <s v="Philadelphia"/>
    <x v="9"/>
    <n v="19143"/>
    <x v="3"/>
    <s v="TEC-PH-10002496"/>
    <x v="2"/>
    <x v="7"/>
    <x v="490"/>
    <n v="280.78199999999998"/>
    <n v="3"/>
    <x v="10"/>
    <n v="-46.796999999999997"/>
  </r>
  <r>
    <n v="872"/>
    <x v="408"/>
    <x v="1"/>
    <x v="324"/>
    <d v="2012-10-20T00:00:00"/>
    <x v="2"/>
    <s v="TB-21520"/>
    <s v="Tracy Blumstein"/>
    <x v="0"/>
    <s v="United States"/>
    <s v="Concord"/>
    <x v="38"/>
    <n v="3301"/>
    <x v="3"/>
    <s v="OFF-PA-10003591"/>
    <x v="1"/>
    <x v="10"/>
    <x v="686"/>
    <n v="34.44"/>
    <n v="3"/>
    <x v="0"/>
    <n v="17.22"/>
  </r>
  <r>
    <n v="873"/>
    <x v="409"/>
    <x v="2"/>
    <x v="325"/>
    <d v="2011-12-15T00:00:00"/>
    <x v="1"/>
    <s v="SM-20005"/>
    <s v="Sally Matthias"/>
    <x v="0"/>
    <s v="United States"/>
    <s v="New York City"/>
    <x v="15"/>
    <n v="10009"/>
    <x v="3"/>
    <s v="OFF-PA-10004470"/>
    <x v="1"/>
    <x v="10"/>
    <x v="250"/>
    <n v="11.36"/>
    <n v="2"/>
    <x v="0"/>
    <n v="5.2256"/>
  </r>
  <r>
    <n v="874"/>
    <x v="409"/>
    <x v="2"/>
    <x v="325"/>
    <d v="2011-12-15T00:00:00"/>
    <x v="1"/>
    <s v="SM-20005"/>
    <s v="Sally Matthias"/>
    <x v="0"/>
    <s v="United States"/>
    <s v="New York City"/>
    <x v="15"/>
    <n v="10009"/>
    <x v="3"/>
    <s v="OFF-BI-10000315"/>
    <x v="1"/>
    <x v="8"/>
    <x v="407"/>
    <n v="106.34399999999999"/>
    <n v="7"/>
    <x v="2"/>
    <n v="37.220399999999998"/>
  </r>
  <r>
    <n v="875"/>
    <x v="410"/>
    <x v="3"/>
    <x v="326"/>
    <d v="2014-08-30T00:00:00"/>
    <x v="1"/>
    <s v="GA-14725"/>
    <s v="Guy Armstrong"/>
    <x v="0"/>
    <s v="United States"/>
    <s v="Charlotte"/>
    <x v="3"/>
    <n v="28205"/>
    <x v="0"/>
    <s v="OFF-PA-10001790"/>
    <x v="1"/>
    <x v="10"/>
    <x v="687"/>
    <n v="192.16"/>
    <n v="5"/>
    <x v="2"/>
    <n v="67.256"/>
  </r>
  <r>
    <n v="876"/>
    <x v="411"/>
    <x v="0"/>
    <x v="327"/>
    <d v="2013-01-21T00:00:00"/>
    <x v="1"/>
    <s v="CC-12430"/>
    <s v="Chuck Clark"/>
    <x v="2"/>
    <s v="United States"/>
    <s v="Concord"/>
    <x v="38"/>
    <n v="3301"/>
    <x v="3"/>
    <s v="FUR-FU-10004017"/>
    <x v="0"/>
    <x v="5"/>
    <x v="215"/>
    <n v="322.58999999999997"/>
    <n v="3"/>
    <x v="0"/>
    <n v="64.518000000000001"/>
  </r>
  <r>
    <n v="877"/>
    <x v="411"/>
    <x v="0"/>
    <x v="327"/>
    <d v="2013-01-21T00:00:00"/>
    <x v="1"/>
    <s v="CC-12430"/>
    <s v="Chuck Clark"/>
    <x v="2"/>
    <s v="United States"/>
    <s v="Concord"/>
    <x v="38"/>
    <n v="3301"/>
    <x v="3"/>
    <s v="TEC-AC-10003628"/>
    <x v="2"/>
    <x v="11"/>
    <x v="244"/>
    <n v="29.99"/>
    <n v="1"/>
    <x v="0"/>
    <n v="13.195600000000001"/>
  </r>
  <r>
    <n v="878"/>
    <x v="411"/>
    <x v="0"/>
    <x v="327"/>
    <d v="2013-01-21T00:00:00"/>
    <x v="1"/>
    <s v="CC-12430"/>
    <s v="Chuck Clark"/>
    <x v="2"/>
    <s v="United States"/>
    <s v="Concord"/>
    <x v="38"/>
    <n v="3301"/>
    <x v="3"/>
    <s v="TEC-AC-10002049"/>
    <x v="2"/>
    <x v="11"/>
    <x v="688"/>
    <n v="371.97"/>
    <n v="3"/>
    <x v="0"/>
    <n v="66.954599999999999"/>
  </r>
  <r>
    <n v="879"/>
    <x v="412"/>
    <x v="2"/>
    <x v="328"/>
    <d v="2011-09-21T00:00:00"/>
    <x v="1"/>
    <s v="AG-10765"/>
    <s v="Anthony Garverick"/>
    <x v="2"/>
    <s v="United States"/>
    <s v="Philadelphia"/>
    <x v="9"/>
    <n v="19120"/>
    <x v="3"/>
    <s v="OFF-BI-10003712"/>
    <x v="1"/>
    <x v="8"/>
    <x v="689"/>
    <n v="5.8920000000000003"/>
    <n v="4"/>
    <x v="6"/>
    <n v="-4.1243999999999996"/>
  </r>
  <r>
    <n v="880"/>
    <x v="413"/>
    <x v="3"/>
    <x v="329"/>
    <d v="2014-12-03T00:00:00"/>
    <x v="0"/>
    <s v="HP-14815"/>
    <s v="Harold Pawlan"/>
    <x v="2"/>
    <s v="United States"/>
    <s v="New York City"/>
    <x v="15"/>
    <n v="10024"/>
    <x v="3"/>
    <s v="OFF-BI-10003984"/>
    <x v="1"/>
    <x v="8"/>
    <x v="690"/>
    <n v="68.471999999999994"/>
    <n v="3"/>
    <x v="2"/>
    <n v="23.109300000000001"/>
  </r>
  <r>
    <n v="881"/>
    <x v="413"/>
    <x v="3"/>
    <x v="329"/>
    <d v="2014-12-03T00:00:00"/>
    <x v="0"/>
    <s v="HP-14815"/>
    <s v="Harold Pawlan"/>
    <x v="2"/>
    <s v="United States"/>
    <s v="New York City"/>
    <x v="15"/>
    <n v="10024"/>
    <x v="3"/>
    <s v="FUR-CH-10004287"/>
    <x v="0"/>
    <x v="1"/>
    <x v="156"/>
    <n v="1242.9000000000001"/>
    <n v="5"/>
    <x v="9"/>
    <n v="262.39"/>
  </r>
  <r>
    <n v="882"/>
    <x v="414"/>
    <x v="1"/>
    <x v="330"/>
    <d v="2012-10-13T00:00:00"/>
    <x v="1"/>
    <s v="DK-13090"/>
    <s v="Dave Kipp"/>
    <x v="0"/>
    <s v="United States"/>
    <s v="Springfield"/>
    <x v="17"/>
    <n v="22153"/>
    <x v="0"/>
    <s v="OFF-ST-10001321"/>
    <x v="1"/>
    <x v="4"/>
    <x v="416"/>
    <n v="30.84"/>
    <n v="2"/>
    <x v="0"/>
    <n v="8.3268000000000004"/>
  </r>
  <r>
    <n v="883"/>
    <x v="415"/>
    <x v="3"/>
    <x v="331"/>
    <d v="2014-12-24T00:00:00"/>
    <x v="3"/>
    <s v="GZ-14470"/>
    <s v="Gary Zandusky"/>
    <x v="0"/>
    <s v="United States"/>
    <s v="San Francisco"/>
    <x v="1"/>
    <n v="94109"/>
    <x v="1"/>
    <s v="OFF-AR-10001118"/>
    <x v="1"/>
    <x v="6"/>
    <x v="576"/>
    <n v="13.48"/>
    <n v="4"/>
    <x v="0"/>
    <n v="5.9311999999999996"/>
  </r>
  <r>
    <n v="884"/>
    <x v="416"/>
    <x v="0"/>
    <x v="332"/>
    <d v="2013-10-25T00:00:00"/>
    <x v="2"/>
    <s v="PM-19135"/>
    <s v="Peter McVee"/>
    <x v="2"/>
    <s v="United States"/>
    <s v="Detroit"/>
    <x v="12"/>
    <n v="48227"/>
    <x v="2"/>
    <s v="FUR-FU-10000732"/>
    <x v="0"/>
    <x v="5"/>
    <x v="540"/>
    <n v="31.4"/>
    <n v="5"/>
    <x v="0"/>
    <n v="10.048"/>
  </r>
  <r>
    <n v="885"/>
    <x v="417"/>
    <x v="2"/>
    <x v="333"/>
    <d v="2011-05-04T00:00:00"/>
    <x v="1"/>
    <s v="LL-16840"/>
    <s v="Lauren Leatherbury"/>
    <x v="0"/>
    <s v="United States"/>
    <s v="Rochester"/>
    <x v="15"/>
    <n v="14609"/>
    <x v="3"/>
    <s v="FUR-FU-10001424"/>
    <x v="0"/>
    <x v="5"/>
    <x v="691"/>
    <n v="17.46"/>
    <n v="2"/>
    <x v="0"/>
    <n v="5.9363999999999999"/>
  </r>
  <r>
    <n v="886"/>
    <x v="418"/>
    <x v="1"/>
    <x v="334"/>
    <d v="2012-04-28T00:00:00"/>
    <x v="0"/>
    <s v="JS-15595"/>
    <s v="Jill Stevenson"/>
    <x v="1"/>
    <s v="United States"/>
    <s v="Los Angeles"/>
    <x v="1"/>
    <n v="90045"/>
    <x v="1"/>
    <s v="OFF-BI-10002071"/>
    <x v="1"/>
    <x v="8"/>
    <x v="692"/>
    <n v="13.944000000000001"/>
    <n v="3"/>
    <x v="2"/>
    <n v="4.5317999999999996"/>
  </r>
  <r>
    <n v="887"/>
    <x v="419"/>
    <x v="3"/>
    <x v="335"/>
    <d v="2014-07-03T00:00:00"/>
    <x v="1"/>
    <s v="OT-18730"/>
    <s v="Olvera Toch"/>
    <x v="0"/>
    <s v="United States"/>
    <s v="San Diego"/>
    <x v="1"/>
    <n v="92105"/>
    <x v="1"/>
    <s v="OFF-ST-10002486"/>
    <x v="1"/>
    <x v="4"/>
    <x v="693"/>
    <n v="83.76"/>
    <n v="12"/>
    <x v="0"/>
    <n v="1.6752"/>
  </r>
  <r>
    <n v="888"/>
    <x v="420"/>
    <x v="3"/>
    <x v="336"/>
    <d v="2014-10-20T00:00:00"/>
    <x v="1"/>
    <s v="EL-13735"/>
    <s v="Ed Ludwig"/>
    <x v="2"/>
    <s v="United States"/>
    <s v="Columbia"/>
    <x v="39"/>
    <n v="21044"/>
    <x v="3"/>
    <s v="OFF-BI-10001078"/>
    <x v="1"/>
    <x v="8"/>
    <x v="61"/>
    <n v="37.659999999999997"/>
    <n v="7"/>
    <x v="0"/>
    <n v="18.453399999999998"/>
  </r>
  <r>
    <n v="889"/>
    <x v="421"/>
    <x v="2"/>
    <x v="337"/>
    <d v="2011-12-16T00:00:00"/>
    <x v="1"/>
    <s v="CK-12760"/>
    <s v="Cyma Kinney"/>
    <x v="1"/>
    <s v="United States"/>
    <s v="San Francisco"/>
    <x v="1"/>
    <n v="94122"/>
    <x v="1"/>
    <s v="OFF-PA-10003845"/>
    <x v="1"/>
    <x v="10"/>
    <x v="367"/>
    <n v="34.68"/>
    <n v="6"/>
    <x v="0"/>
    <n v="16.993200000000002"/>
  </r>
  <r>
    <n v="890"/>
    <x v="422"/>
    <x v="3"/>
    <x v="308"/>
    <d v="2014-06-27T00:00:00"/>
    <x v="1"/>
    <s v="JE-15475"/>
    <s v="Jeremy Ellison"/>
    <x v="0"/>
    <s v="United States"/>
    <s v="New Rochelle"/>
    <x v="15"/>
    <n v="10801"/>
    <x v="3"/>
    <s v="TEC-AC-10000927"/>
    <x v="2"/>
    <x v="11"/>
    <x v="694"/>
    <n v="149.94999999999999"/>
    <n v="5"/>
    <x v="0"/>
    <n v="14.994999999999999"/>
  </r>
  <r>
    <n v="891"/>
    <x v="422"/>
    <x v="3"/>
    <x v="308"/>
    <d v="2014-06-27T00:00:00"/>
    <x v="1"/>
    <s v="JE-15475"/>
    <s v="Jeremy Ellison"/>
    <x v="0"/>
    <s v="United States"/>
    <s v="New Rochelle"/>
    <x v="15"/>
    <n v="10801"/>
    <x v="3"/>
    <s v="OFF-BI-10001098"/>
    <x v="1"/>
    <x v="8"/>
    <x v="405"/>
    <n v="51.311999999999998"/>
    <n v="3"/>
    <x v="2"/>
    <n v="18.6006"/>
  </r>
  <r>
    <n v="892"/>
    <x v="423"/>
    <x v="3"/>
    <x v="335"/>
    <d v="2014-06-28T00:00:00"/>
    <x v="2"/>
    <s v="TH-21550"/>
    <s v="Tracy Hopkins"/>
    <x v="2"/>
    <s v="United States"/>
    <s v="Detroit"/>
    <x v="12"/>
    <n v="48227"/>
    <x v="2"/>
    <s v="OFF-PA-10001622"/>
    <x v="1"/>
    <x v="10"/>
    <x v="695"/>
    <n v="4.54"/>
    <n v="1"/>
    <x v="0"/>
    <n v="2.0430000000000001"/>
  </r>
  <r>
    <n v="893"/>
    <x v="423"/>
    <x v="3"/>
    <x v="335"/>
    <d v="2014-06-28T00:00:00"/>
    <x v="2"/>
    <s v="TH-21550"/>
    <s v="Tracy Hopkins"/>
    <x v="2"/>
    <s v="United States"/>
    <s v="Detroit"/>
    <x v="12"/>
    <n v="48227"/>
    <x v="2"/>
    <s v="OFF-AR-10003158"/>
    <x v="1"/>
    <x v="6"/>
    <x v="696"/>
    <n v="15.92"/>
    <n v="4"/>
    <x v="0"/>
    <n v="5.4127999999999998"/>
  </r>
  <r>
    <n v="894"/>
    <x v="423"/>
    <x v="3"/>
    <x v="335"/>
    <d v="2014-06-28T00:00:00"/>
    <x v="2"/>
    <s v="TH-21550"/>
    <s v="Tracy Hopkins"/>
    <x v="2"/>
    <s v="United States"/>
    <s v="Detroit"/>
    <x v="12"/>
    <n v="48227"/>
    <x v="2"/>
    <s v="TEC-PH-10002660"/>
    <x v="2"/>
    <x v="7"/>
    <x v="697"/>
    <n v="543.91999999999996"/>
    <n v="8"/>
    <x v="0"/>
    <n v="135.97999999999999"/>
  </r>
  <r>
    <n v="895"/>
    <x v="424"/>
    <x v="0"/>
    <x v="338"/>
    <d v="2013-11-13T00:00:00"/>
    <x v="2"/>
    <s v="PC-18745"/>
    <s v="Pamela Coakley"/>
    <x v="1"/>
    <s v="United States"/>
    <s v="San Francisco"/>
    <x v="1"/>
    <n v="94122"/>
    <x v="1"/>
    <s v="OFF-ST-10002205"/>
    <x v="1"/>
    <x v="4"/>
    <x v="326"/>
    <n v="155.82"/>
    <n v="7"/>
    <x v="0"/>
    <n v="42.071399999999997"/>
  </r>
  <r>
    <n v="896"/>
    <x v="424"/>
    <x v="0"/>
    <x v="338"/>
    <d v="2013-11-13T00:00:00"/>
    <x v="2"/>
    <s v="PC-18745"/>
    <s v="Pamela Coakley"/>
    <x v="1"/>
    <s v="United States"/>
    <s v="San Francisco"/>
    <x v="1"/>
    <n v="94122"/>
    <x v="1"/>
    <s v="OFF-BI-10003364"/>
    <x v="1"/>
    <x v="8"/>
    <x v="698"/>
    <n v="70.007999999999996"/>
    <n v="3"/>
    <x v="2"/>
    <n v="24.502800000000001"/>
  </r>
  <r>
    <n v="897"/>
    <x v="425"/>
    <x v="0"/>
    <x v="339"/>
    <d v="2013-10-07T00:00:00"/>
    <x v="0"/>
    <s v="HL-15040"/>
    <s v="Hunter Lopez"/>
    <x v="0"/>
    <s v="United States"/>
    <s v="Houston"/>
    <x v="5"/>
    <n v="77095"/>
    <x v="2"/>
    <s v="OFF-EN-10001099"/>
    <x v="1"/>
    <x v="12"/>
    <x v="33"/>
    <n v="15.648"/>
    <n v="2"/>
    <x v="2"/>
    <n v="5.0856000000000003"/>
  </r>
  <r>
    <n v="898"/>
    <x v="426"/>
    <x v="2"/>
    <x v="340"/>
    <d v="2011-09-15T00:00:00"/>
    <x v="1"/>
    <s v="MS-17365"/>
    <s v="Maribeth Schnelling"/>
    <x v="0"/>
    <s v="United States"/>
    <s v="Detroit"/>
    <x v="12"/>
    <n v="48227"/>
    <x v="2"/>
    <s v="OFF-LA-10003923"/>
    <x v="1"/>
    <x v="2"/>
    <x v="424"/>
    <n v="103.6"/>
    <n v="7"/>
    <x v="0"/>
    <n v="51.8"/>
  </r>
  <r>
    <n v="899"/>
    <x v="427"/>
    <x v="3"/>
    <x v="341"/>
    <d v="2014-11-01T00:00:00"/>
    <x v="0"/>
    <s v="GB-14530"/>
    <s v="George Bell"/>
    <x v="1"/>
    <s v="United States"/>
    <s v="Auburn"/>
    <x v="15"/>
    <n v="13021"/>
    <x v="3"/>
    <s v="OFF-PA-10002250"/>
    <x v="1"/>
    <x v="10"/>
    <x v="699"/>
    <n v="46.96"/>
    <n v="8"/>
    <x v="0"/>
    <n v="22.540800000000001"/>
  </r>
  <r>
    <n v="900"/>
    <x v="428"/>
    <x v="0"/>
    <x v="342"/>
    <d v="2013-04-13T00:00:00"/>
    <x v="2"/>
    <s v="JR-16210"/>
    <s v="Justin Ritter"/>
    <x v="1"/>
    <s v="United States"/>
    <s v="Springfield"/>
    <x v="24"/>
    <n v="45503"/>
    <x v="3"/>
    <s v="OFF-BI-10004716"/>
    <x v="1"/>
    <x v="8"/>
    <x v="700"/>
    <n v="8.9039999999999999"/>
    <n v="2"/>
    <x v="6"/>
    <n v="-6.5296000000000003"/>
  </r>
  <r>
    <n v="901"/>
    <x v="429"/>
    <x v="3"/>
    <x v="343"/>
    <d v="2014-11-14T00:00:00"/>
    <x v="2"/>
    <s v="TD-20995"/>
    <s v="Tamara Dahlen"/>
    <x v="0"/>
    <s v="United States"/>
    <s v="Garland"/>
    <x v="5"/>
    <n v="75043"/>
    <x v="2"/>
    <s v="OFF-LA-10001045"/>
    <x v="1"/>
    <x v="2"/>
    <x v="701"/>
    <n v="10.44"/>
    <n v="5"/>
    <x v="2"/>
    <n v="3.3929999999999998"/>
  </r>
  <r>
    <n v="902"/>
    <x v="429"/>
    <x v="3"/>
    <x v="343"/>
    <d v="2014-11-14T00:00:00"/>
    <x v="2"/>
    <s v="TD-20995"/>
    <s v="Tamara Dahlen"/>
    <x v="0"/>
    <s v="United States"/>
    <s v="Garland"/>
    <x v="5"/>
    <n v="75043"/>
    <x v="2"/>
    <s v="OFF-BI-10001510"/>
    <x v="1"/>
    <x v="8"/>
    <x v="702"/>
    <n v="18.335999999999999"/>
    <n v="4"/>
    <x v="3"/>
    <n v="-32.088000000000001"/>
  </r>
  <r>
    <n v="903"/>
    <x v="430"/>
    <x v="3"/>
    <x v="175"/>
    <d v="2014-09-18T00:00:00"/>
    <x v="2"/>
    <s v="DB-13060"/>
    <s v="Dave Brooks"/>
    <x v="0"/>
    <s v="United States"/>
    <s v="Chicago"/>
    <x v="10"/>
    <n v="60653"/>
    <x v="2"/>
    <s v="TEC-PH-10004536"/>
    <x v="2"/>
    <x v="7"/>
    <x v="149"/>
    <n v="323.976"/>
    <n v="3"/>
    <x v="2"/>
    <n v="20.2485"/>
  </r>
  <r>
    <n v="904"/>
    <x v="431"/>
    <x v="0"/>
    <x v="143"/>
    <d v="2013-04-13T00:00:00"/>
    <x v="1"/>
    <s v="LC-17140"/>
    <s v="Logan Currie"/>
    <x v="0"/>
    <s v="United States"/>
    <s v="Los Angeles"/>
    <x v="1"/>
    <n v="90032"/>
    <x v="1"/>
    <s v="OFF-PA-10002947"/>
    <x v="1"/>
    <x v="10"/>
    <x v="703"/>
    <n v="20.04"/>
    <n v="3"/>
    <x v="0"/>
    <n v="9.6191999999999993"/>
  </r>
  <r>
    <n v="905"/>
    <x v="431"/>
    <x v="0"/>
    <x v="143"/>
    <d v="2013-04-13T00:00:00"/>
    <x v="1"/>
    <s v="LC-17140"/>
    <s v="Logan Currie"/>
    <x v="0"/>
    <s v="United States"/>
    <s v="Los Angeles"/>
    <x v="1"/>
    <n v="90032"/>
    <x v="1"/>
    <s v="OFF-ST-10002583"/>
    <x v="1"/>
    <x v="4"/>
    <x v="566"/>
    <n v="64.959999999999994"/>
    <n v="2"/>
    <x v="0"/>
    <n v="2.5983999999999998"/>
  </r>
  <r>
    <n v="906"/>
    <x v="431"/>
    <x v="0"/>
    <x v="143"/>
    <d v="2013-04-13T00:00:00"/>
    <x v="1"/>
    <s v="LC-17140"/>
    <s v="Logan Currie"/>
    <x v="0"/>
    <s v="United States"/>
    <s v="Los Angeles"/>
    <x v="1"/>
    <n v="90032"/>
    <x v="1"/>
    <s v="OFF-PA-10000019"/>
    <x v="1"/>
    <x v="10"/>
    <x v="704"/>
    <n v="12.96"/>
    <n v="2"/>
    <x v="0"/>
    <n v="6.2207999999999997"/>
  </r>
  <r>
    <n v="907"/>
    <x v="432"/>
    <x v="3"/>
    <x v="247"/>
    <d v="2015-01-04T00:00:00"/>
    <x v="1"/>
    <s v="PO-18865"/>
    <s v="Patrick O'Donnell"/>
    <x v="0"/>
    <s v="United States"/>
    <s v="New York City"/>
    <x v="15"/>
    <n v="10009"/>
    <x v="3"/>
    <s v="FUR-BO-10003441"/>
    <x v="0"/>
    <x v="0"/>
    <x v="705"/>
    <n v="323.13600000000002"/>
    <n v="4"/>
    <x v="2"/>
    <n v="12.117599999999999"/>
  </r>
  <r>
    <n v="908"/>
    <x v="432"/>
    <x v="3"/>
    <x v="247"/>
    <d v="2015-01-04T00:00:00"/>
    <x v="1"/>
    <s v="PO-18865"/>
    <s v="Patrick O'Donnell"/>
    <x v="0"/>
    <s v="United States"/>
    <s v="New York City"/>
    <x v="15"/>
    <n v="10009"/>
    <x v="3"/>
    <s v="TEC-PH-10004774"/>
    <x v="2"/>
    <x v="7"/>
    <x v="706"/>
    <n v="90.93"/>
    <n v="7"/>
    <x v="0"/>
    <n v="2.7279"/>
  </r>
  <r>
    <n v="909"/>
    <x v="432"/>
    <x v="3"/>
    <x v="247"/>
    <d v="2015-01-04T00:00:00"/>
    <x v="1"/>
    <s v="PO-18865"/>
    <s v="Patrick O'Donnell"/>
    <x v="0"/>
    <s v="United States"/>
    <s v="New York City"/>
    <x v="15"/>
    <n v="10009"/>
    <x v="3"/>
    <s v="OFF-BI-10003684"/>
    <x v="1"/>
    <x v="8"/>
    <x v="707"/>
    <n v="52.776000000000003"/>
    <n v="3"/>
    <x v="2"/>
    <n v="19.791"/>
  </r>
  <r>
    <n v="910"/>
    <x v="433"/>
    <x v="3"/>
    <x v="264"/>
    <d v="2014-09-08T00:00:00"/>
    <x v="1"/>
    <s v="BE-11335"/>
    <s v="Bill Eplett"/>
    <x v="2"/>
    <s v="United States"/>
    <s v="Jackson"/>
    <x v="12"/>
    <n v="49201"/>
    <x v="2"/>
    <s v="TEC-PH-10001494"/>
    <x v="2"/>
    <x v="7"/>
    <x v="708"/>
    <n v="1199.8"/>
    <n v="4"/>
    <x v="0"/>
    <n v="323.94600000000003"/>
  </r>
  <r>
    <n v="911"/>
    <x v="433"/>
    <x v="3"/>
    <x v="264"/>
    <d v="2014-09-08T00:00:00"/>
    <x v="1"/>
    <s v="BE-11335"/>
    <s v="Bill Eplett"/>
    <x v="2"/>
    <s v="United States"/>
    <s v="Jackson"/>
    <x v="12"/>
    <n v="49201"/>
    <x v="2"/>
    <s v="TEC-AC-10004666"/>
    <x v="2"/>
    <x v="11"/>
    <x v="709"/>
    <n v="1928.78"/>
    <n v="7"/>
    <x v="0"/>
    <n v="829.37540000000001"/>
  </r>
  <r>
    <n v="912"/>
    <x v="433"/>
    <x v="3"/>
    <x v="264"/>
    <d v="2014-09-08T00:00:00"/>
    <x v="1"/>
    <s v="BE-11335"/>
    <s v="Bill Eplett"/>
    <x v="2"/>
    <s v="United States"/>
    <s v="Jackson"/>
    <x v="12"/>
    <n v="49201"/>
    <x v="2"/>
    <s v="OFF-ST-10003816"/>
    <x v="1"/>
    <x v="4"/>
    <x v="710"/>
    <n v="352.38"/>
    <n v="2"/>
    <x v="0"/>
    <n v="81.047399999999996"/>
  </r>
  <r>
    <n v="913"/>
    <x v="434"/>
    <x v="1"/>
    <x v="70"/>
    <d v="2012-06-07T00:00:00"/>
    <x v="1"/>
    <s v="SC-20050"/>
    <s v="Sample Company A"/>
    <x v="2"/>
    <s v="United States"/>
    <s v="Norwich"/>
    <x v="29"/>
    <n v="6360"/>
    <x v="3"/>
    <s v="FUR-FU-10001935"/>
    <x v="0"/>
    <x v="5"/>
    <x v="341"/>
    <n v="22.2"/>
    <n v="6"/>
    <x v="0"/>
    <n v="9.1020000000000003"/>
  </r>
  <r>
    <n v="914"/>
    <x v="435"/>
    <x v="3"/>
    <x v="344"/>
    <d v="2014-11-30T00:00:00"/>
    <x v="2"/>
    <s v="BM-11650"/>
    <s v="Brian Moss"/>
    <x v="1"/>
    <s v="United States"/>
    <s v="Milwaukee"/>
    <x v="6"/>
    <n v="53209"/>
    <x v="2"/>
    <s v="FUR-FU-10004091"/>
    <x v="0"/>
    <x v="5"/>
    <x v="264"/>
    <n v="46.94"/>
    <n v="1"/>
    <x v="0"/>
    <n v="19.2454"/>
  </r>
  <r>
    <n v="915"/>
    <x v="435"/>
    <x v="3"/>
    <x v="344"/>
    <d v="2014-11-30T00:00:00"/>
    <x v="2"/>
    <s v="BM-11650"/>
    <s v="Brian Moss"/>
    <x v="1"/>
    <s v="United States"/>
    <s v="Milwaukee"/>
    <x v="6"/>
    <n v="53209"/>
    <x v="2"/>
    <s v="TEC-AC-10001772"/>
    <x v="2"/>
    <x v="11"/>
    <x v="400"/>
    <n v="143.72999999999999"/>
    <n v="9"/>
    <x v="0"/>
    <n v="56.054699999999997"/>
  </r>
  <r>
    <n v="916"/>
    <x v="436"/>
    <x v="2"/>
    <x v="345"/>
    <d v="2011-06-21T00:00:00"/>
    <x v="1"/>
    <s v="KL-16555"/>
    <s v="Kelly Lampkin"/>
    <x v="1"/>
    <s v="United States"/>
    <s v="San Antonio"/>
    <x v="5"/>
    <n v="78207"/>
    <x v="2"/>
    <s v="FUR-TA-10001520"/>
    <x v="0"/>
    <x v="3"/>
    <x v="711"/>
    <n v="99.918000000000006"/>
    <n v="2"/>
    <x v="4"/>
    <n v="-18.5562"/>
  </r>
  <r>
    <n v="917"/>
    <x v="436"/>
    <x v="2"/>
    <x v="345"/>
    <d v="2011-06-21T00:00:00"/>
    <x v="1"/>
    <s v="KL-16555"/>
    <s v="Kelly Lampkin"/>
    <x v="1"/>
    <s v="United States"/>
    <s v="San Antonio"/>
    <x v="5"/>
    <n v="78207"/>
    <x v="2"/>
    <s v="FUR-CH-10003379"/>
    <x v="0"/>
    <x v="1"/>
    <x v="459"/>
    <n v="797.94399999999996"/>
    <n v="4"/>
    <x v="4"/>
    <n v="-56.996000000000002"/>
  </r>
  <r>
    <n v="918"/>
    <x v="436"/>
    <x v="2"/>
    <x v="345"/>
    <d v="2011-06-21T00:00:00"/>
    <x v="1"/>
    <s v="KL-16555"/>
    <s v="Kelly Lampkin"/>
    <x v="1"/>
    <s v="United States"/>
    <s v="San Antonio"/>
    <x v="5"/>
    <n v="78207"/>
    <x v="2"/>
    <s v="OFF-BI-10002706"/>
    <x v="1"/>
    <x v="8"/>
    <x v="273"/>
    <n v="8.5679999999999996"/>
    <n v="3"/>
    <x v="3"/>
    <n v="-14.5656"/>
  </r>
  <r>
    <n v="919"/>
    <x v="437"/>
    <x v="0"/>
    <x v="346"/>
    <d v="2013-03-12T00:00:00"/>
    <x v="1"/>
    <s v="RW-19630"/>
    <s v="Rob Williams"/>
    <x v="1"/>
    <s v="United States"/>
    <s v="Dallas"/>
    <x v="5"/>
    <n v="75220"/>
    <x v="2"/>
    <s v="OFF-EN-10000056"/>
    <x v="1"/>
    <x v="12"/>
    <x v="627"/>
    <n v="149.352"/>
    <n v="3"/>
    <x v="2"/>
    <n v="50.406300000000002"/>
  </r>
  <r>
    <n v="920"/>
    <x v="437"/>
    <x v="0"/>
    <x v="346"/>
    <d v="2013-03-12T00:00:00"/>
    <x v="1"/>
    <s v="RW-19630"/>
    <s v="Rob Williams"/>
    <x v="1"/>
    <s v="United States"/>
    <s v="Dallas"/>
    <x v="5"/>
    <n v="75220"/>
    <x v="2"/>
    <s v="OFF-ST-10001558"/>
    <x v="1"/>
    <x v="4"/>
    <x v="712"/>
    <n v="12.992000000000001"/>
    <n v="1"/>
    <x v="2"/>
    <n v="-0.81200000000000006"/>
  </r>
  <r>
    <n v="921"/>
    <x v="438"/>
    <x v="2"/>
    <x v="29"/>
    <d v="2011-12-12T00:00:00"/>
    <x v="1"/>
    <s v="RC-19825"/>
    <s v="Roy Collins"/>
    <x v="0"/>
    <s v="United States"/>
    <s v="Alexandria"/>
    <x v="17"/>
    <n v="22304"/>
    <x v="0"/>
    <s v="OFF-ST-10002444"/>
    <x v="1"/>
    <x v="4"/>
    <x v="571"/>
    <n v="24.56"/>
    <n v="2"/>
    <x v="0"/>
    <n v="6.8768000000000002"/>
  </r>
  <r>
    <n v="922"/>
    <x v="439"/>
    <x v="1"/>
    <x v="347"/>
    <d v="2012-04-15T00:00:00"/>
    <x v="1"/>
    <s v="SE-20110"/>
    <s v="Sanjit Engle"/>
    <x v="0"/>
    <s v="United States"/>
    <s v="New York City"/>
    <x v="15"/>
    <n v="10009"/>
    <x v="3"/>
    <s v="TEC-AC-10002473"/>
    <x v="2"/>
    <x v="11"/>
    <x v="713"/>
    <n v="85.14"/>
    <n v="3"/>
    <x v="0"/>
    <n v="34.907400000000003"/>
  </r>
  <r>
    <n v="923"/>
    <x v="439"/>
    <x v="1"/>
    <x v="347"/>
    <d v="2012-04-15T00:00:00"/>
    <x v="1"/>
    <s v="SE-20110"/>
    <s v="Sanjit Engle"/>
    <x v="0"/>
    <s v="United States"/>
    <s v="New York City"/>
    <x v="15"/>
    <n v="10009"/>
    <x v="3"/>
    <s v="TEC-PH-10004531"/>
    <x v="2"/>
    <x v="7"/>
    <x v="714"/>
    <n v="21.99"/>
    <n v="1"/>
    <x v="0"/>
    <n v="10.555199999999999"/>
  </r>
  <r>
    <n v="924"/>
    <x v="439"/>
    <x v="1"/>
    <x v="347"/>
    <d v="2012-04-15T00:00:00"/>
    <x v="1"/>
    <s v="SE-20110"/>
    <s v="Sanjit Engle"/>
    <x v="0"/>
    <s v="United States"/>
    <s v="New York City"/>
    <x v="15"/>
    <n v="10009"/>
    <x v="3"/>
    <s v="OFF-AP-10004487"/>
    <x v="1"/>
    <x v="9"/>
    <x v="715"/>
    <n v="406.6"/>
    <n v="5"/>
    <x v="0"/>
    <n v="113.848"/>
  </r>
  <r>
    <n v="925"/>
    <x v="440"/>
    <x v="0"/>
    <x v="306"/>
    <d v="2013-09-21T00:00:00"/>
    <x v="1"/>
    <s v="AH-10075"/>
    <s v="Adam Hart"/>
    <x v="1"/>
    <s v="United States"/>
    <s v="New York City"/>
    <x v="15"/>
    <n v="10011"/>
    <x v="3"/>
    <s v="OFF-BI-10003650"/>
    <x v="1"/>
    <x v="8"/>
    <x v="115"/>
    <n v="841.56799999999998"/>
    <n v="2"/>
    <x v="2"/>
    <n v="294.54880000000003"/>
  </r>
  <r>
    <n v="926"/>
    <x v="441"/>
    <x v="2"/>
    <x v="103"/>
    <d v="2011-09-16T00:00:00"/>
    <x v="2"/>
    <s v="JM-15535"/>
    <s v="Jessica Myrick"/>
    <x v="0"/>
    <s v="United States"/>
    <s v="Philadelphia"/>
    <x v="9"/>
    <n v="19143"/>
    <x v="3"/>
    <s v="OFF-PA-10003543"/>
    <x v="1"/>
    <x v="10"/>
    <x v="716"/>
    <n v="15.552"/>
    <n v="3"/>
    <x v="2"/>
    <n v="5.4432"/>
  </r>
  <r>
    <n v="927"/>
    <x v="441"/>
    <x v="2"/>
    <x v="103"/>
    <d v="2011-09-16T00:00:00"/>
    <x v="2"/>
    <s v="JM-15535"/>
    <s v="Jessica Myrick"/>
    <x v="0"/>
    <s v="United States"/>
    <s v="Philadelphia"/>
    <x v="9"/>
    <n v="19143"/>
    <x v="3"/>
    <s v="TEC-AC-10004353"/>
    <x v="2"/>
    <x v="11"/>
    <x v="717"/>
    <n v="252"/>
    <n v="5"/>
    <x v="2"/>
    <n v="53.55"/>
  </r>
  <r>
    <n v="928"/>
    <x v="442"/>
    <x v="1"/>
    <x v="348"/>
    <d v="2012-10-09T00:00:00"/>
    <x v="1"/>
    <s v="JJ-15760"/>
    <s v="Joel Jenkins"/>
    <x v="2"/>
    <s v="United States"/>
    <s v="Springfield"/>
    <x v="17"/>
    <n v="22153"/>
    <x v="0"/>
    <s v="OFF-AR-10000658"/>
    <x v="1"/>
    <x v="6"/>
    <x v="328"/>
    <n v="46.2"/>
    <n v="4"/>
    <x v="0"/>
    <n v="12.936"/>
  </r>
  <r>
    <n v="929"/>
    <x v="442"/>
    <x v="1"/>
    <x v="348"/>
    <d v="2012-10-09T00:00:00"/>
    <x v="1"/>
    <s v="JJ-15760"/>
    <s v="Joel Jenkins"/>
    <x v="2"/>
    <s v="United States"/>
    <s v="Springfield"/>
    <x v="17"/>
    <n v="22153"/>
    <x v="0"/>
    <s v="OFF-AP-10000696"/>
    <x v="1"/>
    <x v="9"/>
    <x v="332"/>
    <n v="28.84"/>
    <n v="2"/>
    <x v="0"/>
    <n v="9.5172000000000008"/>
  </r>
  <r>
    <n v="930"/>
    <x v="443"/>
    <x v="3"/>
    <x v="349"/>
    <d v="2014-04-18T00:00:00"/>
    <x v="2"/>
    <s v="AB-10165"/>
    <s v="Alan Barnes"/>
    <x v="0"/>
    <s v="United States"/>
    <s v="Toledo"/>
    <x v="24"/>
    <n v="43615"/>
    <x v="3"/>
    <s v="OFF-AR-10003560"/>
    <x v="1"/>
    <x v="6"/>
    <x v="482"/>
    <n v="14.592000000000001"/>
    <n v="3"/>
    <x v="2"/>
    <n v="2.5535999999999999"/>
  </r>
  <r>
    <n v="931"/>
    <x v="443"/>
    <x v="3"/>
    <x v="349"/>
    <d v="2014-04-18T00:00:00"/>
    <x v="2"/>
    <s v="AB-10165"/>
    <s v="Alan Barnes"/>
    <x v="0"/>
    <s v="United States"/>
    <s v="Toledo"/>
    <x v="24"/>
    <n v="43615"/>
    <x v="3"/>
    <s v="OFF-AR-10001468"/>
    <x v="1"/>
    <x v="6"/>
    <x v="718"/>
    <n v="89.855999999999995"/>
    <n v="3"/>
    <x v="2"/>
    <n v="21.340800000000002"/>
  </r>
  <r>
    <n v="932"/>
    <x v="443"/>
    <x v="3"/>
    <x v="349"/>
    <d v="2014-04-18T00:00:00"/>
    <x v="2"/>
    <s v="AB-10165"/>
    <s v="Alan Barnes"/>
    <x v="0"/>
    <s v="United States"/>
    <s v="Toledo"/>
    <x v="24"/>
    <n v="43615"/>
    <x v="3"/>
    <s v="OFF-PA-10004971"/>
    <x v="1"/>
    <x v="10"/>
    <x v="604"/>
    <n v="13.872"/>
    <n v="3"/>
    <x v="2"/>
    <n v="5.0286"/>
  </r>
  <r>
    <n v="933"/>
    <x v="444"/>
    <x v="3"/>
    <x v="264"/>
    <d v="2014-09-07T00:00:00"/>
    <x v="1"/>
    <s v="RK-19300"/>
    <s v="Ralph Kennedy"/>
    <x v="0"/>
    <s v="United States"/>
    <s v="Philadelphia"/>
    <x v="9"/>
    <n v="19140"/>
    <x v="3"/>
    <s v="OFF-PA-10002195"/>
    <x v="1"/>
    <x v="10"/>
    <x v="719"/>
    <n v="12.192"/>
    <n v="3"/>
    <x v="2"/>
    <n v="4.1147999999999998"/>
  </r>
  <r>
    <n v="934"/>
    <x v="445"/>
    <x v="0"/>
    <x v="23"/>
    <d v="2013-06-25T00:00:00"/>
    <x v="1"/>
    <s v="CG-12040"/>
    <s v="Catherine Glotzbach"/>
    <x v="2"/>
    <s v="United States"/>
    <s v="Philadelphia"/>
    <x v="9"/>
    <n v="19120"/>
    <x v="3"/>
    <s v="OFF-PA-10001745"/>
    <x v="1"/>
    <x v="10"/>
    <x v="720"/>
    <n v="45.055999999999997"/>
    <n v="8"/>
    <x v="2"/>
    <n v="15.2064"/>
  </r>
  <r>
    <n v="935"/>
    <x v="445"/>
    <x v="0"/>
    <x v="23"/>
    <d v="2013-06-25T00:00:00"/>
    <x v="1"/>
    <s v="CG-12040"/>
    <s v="Catherine Glotzbach"/>
    <x v="2"/>
    <s v="United States"/>
    <s v="Philadelphia"/>
    <x v="9"/>
    <n v="19120"/>
    <x v="3"/>
    <s v="OFF-BI-10004826"/>
    <x v="1"/>
    <x v="8"/>
    <x v="721"/>
    <n v="29.718"/>
    <n v="6"/>
    <x v="6"/>
    <n v="-21.793199999999999"/>
  </r>
  <r>
    <n v="936"/>
    <x v="445"/>
    <x v="0"/>
    <x v="23"/>
    <d v="2013-06-25T00:00:00"/>
    <x v="1"/>
    <s v="CG-12040"/>
    <s v="Catherine Glotzbach"/>
    <x v="2"/>
    <s v="United States"/>
    <s v="Philadelphia"/>
    <x v="9"/>
    <n v="19120"/>
    <x v="3"/>
    <s v="OFF-PA-10001870"/>
    <x v="1"/>
    <x v="10"/>
    <x v="674"/>
    <n v="15.552"/>
    <n v="3"/>
    <x v="2"/>
    <n v="5.4432"/>
  </r>
  <r>
    <n v="937"/>
    <x v="445"/>
    <x v="0"/>
    <x v="23"/>
    <d v="2013-06-25T00:00:00"/>
    <x v="1"/>
    <s v="CG-12040"/>
    <s v="Catherine Glotzbach"/>
    <x v="2"/>
    <s v="United States"/>
    <s v="Philadelphia"/>
    <x v="9"/>
    <n v="19120"/>
    <x v="3"/>
    <s v="OFF-AP-10001058"/>
    <x v="1"/>
    <x v="9"/>
    <x v="137"/>
    <n v="447.69600000000003"/>
    <n v="2"/>
    <x v="2"/>
    <n v="33.577199999999998"/>
  </r>
  <r>
    <n v="938"/>
    <x v="446"/>
    <x v="3"/>
    <x v="60"/>
    <d v="2014-11-07T00:00:00"/>
    <x v="2"/>
    <s v="RA-19885"/>
    <s v="Ruben Ausman"/>
    <x v="1"/>
    <s v="United States"/>
    <s v="Farmington"/>
    <x v="27"/>
    <n v="87401"/>
    <x v="1"/>
    <s v="TEC-AC-10003911"/>
    <x v="2"/>
    <x v="11"/>
    <x v="327"/>
    <n v="159.99"/>
    <n v="1"/>
    <x v="0"/>
    <n v="54.396599999999999"/>
  </r>
  <r>
    <n v="939"/>
    <x v="447"/>
    <x v="1"/>
    <x v="350"/>
    <d v="2012-12-17T00:00:00"/>
    <x v="1"/>
    <s v="RP-19270"/>
    <s v="Rachel Payne"/>
    <x v="1"/>
    <s v="United States"/>
    <s v="Riverside"/>
    <x v="1"/>
    <n v="92503"/>
    <x v="1"/>
    <s v="OFF-PA-10000289"/>
    <x v="1"/>
    <x v="10"/>
    <x v="722"/>
    <n v="12.96"/>
    <n v="2"/>
    <x v="0"/>
    <n v="6.2207999999999997"/>
  </r>
  <r>
    <n v="940"/>
    <x v="447"/>
    <x v="1"/>
    <x v="350"/>
    <d v="2012-12-17T00:00:00"/>
    <x v="1"/>
    <s v="RP-19270"/>
    <s v="Rachel Payne"/>
    <x v="1"/>
    <s v="United States"/>
    <s v="Riverside"/>
    <x v="1"/>
    <n v="92503"/>
    <x v="1"/>
    <s v="OFF-AP-10003040"/>
    <x v="1"/>
    <x v="9"/>
    <x v="723"/>
    <n v="134.47999999999999"/>
    <n v="4"/>
    <x v="0"/>
    <n v="34.964799999999997"/>
  </r>
  <r>
    <n v="941"/>
    <x v="448"/>
    <x v="0"/>
    <x v="351"/>
    <d v="2013-06-21T00:00:00"/>
    <x v="2"/>
    <s v="KC-16255"/>
    <s v="Karen Carlisle"/>
    <x v="1"/>
    <s v="United States"/>
    <s v="San Francisco"/>
    <x v="1"/>
    <n v="94110"/>
    <x v="1"/>
    <s v="OFF-PA-10000350"/>
    <x v="1"/>
    <x v="10"/>
    <x v="724"/>
    <n v="17.12"/>
    <n v="2"/>
    <x v="0"/>
    <n v="8.0464000000000002"/>
  </r>
  <r>
    <n v="942"/>
    <x v="449"/>
    <x v="0"/>
    <x v="180"/>
    <d v="2013-12-21T00:00:00"/>
    <x v="1"/>
    <s v="RW-19630"/>
    <s v="Rob Williams"/>
    <x v="1"/>
    <s v="United States"/>
    <s v="Torrance"/>
    <x v="1"/>
    <n v="90503"/>
    <x v="1"/>
    <s v="OFF-BI-10001759"/>
    <x v="1"/>
    <x v="8"/>
    <x v="725"/>
    <n v="6.0960000000000001"/>
    <n v="2"/>
    <x v="2"/>
    <n v="2.2098"/>
  </r>
  <r>
    <n v="943"/>
    <x v="449"/>
    <x v="0"/>
    <x v="180"/>
    <d v="2013-12-21T00:00:00"/>
    <x v="1"/>
    <s v="RW-19630"/>
    <s v="Rob Williams"/>
    <x v="1"/>
    <s v="United States"/>
    <s v="Torrance"/>
    <x v="1"/>
    <n v="90503"/>
    <x v="1"/>
    <s v="FUR-TA-10000577"/>
    <x v="0"/>
    <x v="3"/>
    <x v="3"/>
    <n v="1114.2719999999999"/>
    <n v="4"/>
    <x v="2"/>
    <n v="41.785200000000003"/>
  </r>
  <r>
    <n v="944"/>
    <x v="450"/>
    <x v="1"/>
    <x v="352"/>
    <d v="2012-06-03T00:00:00"/>
    <x v="1"/>
    <s v="JL-15850"/>
    <s v="John Lucas"/>
    <x v="0"/>
    <s v="United States"/>
    <s v="Seattle"/>
    <x v="4"/>
    <n v="98105"/>
    <x v="1"/>
    <s v="OFF-PA-10004101"/>
    <x v="1"/>
    <x v="10"/>
    <x v="506"/>
    <n v="32.4"/>
    <n v="5"/>
    <x v="0"/>
    <n v="15.552"/>
  </r>
  <r>
    <n v="945"/>
    <x v="450"/>
    <x v="1"/>
    <x v="352"/>
    <d v="2012-06-03T00:00:00"/>
    <x v="1"/>
    <s v="JL-15850"/>
    <s v="John Lucas"/>
    <x v="0"/>
    <s v="United States"/>
    <s v="Seattle"/>
    <x v="4"/>
    <n v="98105"/>
    <x v="1"/>
    <s v="OFF-ST-10001496"/>
    <x v="1"/>
    <x v="4"/>
    <x v="726"/>
    <n v="540.57000000000005"/>
    <n v="3"/>
    <x v="0"/>
    <n v="140.54820000000001"/>
  </r>
  <r>
    <n v="946"/>
    <x v="450"/>
    <x v="1"/>
    <x v="352"/>
    <d v="2012-06-03T00:00:00"/>
    <x v="1"/>
    <s v="JL-15850"/>
    <s v="John Lucas"/>
    <x v="0"/>
    <s v="United States"/>
    <s v="Seattle"/>
    <x v="4"/>
    <n v="98105"/>
    <x v="1"/>
    <s v="OFF-BI-10002931"/>
    <x v="1"/>
    <x v="8"/>
    <x v="727"/>
    <n v="167.76"/>
    <n v="5"/>
    <x v="2"/>
    <n v="62.91"/>
  </r>
  <r>
    <n v="947"/>
    <x v="451"/>
    <x v="1"/>
    <x v="353"/>
    <d v="2012-07-28T00:00:00"/>
    <x v="2"/>
    <s v="CA-12775"/>
    <s v="Cynthia Arntzen"/>
    <x v="0"/>
    <s v="United States"/>
    <s v="Mesa"/>
    <x v="16"/>
    <n v="85204"/>
    <x v="1"/>
    <s v="FUR-TA-10002356"/>
    <x v="0"/>
    <x v="3"/>
    <x v="728"/>
    <n v="393.16500000000002"/>
    <n v="3"/>
    <x v="5"/>
    <n v="-204.44579999999999"/>
  </r>
  <r>
    <n v="948"/>
    <x v="452"/>
    <x v="3"/>
    <x v="354"/>
    <d v="2014-12-03T00:00:00"/>
    <x v="1"/>
    <s v="RB-19795"/>
    <s v="Ross Baird"/>
    <x v="2"/>
    <s v="United States"/>
    <s v="Philadelphia"/>
    <x v="9"/>
    <n v="19120"/>
    <x v="3"/>
    <s v="FUR-FU-10003601"/>
    <x v="0"/>
    <x v="5"/>
    <x v="729"/>
    <n v="516.48800000000006"/>
    <n v="7"/>
    <x v="2"/>
    <n v="-12.9122"/>
  </r>
  <r>
    <n v="949"/>
    <x v="452"/>
    <x v="3"/>
    <x v="354"/>
    <d v="2014-12-03T00:00:00"/>
    <x v="1"/>
    <s v="RB-19795"/>
    <s v="Ross Baird"/>
    <x v="2"/>
    <s v="United States"/>
    <s v="Philadelphia"/>
    <x v="9"/>
    <n v="19120"/>
    <x v="3"/>
    <s v="FUR-FU-10000576"/>
    <x v="0"/>
    <x v="5"/>
    <x v="219"/>
    <n v="1007.232"/>
    <n v="6"/>
    <x v="2"/>
    <n v="75.542400000000001"/>
  </r>
  <r>
    <n v="950"/>
    <x v="452"/>
    <x v="3"/>
    <x v="354"/>
    <d v="2014-12-03T00:00:00"/>
    <x v="1"/>
    <s v="RB-19795"/>
    <s v="Ross Baird"/>
    <x v="2"/>
    <s v="United States"/>
    <s v="Philadelphia"/>
    <x v="9"/>
    <n v="19120"/>
    <x v="3"/>
    <s v="FUR-TA-10004154"/>
    <x v="0"/>
    <x v="3"/>
    <x v="730"/>
    <n v="2065.3200000000002"/>
    <n v="12"/>
    <x v="10"/>
    <n v="-619.596"/>
  </r>
  <r>
    <n v="951"/>
    <x v="452"/>
    <x v="3"/>
    <x v="354"/>
    <d v="2014-12-03T00:00:00"/>
    <x v="1"/>
    <s v="RB-19795"/>
    <s v="Ross Baird"/>
    <x v="2"/>
    <s v="United States"/>
    <s v="Philadelphia"/>
    <x v="9"/>
    <n v="19120"/>
    <x v="3"/>
    <s v="OFF-PA-10000788"/>
    <x v="1"/>
    <x v="10"/>
    <x v="731"/>
    <n v="15.552"/>
    <n v="3"/>
    <x v="2"/>
    <n v="5.4432"/>
  </r>
  <r>
    <n v="952"/>
    <x v="452"/>
    <x v="3"/>
    <x v="354"/>
    <d v="2014-12-03T00:00:00"/>
    <x v="1"/>
    <s v="RB-19795"/>
    <s v="Ross Baird"/>
    <x v="2"/>
    <s v="United States"/>
    <s v="Philadelphia"/>
    <x v="9"/>
    <n v="19120"/>
    <x v="3"/>
    <s v="OFF-PA-10002479"/>
    <x v="1"/>
    <x v="10"/>
    <x v="217"/>
    <n v="25.344000000000001"/>
    <n v="6"/>
    <x v="2"/>
    <n v="7.92"/>
  </r>
  <r>
    <n v="953"/>
    <x v="453"/>
    <x v="3"/>
    <x v="355"/>
    <d v="2014-04-08T00:00:00"/>
    <x v="1"/>
    <s v="KH-16360"/>
    <s v="Katherine Hughes"/>
    <x v="0"/>
    <s v="United States"/>
    <s v="Philadelphia"/>
    <x v="9"/>
    <n v="19143"/>
    <x v="3"/>
    <s v="FUR-FU-10001940"/>
    <x v="0"/>
    <x v="5"/>
    <x v="33"/>
    <n v="25.472000000000001"/>
    <n v="4"/>
    <x v="2"/>
    <n v="7.6416000000000004"/>
  </r>
  <r>
    <n v="954"/>
    <x v="454"/>
    <x v="3"/>
    <x v="116"/>
    <d v="2015-01-02T00:00:00"/>
    <x v="1"/>
    <s v="GH-14665"/>
    <s v="Greg Hansen"/>
    <x v="0"/>
    <s v="United States"/>
    <s v="Round Rock"/>
    <x v="5"/>
    <n v="78664"/>
    <x v="2"/>
    <s v="OFF-AR-10001958"/>
    <x v="1"/>
    <x v="6"/>
    <x v="206"/>
    <n v="27.167999999999999"/>
    <n v="2"/>
    <x v="2"/>
    <n v="2.7168000000000001"/>
  </r>
  <r>
    <n v="955"/>
    <x v="454"/>
    <x v="3"/>
    <x v="116"/>
    <d v="2015-01-02T00:00:00"/>
    <x v="1"/>
    <s v="GH-14665"/>
    <s v="Greg Hansen"/>
    <x v="0"/>
    <s v="United States"/>
    <s v="Round Rock"/>
    <x v="5"/>
    <n v="78664"/>
    <x v="2"/>
    <s v="FUR-BO-10004709"/>
    <x v="0"/>
    <x v="0"/>
    <x v="263"/>
    <n v="78.852800000000002"/>
    <n v="2"/>
    <x v="8"/>
    <n v="-11.596"/>
  </r>
  <r>
    <n v="956"/>
    <x v="455"/>
    <x v="3"/>
    <x v="329"/>
    <d v="2014-12-05T00:00:00"/>
    <x v="1"/>
    <s v="SW-20275"/>
    <s v="Scott Williamson"/>
    <x v="0"/>
    <s v="United States"/>
    <s v="Jackson"/>
    <x v="35"/>
    <n v="39212"/>
    <x v="0"/>
    <s v="OFF-ST-10000604"/>
    <x v="1"/>
    <x v="4"/>
    <x v="54"/>
    <n v="173.8"/>
    <n v="5"/>
    <x v="0"/>
    <n v="43.45"/>
  </r>
  <r>
    <n v="957"/>
    <x v="456"/>
    <x v="3"/>
    <x v="356"/>
    <d v="2014-05-19T00:00:00"/>
    <x v="0"/>
    <s v="JA-15970"/>
    <s v="Joseph Airdo"/>
    <x v="0"/>
    <s v="United States"/>
    <s v="Phoenix"/>
    <x v="16"/>
    <n v="85023"/>
    <x v="1"/>
    <s v="TEC-PH-10002923"/>
    <x v="2"/>
    <x v="7"/>
    <x v="680"/>
    <n v="29.591999999999999"/>
    <n v="1"/>
    <x v="2"/>
    <n v="2.5893000000000002"/>
  </r>
  <r>
    <n v="958"/>
    <x v="456"/>
    <x v="3"/>
    <x v="356"/>
    <d v="2014-05-19T00:00:00"/>
    <x v="0"/>
    <s v="JA-15970"/>
    <s v="Joseph Airdo"/>
    <x v="0"/>
    <s v="United States"/>
    <s v="Phoenix"/>
    <x v="16"/>
    <n v="85023"/>
    <x v="1"/>
    <s v="OFF-BI-10004465"/>
    <x v="1"/>
    <x v="8"/>
    <x v="732"/>
    <n v="4.7519999999999998"/>
    <n v="2"/>
    <x v="6"/>
    <n v="-3.1680000000000001"/>
  </r>
  <r>
    <n v="959"/>
    <x v="456"/>
    <x v="3"/>
    <x v="356"/>
    <d v="2014-05-19T00:00:00"/>
    <x v="0"/>
    <s v="JA-15970"/>
    <s v="Joseph Airdo"/>
    <x v="0"/>
    <s v="United States"/>
    <s v="Phoenix"/>
    <x v="16"/>
    <n v="85023"/>
    <x v="1"/>
    <s v="OFF-PA-10002333"/>
    <x v="1"/>
    <x v="10"/>
    <x v="733"/>
    <n v="15.552"/>
    <n v="3"/>
    <x v="2"/>
    <n v="5.6375999999999999"/>
  </r>
  <r>
    <n v="960"/>
    <x v="457"/>
    <x v="1"/>
    <x v="357"/>
    <d v="2012-09-22T00:00:00"/>
    <x v="3"/>
    <s v="DL-12925"/>
    <s v="Daniel Lacy"/>
    <x v="0"/>
    <s v="United States"/>
    <s v="Oceanside"/>
    <x v="1"/>
    <n v="92054"/>
    <x v="1"/>
    <s v="FUR-FU-10004188"/>
    <x v="0"/>
    <x v="5"/>
    <x v="734"/>
    <n v="204.6"/>
    <n v="2"/>
    <x v="0"/>
    <n v="53.195999999999998"/>
  </r>
  <r>
    <n v="961"/>
    <x v="458"/>
    <x v="3"/>
    <x v="237"/>
    <d v="2014-11-20T00:00:00"/>
    <x v="1"/>
    <s v="LW-16990"/>
    <s v="Lindsay Williams"/>
    <x v="1"/>
    <s v="United States"/>
    <s v="San Francisco"/>
    <x v="1"/>
    <n v="94110"/>
    <x v="1"/>
    <s v="FUR-CH-10002965"/>
    <x v="0"/>
    <x v="1"/>
    <x v="226"/>
    <n v="321.56799999999998"/>
    <n v="2"/>
    <x v="2"/>
    <n v="28.1372"/>
  </r>
  <r>
    <n v="962"/>
    <x v="459"/>
    <x v="1"/>
    <x v="154"/>
    <d v="2012-12-01T00:00:00"/>
    <x v="1"/>
    <s v="TB-21190"/>
    <s v="Thomas Brumley"/>
    <x v="2"/>
    <s v="United States"/>
    <s v="Fayetteville"/>
    <x v="36"/>
    <n v="72701"/>
    <x v="0"/>
    <s v="OFF-BI-10000145"/>
    <x v="1"/>
    <x v="8"/>
    <x v="735"/>
    <n v="6.24"/>
    <n v="2"/>
    <x v="0"/>
    <n v="3.0575999999999999"/>
  </r>
  <r>
    <n v="963"/>
    <x v="460"/>
    <x v="0"/>
    <x v="142"/>
    <d v="2013-09-05T00:00:00"/>
    <x v="2"/>
    <s v="CV-12805"/>
    <s v="Cynthia Voltz"/>
    <x v="1"/>
    <s v="United States"/>
    <s v="San Francisco"/>
    <x v="1"/>
    <n v="94110"/>
    <x v="1"/>
    <s v="OFF-EN-10001335"/>
    <x v="1"/>
    <x v="12"/>
    <x v="462"/>
    <n v="21.88"/>
    <n v="2"/>
    <x v="0"/>
    <n v="10.94"/>
  </r>
  <r>
    <n v="964"/>
    <x v="461"/>
    <x v="2"/>
    <x v="358"/>
    <d v="2011-09-24T00:00:00"/>
    <x v="0"/>
    <s v="MS-17365"/>
    <s v="Maribeth Schnelling"/>
    <x v="0"/>
    <s v="United States"/>
    <s v="Boca Raton"/>
    <x v="2"/>
    <n v="33433"/>
    <x v="0"/>
    <s v="OFF-LA-10001613"/>
    <x v="1"/>
    <x v="2"/>
    <x v="736"/>
    <n v="4.6079999999999997"/>
    <n v="2"/>
    <x v="2"/>
    <n v="1.6704000000000001"/>
  </r>
  <r>
    <n v="965"/>
    <x v="462"/>
    <x v="3"/>
    <x v="359"/>
    <d v="2014-04-12T00:00:00"/>
    <x v="2"/>
    <s v="BS-11800"/>
    <s v="Bryan Spruell"/>
    <x v="2"/>
    <s v="United States"/>
    <s v="New York City"/>
    <x v="15"/>
    <n v="10011"/>
    <x v="3"/>
    <s v="OFF-LA-10004055"/>
    <x v="1"/>
    <x v="2"/>
    <x v="737"/>
    <n v="9.82"/>
    <n v="2"/>
    <x v="0"/>
    <n v="4.8117999999999999"/>
  </r>
  <r>
    <n v="966"/>
    <x v="462"/>
    <x v="3"/>
    <x v="359"/>
    <d v="2014-04-12T00:00:00"/>
    <x v="2"/>
    <s v="BS-11800"/>
    <s v="Bryan Spruell"/>
    <x v="2"/>
    <s v="United States"/>
    <s v="New York City"/>
    <x v="15"/>
    <n v="10011"/>
    <x v="3"/>
    <s v="OFF-AR-10004344"/>
    <x v="1"/>
    <x v="6"/>
    <x v="365"/>
    <n v="35.97"/>
    <n v="3"/>
    <x v="0"/>
    <n v="9.7119"/>
  </r>
  <r>
    <n v="967"/>
    <x v="462"/>
    <x v="3"/>
    <x v="359"/>
    <d v="2014-04-12T00:00:00"/>
    <x v="2"/>
    <s v="BS-11800"/>
    <s v="Bryan Spruell"/>
    <x v="2"/>
    <s v="United States"/>
    <s v="New York City"/>
    <x v="15"/>
    <n v="10011"/>
    <x v="3"/>
    <s v="OFF-PA-10004621"/>
    <x v="1"/>
    <x v="10"/>
    <x v="738"/>
    <n v="12.96"/>
    <n v="2"/>
    <x v="0"/>
    <n v="6.2207999999999997"/>
  </r>
  <r>
    <n v="968"/>
    <x v="462"/>
    <x v="3"/>
    <x v="359"/>
    <d v="2014-04-12T00:00:00"/>
    <x v="2"/>
    <s v="BS-11800"/>
    <s v="Bryan Spruell"/>
    <x v="2"/>
    <s v="United States"/>
    <s v="New York City"/>
    <x v="15"/>
    <n v="10011"/>
    <x v="3"/>
    <s v="OFF-PA-10001281"/>
    <x v="1"/>
    <x v="10"/>
    <x v="739"/>
    <n v="191.6"/>
    <n v="4"/>
    <x v="0"/>
    <n v="91.968000000000004"/>
  </r>
  <r>
    <n v="969"/>
    <x v="462"/>
    <x v="3"/>
    <x v="359"/>
    <d v="2014-04-12T00:00:00"/>
    <x v="2"/>
    <s v="BS-11800"/>
    <s v="Bryan Spruell"/>
    <x v="2"/>
    <s v="United States"/>
    <s v="New York City"/>
    <x v="15"/>
    <n v="10011"/>
    <x v="3"/>
    <s v="OFF-LA-10001613"/>
    <x v="1"/>
    <x v="2"/>
    <x v="736"/>
    <n v="8.64"/>
    <n v="3"/>
    <x v="0"/>
    <n v="4.2336"/>
  </r>
  <r>
    <n v="970"/>
    <x v="462"/>
    <x v="3"/>
    <x v="359"/>
    <d v="2014-04-12T00:00:00"/>
    <x v="2"/>
    <s v="BS-11800"/>
    <s v="Bryan Spruell"/>
    <x v="2"/>
    <s v="United States"/>
    <s v="New York City"/>
    <x v="15"/>
    <n v="10011"/>
    <x v="3"/>
    <s v="OFF-ST-10001097"/>
    <x v="1"/>
    <x v="4"/>
    <x v="740"/>
    <n v="501.81"/>
    <n v="3"/>
    <x v="0"/>
    <n v="0"/>
  </r>
  <r>
    <n v="971"/>
    <x v="463"/>
    <x v="2"/>
    <x v="360"/>
    <d v="2011-01-19T00:00:00"/>
    <x v="0"/>
    <s v="DL-13315"/>
    <s v="Delfina Latchford"/>
    <x v="0"/>
    <s v="United States"/>
    <s v="Philadelphia"/>
    <x v="9"/>
    <n v="19134"/>
    <x v="3"/>
    <s v="FUR-FU-10001095"/>
    <x v="0"/>
    <x v="5"/>
    <x v="741"/>
    <n v="127.104"/>
    <n v="6"/>
    <x v="2"/>
    <n v="28.598400000000002"/>
  </r>
  <r>
    <n v="972"/>
    <x v="463"/>
    <x v="2"/>
    <x v="360"/>
    <d v="2011-01-19T00:00:00"/>
    <x v="0"/>
    <s v="DL-13315"/>
    <s v="Delfina Latchford"/>
    <x v="0"/>
    <s v="United States"/>
    <s v="Philadelphia"/>
    <x v="9"/>
    <n v="19134"/>
    <x v="3"/>
    <s v="TEC-PH-10004614"/>
    <x v="2"/>
    <x v="7"/>
    <x v="299"/>
    <n v="124.2"/>
    <n v="3"/>
    <x v="10"/>
    <n v="-31.05"/>
  </r>
  <r>
    <n v="973"/>
    <x v="463"/>
    <x v="2"/>
    <x v="360"/>
    <d v="2011-01-19T00:00:00"/>
    <x v="0"/>
    <s v="DL-13315"/>
    <s v="Delfina Latchford"/>
    <x v="0"/>
    <s v="United States"/>
    <s v="Philadelphia"/>
    <x v="9"/>
    <n v="19134"/>
    <x v="3"/>
    <s v="OFF-BI-10001575"/>
    <x v="1"/>
    <x v="8"/>
    <x v="577"/>
    <n v="18.588000000000001"/>
    <n v="2"/>
    <x v="6"/>
    <n v="-13.6312"/>
  </r>
  <r>
    <n v="974"/>
    <x v="463"/>
    <x v="2"/>
    <x v="360"/>
    <d v="2011-01-19T00:00:00"/>
    <x v="0"/>
    <s v="DL-13315"/>
    <s v="Delfina Latchford"/>
    <x v="0"/>
    <s v="United States"/>
    <s v="Philadelphia"/>
    <x v="9"/>
    <n v="19134"/>
    <x v="3"/>
    <s v="OFF-LA-10001074"/>
    <x v="1"/>
    <x v="2"/>
    <x v="297"/>
    <n v="30.071999999999999"/>
    <n v="3"/>
    <x v="2"/>
    <n v="10.1493"/>
  </r>
  <r>
    <n v="975"/>
    <x v="464"/>
    <x v="3"/>
    <x v="361"/>
    <d v="2014-10-09T00:00:00"/>
    <x v="0"/>
    <s v="PO-19195"/>
    <s v="Phillina Ober"/>
    <x v="2"/>
    <s v="United States"/>
    <s v="New York City"/>
    <x v="15"/>
    <n v="10011"/>
    <x v="3"/>
    <s v="TEC-PH-10003555"/>
    <x v="2"/>
    <x v="7"/>
    <x v="457"/>
    <n v="160.93"/>
    <n v="7"/>
    <x v="0"/>
    <n v="3.2185999999999999"/>
  </r>
  <r>
    <n v="976"/>
    <x v="464"/>
    <x v="3"/>
    <x v="361"/>
    <d v="2014-10-09T00:00:00"/>
    <x v="0"/>
    <s v="PO-19195"/>
    <s v="Phillina Ober"/>
    <x v="2"/>
    <s v="United States"/>
    <s v="New York City"/>
    <x v="15"/>
    <n v="10011"/>
    <x v="3"/>
    <s v="OFF-BI-10004492"/>
    <x v="1"/>
    <x v="8"/>
    <x v="347"/>
    <n v="75.792000000000002"/>
    <n v="3"/>
    <x v="2"/>
    <n v="25.579799999999999"/>
  </r>
  <r>
    <n v="977"/>
    <x v="465"/>
    <x v="3"/>
    <x v="362"/>
    <d v="2014-07-16T00:00:00"/>
    <x v="1"/>
    <s v="TD-20995"/>
    <s v="Tamara Dahlen"/>
    <x v="0"/>
    <s v="United States"/>
    <s v="Portland"/>
    <x v="21"/>
    <n v="97206"/>
    <x v="1"/>
    <s v="OFF-BI-10002012"/>
    <x v="1"/>
    <x v="8"/>
    <x v="742"/>
    <n v="1.08"/>
    <n v="2"/>
    <x v="6"/>
    <n v="-0.79200000000000004"/>
  </r>
  <r>
    <n v="978"/>
    <x v="466"/>
    <x v="3"/>
    <x v="363"/>
    <d v="2014-01-11T00:00:00"/>
    <x v="2"/>
    <s v="BW-11110"/>
    <s v="Bart Watters"/>
    <x v="1"/>
    <s v="United States"/>
    <s v="Detroit"/>
    <x v="12"/>
    <n v="48205"/>
    <x v="2"/>
    <s v="TEC-MA-10000822"/>
    <x v="2"/>
    <x v="15"/>
    <x v="154"/>
    <n v="3059.982"/>
    <n v="2"/>
    <x v="9"/>
    <n v="679.99599999999998"/>
  </r>
  <r>
    <n v="979"/>
    <x v="467"/>
    <x v="0"/>
    <x v="198"/>
    <d v="2013-06-01T00:00:00"/>
    <x v="2"/>
    <s v="RW-19690"/>
    <s v="Robert Waldorf"/>
    <x v="0"/>
    <s v="United States"/>
    <s v="Wilmington"/>
    <x v="3"/>
    <n v="28403"/>
    <x v="0"/>
    <s v="OFF-BI-10000848"/>
    <x v="1"/>
    <x v="8"/>
    <x v="515"/>
    <n v="3.282"/>
    <n v="2"/>
    <x v="6"/>
    <n v="-2.6255999999999999"/>
  </r>
  <r>
    <n v="980"/>
    <x v="468"/>
    <x v="1"/>
    <x v="364"/>
    <d v="2012-12-12T00:00:00"/>
    <x v="2"/>
    <s v="KB-16600"/>
    <s v="Ken Brennan"/>
    <x v="1"/>
    <s v="United States"/>
    <s v="Columbus"/>
    <x v="14"/>
    <n v="47201"/>
    <x v="2"/>
    <s v="OFF-PA-10004156"/>
    <x v="1"/>
    <x v="10"/>
    <x v="743"/>
    <n v="34.020000000000003"/>
    <n v="3"/>
    <x v="0"/>
    <n v="16.669799999999999"/>
  </r>
  <r>
    <n v="981"/>
    <x v="469"/>
    <x v="0"/>
    <x v="339"/>
    <d v="2013-10-09T00:00:00"/>
    <x v="1"/>
    <s v="EB-13870"/>
    <s v="Emily Burns"/>
    <x v="0"/>
    <s v="United States"/>
    <s v="New York City"/>
    <x v="15"/>
    <n v="10035"/>
    <x v="3"/>
    <s v="FUR-CH-10003199"/>
    <x v="0"/>
    <x v="1"/>
    <x v="631"/>
    <n v="599.29200000000003"/>
    <n v="6"/>
    <x v="9"/>
    <n v="93.223200000000006"/>
  </r>
  <r>
    <n v="982"/>
    <x v="470"/>
    <x v="2"/>
    <x v="7"/>
    <d v="2011-11-14T00:00:00"/>
    <x v="0"/>
    <s v="TZ-21580"/>
    <s v="Tracy Zic"/>
    <x v="0"/>
    <s v="United States"/>
    <s v="Louisville"/>
    <x v="22"/>
    <n v="80027"/>
    <x v="1"/>
    <s v="OFF-AR-10000034"/>
    <x v="1"/>
    <x v="6"/>
    <x v="744"/>
    <n v="3.3919999999999999"/>
    <n v="1"/>
    <x v="2"/>
    <n v="0.80559999999999998"/>
  </r>
  <r>
    <n v="983"/>
    <x v="470"/>
    <x v="2"/>
    <x v="7"/>
    <d v="2011-11-14T00:00:00"/>
    <x v="0"/>
    <s v="TZ-21580"/>
    <s v="Tracy Zic"/>
    <x v="0"/>
    <s v="United States"/>
    <s v="Louisville"/>
    <x v="22"/>
    <n v="80027"/>
    <x v="1"/>
    <s v="TEC-PH-10000560"/>
    <x v="2"/>
    <x v="7"/>
    <x v="745"/>
    <n v="559.98400000000004"/>
    <n v="2"/>
    <x v="2"/>
    <n v="55.998399999999997"/>
  </r>
  <r>
    <n v="984"/>
    <x v="470"/>
    <x v="2"/>
    <x v="7"/>
    <d v="2011-11-14T00:00:00"/>
    <x v="0"/>
    <s v="TZ-21580"/>
    <s v="Tracy Zic"/>
    <x v="0"/>
    <s v="United States"/>
    <s v="Louisville"/>
    <x v="22"/>
    <n v="80027"/>
    <x v="1"/>
    <s v="FUR-CH-10000665"/>
    <x v="0"/>
    <x v="1"/>
    <x v="656"/>
    <n v="603.91999999999996"/>
    <n v="5"/>
    <x v="2"/>
    <n v="75.489999999999995"/>
  </r>
  <r>
    <n v="985"/>
    <x v="471"/>
    <x v="3"/>
    <x v="365"/>
    <d v="2014-10-06T00:00:00"/>
    <x v="1"/>
    <s v="AS-10630"/>
    <s v="Ann Steele"/>
    <x v="2"/>
    <s v="United States"/>
    <s v="Pasadena"/>
    <x v="5"/>
    <n v="77506"/>
    <x v="2"/>
    <s v="OFF-LA-10001569"/>
    <x v="1"/>
    <x v="2"/>
    <x v="633"/>
    <n v="7.968"/>
    <n v="2"/>
    <x v="2"/>
    <n v="2.5895999999999999"/>
  </r>
  <r>
    <n v="986"/>
    <x v="471"/>
    <x v="3"/>
    <x v="365"/>
    <d v="2014-10-06T00:00:00"/>
    <x v="1"/>
    <s v="AS-10630"/>
    <s v="Ann Steele"/>
    <x v="2"/>
    <s v="United States"/>
    <s v="Pasadena"/>
    <x v="5"/>
    <n v="77506"/>
    <x v="2"/>
    <s v="OFF-EN-10000461"/>
    <x v="1"/>
    <x v="12"/>
    <x v="746"/>
    <n v="27.968"/>
    <n v="4"/>
    <x v="2"/>
    <n v="9.4391999999999996"/>
  </r>
  <r>
    <n v="987"/>
    <x v="471"/>
    <x v="3"/>
    <x v="365"/>
    <d v="2014-10-06T00:00:00"/>
    <x v="1"/>
    <s v="AS-10630"/>
    <s v="Ann Steele"/>
    <x v="2"/>
    <s v="United States"/>
    <s v="Pasadena"/>
    <x v="5"/>
    <n v="77506"/>
    <x v="2"/>
    <s v="TEC-MA-10003066"/>
    <x v="2"/>
    <x v="15"/>
    <x v="747"/>
    <n v="336.51"/>
    <n v="3"/>
    <x v="10"/>
    <n v="44.868000000000002"/>
  </r>
  <r>
    <n v="988"/>
    <x v="472"/>
    <x v="1"/>
    <x v="366"/>
    <d v="2012-03-10T00:00:00"/>
    <x v="3"/>
    <s v="TS-21340"/>
    <s v="Toby Swindell"/>
    <x v="0"/>
    <s v="United States"/>
    <s v="Houston"/>
    <x v="5"/>
    <n v="77041"/>
    <x v="2"/>
    <s v="OFF-BI-10004022"/>
    <x v="1"/>
    <x v="8"/>
    <x v="748"/>
    <n v="1.1120000000000001"/>
    <n v="2"/>
    <x v="3"/>
    <n v="-1.8904000000000001"/>
  </r>
  <r>
    <n v="989"/>
    <x v="473"/>
    <x v="3"/>
    <x v="367"/>
    <d v="2014-05-27T00:00:00"/>
    <x v="1"/>
    <s v="JG-15805"/>
    <s v="John Grady"/>
    <x v="1"/>
    <s v="United States"/>
    <s v="Auburn"/>
    <x v="15"/>
    <n v="13021"/>
    <x v="3"/>
    <s v="FUR-FU-10004071"/>
    <x v="0"/>
    <x v="5"/>
    <x v="570"/>
    <n v="520.04999999999995"/>
    <n v="5"/>
    <x v="0"/>
    <n v="72.807000000000002"/>
  </r>
  <r>
    <n v="990"/>
    <x v="473"/>
    <x v="3"/>
    <x v="367"/>
    <d v="2014-05-27T00:00:00"/>
    <x v="1"/>
    <s v="JG-15805"/>
    <s v="John Grady"/>
    <x v="1"/>
    <s v="United States"/>
    <s v="Auburn"/>
    <x v="15"/>
    <n v="13021"/>
    <x v="3"/>
    <s v="OFF-AR-10001988"/>
    <x v="1"/>
    <x v="6"/>
    <x v="749"/>
    <n v="17.97"/>
    <n v="3"/>
    <x v="0"/>
    <n v="5.2112999999999996"/>
  </r>
  <r>
    <n v="991"/>
    <x v="474"/>
    <x v="1"/>
    <x v="368"/>
    <d v="2012-03-31T00:00:00"/>
    <x v="0"/>
    <s v="SL-20155"/>
    <s v="Sara Luxemburg"/>
    <x v="2"/>
    <s v="United States"/>
    <s v="Jacksonville"/>
    <x v="2"/>
    <n v="32216"/>
    <x v="0"/>
    <s v="FUR-CH-10004086"/>
    <x v="0"/>
    <x v="1"/>
    <x v="281"/>
    <n v="1166.92"/>
    <n v="5"/>
    <x v="2"/>
    <n v="131.27850000000001"/>
  </r>
  <r>
    <n v="992"/>
    <x v="475"/>
    <x v="0"/>
    <x v="369"/>
    <d v="2013-09-12T00:00:00"/>
    <x v="2"/>
    <s v="TS-21610"/>
    <s v="Troy Staebel"/>
    <x v="0"/>
    <s v="United States"/>
    <s v="New York City"/>
    <x v="15"/>
    <n v="10024"/>
    <x v="3"/>
    <s v="OFF-BI-10001036"/>
    <x v="1"/>
    <x v="8"/>
    <x v="618"/>
    <n v="14.624000000000001"/>
    <n v="2"/>
    <x v="2"/>
    <n v="5.484"/>
  </r>
  <r>
    <n v="993"/>
    <x v="476"/>
    <x v="0"/>
    <x v="370"/>
    <d v="2013-08-28T00:00:00"/>
    <x v="2"/>
    <s v="RF-19735"/>
    <s v="Roland Fjeld"/>
    <x v="0"/>
    <s v="United States"/>
    <s v="San Jose"/>
    <x v="1"/>
    <n v="95123"/>
    <x v="1"/>
    <s v="OFF-FA-10002983"/>
    <x v="1"/>
    <x v="13"/>
    <x v="260"/>
    <n v="10.23"/>
    <n v="3"/>
    <x v="0"/>
    <n v="4.9104000000000001"/>
  </r>
  <r>
    <n v="994"/>
    <x v="476"/>
    <x v="0"/>
    <x v="370"/>
    <d v="2013-08-28T00:00:00"/>
    <x v="2"/>
    <s v="RF-19735"/>
    <s v="Roland Fjeld"/>
    <x v="0"/>
    <s v="United States"/>
    <s v="San Jose"/>
    <x v="1"/>
    <n v="95123"/>
    <x v="1"/>
    <s v="OFF-PA-10003625"/>
    <x v="1"/>
    <x v="10"/>
    <x v="750"/>
    <n v="154.9"/>
    <n v="5"/>
    <x v="0"/>
    <n v="69.704999999999998"/>
  </r>
  <r>
    <n v="995"/>
    <x v="477"/>
    <x v="2"/>
    <x v="371"/>
    <d v="2011-05-25T00:00:00"/>
    <x v="1"/>
    <s v="MW-18235"/>
    <s v="Mitch Willingham"/>
    <x v="1"/>
    <s v="United States"/>
    <s v="Virginia Beach"/>
    <x v="17"/>
    <n v="23464"/>
    <x v="0"/>
    <s v="OFF-BI-10003925"/>
    <x v="1"/>
    <x v="8"/>
    <x v="751"/>
    <n v="2715.93"/>
    <n v="7"/>
    <x v="0"/>
    <n v="1276.4871000000001"/>
  </r>
  <r>
    <n v="996"/>
    <x v="477"/>
    <x v="2"/>
    <x v="371"/>
    <d v="2011-05-25T00:00:00"/>
    <x v="1"/>
    <s v="MW-18235"/>
    <s v="Mitch Willingham"/>
    <x v="1"/>
    <s v="United States"/>
    <s v="Virginia Beach"/>
    <x v="17"/>
    <n v="23464"/>
    <x v="0"/>
    <s v="TEC-PH-10001530"/>
    <x v="2"/>
    <x v="7"/>
    <x v="752"/>
    <n v="617.97"/>
    <n v="3"/>
    <x v="0"/>
    <n v="173.0316"/>
  </r>
  <r>
    <n v="997"/>
    <x v="478"/>
    <x v="1"/>
    <x v="372"/>
    <d v="2012-11-03T00:00:00"/>
    <x v="1"/>
    <s v="RD-19585"/>
    <s v="Rob Dowd"/>
    <x v="0"/>
    <s v="United States"/>
    <s v="Henderson"/>
    <x v="0"/>
    <n v="42420"/>
    <x v="0"/>
    <s v="OFF-EN-10003862"/>
    <x v="1"/>
    <x v="12"/>
    <x v="753"/>
    <n v="10.67"/>
    <n v="1"/>
    <x v="0"/>
    <n v="4.9081999999999999"/>
  </r>
  <r>
    <n v="998"/>
    <x v="478"/>
    <x v="1"/>
    <x v="372"/>
    <d v="2012-11-03T00:00:00"/>
    <x v="1"/>
    <s v="RD-19585"/>
    <s v="Rob Dowd"/>
    <x v="0"/>
    <s v="United States"/>
    <s v="Henderson"/>
    <x v="0"/>
    <n v="42420"/>
    <x v="0"/>
    <s v="OFF-ST-10004258"/>
    <x v="1"/>
    <x v="4"/>
    <x v="754"/>
    <n v="36.630000000000003"/>
    <n v="3"/>
    <x v="0"/>
    <n v="9.8901000000000003"/>
  </r>
  <r>
    <n v="999"/>
    <x v="478"/>
    <x v="1"/>
    <x v="372"/>
    <d v="2012-11-03T00:00:00"/>
    <x v="1"/>
    <s v="RD-19585"/>
    <s v="Rob Dowd"/>
    <x v="0"/>
    <s v="United States"/>
    <s v="Henderson"/>
    <x v="0"/>
    <n v="42420"/>
    <x v="0"/>
    <s v="FUR-FU-10002885"/>
    <x v="0"/>
    <x v="5"/>
    <x v="755"/>
    <n v="24.1"/>
    <n v="5"/>
    <x v="0"/>
    <n v="9.1579999999999995"/>
  </r>
  <r>
    <n v="1000"/>
    <x v="478"/>
    <x v="1"/>
    <x v="372"/>
    <d v="2012-11-03T00:00:00"/>
    <x v="1"/>
    <s v="RD-19585"/>
    <s v="Rob Dowd"/>
    <x v="0"/>
    <s v="United States"/>
    <s v="Henderson"/>
    <x v="0"/>
    <n v="42420"/>
    <x v="0"/>
    <s v="FUR-FU-10001918"/>
    <x v="0"/>
    <x v="5"/>
    <x v="280"/>
    <n v="33.11"/>
    <n v="7"/>
    <x v="0"/>
    <n v="12.9129"/>
  </r>
  <r>
    <n v="1001"/>
    <x v="479"/>
    <x v="0"/>
    <x v="373"/>
    <d v="2013-11-18T00:00:00"/>
    <x v="1"/>
    <s v="FM-14290"/>
    <s v="Frank Merwin"/>
    <x v="2"/>
    <s v="United States"/>
    <s v="Vancouver"/>
    <x v="4"/>
    <n v="98661"/>
    <x v="1"/>
    <s v="OFF-AR-10002956"/>
    <x v="1"/>
    <x v="6"/>
    <x v="660"/>
    <n v="44.02"/>
    <n v="2"/>
    <x v="0"/>
    <n v="11.4452"/>
  </r>
  <r>
    <n v="1002"/>
    <x v="480"/>
    <x v="1"/>
    <x v="374"/>
    <d v="2012-07-31T00:00:00"/>
    <x v="3"/>
    <s v="RH-19495"/>
    <s v="Rick Hansen"/>
    <x v="0"/>
    <s v="United States"/>
    <s v="New York City"/>
    <x v="15"/>
    <n v="10024"/>
    <x v="3"/>
    <s v="TEC-AC-10003033"/>
    <x v="2"/>
    <x v="11"/>
    <x v="756"/>
    <n v="2309.65"/>
    <n v="7"/>
    <x v="0"/>
    <n v="762.18449999999996"/>
  </r>
  <r>
    <n v="1003"/>
    <x v="480"/>
    <x v="1"/>
    <x v="374"/>
    <d v="2012-07-31T00:00:00"/>
    <x v="3"/>
    <s v="RH-19495"/>
    <s v="Rick Hansen"/>
    <x v="0"/>
    <s v="United States"/>
    <s v="New York City"/>
    <x v="15"/>
    <n v="10024"/>
    <x v="3"/>
    <s v="FUR-TA-10002903"/>
    <x v="0"/>
    <x v="3"/>
    <x v="255"/>
    <n v="1090.7819999999999"/>
    <n v="7"/>
    <x v="10"/>
    <n v="-290.87520000000001"/>
  </r>
  <r>
    <n v="1004"/>
    <x v="480"/>
    <x v="1"/>
    <x v="374"/>
    <d v="2012-07-31T00:00:00"/>
    <x v="3"/>
    <s v="RH-19495"/>
    <s v="Rick Hansen"/>
    <x v="0"/>
    <s v="United States"/>
    <s v="New York City"/>
    <x v="15"/>
    <n v="10024"/>
    <x v="3"/>
    <s v="OFF-PA-10004621"/>
    <x v="1"/>
    <x v="10"/>
    <x v="738"/>
    <n v="19.440000000000001"/>
    <n v="3"/>
    <x v="0"/>
    <n v="9.3312000000000008"/>
  </r>
  <r>
    <n v="1005"/>
    <x v="481"/>
    <x v="1"/>
    <x v="375"/>
    <d v="2012-08-31T00:00:00"/>
    <x v="1"/>
    <s v="RA-19945"/>
    <s v="Ryan Akin"/>
    <x v="0"/>
    <s v="United States"/>
    <s v="Murrieta"/>
    <x v="1"/>
    <n v="92563"/>
    <x v="1"/>
    <s v="OFF-ST-10000046"/>
    <x v="1"/>
    <x v="4"/>
    <x v="757"/>
    <n v="484.65"/>
    <n v="3"/>
    <x v="0"/>
    <n v="92.083500000000001"/>
  </r>
  <r>
    <n v="1006"/>
    <x v="482"/>
    <x v="1"/>
    <x v="50"/>
    <d v="2012-11-17T00:00:00"/>
    <x v="1"/>
    <s v="JK-15730"/>
    <s v="Joe Kamberova"/>
    <x v="0"/>
    <s v="United States"/>
    <s v="Jacksonville"/>
    <x v="3"/>
    <n v="28540"/>
    <x v="0"/>
    <s v="OFF-PA-10001790"/>
    <x v="1"/>
    <x v="10"/>
    <x v="687"/>
    <n v="115.29600000000001"/>
    <n v="3"/>
    <x v="2"/>
    <n v="40.3536"/>
  </r>
  <r>
    <n v="1007"/>
    <x v="483"/>
    <x v="1"/>
    <x v="376"/>
    <d v="2012-11-09T00:00:00"/>
    <x v="2"/>
    <s v="MT-17815"/>
    <s v="Meg Tillman"/>
    <x v="0"/>
    <s v="United States"/>
    <s v="Scottsdale"/>
    <x v="16"/>
    <n v="85254"/>
    <x v="1"/>
    <s v="OFF-EN-10002600"/>
    <x v="1"/>
    <x v="12"/>
    <x v="111"/>
    <n v="7.08"/>
    <n v="3"/>
    <x v="2"/>
    <n v="2.4780000000000002"/>
  </r>
  <r>
    <n v="1008"/>
    <x v="483"/>
    <x v="1"/>
    <x v="376"/>
    <d v="2012-11-09T00:00:00"/>
    <x v="2"/>
    <s v="MT-17815"/>
    <s v="Meg Tillman"/>
    <x v="0"/>
    <s v="United States"/>
    <s v="Scottsdale"/>
    <x v="16"/>
    <n v="85254"/>
    <x v="1"/>
    <s v="OFF-BI-10002049"/>
    <x v="1"/>
    <x v="8"/>
    <x v="758"/>
    <n v="4.4009999999999998"/>
    <n v="3"/>
    <x v="6"/>
    <n v="-3.5207999999999999"/>
  </r>
  <r>
    <n v="1009"/>
    <x v="484"/>
    <x v="3"/>
    <x v="377"/>
    <d v="2015-01-02T00:00:00"/>
    <x v="1"/>
    <s v="PO-18850"/>
    <s v="Patrick O'Brill"/>
    <x v="0"/>
    <s v="United States"/>
    <s v="Burlington"/>
    <x v="23"/>
    <n v="52601"/>
    <x v="2"/>
    <s v="OFF-PA-10001509"/>
    <x v="1"/>
    <x v="10"/>
    <x v="417"/>
    <n v="44.75"/>
    <n v="5"/>
    <x v="0"/>
    <n v="20.585000000000001"/>
  </r>
  <r>
    <n v="1010"/>
    <x v="485"/>
    <x v="3"/>
    <x v="378"/>
    <d v="2014-08-04T00:00:00"/>
    <x v="2"/>
    <s v="AT-10735"/>
    <s v="Annie Thurman"/>
    <x v="0"/>
    <s v="United States"/>
    <s v="Chicago"/>
    <x v="10"/>
    <n v="60653"/>
    <x v="2"/>
    <s v="TEC-PH-10003931"/>
    <x v="2"/>
    <x v="7"/>
    <x v="159"/>
    <n v="95.983999999999995"/>
    <n v="2"/>
    <x v="2"/>
    <n v="5.9989999999999997"/>
  </r>
  <r>
    <n v="1011"/>
    <x v="486"/>
    <x v="2"/>
    <x v="156"/>
    <d v="2011-11-26T00:00:00"/>
    <x v="2"/>
    <s v="VG-21790"/>
    <s v="Vivek Gonzalez"/>
    <x v="0"/>
    <s v="United States"/>
    <s v="San Diego"/>
    <x v="1"/>
    <n v="92037"/>
    <x v="1"/>
    <s v="FUR-FU-10001602"/>
    <x v="0"/>
    <x v="5"/>
    <x v="759"/>
    <n v="151.72"/>
    <n v="4"/>
    <x v="0"/>
    <n v="27.3096"/>
  </r>
  <r>
    <n v="1012"/>
    <x v="487"/>
    <x v="3"/>
    <x v="46"/>
    <d v="2014-06-22T00:00:00"/>
    <x v="0"/>
    <s v="PF-19165"/>
    <s v="Philip Fox"/>
    <x v="0"/>
    <s v="United States"/>
    <s v="Olympia"/>
    <x v="4"/>
    <n v="98502"/>
    <x v="1"/>
    <s v="FUR-FU-10004848"/>
    <x v="0"/>
    <x v="5"/>
    <x v="28"/>
    <n v="155.25"/>
    <n v="3"/>
    <x v="0"/>
    <n v="46.575000000000003"/>
  </r>
  <r>
    <n v="1013"/>
    <x v="487"/>
    <x v="3"/>
    <x v="46"/>
    <d v="2014-06-22T00:00:00"/>
    <x v="0"/>
    <s v="PF-19165"/>
    <s v="Philip Fox"/>
    <x v="0"/>
    <s v="United States"/>
    <s v="Olympia"/>
    <x v="4"/>
    <n v="98502"/>
    <x v="1"/>
    <s v="OFF-ST-10003722"/>
    <x v="1"/>
    <x v="4"/>
    <x v="760"/>
    <n v="14.03"/>
    <n v="1"/>
    <x v="0"/>
    <n v="4.0686999999999998"/>
  </r>
  <r>
    <n v="1014"/>
    <x v="488"/>
    <x v="1"/>
    <x v="379"/>
    <d v="2012-12-24T00:00:00"/>
    <x v="0"/>
    <s v="JS-15880"/>
    <s v="John Stevenson"/>
    <x v="0"/>
    <s v="United States"/>
    <s v="Seattle"/>
    <x v="4"/>
    <n v="98103"/>
    <x v="1"/>
    <s v="FUR-TA-10003748"/>
    <x v="0"/>
    <x v="3"/>
    <x v="208"/>
    <n v="1618.37"/>
    <n v="13"/>
    <x v="0"/>
    <n v="356.04140000000001"/>
  </r>
  <r>
    <n v="1015"/>
    <x v="488"/>
    <x v="1"/>
    <x v="379"/>
    <d v="2012-12-24T00:00:00"/>
    <x v="0"/>
    <s v="JS-15880"/>
    <s v="John Stevenson"/>
    <x v="0"/>
    <s v="United States"/>
    <s v="Seattle"/>
    <x v="4"/>
    <n v="98103"/>
    <x v="1"/>
    <s v="TEC-AC-10003198"/>
    <x v="2"/>
    <x v="11"/>
    <x v="761"/>
    <n v="99.6"/>
    <n v="1"/>
    <x v="0"/>
    <n v="36.851999999999997"/>
  </r>
  <r>
    <n v="1016"/>
    <x v="489"/>
    <x v="1"/>
    <x v="14"/>
    <d v="2012-09-19T00:00:00"/>
    <x v="0"/>
    <s v="MO-17800"/>
    <s v="Meg O'Connel"/>
    <x v="2"/>
    <s v="United States"/>
    <s v="Los Angeles"/>
    <x v="1"/>
    <n v="90036"/>
    <x v="1"/>
    <s v="OFF-PA-10004100"/>
    <x v="1"/>
    <x v="10"/>
    <x v="257"/>
    <n v="32.4"/>
    <n v="5"/>
    <x v="0"/>
    <n v="15.552"/>
  </r>
  <r>
    <n v="1017"/>
    <x v="490"/>
    <x v="1"/>
    <x v="380"/>
    <d v="2012-07-10T00:00:00"/>
    <x v="1"/>
    <s v="KM-16225"/>
    <s v="Kalyca Meade"/>
    <x v="1"/>
    <s v="United States"/>
    <s v="New York City"/>
    <x v="15"/>
    <n v="10011"/>
    <x v="3"/>
    <s v="FUR-FU-10002191"/>
    <x v="0"/>
    <x v="5"/>
    <x v="762"/>
    <n v="13.96"/>
    <n v="2"/>
    <x v="0"/>
    <n v="6.7008000000000001"/>
  </r>
  <r>
    <n v="1018"/>
    <x v="490"/>
    <x v="1"/>
    <x v="380"/>
    <d v="2012-07-10T00:00:00"/>
    <x v="1"/>
    <s v="KM-16225"/>
    <s v="Kalyca Meade"/>
    <x v="1"/>
    <s v="United States"/>
    <s v="New York City"/>
    <x v="15"/>
    <n v="10011"/>
    <x v="3"/>
    <s v="FUR-FU-10000965"/>
    <x v="0"/>
    <x v="5"/>
    <x v="682"/>
    <n v="155.82"/>
    <n v="3"/>
    <x v="0"/>
    <n v="63.886200000000002"/>
  </r>
  <r>
    <n v="1019"/>
    <x v="490"/>
    <x v="1"/>
    <x v="380"/>
    <d v="2012-07-10T00:00:00"/>
    <x v="1"/>
    <s v="KM-16225"/>
    <s v="Kalyca Meade"/>
    <x v="1"/>
    <s v="United States"/>
    <s v="New York City"/>
    <x v="15"/>
    <n v="10011"/>
    <x v="3"/>
    <s v="TEC-PH-10004188"/>
    <x v="2"/>
    <x v="7"/>
    <x v="763"/>
    <n v="124.95"/>
    <n v="5"/>
    <x v="0"/>
    <n v="2.4990000000000001"/>
  </r>
  <r>
    <n v="1020"/>
    <x v="490"/>
    <x v="1"/>
    <x v="380"/>
    <d v="2012-07-10T00:00:00"/>
    <x v="1"/>
    <s v="KM-16225"/>
    <s v="Kalyca Meade"/>
    <x v="1"/>
    <s v="United States"/>
    <s v="New York City"/>
    <x v="15"/>
    <n v="10011"/>
    <x v="3"/>
    <s v="OFF-ST-10001526"/>
    <x v="1"/>
    <x v="4"/>
    <x v="764"/>
    <n v="601.65"/>
    <n v="5"/>
    <x v="0"/>
    <n v="156.429"/>
  </r>
  <r>
    <n v="1021"/>
    <x v="491"/>
    <x v="1"/>
    <x v="381"/>
    <d v="2012-05-03T00:00:00"/>
    <x v="1"/>
    <s v="GT-14710"/>
    <s v="Greg Tran"/>
    <x v="0"/>
    <s v="United States"/>
    <s v="Washington"/>
    <x v="40"/>
    <n v="20016"/>
    <x v="3"/>
    <s v="OFF-AR-10001166"/>
    <x v="1"/>
    <x v="6"/>
    <x v="33"/>
    <n v="22.74"/>
    <n v="3"/>
    <x v="0"/>
    <n v="8.8686000000000007"/>
  </r>
  <r>
    <n v="1022"/>
    <x v="491"/>
    <x v="1"/>
    <x v="381"/>
    <d v="2012-05-03T00:00:00"/>
    <x v="1"/>
    <s v="GT-14710"/>
    <s v="Greg Tran"/>
    <x v="0"/>
    <s v="United States"/>
    <s v="Washington"/>
    <x v="40"/>
    <n v="20016"/>
    <x v="3"/>
    <s v="FUR-CH-10000309"/>
    <x v="0"/>
    <x v="1"/>
    <x v="765"/>
    <n v="1267.53"/>
    <n v="3"/>
    <x v="0"/>
    <n v="316.88249999999999"/>
  </r>
  <r>
    <n v="1023"/>
    <x v="491"/>
    <x v="1"/>
    <x v="381"/>
    <d v="2012-05-03T00:00:00"/>
    <x v="1"/>
    <s v="GT-14710"/>
    <s v="Greg Tran"/>
    <x v="0"/>
    <s v="United States"/>
    <s v="Washington"/>
    <x v="40"/>
    <n v="20016"/>
    <x v="3"/>
    <s v="TEC-MA-10004212"/>
    <x v="2"/>
    <x v="15"/>
    <x v="766"/>
    <n v="1379.92"/>
    <n v="8"/>
    <x v="0"/>
    <n v="648.56240000000003"/>
  </r>
  <r>
    <n v="1024"/>
    <x v="492"/>
    <x v="1"/>
    <x v="382"/>
    <d v="2012-06-20T00:00:00"/>
    <x v="1"/>
    <s v="PB-19150"/>
    <s v="Philip Brown"/>
    <x v="0"/>
    <s v="United States"/>
    <s v="Philadelphia"/>
    <x v="9"/>
    <n v="19134"/>
    <x v="3"/>
    <s v="OFF-EN-10003072"/>
    <x v="1"/>
    <x v="12"/>
    <x v="767"/>
    <n v="6.2080000000000002"/>
    <n v="2"/>
    <x v="2"/>
    <n v="2.1728000000000001"/>
  </r>
  <r>
    <n v="1025"/>
    <x v="493"/>
    <x v="3"/>
    <x v="94"/>
    <d v="2014-12-21T00:00:00"/>
    <x v="2"/>
    <s v="HR-14770"/>
    <s v="Hallie Redmond"/>
    <x v="2"/>
    <s v="United States"/>
    <s v="Los Angeles"/>
    <x v="1"/>
    <n v="90045"/>
    <x v="1"/>
    <s v="OFF-BI-10000320"/>
    <x v="1"/>
    <x v="8"/>
    <x v="768"/>
    <n v="11.808"/>
    <n v="2"/>
    <x v="2"/>
    <n v="4.2804000000000002"/>
  </r>
  <r>
    <n v="1026"/>
    <x v="494"/>
    <x v="0"/>
    <x v="383"/>
    <d v="2013-01-13T00:00:00"/>
    <x v="0"/>
    <s v="DE-13255"/>
    <s v="Deanra Eno"/>
    <x v="2"/>
    <s v="United States"/>
    <s v="Springfield"/>
    <x v="24"/>
    <n v="45503"/>
    <x v="3"/>
    <s v="OFF-PA-10001166"/>
    <x v="1"/>
    <x v="10"/>
    <x v="769"/>
    <n v="15.552"/>
    <n v="3"/>
    <x v="2"/>
    <n v="5.4432"/>
  </r>
  <r>
    <n v="1027"/>
    <x v="494"/>
    <x v="0"/>
    <x v="383"/>
    <d v="2013-01-13T00:00:00"/>
    <x v="0"/>
    <s v="DE-13255"/>
    <s v="Deanra Eno"/>
    <x v="2"/>
    <s v="United States"/>
    <s v="Springfield"/>
    <x v="24"/>
    <n v="45503"/>
    <x v="3"/>
    <s v="OFF-PA-10003656"/>
    <x v="1"/>
    <x v="10"/>
    <x v="770"/>
    <n v="63.311999999999998"/>
    <n v="3"/>
    <x v="2"/>
    <n v="20.5764"/>
  </r>
  <r>
    <n v="1028"/>
    <x v="494"/>
    <x v="0"/>
    <x v="383"/>
    <d v="2013-01-13T00:00:00"/>
    <x v="0"/>
    <s v="DE-13255"/>
    <s v="Deanra Eno"/>
    <x v="2"/>
    <s v="United States"/>
    <s v="Springfield"/>
    <x v="24"/>
    <n v="45503"/>
    <x v="3"/>
    <s v="TEC-PH-10000148"/>
    <x v="2"/>
    <x v="7"/>
    <x v="771"/>
    <n v="15.587999999999999"/>
    <n v="2"/>
    <x v="10"/>
    <n v="-9.8724000000000007"/>
  </r>
  <r>
    <n v="1029"/>
    <x v="495"/>
    <x v="2"/>
    <x v="384"/>
    <d v="2011-07-15T00:00:00"/>
    <x v="1"/>
    <s v="LA-16780"/>
    <s v="Laura Armstrong"/>
    <x v="1"/>
    <s v="United States"/>
    <s v="Hackensack"/>
    <x v="30"/>
    <n v="7601"/>
    <x v="3"/>
    <s v="OFF-PA-10000474"/>
    <x v="1"/>
    <x v="10"/>
    <x v="33"/>
    <n v="177.2"/>
    <n v="5"/>
    <x v="0"/>
    <n v="83.284000000000006"/>
  </r>
  <r>
    <n v="1030"/>
    <x v="495"/>
    <x v="2"/>
    <x v="384"/>
    <d v="2011-07-15T00:00:00"/>
    <x v="1"/>
    <s v="LA-16780"/>
    <s v="Laura Armstrong"/>
    <x v="1"/>
    <s v="United States"/>
    <s v="Hackensack"/>
    <x v="30"/>
    <n v="7601"/>
    <x v="3"/>
    <s v="TEC-PH-10003885"/>
    <x v="2"/>
    <x v="7"/>
    <x v="772"/>
    <n v="197.97"/>
    <n v="3"/>
    <x v="0"/>
    <n v="57.411299999999997"/>
  </r>
  <r>
    <n v="1031"/>
    <x v="495"/>
    <x v="2"/>
    <x v="384"/>
    <d v="2011-07-15T00:00:00"/>
    <x v="1"/>
    <s v="LA-16780"/>
    <s v="Laura Armstrong"/>
    <x v="1"/>
    <s v="United States"/>
    <s v="Hackensack"/>
    <x v="30"/>
    <n v="7601"/>
    <x v="3"/>
    <s v="FUR-CH-10003379"/>
    <x v="0"/>
    <x v="1"/>
    <x v="459"/>
    <n v="854.94"/>
    <n v="3"/>
    <x v="0"/>
    <n v="213.73500000000001"/>
  </r>
  <r>
    <n v="1032"/>
    <x v="495"/>
    <x v="2"/>
    <x v="384"/>
    <d v="2011-07-15T00:00:00"/>
    <x v="1"/>
    <s v="LA-16780"/>
    <s v="Laura Armstrong"/>
    <x v="1"/>
    <s v="United States"/>
    <s v="Hackensack"/>
    <x v="30"/>
    <n v="7601"/>
    <x v="3"/>
    <s v="FUR-FU-10000629"/>
    <x v="0"/>
    <x v="5"/>
    <x v="93"/>
    <n v="124.11"/>
    <n v="9"/>
    <x v="0"/>
    <n v="52.126199999999997"/>
  </r>
  <r>
    <n v="1033"/>
    <x v="495"/>
    <x v="2"/>
    <x v="384"/>
    <d v="2011-07-15T00:00:00"/>
    <x v="1"/>
    <s v="LA-16780"/>
    <s v="Laura Armstrong"/>
    <x v="1"/>
    <s v="United States"/>
    <s v="Hackensack"/>
    <x v="30"/>
    <n v="7601"/>
    <x v="3"/>
    <s v="OFF-LA-10001175"/>
    <x v="1"/>
    <x v="2"/>
    <x v="773"/>
    <n v="14.4"/>
    <n v="5"/>
    <x v="0"/>
    <n v="7.056"/>
  </r>
  <r>
    <n v="1034"/>
    <x v="496"/>
    <x v="0"/>
    <x v="73"/>
    <d v="2013-11-23T00:00:00"/>
    <x v="2"/>
    <s v="AG-10390"/>
    <s v="Allen Goldenen"/>
    <x v="0"/>
    <s v="United States"/>
    <s v="Cincinnati"/>
    <x v="24"/>
    <n v="45231"/>
    <x v="3"/>
    <s v="OFF-PA-10000955"/>
    <x v="1"/>
    <x v="10"/>
    <x v="774"/>
    <n v="15.696"/>
    <n v="3"/>
    <x v="2"/>
    <n v="5.1012000000000004"/>
  </r>
  <r>
    <n v="1035"/>
    <x v="496"/>
    <x v="0"/>
    <x v="73"/>
    <d v="2013-11-23T00:00:00"/>
    <x v="2"/>
    <s v="AG-10390"/>
    <s v="Allen Goldenen"/>
    <x v="0"/>
    <s v="United States"/>
    <s v="Cincinnati"/>
    <x v="24"/>
    <n v="45231"/>
    <x v="3"/>
    <s v="OFF-BI-10003460"/>
    <x v="1"/>
    <x v="8"/>
    <x v="234"/>
    <n v="2.6280000000000001"/>
    <n v="2"/>
    <x v="6"/>
    <n v="-1.9272"/>
  </r>
  <r>
    <n v="1036"/>
    <x v="496"/>
    <x v="0"/>
    <x v="73"/>
    <d v="2013-11-23T00:00:00"/>
    <x v="2"/>
    <s v="AG-10390"/>
    <s v="Allen Goldenen"/>
    <x v="0"/>
    <s v="United States"/>
    <s v="Cincinnati"/>
    <x v="24"/>
    <n v="45231"/>
    <x v="3"/>
    <s v="OFF-BI-10000474"/>
    <x v="1"/>
    <x v="8"/>
    <x v="27"/>
    <n v="14.427"/>
    <n v="3"/>
    <x v="6"/>
    <n v="-10.579800000000001"/>
  </r>
  <r>
    <n v="1037"/>
    <x v="497"/>
    <x v="0"/>
    <x v="183"/>
    <d v="2013-04-27T00:00:00"/>
    <x v="1"/>
    <s v="EL-13735"/>
    <s v="Ed Ludwig"/>
    <x v="2"/>
    <s v="United States"/>
    <s v="Jefferson City"/>
    <x v="25"/>
    <n v="65109"/>
    <x v="2"/>
    <s v="FUR-FU-10003975"/>
    <x v="0"/>
    <x v="5"/>
    <x v="775"/>
    <n v="86.62"/>
    <n v="2"/>
    <x v="0"/>
    <n v="8.6620000000000008"/>
  </r>
  <r>
    <n v="1038"/>
    <x v="498"/>
    <x v="1"/>
    <x v="385"/>
    <d v="2012-06-14T00:00:00"/>
    <x v="2"/>
    <s v="JJ-15445"/>
    <s v="Jennifer Jackson"/>
    <x v="0"/>
    <s v="United States"/>
    <s v="Los Angeles"/>
    <x v="1"/>
    <n v="90004"/>
    <x v="1"/>
    <s v="OFF-BI-10003707"/>
    <x v="1"/>
    <x v="8"/>
    <x v="776"/>
    <n v="36.624000000000002"/>
    <n v="3"/>
    <x v="2"/>
    <n v="13.734"/>
  </r>
  <r>
    <n v="1039"/>
    <x v="499"/>
    <x v="3"/>
    <x v="225"/>
    <d v="2014-11-22T00:00:00"/>
    <x v="2"/>
    <s v="JH-15430"/>
    <s v="Jennifer Halladay"/>
    <x v="0"/>
    <s v="United States"/>
    <s v="Burlington"/>
    <x v="3"/>
    <n v="27217"/>
    <x v="0"/>
    <s v="OFF-AR-10000203"/>
    <x v="1"/>
    <x v="6"/>
    <x v="777"/>
    <n v="23.968"/>
    <n v="7"/>
    <x v="2"/>
    <n v="2.6964000000000001"/>
  </r>
  <r>
    <n v="1040"/>
    <x v="499"/>
    <x v="3"/>
    <x v="225"/>
    <d v="2014-11-22T00:00:00"/>
    <x v="2"/>
    <s v="JH-15430"/>
    <s v="Jennifer Halladay"/>
    <x v="0"/>
    <s v="United States"/>
    <s v="Burlington"/>
    <x v="3"/>
    <n v="27217"/>
    <x v="0"/>
    <s v="OFF-AR-10004790"/>
    <x v="1"/>
    <x v="6"/>
    <x v="33"/>
    <n v="28.728000000000002"/>
    <n v="3"/>
    <x v="2"/>
    <n v="1.7955000000000001"/>
  </r>
  <r>
    <n v="1041"/>
    <x v="500"/>
    <x v="0"/>
    <x v="231"/>
    <d v="2013-03-25T00:00:00"/>
    <x v="1"/>
    <s v="RD-19660"/>
    <s v="Robert Dilbeck"/>
    <x v="2"/>
    <s v="United States"/>
    <s v="Saint Peters"/>
    <x v="25"/>
    <n v="63376"/>
    <x v="2"/>
    <s v="FUR-TA-10001095"/>
    <x v="0"/>
    <x v="3"/>
    <x v="611"/>
    <n v="697.16"/>
    <n v="4"/>
    <x v="0"/>
    <n v="146.40360000000001"/>
  </r>
  <r>
    <n v="1042"/>
    <x v="501"/>
    <x v="0"/>
    <x v="47"/>
    <d v="2013-09-10T00:00:00"/>
    <x v="0"/>
    <s v="MO-17500"/>
    <s v="Mary O'Rourke"/>
    <x v="0"/>
    <s v="United States"/>
    <s v="New York City"/>
    <x v="15"/>
    <n v="10035"/>
    <x v="3"/>
    <s v="TEC-AC-10004761"/>
    <x v="2"/>
    <x v="11"/>
    <x v="778"/>
    <n v="31.86"/>
    <n v="2"/>
    <x v="0"/>
    <n v="11.151"/>
  </r>
  <r>
    <n v="1043"/>
    <x v="501"/>
    <x v="0"/>
    <x v="47"/>
    <d v="2013-09-10T00:00:00"/>
    <x v="0"/>
    <s v="MO-17500"/>
    <s v="Mary O'Rourke"/>
    <x v="0"/>
    <s v="United States"/>
    <s v="New York City"/>
    <x v="15"/>
    <n v="10035"/>
    <x v="3"/>
    <s v="FUR-BO-10001811"/>
    <x v="0"/>
    <x v="0"/>
    <x v="779"/>
    <n v="722.35199999999998"/>
    <n v="3"/>
    <x v="2"/>
    <n v="90.293999999999997"/>
  </r>
  <r>
    <n v="1044"/>
    <x v="502"/>
    <x v="3"/>
    <x v="362"/>
    <d v="2014-07-13T00:00:00"/>
    <x v="2"/>
    <s v="NS-18640"/>
    <s v="Noel Staavos"/>
    <x v="1"/>
    <s v="United States"/>
    <s v="Chicago"/>
    <x v="10"/>
    <n v="60610"/>
    <x v="2"/>
    <s v="OFF-AR-10001130"/>
    <x v="1"/>
    <x v="6"/>
    <x v="780"/>
    <n v="8.84"/>
    <n v="5"/>
    <x v="2"/>
    <n v="2.9834999999999998"/>
  </r>
  <r>
    <n v="1045"/>
    <x v="502"/>
    <x v="3"/>
    <x v="362"/>
    <d v="2014-07-13T00:00:00"/>
    <x v="2"/>
    <s v="NS-18640"/>
    <s v="Noel Staavos"/>
    <x v="1"/>
    <s v="United States"/>
    <s v="Chicago"/>
    <x v="10"/>
    <n v="60610"/>
    <x v="2"/>
    <s v="OFF-AP-10000055"/>
    <x v="1"/>
    <x v="9"/>
    <x v="781"/>
    <n v="58.463999999999999"/>
    <n v="9"/>
    <x v="3"/>
    <n v="-146.16"/>
  </r>
  <r>
    <n v="1046"/>
    <x v="503"/>
    <x v="3"/>
    <x v="386"/>
    <d v="2014-10-17T00:00:00"/>
    <x v="1"/>
    <s v="SN-20710"/>
    <s v="Steve Nguyen"/>
    <x v="2"/>
    <s v="United States"/>
    <s v="Rockford"/>
    <x v="10"/>
    <n v="61107"/>
    <x v="2"/>
    <s v="FUR-CH-10002304"/>
    <x v="0"/>
    <x v="1"/>
    <x v="782"/>
    <n v="254.60400000000001"/>
    <n v="14"/>
    <x v="4"/>
    <n v="-18.186"/>
  </r>
  <r>
    <n v="1047"/>
    <x v="504"/>
    <x v="0"/>
    <x v="387"/>
    <d v="2013-03-14T00:00:00"/>
    <x v="1"/>
    <s v="ZC-21910"/>
    <s v="Zuschuss Carroll"/>
    <x v="0"/>
    <s v="United States"/>
    <s v="Miami"/>
    <x v="2"/>
    <n v="33142"/>
    <x v="0"/>
    <s v="TEC-PH-10001530"/>
    <x v="2"/>
    <x v="7"/>
    <x v="632"/>
    <n v="1363.96"/>
    <n v="5"/>
    <x v="2"/>
    <n v="85.247500000000002"/>
  </r>
  <r>
    <n v="1048"/>
    <x v="504"/>
    <x v="0"/>
    <x v="387"/>
    <d v="2013-03-14T00:00:00"/>
    <x v="1"/>
    <s v="ZC-21910"/>
    <s v="Zuschuss Carroll"/>
    <x v="0"/>
    <s v="United States"/>
    <s v="Miami"/>
    <x v="2"/>
    <n v="33142"/>
    <x v="0"/>
    <s v="FUR-FU-10004006"/>
    <x v="0"/>
    <x v="5"/>
    <x v="101"/>
    <n v="102.36"/>
    <n v="3"/>
    <x v="2"/>
    <n v="-3.8384999999999998"/>
  </r>
  <r>
    <n v="1049"/>
    <x v="505"/>
    <x v="2"/>
    <x v="279"/>
    <d v="2011-06-01T00:00:00"/>
    <x v="0"/>
    <s v="LC-16885"/>
    <s v="Lena Creighton"/>
    <x v="0"/>
    <s v="United States"/>
    <s v="San Francisco"/>
    <x v="1"/>
    <n v="94109"/>
    <x v="1"/>
    <s v="TEC-PH-10000486"/>
    <x v="2"/>
    <x v="7"/>
    <x v="39"/>
    <n v="1113.5039999999999"/>
    <n v="12"/>
    <x v="2"/>
    <n v="125.2692"/>
  </r>
  <r>
    <n v="1050"/>
    <x v="505"/>
    <x v="2"/>
    <x v="279"/>
    <d v="2011-06-01T00:00:00"/>
    <x v="0"/>
    <s v="LC-16885"/>
    <s v="Lena Creighton"/>
    <x v="0"/>
    <s v="United States"/>
    <s v="San Francisco"/>
    <x v="1"/>
    <n v="94109"/>
    <x v="1"/>
    <s v="TEC-AC-10001606"/>
    <x v="2"/>
    <x v="11"/>
    <x v="585"/>
    <n v="99.99"/>
    <n v="1"/>
    <x v="0"/>
    <n v="37.996200000000002"/>
  </r>
  <r>
    <n v="1051"/>
    <x v="506"/>
    <x v="1"/>
    <x v="230"/>
    <d v="2012-07-05T00:00:00"/>
    <x v="2"/>
    <s v="DG-13300"/>
    <s v="Deirdre Greer"/>
    <x v="1"/>
    <s v="United States"/>
    <s v="Philadelphia"/>
    <x v="9"/>
    <n v="19134"/>
    <x v="3"/>
    <s v="FUR-FU-10000293"/>
    <x v="0"/>
    <x v="5"/>
    <x v="783"/>
    <n v="168.464"/>
    <n v="2"/>
    <x v="2"/>
    <n v="-29.481200000000001"/>
  </r>
  <r>
    <n v="1052"/>
    <x v="506"/>
    <x v="1"/>
    <x v="230"/>
    <d v="2012-07-05T00:00:00"/>
    <x v="2"/>
    <s v="DG-13300"/>
    <s v="Deirdre Greer"/>
    <x v="1"/>
    <s v="United States"/>
    <s v="Philadelphia"/>
    <x v="9"/>
    <n v="19134"/>
    <x v="3"/>
    <s v="OFF-PA-10001307"/>
    <x v="1"/>
    <x v="10"/>
    <x v="784"/>
    <n v="6.72"/>
    <n v="2"/>
    <x v="2"/>
    <n v="2.4359999999999999"/>
  </r>
  <r>
    <n v="1053"/>
    <x v="506"/>
    <x v="1"/>
    <x v="230"/>
    <d v="2012-07-05T00:00:00"/>
    <x v="2"/>
    <s v="DG-13300"/>
    <s v="Deirdre Greer"/>
    <x v="1"/>
    <s v="United States"/>
    <s v="Philadelphia"/>
    <x v="9"/>
    <n v="19134"/>
    <x v="3"/>
    <s v="FUR-FU-10004460"/>
    <x v="0"/>
    <x v="5"/>
    <x v="785"/>
    <n v="282.88799999999998"/>
    <n v="9"/>
    <x v="2"/>
    <n v="56.577599999999997"/>
  </r>
  <r>
    <n v="1054"/>
    <x v="507"/>
    <x v="1"/>
    <x v="388"/>
    <d v="2012-04-08T00:00:00"/>
    <x v="1"/>
    <s v="NF-18595"/>
    <s v="Nicole Fjeld"/>
    <x v="2"/>
    <s v="United States"/>
    <s v="New York City"/>
    <x v="15"/>
    <n v="10009"/>
    <x v="3"/>
    <s v="OFF-AR-10000716"/>
    <x v="1"/>
    <x v="6"/>
    <x v="786"/>
    <n v="11.16"/>
    <n v="2"/>
    <x v="0"/>
    <n v="4.3524000000000003"/>
  </r>
  <r>
    <n v="1055"/>
    <x v="507"/>
    <x v="1"/>
    <x v="388"/>
    <d v="2012-04-08T00:00:00"/>
    <x v="1"/>
    <s v="NF-18595"/>
    <s v="Nicole Fjeld"/>
    <x v="2"/>
    <s v="United States"/>
    <s v="New York City"/>
    <x v="15"/>
    <n v="10009"/>
    <x v="3"/>
    <s v="FUR-FU-10004622"/>
    <x v="0"/>
    <x v="5"/>
    <x v="787"/>
    <n v="108.4"/>
    <n v="2"/>
    <x v="0"/>
    <n v="22.763999999999999"/>
  </r>
  <r>
    <n v="1056"/>
    <x v="507"/>
    <x v="1"/>
    <x v="388"/>
    <d v="2012-04-08T00:00:00"/>
    <x v="1"/>
    <s v="NF-18595"/>
    <s v="Nicole Fjeld"/>
    <x v="2"/>
    <s v="United States"/>
    <s v="New York City"/>
    <x v="15"/>
    <n v="10009"/>
    <x v="3"/>
    <s v="OFF-BI-10002735"/>
    <x v="1"/>
    <x v="8"/>
    <x v="141"/>
    <n v="82.343999999999994"/>
    <n v="3"/>
    <x v="2"/>
    <n v="27.7911"/>
  </r>
  <r>
    <n v="1057"/>
    <x v="507"/>
    <x v="1"/>
    <x v="388"/>
    <d v="2012-04-08T00:00:00"/>
    <x v="1"/>
    <s v="NF-18595"/>
    <s v="Nicole Fjeld"/>
    <x v="2"/>
    <s v="United States"/>
    <s v="New York City"/>
    <x v="15"/>
    <n v="10009"/>
    <x v="3"/>
    <s v="OFF-BI-10003529"/>
    <x v="1"/>
    <x v="8"/>
    <x v="788"/>
    <n v="9.0879999999999992"/>
    <n v="4"/>
    <x v="2"/>
    <n v="3.2944"/>
  </r>
  <r>
    <n v="1058"/>
    <x v="508"/>
    <x v="3"/>
    <x v="389"/>
    <d v="2014-12-18T00:00:00"/>
    <x v="1"/>
    <s v="BP-11185"/>
    <s v="Ben Peterman"/>
    <x v="1"/>
    <s v="United States"/>
    <s v="San Diego"/>
    <x v="1"/>
    <n v="92037"/>
    <x v="1"/>
    <s v="OFF-BI-10001097"/>
    <x v="1"/>
    <x v="8"/>
    <x v="789"/>
    <n v="19.936"/>
    <n v="4"/>
    <x v="2"/>
    <n v="7.2267999999999999"/>
  </r>
  <r>
    <n v="1059"/>
    <x v="508"/>
    <x v="3"/>
    <x v="389"/>
    <d v="2014-12-18T00:00:00"/>
    <x v="1"/>
    <s v="BP-11185"/>
    <s v="Ben Peterman"/>
    <x v="1"/>
    <s v="United States"/>
    <s v="San Diego"/>
    <x v="1"/>
    <n v="92037"/>
    <x v="1"/>
    <s v="OFF-BI-10001597"/>
    <x v="1"/>
    <x v="8"/>
    <x v="790"/>
    <n v="65.567999999999998"/>
    <n v="2"/>
    <x v="2"/>
    <n v="22.948799999999999"/>
  </r>
  <r>
    <n v="1060"/>
    <x v="509"/>
    <x v="0"/>
    <x v="390"/>
    <d v="2013-12-02T00:00:00"/>
    <x v="1"/>
    <s v="MG-17650"/>
    <s v="Matthew Grinstein"/>
    <x v="2"/>
    <s v="United States"/>
    <s v="Philadelphia"/>
    <x v="9"/>
    <n v="19143"/>
    <x v="3"/>
    <s v="OFF-FA-10001754"/>
    <x v="1"/>
    <x v="13"/>
    <x v="791"/>
    <n v="4.4160000000000004"/>
    <n v="3"/>
    <x v="2"/>
    <n v="1.6008"/>
  </r>
  <r>
    <n v="1061"/>
    <x v="510"/>
    <x v="1"/>
    <x v="391"/>
    <d v="2012-03-29T00:00:00"/>
    <x v="1"/>
    <s v="JD-16060"/>
    <s v="Julia Dunbar"/>
    <x v="0"/>
    <s v="United States"/>
    <s v="Houston"/>
    <x v="5"/>
    <n v="77095"/>
    <x v="2"/>
    <s v="FUR-CH-10003396"/>
    <x v="0"/>
    <x v="1"/>
    <x v="385"/>
    <n v="107.77200000000001"/>
    <n v="2"/>
    <x v="4"/>
    <n v="-29.252400000000002"/>
  </r>
  <r>
    <n v="1062"/>
    <x v="511"/>
    <x v="1"/>
    <x v="392"/>
    <d v="2012-04-21T00:00:00"/>
    <x v="1"/>
    <s v="TS-21160"/>
    <s v="Theresa Swint"/>
    <x v="1"/>
    <s v="United States"/>
    <s v="Toledo"/>
    <x v="24"/>
    <n v="43615"/>
    <x v="3"/>
    <s v="OFF-AP-10002350"/>
    <x v="1"/>
    <x v="9"/>
    <x v="545"/>
    <n v="45.216000000000001"/>
    <n v="3"/>
    <x v="2"/>
    <n v="4.5216000000000003"/>
  </r>
  <r>
    <n v="1063"/>
    <x v="511"/>
    <x v="1"/>
    <x v="392"/>
    <d v="2012-04-21T00:00:00"/>
    <x v="1"/>
    <s v="TS-21160"/>
    <s v="Theresa Swint"/>
    <x v="1"/>
    <s v="United States"/>
    <s v="Toledo"/>
    <x v="24"/>
    <n v="43615"/>
    <x v="3"/>
    <s v="OFF-FA-10004838"/>
    <x v="1"/>
    <x v="13"/>
    <x v="792"/>
    <n v="10.416"/>
    <n v="7"/>
    <x v="2"/>
    <n v="-2.2134"/>
  </r>
  <r>
    <n v="1064"/>
    <x v="511"/>
    <x v="1"/>
    <x v="392"/>
    <d v="2012-04-21T00:00:00"/>
    <x v="1"/>
    <s v="TS-21160"/>
    <s v="Theresa Swint"/>
    <x v="1"/>
    <s v="United States"/>
    <s v="Toledo"/>
    <x v="24"/>
    <n v="43615"/>
    <x v="3"/>
    <s v="OFF-AR-10004757"/>
    <x v="1"/>
    <x v="6"/>
    <x v="342"/>
    <n v="7.8719999999999999"/>
    <n v="3"/>
    <x v="2"/>
    <n v="1.2791999999999999"/>
  </r>
  <r>
    <n v="1065"/>
    <x v="511"/>
    <x v="1"/>
    <x v="392"/>
    <d v="2012-04-21T00:00:00"/>
    <x v="1"/>
    <s v="TS-21160"/>
    <s v="Theresa Swint"/>
    <x v="1"/>
    <s v="United States"/>
    <s v="Toledo"/>
    <x v="24"/>
    <n v="43615"/>
    <x v="3"/>
    <s v="TEC-PH-10002115"/>
    <x v="2"/>
    <x v="7"/>
    <x v="793"/>
    <n v="118.782"/>
    <n v="3"/>
    <x v="10"/>
    <n v="-27.715800000000002"/>
  </r>
  <r>
    <n v="1066"/>
    <x v="511"/>
    <x v="1"/>
    <x v="392"/>
    <d v="2012-04-21T00:00:00"/>
    <x v="1"/>
    <s v="TS-21160"/>
    <s v="Theresa Swint"/>
    <x v="1"/>
    <s v="United States"/>
    <s v="Toledo"/>
    <x v="24"/>
    <n v="43615"/>
    <x v="3"/>
    <s v="OFF-FA-10003059"/>
    <x v="1"/>
    <x v="13"/>
    <x v="794"/>
    <n v="1.448"/>
    <n v="1"/>
    <x v="2"/>
    <n v="0.23530000000000001"/>
  </r>
  <r>
    <n v="1067"/>
    <x v="511"/>
    <x v="1"/>
    <x v="392"/>
    <d v="2012-04-21T00:00:00"/>
    <x v="1"/>
    <s v="TS-21160"/>
    <s v="Theresa Swint"/>
    <x v="1"/>
    <s v="United States"/>
    <s v="Toledo"/>
    <x v="24"/>
    <n v="43615"/>
    <x v="3"/>
    <s v="OFF-BI-10004330"/>
    <x v="1"/>
    <x v="8"/>
    <x v="795"/>
    <n v="55.47"/>
    <n v="5"/>
    <x v="6"/>
    <n v="-46.225000000000001"/>
  </r>
  <r>
    <n v="1068"/>
    <x v="512"/>
    <x v="0"/>
    <x v="393"/>
    <d v="2013-10-03T00:00:00"/>
    <x v="2"/>
    <s v="BD-11620"/>
    <s v="Brian DeCherney"/>
    <x v="0"/>
    <s v="United States"/>
    <s v="San Francisco"/>
    <x v="1"/>
    <n v="94122"/>
    <x v="1"/>
    <s v="FUR-CH-10001146"/>
    <x v="0"/>
    <x v="1"/>
    <x v="64"/>
    <n v="194.84800000000001"/>
    <n v="4"/>
    <x v="2"/>
    <n v="12.178000000000001"/>
  </r>
  <r>
    <n v="1069"/>
    <x v="513"/>
    <x v="3"/>
    <x v="394"/>
    <d v="2014-10-01T00:00:00"/>
    <x v="0"/>
    <s v="CM-12160"/>
    <s v="Charles McCrossin"/>
    <x v="0"/>
    <s v="United States"/>
    <s v="Brownsville"/>
    <x v="5"/>
    <n v="78521"/>
    <x v="2"/>
    <s v="OFF-SU-10001935"/>
    <x v="1"/>
    <x v="14"/>
    <x v="33"/>
    <n v="1.744"/>
    <n v="1"/>
    <x v="2"/>
    <n v="-0.3488"/>
  </r>
  <r>
    <n v="1070"/>
    <x v="514"/>
    <x v="1"/>
    <x v="395"/>
    <d v="2012-07-29T00:00:00"/>
    <x v="1"/>
    <s v="RB-19795"/>
    <s v="Ross Baird"/>
    <x v="2"/>
    <s v="United States"/>
    <s v="Philadelphia"/>
    <x v="9"/>
    <n v="19143"/>
    <x v="3"/>
    <s v="OFF-BI-10001524"/>
    <x v="1"/>
    <x v="8"/>
    <x v="298"/>
    <n v="25.175999999999998"/>
    <n v="4"/>
    <x v="6"/>
    <n v="-18.462399999999999"/>
  </r>
  <r>
    <n v="1071"/>
    <x v="515"/>
    <x v="1"/>
    <x v="312"/>
    <d v="2012-11-26T00:00:00"/>
    <x v="1"/>
    <s v="SN-20560"/>
    <s v="Skye Norling"/>
    <x v="2"/>
    <s v="United States"/>
    <s v="Los Angeles"/>
    <x v="1"/>
    <n v="90008"/>
    <x v="1"/>
    <s v="OFF-AR-10003732"/>
    <x v="1"/>
    <x v="6"/>
    <x v="321"/>
    <n v="19.46"/>
    <n v="7"/>
    <x v="0"/>
    <n v="5.0595999999999997"/>
  </r>
  <r>
    <n v="1072"/>
    <x v="516"/>
    <x v="0"/>
    <x v="236"/>
    <d v="2013-05-03T00:00:00"/>
    <x v="1"/>
    <s v="EH-14005"/>
    <s v="Erica Hernandez"/>
    <x v="2"/>
    <s v="United States"/>
    <s v="Denver"/>
    <x v="22"/>
    <n v="80219"/>
    <x v="1"/>
    <s v="OFF-PA-10001970"/>
    <x v="1"/>
    <x v="10"/>
    <x v="311"/>
    <n v="29.472000000000001"/>
    <n v="3"/>
    <x v="2"/>
    <n v="9.9467999999999996"/>
  </r>
  <r>
    <n v="1073"/>
    <x v="517"/>
    <x v="3"/>
    <x v="237"/>
    <d v="2014-11-20T00:00:00"/>
    <x v="1"/>
    <s v="FO-14305"/>
    <s v="Frank Olsen"/>
    <x v="0"/>
    <s v="United States"/>
    <s v="New York City"/>
    <x v="15"/>
    <n v="10035"/>
    <x v="3"/>
    <s v="OFF-BI-10003669"/>
    <x v="1"/>
    <x v="8"/>
    <x v="796"/>
    <n v="8.64"/>
    <n v="2"/>
    <x v="2"/>
    <n v="3.024"/>
  </r>
  <r>
    <n v="1074"/>
    <x v="518"/>
    <x v="0"/>
    <x v="396"/>
    <d v="2013-11-20T00:00:00"/>
    <x v="1"/>
    <s v="MS-17710"/>
    <s v="Maurice Satty"/>
    <x v="0"/>
    <s v="United States"/>
    <s v="Mesa"/>
    <x v="16"/>
    <n v="85204"/>
    <x v="1"/>
    <s v="OFF-BI-10003727"/>
    <x v="1"/>
    <x v="8"/>
    <x v="797"/>
    <n v="6.27"/>
    <n v="5"/>
    <x v="6"/>
    <n v="-4.5979999999999999"/>
  </r>
  <r>
    <n v="1075"/>
    <x v="518"/>
    <x v="0"/>
    <x v="396"/>
    <d v="2013-11-20T00:00:00"/>
    <x v="1"/>
    <s v="MS-17710"/>
    <s v="Maurice Satty"/>
    <x v="0"/>
    <s v="United States"/>
    <s v="Mesa"/>
    <x v="16"/>
    <n v="85204"/>
    <x v="1"/>
    <s v="OFF-BI-10004967"/>
    <x v="1"/>
    <x v="8"/>
    <x v="253"/>
    <n v="4.3680000000000003"/>
    <n v="7"/>
    <x v="6"/>
    <n v="-3.3488000000000002"/>
  </r>
  <r>
    <n v="1076"/>
    <x v="518"/>
    <x v="0"/>
    <x v="396"/>
    <d v="2013-11-20T00:00:00"/>
    <x v="1"/>
    <s v="MS-17710"/>
    <s v="Maurice Satty"/>
    <x v="0"/>
    <s v="United States"/>
    <s v="Mesa"/>
    <x v="16"/>
    <n v="85204"/>
    <x v="1"/>
    <s v="TEC-AC-10003447"/>
    <x v="2"/>
    <x v="11"/>
    <x v="798"/>
    <n v="31.984000000000002"/>
    <n v="2"/>
    <x v="2"/>
    <n v="1.9990000000000001"/>
  </r>
  <r>
    <n v="1077"/>
    <x v="519"/>
    <x v="0"/>
    <x v="321"/>
    <d v="2013-10-01T00:00:00"/>
    <x v="2"/>
    <s v="CC-12100"/>
    <s v="Chad Cunningham"/>
    <x v="2"/>
    <s v="United States"/>
    <s v="Columbus"/>
    <x v="14"/>
    <n v="47201"/>
    <x v="2"/>
    <s v="OFF-AR-10000255"/>
    <x v="1"/>
    <x v="6"/>
    <x v="799"/>
    <n v="40.880000000000003"/>
    <n v="7"/>
    <x v="0"/>
    <n v="10.6288"/>
  </r>
  <r>
    <n v="1078"/>
    <x v="520"/>
    <x v="3"/>
    <x v="397"/>
    <d v="2014-09-26T00:00:00"/>
    <x v="0"/>
    <s v="DW-13540"/>
    <s v="Don Weiss"/>
    <x v="0"/>
    <s v="United States"/>
    <s v="Seattle"/>
    <x v="4"/>
    <n v="98105"/>
    <x v="1"/>
    <s v="OFF-AP-10002191"/>
    <x v="1"/>
    <x v="9"/>
    <x v="800"/>
    <n v="119.96"/>
    <n v="2"/>
    <x v="0"/>
    <n v="33.588799999999999"/>
  </r>
  <r>
    <n v="1079"/>
    <x v="520"/>
    <x v="3"/>
    <x v="397"/>
    <d v="2014-09-26T00:00:00"/>
    <x v="0"/>
    <s v="DW-13540"/>
    <s v="Don Weiss"/>
    <x v="0"/>
    <s v="United States"/>
    <s v="Seattle"/>
    <x v="4"/>
    <n v="98105"/>
    <x v="1"/>
    <s v="OFF-ST-10001325"/>
    <x v="1"/>
    <x v="4"/>
    <x v="466"/>
    <n v="31.44"/>
    <n v="3"/>
    <x v="0"/>
    <n v="8.4887999999999995"/>
  </r>
  <r>
    <n v="1080"/>
    <x v="520"/>
    <x v="3"/>
    <x v="397"/>
    <d v="2014-09-26T00:00:00"/>
    <x v="0"/>
    <s v="DW-13540"/>
    <s v="Don Weiss"/>
    <x v="0"/>
    <s v="United States"/>
    <s v="Seattle"/>
    <x v="4"/>
    <n v="98105"/>
    <x v="1"/>
    <s v="OFF-BI-10000404"/>
    <x v="1"/>
    <x v="8"/>
    <x v="476"/>
    <n v="6.88"/>
    <n v="1"/>
    <x v="2"/>
    <n v="2.3220000000000001"/>
  </r>
  <r>
    <n v="1081"/>
    <x v="521"/>
    <x v="1"/>
    <x v="239"/>
    <d v="2012-12-04T00:00:00"/>
    <x v="1"/>
    <s v="BT-11395"/>
    <s v="Bill Tyler"/>
    <x v="1"/>
    <s v="United States"/>
    <s v="Detroit"/>
    <x v="12"/>
    <n v="48227"/>
    <x v="2"/>
    <s v="OFF-PA-10000349"/>
    <x v="1"/>
    <x v="10"/>
    <x v="33"/>
    <n v="19.920000000000002"/>
    <n v="4"/>
    <x v="0"/>
    <n v="9.3623999999999992"/>
  </r>
  <r>
    <n v="1082"/>
    <x v="521"/>
    <x v="1"/>
    <x v="239"/>
    <d v="2012-12-04T00:00:00"/>
    <x v="1"/>
    <s v="BT-11395"/>
    <s v="Bill Tyler"/>
    <x v="1"/>
    <s v="United States"/>
    <s v="Detroit"/>
    <x v="12"/>
    <n v="48227"/>
    <x v="2"/>
    <s v="FUR-CH-10002880"/>
    <x v="0"/>
    <x v="1"/>
    <x v="801"/>
    <n v="1106.9100000000001"/>
    <n v="9"/>
    <x v="0"/>
    <n v="121.76009999999999"/>
  </r>
  <r>
    <n v="1083"/>
    <x v="522"/>
    <x v="0"/>
    <x v="398"/>
    <d v="2013-03-06T00:00:00"/>
    <x v="1"/>
    <s v="KD-16270"/>
    <s v="Karen Daniels"/>
    <x v="0"/>
    <s v="United States"/>
    <s v="Yonkers"/>
    <x v="15"/>
    <n v="10701"/>
    <x v="3"/>
    <s v="FUR-TA-10001095"/>
    <x v="0"/>
    <x v="3"/>
    <x v="611"/>
    <n v="836.59199999999998"/>
    <n v="8"/>
    <x v="10"/>
    <n v="-264.92079999999999"/>
  </r>
  <r>
    <n v="1084"/>
    <x v="522"/>
    <x v="0"/>
    <x v="398"/>
    <d v="2013-03-06T00:00:00"/>
    <x v="1"/>
    <s v="KD-16270"/>
    <s v="Karen Daniels"/>
    <x v="0"/>
    <s v="United States"/>
    <s v="Yonkers"/>
    <x v="15"/>
    <n v="10701"/>
    <x v="3"/>
    <s v="OFF-PA-10003127"/>
    <x v="1"/>
    <x v="10"/>
    <x v="33"/>
    <n v="26.38"/>
    <n v="1"/>
    <x v="0"/>
    <n v="12.1348"/>
  </r>
  <r>
    <n v="1085"/>
    <x v="522"/>
    <x v="0"/>
    <x v="398"/>
    <d v="2013-03-06T00:00:00"/>
    <x v="1"/>
    <s v="KD-16270"/>
    <s v="Karen Daniels"/>
    <x v="0"/>
    <s v="United States"/>
    <s v="Yonkers"/>
    <x v="15"/>
    <n v="10701"/>
    <x v="3"/>
    <s v="OFF-ST-10003208"/>
    <x v="1"/>
    <x v="4"/>
    <x v="243"/>
    <n v="362.92"/>
    <n v="2"/>
    <x v="0"/>
    <n v="105.24679999999999"/>
  </r>
  <r>
    <n v="1086"/>
    <x v="522"/>
    <x v="0"/>
    <x v="398"/>
    <d v="2013-03-06T00:00:00"/>
    <x v="1"/>
    <s v="KD-16270"/>
    <s v="Karen Daniels"/>
    <x v="0"/>
    <s v="United States"/>
    <s v="Yonkers"/>
    <x v="15"/>
    <n v="10701"/>
    <x v="3"/>
    <s v="TEC-MA-10003979"/>
    <x v="2"/>
    <x v="15"/>
    <x v="802"/>
    <n v="4899.93"/>
    <n v="7"/>
    <x v="0"/>
    <n v="2400.9657000000002"/>
  </r>
  <r>
    <n v="1087"/>
    <x v="523"/>
    <x v="0"/>
    <x v="399"/>
    <d v="2013-08-13T00:00:00"/>
    <x v="3"/>
    <s v="LC-16870"/>
    <s v="Lena Cacioppo"/>
    <x v="0"/>
    <s v="United States"/>
    <s v="Des Moines"/>
    <x v="23"/>
    <n v="50315"/>
    <x v="2"/>
    <s v="OFF-PA-10000029"/>
    <x v="1"/>
    <x v="10"/>
    <x v="803"/>
    <n v="6.48"/>
    <n v="1"/>
    <x v="0"/>
    <n v="3.1103999999999998"/>
  </r>
  <r>
    <n v="1088"/>
    <x v="524"/>
    <x v="0"/>
    <x v="243"/>
    <d v="2013-08-21T00:00:00"/>
    <x v="0"/>
    <s v="CY-12745"/>
    <s v="Craig Yedwab"/>
    <x v="1"/>
    <s v="United States"/>
    <s v="Oakland"/>
    <x v="1"/>
    <n v="94601"/>
    <x v="1"/>
    <s v="TEC-PH-10004896"/>
    <x v="2"/>
    <x v="7"/>
    <x v="172"/>
    <n v="71.975999999999999"/>
    <n v="3"/>
    <x v="2"/>
    <n v="7.1976000000000004"/>
  </r>
  <r>
    <n v="1089"/>
    <x v="524"/>
    <x v="0"/>
    <x v="243"/>
    <d v="2013-08-21T00:00:00"/>
    <x v="0"/>
    <s v="CY-12745"/>
    <s v="Craig Yedwab"/>
    <x v="1"/>
    <s v="United States"/>
    <s v="Oakland"/>
    <x v="1"/>
    <n v="94601"/>
    <x v="1"/>
    <s v="OFF-LA-10000452"/>
    <x v="1"/>
    <x v="2"/>
    <x v="804"/>
    <n v="3.15"/>
    <n v="1"/>
    <x v="0"/>
    <n v="1.512"/>
  </r>
  <r>
    <n v="1090"/>
    <x v="525"/>
    <x v="3"/>
    <x v="400"/>
    <d v="2014-06-11T00:00:00"/>
    <x v="1"/>
    <s v="LW-16990"/>
    <s v="Lindsay Williams"/>
    <x v="1"/>
    <s v="United States"/>
    <s v="Monroe"/>
    <x v="3"/>
    <n v="28110"/>
    <x v="0"/>
    <s v="FUR-FU-10001967"/>
    <x v="0"/>
    <x v="5"/>
    <x v="293"/>
    <n v="31.984000000000002"/>
    <n v="2"/>
    <x v="2"/>
    <n v="1.9990000000000001"/>
  </r>
  <r>
    <n v="1091"/>
    <x v="525"/>
    <x v="3"/>
    <x v="400"/>
    <d v="2014-06-11T00:00:00"/>
    <x v="1"/>
    <s v="LW-16990"/>
    <s v="Lindsay Williams"/>
    <x v="1"/>
    <s v="United States"/>
    <s v="Monroe"/>
    <x v="3"/>
    <n v="28110"/>
    <x v="0"/>
    <s v="TEC-PH-10001819"/>
    <x v="2"/>
    <x v="7"/>
    <x v="805"/>
    <n v="71.983999999999995"/>
    <n v="2"/>
    <x v="2"/>
    <n v="25.194400000000002"/>
  </r>
  <r>
    <n v="1092"/>
    <x v="526"/>
    <x v="1"/>
    <x v="401"/>
    <d v="2012-12-13T00:00:00"/>
    <x v="1"/>
    <s v="NP-18325"/>
    <s v="Naresj Patel"/>
    <x v="0"/>
    <s v="United States"/>
    <s v="San Diego"/>
    <x v="1"/>
    <n v="92105"/>
    <x v="1"/>
    <s v="OFF-AR-10002952"/>
    <x v="1"/>
    <x v="6"/>
    <x v="806"/>
    <n v="120.15"/>
    <n v="9"/>
    <x v="0"/>
    <n v="33.642000000000003"/>
  </r>
  <r>
    <n v="1093"/>
    <x v="526"/>
    <x v="1"/>
    <x v="401"/>
    <d v="2012-12-13T00:00:00"/>
    <x v="1"/>
    <s v="NP-18325"/>
    <s v="Naresj Patel"/>
    <x v="0"/>
    <s v="United States"/>
    <s v="San Diego"/>
    <x v="1"/>
    <n v="92105"/>
    <x v="1"/>
    <s v="TEC-PH-10000576"/>
    <x v="2"/>
    <x v="7"/>
    <x v="807"/>
    <n v="219.184"/>
    <n v="2"/>
    <x v="2"/>
    <n v="19.178599999999999"/>
  </r>
  <r>
    <n v="1094"/>
    <x v="527"/>
    <x v="1"/>
    <x v="17"/>
    <d v="2012-12-31T00:00:00"/>
    <x v="1"/>
    <s v="BT-11485"/>
    <s v="Brad Thomas"/>
    <x v="2"/>
    <s v="United States"/>
    <s v="Clinton"/>
    <x v="39"/>
    <n v="20735"/>
    <x v="3"/>
    <s v="OFF-PA-10000605"/>
    <x v="1"/>
    <x v="10"/>
    <x v="808"/>
    <n v="28.9"/>
    <n v="5"/>
    <x v="0"/>
    <n v="14.161"/>
  </r>
  <r>
    <n v="1095"/>
    <x v="527"/>
    <x v="1"/>
    <x v="17"/>
    <d v="2012-12-31T00:00:00"/>
    <x v="1"/>
    <s v="BT-11485"/>
    <s v="Brad Thomas"/>
    <x v="2"/>
    <s v="United States"/>
    <s v="Clinton"/>
    <x v="39"/>
    <n v="20735"/>
    <x v="3"/>
    <s v="OFF-AP-10002518"/>
    <x v="1"/>
    <x v="9"/>
    <x v="158"/>
    <n v="355.96"/>
    <n v="2"/>
    <x v="0"/>
    <n v="103.22839999999999"/>
  </r>
  <r>
    <n v="1096"/>
    <x v="528"/>
    <x v="3"/>
    <x v="276"/>
    <d v="2014-01-27T00:00:00"/>
    <x v="1"/>
    <s v="PS-19045"/>
    <s v="Penelope Sewall"/>
    <x v="2"/>
    <s v="United States"/>
    <s v="Charlotte"/>
    <x v="3"/>
    <n v="28205"/>
    <x v="0"/>
    <s v="OFF-ST-10004340"/>
    <x v="1"/>
    <x v="4"/>
    <x v="809"/>
    <n v="348.20800000000003"/>
    <n v="7"/>
    <x v="2"/>
    <n v="30.4682"/>
  </r>
  <r>
    <n v="1097"/>
    <x v="528"/>
    <x v="3"/>
    <x v="276"/>
    <d v="2014-01-27T00:00:00"/>
    <x v="1"/>
    <s v="PS-19045"/>
    <s v="Penelope Sewall"/>
    <x v="2"/>
    <s v="United States"/>
    <s v="Charlotte"/>
    <x v="3"/>
    <n v="28205"/>
    <x v="0"/>
    <s v="OFF-BI-10004001"/>
    <x v="1"/>
    <x v="8"/>
    <x v="810"/>
    <n v="35.783999999999999"/>
    <n v="7"/>
    <x v="6"/>
    <n v="-28.627199999999998"/>
  </r>
  <r>
    <n v="1098"/>
    <x v="529"/>
    <x v="2"/>
    <x v="402"/>
    <d v="2011-06-28T00:00:00"/>
    <x v="2"/>
    <s v="NS-18640"/>
    <s v="Noel Staavos"/>
    <x v="1"/>
    <s v="United States"/>
    <s v="Los Angeles"/>
    <x v="1"/>
    <n v="90049"/>
    <x v="1"/>
    <s v="FUR-TA-10004147"/>
    <x v="0"/>
    <x v="3"/>
    <x v="811"/>
    <n v="447.84"/>
    <n v="5"/>
    <x v="2"/>
    <n v="11.196"/>
  </r>
  <r>
    <n v="1099"/>
    <x v="530"/>
    <x v="0"/>
    <x v="403"/>
    <d v="2013-06-18T00:00:00"/>
    <x v="2"/>
    <s v="PV-18985"/>
    <s v="Paul Van Hugh"/>
    <x v="2"/>
    <s v="United States"/>
    <s v="San Francisco"/>
    <x v="1"/>
    <n v="94122"/>
    <x v="1"/>
    <s v="OFF-AR-10001545"/>
    <x v="1"/>
    <x v="6"/>
    <x v="812"/>
    <n v="7.04"/>
    <n v="4"/>
    <x v="0"/>
    <n v="2.0415999999999999"/>
  </r>
  <r>
    <n v="1100"/>
    <x v="530"/>
    <x v="0"/>
    <x v="403"/>
    <d v="2013-06-18T00:00:00"/>
    <x v="2"/>
    <s v="PV-18985"/>
    <s v="Paul Van Hugh"/>
    <x v="2"/>
    <s v="United States"/>
    <s v="San Francisco"/>
    <x v="1"/>
    <n v="94122"/>
    <x v="1"/>
    <s v="FUR-FU-10000206"/>
    <x v="0"/>
    <x v="5"/>
    <x v="392"/>
    <n v="8.73"/>
    <n v="3"/>
    <x v="0"/>
    <n v="4.1031000000000004"/>
  </r>
  <r>
    <n v="1101"/>
    <x v="530"/>
    <x v="0"/>
    <x v="403"/>
    <d v="2013-06-18T00:00:00"/>
    <x v="2"/>
    <s v="PV-18985"/>
    <s v="Paul Van Hugh"/>
    <x v="2"/>
    <s v="United States"/>
    <s v="San Francisco"/>
    <x v="1"/>
    <n v="94122"/>
    <x v="1"/>
    <s v="TEC-AC-10001013"/>
    <x v="2"/>
    <x v="11"/>
    <x v="813"/>
    <n v="29.29"/>
    <n v="1"/>
    <x v="0"/>
    <n v="9.6656999999999993"/>
  </r>
  <r>
    <n v="1102"/>
    <x v="530"/>
    <x v="0"/>
    <x v="403"/>
    <d v="2013-06-18T00:00:00"/>
    <x v="2"/>
    <s v="PV-18985"/>
    <s v="Paul Van Hugh"/>
    <x v="2"/>
    <s v="United States"/>
    <s v="San Francisco"/>
    <x v="1"/>
    <n v="94122"/>
    <x v="1"/>
    <s v="OFF-AR-10002255"/>
    <x v="1"/>
    <x v="6"/>
    <x v="814"/>
    <n v="8.64"/>
    <n v="3"/>
    <x v="0"/>
    <n v="2.5055999999999998"/>
  </r>
  <r>
    <n v="1103"/>
    <x v="531"/>
    <x v="3"/>
    <x v="81"/>
    <d v="2014-04-28T00:00:00"/>
    <x v="1"/>
    <s v="RP-19390"/>
    <s v="Resi Pölking"/>
    <x v="0"/>
    <s v="United States"/>
    <s v="Houston"/>
    <x v="5"/>
    <n v="77041"/>
    <x v="2"/>
    <s v="OFF-BI-10004140"/>
    <x v="1"/>
    <x v="8"/>
    <x v="304"/>
    <n v="2.694"/>
    <n v="3"/>
    <x v="3"/>
    <n v="-4.7145000000000001"/>
  </r>
  <r>
    <n v="1104"/>
    <x v="531"/>
    <x v="3"/>
    <x v="81"/>
    <d v="2014-04-28T00:00:00"/>
    <x v="1"/>
    <s v="RP-19390"/>
    <s v="Resi Pölking"/>
    <x v="0"/>
    <s v="United States"/>
    <s v="Houston"/>
    <x v="5"/>
    <n v="77041"/>
    <x v="2"/>
    <s v="OFF-BI-10002049"/>
    <x v="1"/>
    <x v="8"/>
    <x v="758"/>
    <n v="2.9340000000000002"/>
    <n v="3"/>
    <x v="3"/>
    <n v="-4.9878"/>
  </r>
  <r>
    <n v="1105"/>
    <x v="532"/>
    <x v="0"/>
    <x v="147"/>
    <d v="2013-10-28T00:00:00"/>
    <x v="1"/>
    <s v="NM-18520"/>
    <s v="Neoma Murray"/>
    <x v="0"/>
    <s v="United States"/>
    <s v="Riverside"/>
    <x v="1"/>
    <n v="92503"/>
    <x v="1"/>
    <s v="OFF-PA-10001892"/>
    <x v="1"/>
    <x v="10"/>
    <x v="815"/>
    <n v="22.92"/>
    <n v="3"/>
    <x v="0"/>
    <n v="11.2308"/>
  </r>
  <r>
    <n v="1106"/>
    <x v="533"/>
    <x v="0"/>
    <x v="258"/>
    <d v="2013-11-25T00:00:00"/>
    <x v="1"/>
    <s v="EH-13945"/>
    <s v="Eric Hoffmann"/>
    <x v="0"/>
    <s v="United States"/>
    <s v="Houston"/>
    <x v="5"/>
    <n v="77041"/>
    <x v="2"/>
    <s v="OFF-ST-10000642"/>
    <x v="1"/>
    <x v="4"/>
    <x v="192"/>
    <n v="100.70399999999999"/>
    <n v="6"/>
    <x v="2"/>
    <n v="-16.3644"/>
  </r>
  <r>
    <n v="1107"/>
    <x v="533"/>
    <x v="0"/>
    <x v="258"/>
    <d v="2013-11-25T00:00:00"/>
    <x v="1"/>
    <s v="EH-13945"/>
    <s v="Eric Hoffmann"/>
    <x v="0"/>
    <s v="United States"/>
    <s v="Houston"/>
    <x v="5"/>
    <n v="77041"/>
    <x v="2"/>
    <s v="FUR-FU-10000206"/>
    <x v="0"/>
    <x v="5"/>
    <x v="392"/>
    <n v="2.3279999999999998"/>
    <n v="2"/>
    <x v="7"/>
    <n v="-0.75660000000000005"/>
  </r>
  <r>
    <n v="1108"/>
    <x v="533"/>
    <x v="0"/>
    <x v="258"/>
    <d v="2013-11-25T00:00:00"/>
    <x v="1"/>
    <s v="EH-13945"/>
    <s v="Eric Hoffmann"/>
    <x v="0"/>
    <s v="United States"/>
    <s v="Houston"/>
    <x v="5"/>
    <n v="77041"/>
    <x v="2"/>
    <s v="OFF-BI-10003676"/>
    <x v="1"/>
    <x v="8"/>
    <x v="816"/>
    <n v="10.78"/>
    <n v="5"/>
    <x v="3"/>
    <n v="-17.248000000000001"/>
  </r>
  <r>
    <n v="1109"/>
    <x v="533"/>
    <x v="0"/>
    <x v="258"/>
    <d v="2013-11-25T00:00:00"/>
    <x v="1"/>
    <s v="EH-13945"/>
    <s v="Eric Hoffmann"/>
    <x v="0"/>
    <s v="United States"/>
    <s v="Houston"/>
    <x v="5"/>
    <n v="77041"/>
    <x v="2"/>
    <s v="OFF-FA-10003495"/>
    <x v="1"/>
    <x v="13"/>
    <x v="33"/>
    <n v="58.368000000000002"/>
    <n v="12"/>
    <x v="2"/>
    <n v="21.888000000000002"/>
  </r>
  <r>
    <n v="1110"/>
    <x v="533"/>
    <x v="0"/>
    <x v="258"/>
    <d v="2013-11-25T00:00:00"/>
    <x v="1"/>
    <s v="EH-13945"/>
    <s v="Eric Hoffmann"/>
    <x v="0"/>
    <s v="United States"/>
    <s v="Houston"/>
    <x v="5"/>
    <n v="77041"/>
    <x v="2"/>
    <s v="OFF-EN-10003798"/>
    <x v="1"/>
    <x v="12"/>
    <x v="817"/>
    <n v="40.968000000000004"/>
    <n v="3"/>
    <x v="2"/>
    <n v="13.826700000000001"/>
  </r>
  <r>
    <n v="1111"/>
    <x v="533"/>
    <x v="0"/>
    <x v="258"/>
    <d v="2013-11-25T00:00:00"/>
    <x v="1"/>
    <s v="EH-13945"/>
    <s v="Eric Hoffmann"/>
    <x v="0"/>
    <s v="United States"/>
    <s v="Houston"/>
    <x v="5"/>
    <n v="77041"/>
    <x v="2"/>
    <s v="TEC-PH-10003589"/>
    <x v="2"/>
    <x v="7"/>
    <x v="818"/>
    <n v="71.959999999999994"/>
    <n v="5"/>
    <x v="2"/>
    <n v="25.186"/>
  </r>
  <r>
    <n v="1112"/>
    <x v="533"/>
    <x v="0"/>
    <x v="258"/>
    <d v="2013-11-25T00:00:00"/>
    <x v="1"/>
    <s v="EH-13945"/>
    <s v="Eric Hoffmann"/>
    <x v="0"/>
    <s v="United States"/>
    <s v="Houston"/>
    <x v="5"/>
    <n v="77041"/>
    <x v="2"/>
    <s v="OFF-PA-10004735"/>
    <x v="1"/>
    <x v="10"/>
    <x v="819"/>
    <n v="10.368"/>
    <n v="2"/>
    <x v="2"/>
    <n v="3.6288"/>
  </r>
  <r>
    <n v="1113"/>
    <x v="533"/>
    <x v="0"/>
    <x v="258"/>
    <d v="2013-11-25T00:00:00"/>
    <x v="1"/>
    <s v="EH-13945"/>
    <s v="Eric Hoffmann"/>
    <x v="0"/>
    <s v="United States"/>
    <s v="Houston"/>
    <x v="5"/>
    <n v="77041"/>
    <x v="2"/>
    <s v="OFF-BI-10002609"/>
    <x v="1"/>
    <x v="8"/>
    <x v="98"/>
    <n v="1.1919999999999999"/>
    <n v="2"/>
    <x v="3"/>
    <n v="-2.0264000000000002"/>
  </r>
  <r>
    <n v="1114"/>
    <x v="534"/>
    <x v="3"/>
    <x v="404"/>
    <d v="2014-12-24T00:00:00"/>
    <x v="0"/>
    <s v="RA-19915"/>
    <s v="Russell Applegate"/>
    <x v="0"/>
    <s v="United States"/>
    <s v="Encinitas"/>
    <x v="1"/>
    <n v="92024"/>
    <x v="1"/>
    <s v="OFF-BI-10003364"/>
    <x v="1"/>
    <x v="8"/>
    <x v="698"/>
    <n v="46.671999999999997"/>
    <n v="2"/>
    <x v="2"/>
    <n v="16.3352"/>
  </r>
  <r>
    <n v="1115"/>
    <x v="534"/>
    <x v="3"/>
    <x v="404"/>
    <d v="2014-12-24T00:00:00"/>
    <x v="0"/>
    <s v="RA-19915"/>
    <s v="Russell Applegate"/>
    <x v="0"/>
    <s v="United States"/>
    <s v="Encinitas"/>
    <x v="1"/>
    <n v="92024"/>
    <x v="1"/>
    <s v="FUR-BO-10002206"/>
    <x v="0"/>
    <x v="0"/>
    <x v="820"/>
    <n v="119.833"/>
    <n v="1"/>
    <x v="11"/>
    <n v="-12.6882"/>
  </r>
  <r>
    <n v="1116"/>
    <x v="534"/>
    <x v="3"/>
    <x v="404"/>
    <d v="2014-12-24T00:00:00"/>
    <x v="0"/>
    <s v="RA-19915"/>
    <s v="Russell Applegate"/>
    <x v="0"/>
    <s v="United States"/>
    <s v="Encinitas"/>
    <x v="1"/>
    <n v="92024"/>
    <x v="1"/>
    <s v="TEC-AC-10003610"/>
    <x v="2"/>
    <x v="11"/>
    <x v="598"/>
    <n v="119.98"/>
    <n v="2"/>
    <x v="0"/>
    <n v="57.590400000000002"/>
  </r>
  <r>
    <n v="1117"/>
    <x v="535"/>
    <x v="0"/>
    <x v="405"/>
    <d v="2013-07-25T00:00:00"/>
    <x v="0"/>
    <s v="DL-13495"/>
    <s v="Dionis Lloyd"/>
    <x v="1"/>
    <s v="United States"/>
    <s v="San Francisco"/>
    <x v="1"/>
    <n v="94110"/>
    <x v="1"/>
    <s v="OFF-LA-10003766"/>
    <x v="1"/>
    <x v="2"/>
    <x v="360"/>
    <n v="6.3"/>
    <n v="2"/>
    <x v="0"/>
    <n v="3.024"/>
  </r>
  <r>
    <n v="1118"/>
    <x v="536"/>
    <x v="1"/>
    <x v="406"/>
    <d v="2012-09-08T00:00:00"/>
    <x v="1"/>
    <s v="CS-12355"/>
    <s v="Christine Sundaresam"/>
    <x v="0"/>
    <s v="United States"/>
    <s v="Roswell"/>
    <x v="32"/>
    <n v="30076"/>
    <x v="0"/>
    <s v="OFF-PA-10001970"/>
    <x v="1"/>
    <x v="10"/>
    <x v="361"/>
    <n v="279.89999999999998"/>
    <n v="5"/>
    <x v="0"/>
    <n v="137.15100000000001"/>
  </r>
  <r>
    <n v="1119"/>
    <x v="536"/>
    <x v="1"/>
    <x v="406"/>
    <d v="2012-09-08T00:00:00"/>
    <x v="1"/>
    <s v="CS-12355"/>
    <s v="Christine Sundaresam"/>
    <x v="0"/>
    <s v="United States"/>
    <s v="Roswell"/>
    <x v="32"/>
    <n v="30076"/>
    <x v="0"/>
    <s v="TEC-AC-10002049"/>
    <x v="2"/>
    <x v="11"/>
    <x v="688"/>
    <n v="619.95000000000005"/>
    <n v="5"/>
    <x v="0"/>
    <n v="111.59099999999999"/>
  </r>
  <r>
    <n v="1120"/>
    <x v="536"/>
    <x v="1"/>
    <x v="406"/>
    <d v="2012-09-08T00:00:00"/>
    <x v="1"/>
    <s v="CS-12355"/>
    <s v="Christine Sundaresam"/>
    <x v="0"/>
    <s v="United States"/>
    <s v="Roswell"/>
    <x v="32"/>
    <n v="30076"/>
    <x v="0"/>
    <s v="OFF-PA-10000141"/>
    <x v="1"/>
    <x v="10"/>
    <x v="821"/>
    <n v="4.3600000000000003"/>
    <n v="2"/>
    <x v="0"/>
    <n v="2.0491999999999999"/>
  </r>
  <r>
    <n v="1121"/>
    <x v="536"/>
    <x v="1"/>
    <x v="406"/>
    <d v="2012-09-08T00:00:00"/>
    <x v="1"/>
    <s v="CS-12355"/>
    <s v="Christine Sundaresam"/>
    <x v="0"/>
    <s v="United States"/>
    <s v="Roswell"/>
    <x v="32"/>
    <n v="30076"/>
    <x v="0"/>
    <s v="OFF-EN-10004459"/>
    <x v="1"/>
    <x v="12"/>
    <x v="655"/>
    <n v="15.28"/>
    <n v="2"/>
    <x v="0"/>
    <n v="7.4871999999999996"/>
  </r>
  <r>
    <n v="1122"/>
    <x v="537"/>
    <x v="2"/>
    <x v="407"/>
    <d v="2011-01-27T00:00:00"/>
    <x v="1"/>
    <s v="HL-15040"/>
    <s v="Hunter Lopez"/>
    <x v="0"/>
    <s v="United States"/>
    <s v="Jonesboro"/>
    <x v="36"/>
    <n v="72401"/>
    <x v="0"/>
    <s v="TEC-PH-10001061"/>
    <x v="2"/>
    <x v="7"/>
    <x v="822"/>
    <n v="699.93"/>
    <n v="7"/>
    <x v="0"/>
    <n v="181.98179999999999"/>
  </r>
  <r>
    <n v="1123"/>
    <x v="537"/>
    <x v="2"/>
    <x v="407"/>
    <d v="2011-01-27T00:00:00"/>
    <x v="1"/>
    <s v="HL-15040"/>
    <s v="Hunter Lopez"/>
    <x v="0"/>
    <s v="United States"/>
    <s v="Jonesboro"/>
    <x v="36"/>
    <n v="72401"/>
    <x v="0"/>
    <s v="OFF-AR-10002375"/>
    <x v="1"/>
    <x v="6"/>
    <x v="823"/>
    <n v="22.96"/>
    <n v="7"/>
    <x v="0"/>
    <n v="6.6584000000000003"/>
  </r>
  <r>
    <n v="1124"/>
    <x v="537"/>
    <x v="2"/>
    <x v="407"/>
    <d v="2011-01-27T00:00:00"/>
    <x v="1"/>
    <s v="HL-15040"/>
    <s v="Hunter Lopez"/>
    <x v="0"/>
    <s v="United States"/>
    <s v="Jonesboro"/>
    <x v="36"/>
    <n v="72401"/>
    <x v="0"/>
    <s v="FUR-FU-10003194"/>
    <x v="0"/>
    <x v="5"/>
    <x v="76"/>
    <n v="38.6"/>
    <n v="4"/>
    <x v="0"/>
    <n v="11.58"/>
  </r>
  <r>
    <n v="1125"/>
    <x v="537"/>
    <x v="2"/>
    <x v="407"/>
    <d v="2011-01-27T00:00:00"/>
    <x v="1"/>
    <s v="HL-15040"/>
    <s v="Hunter Lopez"/>
    <x v="0"/>
    <s v="United States"/>
    <s v="Jonesboro"/>
    <x v="36"/>
    <n v="72401"/>
    <x v="0"/>
    <s v="OFF-AR-10003811"/>
    <x v="1"/>
    <x v="6"/>
    <x v="449"/>
    <n v="6.63"/>
    <n v="3"/>
    <x v="0"/>
    <n v="1.7901"/>
  </r>
  <r>
    <n v="1126"/>
    <x v="537"/>
    <x v="2"/>
    <x v="407"/>
    <d v="2011-01-27T00:00:00"/>
    <x v="1"/>
    <s v="HL-15040"/>
    <s v="Hunter Lopez"/>
    <x v="0"/>
    <s v="United States"/>
    <s v="Jonesboro"/>
    <x v="36"/>
    <n v="72401"/>
    <x v="0"/>
    <s v="OFF-EN-10001539"/>
    <x v="1"/>
    <x v="12"/>
    <x v="33"/>
    <n v="23.34"/>
    <n v="3"/>
    <x v="0"/>
    <n v="10.969799999999999"/>
  </r>
  <r>
    <n v="1127"/>
    <x v="537"/>
    <x v="2"/>
    <x v="407"/>
    <d v="2011-01-27T00:00:00"/>
    <x v="1"/>
    <s v="HL-15040"/>
    <s v="Hunter Lopez"/>
    <x v="0"/>
    <s v="United States"/>
    <s v="Jonesboro"/>
    <x v="36"/>
    <n v="72401"/>
    <x v="0"/>
    <s v="FUR-CH-10002331"/>
    <x v="0"/>
    <x v="1"/>
    <x v="402"/>
    <n v="1067.94"/>
    <n v="3"/>
    <x v="0"/>
    <n v="224.26740000000001"/>
  </r>
  <r>
    <n v="1128"/>
    <x v="538"/>
    <x v="1"/>
    <x v="56"/>
    <d v="2012-03-07T00:00:00"/>
    <x v="1"/>
    <s v="PA-19060"/>
    <s v="Pete Armstrong"/>
    <x v="2"/>
    <s v="United States"/>
    <s v="Richmond"/>
    <x v="14"/>
    <n v="47374"/>
    <x v="2"/>
    <s v="OFF-AR-10003156"/>
    <x v="1"/>
    <x v="6"/>
    <x v="396"/>
    <n v="10.16"/>
    <n v="1"/>
    <x v="0"/>
    <n v="2.6415999999999999"/>
  </r>
  <r>
    <n v="1129"/>
    <x v="538"/>
    <x v="1"/>
    <x v="56"/>
    <d v="2012-03-07T00:00:00"/>
    <x v="1"/>
    <s v="PA-19060"/>
    <s v="Pete Armstrong"/>
    <x v="2"/>
    <s v="United States"/>
    <s v="Richmond"/>
    <x v="14"/>
    <n v="47374"/>
    <x v="2"/>
    <s v="OFF-EN-10001532"/>
    <x v="1"/>
    <x v="12"/>
    <x v="613"/>
    <n v="101.88"/>
    <n v="6"/>
    <x v="0"/>
    <n v="50.94"/>
  </r>
  <r>
    <n v="1130"/>
    <x v="539"/>
    <x v="0"/>
    <x v="408"/>
    <d v="2013-04-17T00:00:00"/>
    <x v="1"/>
    <s v="BD-11605"/>
    <s v="Brian Dahlen"/>
    <x v="0"/>
    <s v="United States"/>
    <s v="Springfield"/>
    <x v="17"/>
    <n v="22153"/>
    <x v="0"/>
    <s v="FUR-TA-10004086"/>
    <x v="0"/>
    <x v="3"/>
    <x v="824"/>
    <n v="343.92"/>
    <n v="4"/>
    <x v="0"/>
    <n v="75.662400000000005"/>
  </r>
  <r>
    <n v="1131"/>
    <x v="539"/>
    <x v="0"/>
    <x v="408"/>
    <d v="2013-04-17T00:00:00"/>
    <x v="1"/>
    <s v="BD-11605"/>
    <s v="Brian Dahlen"/>
    <x v="0"/>
    <s v="United States"/>
    <s v="Springfield"/>
    <x v="17"/>
    <n v="22153"/>
    <x v="0"/>
    <s v="OFF-PA-10000100"/>
    <x v="1"/>
    <x v="10"/>
    <x v="825"/>
    <n v="40.99"/>
    <n v="1"/>
    <x v="0"/>
    <n v="20.085100000000001"/>
  </r>
  <r>
    <n v="1132"/>
    <x v="539"/>
    <x v="0"/>
    <x v="408"/>
    <d v="2013-04-17T00:00:00"/>
    <x v="1"/>
    <s v="BD-11605"/>
    <s v="Brian Dahlen"/>
    <x v="0"/>
    <s v="United States"/>
    <s v="Springfield"/>
    <x v="17"/>
    <n v="22153"/>
    <x v="0"/>
    <s v="OFF-EN-10002500"/>
    <x v="1"/>
    <x v="12"/>
    <x v="118"/>
    <n v="63.9"/>
    <n v="5"/>
    <x v="0"/>
    <n v="28.754999999999999"/>
  </r>
  <r>
    <n v="1133"/>
    <x v="540"/>
    <x v="0"/>
    <x v="409"/>
    <d v="2013-12-08T00:00:00"/>
    <x v="2"/>
    <s v="GG-14650"/>
    <s v="Greg Guthrie"/>
    <x v="1"/>
    <s v="United States"/>
    <s v="Antioch"/>
    <x v="1"/>
    <n v="94509"/>
    <x v="1"/>
    <s v="OFF-PA-10004100"/>
    <x v="1"/>
    <x v="10"/>
    <x v="257"/>
    <n v="19.440000000000001"/>
    <n v="3"/>
    <x v="0"/>
    <n v="9.3312000000000008"/>
  </r>
  <r>
    <n v="1134"/>
    <x v="541"/>
    <x v="0"/>
    <x v="410"/>
    <d v="2013-06-10T00:00:00"/>
    <x v="1"/>
    <s v="JS-15940"/>
    <s v="Joni Sundaresam"/>
    <x v="2"/>
    <s v="United States"/>
    <s v="Philadelphia"/>
    <x v="9"/>
    <n v="19134"/>
    <x v="3"/>
    <s v="OFF-ST-10003479"/>
    <x v="1"/>
    <x v="4"/>
    <x v="41"/>
    <n v="124.608"/>
    <n v="4"/>
    <x v="2"/>
    <n v="-23.364000000000001"/>
  </r>
  <r>
    <n v="1135"/>
    <x v="541"/>
    <x v="0"/>
    <x v="410"/>
    <d v="2013-06-10T00:00:00"/>
    <x v="1"/>
    <s v="JS-15940"/>
    <s v="Joni Sundaresam"/>
    <x v="2"/>
    <s v="United States"/>
    <s v="Philadelphia"/>
    <x v="9"/>
    <n v="19134"/>
    <x v="3"/>
    <s v="OFF-LA-10000973"/>
    <x v="1"/>
    <x v="2"/>
    <x v="826"/>
    <n v="7.56"/>
    <n v="3"/>
    <x v="2"/>
    <n v="2.6459999999999999"/>
  </r>
  <r>
    <n v="1136"/>
    <x v="542"/>
    <x v="0"/>
    <x v="25"/>
    <d v="2013-12-12T00:00:00"/>
    <x v="3"/>
    <s v="LR-16915"/>
    <s v="Lena Radford"/>
    <x v="0"/>
    <s v="United States"/>
    <s v="Homestead"/>
    <x v="2"/>
    <n v="33030"/>
    <x v="0"/>
    <s v="OFF-ST-10001476"/>
    <x v="1"/>
    <x v="4"/>
    <x v="827"/>
    <n v="85.224000000000004"/>
    <n v="3"/>
    <x v="2"/>
    <n v="7.4570999999999996"/>
  </r>
  <r>
    <n v="1137"/>
    <x v="543"/>
    <x v="0"/>
    <x v="396"/>
    <d v="2013-11-16T00:00:00"/>
    <x v="0"/>
    <s v="FH-14275"/>
    <s v="Frank Hawley"/>
    <x v="1"/>
    <s v="United States"/>
    <s v="La Porte"/>
    <x v="14"/>
    <n v="46350"/>
    <x v="2"/>
    <s v="OFF-EN-10002831"/>
    <x v="1"/>
    <x v="12"/>
    <x v="828"/>
    <n v="287.52"/>
    <n v="8"/>
    <x v="0"/>
    <n v="129.38399999999999"/>
  </r>
  <r>
    <n v="1138"/>
    <x v="543"/>
    <x v="0"/>
    <x v="396"/>
    <d v="2013-11-16T00:00:00"/>
    <x v="0"/>
    <s v="FH-14275"/>
    <s v="Frank Hawley"/>
    <x v="1"/>
    <s v="United States"/>
    <s v="La Porte"/>
    <x v="14"/>
    <n v="46350"/>
    <x v="2"/>
    <s v="OFF-AP-10002350"/>
    <x v="1"/>
    <x v="9"/>
    <x v="545"/>
    <n v="37.68"/>
    <n v="2"/>
    <x v="0"/>
    <n v="10.5504"/>
  </r>
  <r>
    <n v="1139"/>
    <x v="543"/>
    <x v="0"/>
    <x v="396"/>
    <d v="2013-11-16T00:00:00"/>
    <x v="0"/>
    <s v="FH-14275"/>
    <s v="Frank Hawley"/>
    <x v="1"/>
    <s v="United States"/>
    <s v="La Porte"/>
    <x v="14"/>
    <n v="46350"/>
    <x v="2"/>
    <s v="OFF-PA-10001763"/>
    <x v="1"/>
    <x v="10"/>
    <x v="829"/>
    <n v="19.98"/>
    <n v="2"/>
    <x v="0"/>
    <n v="8.9909999999999997"/>
  </r>
  <r>
    <n v="1140"/>
    <x v="543"/>
    <x v="0"/>
    <x v="396"/>
    <d v="2013-11-16T00:00:00"/>
    <x v="0"/>
    <s v="FH-14275"/>
    <s v="Frank Hawley"/>
    <x v="1"/>
    <s v="United States"/>
    <s v="La Porte"/>
    <x v="14"/>
    <n v="46350"/>
    <x v="2"/>
    <s v="OFF-AR-10003394"/>
    <x v="1"/>
    <x v="6"/>
    <x v="496"/>
    <n v="20.58"/>
    <n v="7"/>
    <x v="0"/>
    <n v="5.5566000000000004"/>
  </r>
  <r>
    <n v="1141"/>
    <x v="543"/>
    <x v="0"/>
    <x v="396"/>
    <d v="2013-11-16T00:00:00"/>
    <x v="0"/>
    <s v="FH-14275"/>
    <s v="Frank Hawley"/>
    <x v="1"/>
    <s v="United States"/>
    <s v="La Porte"/>
    <x v="14"/>
    <n v="46350"/>
    <x v="2"/>
    <s v="OFF-BI-10002072"/>
    <x v="1"/>
    <x v="8"/>
    <x v="830"/>
    <n v="17.38"/>
    <n v="2"/>
    <x v="0"/>
    <n v="8.69"/>
  </r>
  <r>
    <n v="1142"/>
    <x v="544"/>
    <x v="2"/>
    <x v="411"/>
    <d v="2011-10-03T00:00:00"/>
    <x v="1"/>
    <s v="AP-10915"/>
    <s v="Arthur Prichep"/>
    <x v="0"/>
    <s v="United States"/>
    <s v="Los Angeles"/>
    <x v="1"/>
    <n v="90045"/>
    <x v="1"/>
    <s v="FUR-FU-10004188"/>
    <x v="0"/>
    <x v="5"/>
    <x v="734"/>
    <n v="204.6"/>
    <n v="2"/>
    <x v="0"/>
    <n v="53.195999999999998"/>
  </r>
  <r>
    <n v="1143"/>
    <x v="544"/>
    <x v="2"/>
    <x v="411"/>
    <d v="2011-10-03T00:00:00"/>
    <x v="1"/>
    <s v="AP-10915"/>
    <s v="Arthur Prichep"/>
    <x v="0"/>
    <s v="United States"/>
    <s v="Los Angeles"/>
    <x v="1"/>
    <n v="90045"/>
    <x v="1"/>
    <s v="OFF-FA-10001561"/>
    <x v="1"/>
    <x v="13"/>
    <x v="831"/>
    <n v="8.7200000000000006"/>
    <n v="4"/>
    <x v="0"/>
    <n v="2.8776000000000002"/>
  </r>
  <r>
    <n v="1144"/>
    <x v="544"/>
    <x v="2"/>
    <x v="411"/>
    <d v="2011-10-03T00:00:00"/>
    <x v="1"/>
    <s v="AP-10915"/>
    <s v="Arthur Prichep"/>
    <x v="0"/>
    <s v="United States"/>
    <s v="Los Angeles"/>
    <x v="1"/>
    <n v="90045"/>
    <x v="1"/>
    <s v="OFF-PA-10002105"/>
    <x v="1"/>
    <x v="10"/>
    <x v="269"/>
    <n v="6.48"/>
    <n v="1"/>
    <x v="0"/>
    <n v="3.1103999999999998"/>
  </r>
  <r>
    <n v="1145"/>
    <x v="544"/>
    <x v="2"/>
    <x v="411"/>
    <d v="2011-10-03T00:00:00"/>
    <x v="1"/>
    <s v="AP-10915"/>
    <s v="Arthur Prichep"/>
    <x v="0"/>
    <s v="United States"/>
    <s v="Los Angeles"/>
    <x v="1"/>
    <n v="90045"/>
    <x v="1"/>
    <s v="TEC-MA-10004241"/>
    <x v="2"/>
    <x v="15"/>
    <x v="832"/>
    <n v="686.32"/>
    <n v="2"/>
    <x v="2"/>
    <n v="223.054"/>
  </r>
  <r>
    <n v="1146"/>
    <x v="544"/>
    <x v="2"/>
    <x v="411"/>
    <d v="2011-10-03T00:00:00"/>
    <x v="1"/>
    <s v="AP-10915"/>
    <s v="Arthur Prichep"/>
    <x v="0"/>
    <s v="United States"/>
    <s v="Los Angeles"/>
    <x v="1"/>
    <n v="90045"/>
    <x v="1"/>
    <s v="OFF-ST-10004340"/>
    <x v="1"/>
    <x v="4"/>
    <x v="809"/>
    <n v="62.18"/>
    <n v="1"/>
    <x v="0"/>
    <n v="16.788599999999999"/>
  </r>
  <r>
    <n v="1147"/>
    <x v="545"/>
    <x v="1"/>
    <x v="388"/>
    <d v="2012-04-04T00:00:00"/>
    <x v="3"/>
    <s v="NC-18340"/>
    <s v="Nat Carroll"/>
    <x v="0"/>
    <s v="United States"/>
    <s v="Lansing"/>
    <x v="12"/>
    <n v="48911"/>
    <x v="2"/>
    <s v="OFF-AP-10003849"/>
    <x v="1"/>
    <x v="9"/>
    <x v="833"/>
    <n v="644.07600000000002"/>
    <n v="2"/>
    <x v="9"/>
    <n v="107.346"/>
  </r>
  <r>
    <n v="1148"/>
    <x v="545"/>
    <x v="1"/>
    <x v="388"/>
    <d v="2012-04-04T00:00:00"/>
    <x v="3"/>
    <s v="NC-18340"/>
    <s v="Nat Carroll"/>
    <x v="0"/>
    <s v="United States"/>
    <s v="Lansing"/>
    <x v="12"/>
    <n v="48911"/>
    <x v="2"/>
    <s v="OFF-FA-10000735"/>
    <x v="1"/>
    <x v="13"/>
    <x v="33"/>
    <n v="5.84"/>
    <n v="2"/>
    <x v="0"/>
    <n v="2.6280000000000001"/>
  </r>
  <r>
    <n v="1149"/>
    <x v="545"/>
    <x v="1"/>
    <x v="388"/>
    <d v="2012-04-04T00:00:00"/>
    <x v="3"/>
    <s v="NC-18340"/>
    <s v="Nat Carroll"/>
    <x v="0"/>
    <s v="United States"/>
    <s v="Lansing"/>
    <x v="12"/>
    <n v="48911"/>
    <x v="2"/>
    <s v="OFF-BI-10003350"/>
    <x v="1"/>
    <x v="8"/>
    <x v="834"/>
    <n v="12.76"/>
    <n v="2"/>
    <x v="0"/>
    <n v="5.8696000000000002"/>
  </r>
  <r>
    <n v="1150"/>
    <x v="545"/>
    <x v="1"/>
    <x v="388"/>
    <d v="2012-04-04T00:00:00"/>
    <x v="3"/>
    <s v="NC-18340"/>
    <s v="Nat Carroll"/>
    <x v="0"/>
    <s v="United States"/>
    <s v="Lansing"/>
    <x v="12"/>
    <n v="48911"/>
    <x v="2"/>
    <s v="TEC-PH-10000307"/>
    <x v="2"/>
    <x v="7"/>
    <x v="835"/>
    <n v="10.95"/>
    <n v="1"/>
    <x v="0"/>
    <n v="0.438"/>
  </r>
  <r>
    <n v="1151"/>
    <x v="545"/>
    <x v="1"/>
    <x v="388"/>
    <d v="2012-04-04T00:00:00"/>
    <x v="3"/>
    <s v="NC-18340"/>
    <s v="Nat Carroll"/>
    <x v="0"/>
    <s v="United States"/>
    <s v="Lansing"/>
    <x v="12"/>
    <n v="48911"/>
    <x v="2"/>
    <s v="TEC-CO-10004202"/>
    <x v="2"/>
    <x v="16"/>
    <x v="836"/>
    <n v="599.98"/>
    <n v="2"/>
    <x v="0"/>
    <n v="209.99299999999999"/>
  </r>
  <r>
    <n v="1152"/>
    <x v="546"/>
    <x v="1"/>
    <x v="412"/>
    <d v="2012-05-14T00:00:00"/>
    <x v="1"/>
    <s v="CB-12535"/>
    <s v="Claudia Bergmann"/>
    <x v="1"/>
    <s v="United States"/>
    <s v="Cuyahoga Falls"/>
    <x v="24"/>
    <n v="44221"/>
    <x v="3"/>
    <s v="FUR-FU-10001852"/>
    <x v="0"/>
    <x v="5"/>
    <x v="837"/>
    <n v="8.3520000000000003"/>
    <n v="6"/>
    <x v="2"/>
    <n v="1.2527999999999999"/>
  </r>
  <r>
    <n v="1153"/>
    <x v="547"/>
    <x v="3"/>
    <x v="413"/>
    <d v="2014-01-07T00:00:00"/>
    <x v="1"/>
    <s v="KL-16555"/>
    <s v="Kelly Lampkin"/>
    <x v="1"/>
    <s v="United States"/>
    <s v="Reno"/>
    <x v="33"/>
    <n v="89502"/>
    <x v="1"/>
    <s v="OFF-AR-10003759"/>
    <x v="1"/>
    <x v="6"/>
    <x v="838"/>
    <n v="3.64"/>
    <n v="2"/>
    <x v="0"/>
    <n v="1.6379999999999999"/>
  </r>
  <r>
    <n v="1154"/>
    <x v="547"/>
    <x v="3"/>
    <x v="413"/>
    <d v="2014-01-07T00:00:00"/>
    <x v="1"/>
    <s v="KL-16555"/>
    <s v="Kelly Lampkin"/>
    <x v="1"/>
    <s v="United States"/>
    <s v="Reno"/>
    <x v="33"/>
    <n v="89502"/>
    <x v="1"/>
    <s v="OFF-BI-10003984"/>
    <x v="1"/>
    <x v="8"/>
    <x v="690"/>
    <n v="159.768"/>
    <n v="7"/>
    <x v="2"/>
    <n v="53.921700000000001"/>
  </r>
  <r>
    <n v="1155"/>
    <x v="548"/>
    <x v="2"/>
    <x v="414"/>
    <d v="2011-12-21T00:00:00"/>
    <x v="2"/>
    <s v="PS-19045"/>
    <s v="Penelope Sewall"/>
    <x v="2"/>
    <s v="United States"/>
    <s v="Harrisonburg"/>
    <x v="17"/>
    <n v="22801"/>
    <x v="0"/>
    <s v="OFF-ST-10004337"/>
    <x v="1"/>
    <x v="4"/>
    <x v="839"/>
    <n v="122.48"/>
    <n v="2"/>
    <x v="0"/>
    <n v="0"/>
  </r>
  <r>
    <n v="1156"/>
    <x v="548"/>
    <x v="2"/>
    <x v="414"/>
    <d v="2011-12-21T00:00:00"/>
    <x v="2"/>
    <s v="PS-19045"/>
    <s v="Penelope Sewall"/>
    <x v="2"/>
    <s v="United States"/>
    <s v="Harrisonburg"/>
    <x v="17"/>
    <n v="22801"/>
    <x v="0"/>
    <s v="FUR-TA-10001932"/>
    <x v="0"/>
    <x v="3"/>
    <x v="840"/>
    <n v="2244.48"/>
    <n v="7"/>
    <x v="0"/>
    <n v="493.78559999999999"/>
  </r>
  <r>
    <n v="1157"/>
    <x v="548"/>
    <x v="2"/>
    <x v="414"/>
    <d v="2011-12-21T00:00:00"/>
    <x v="2"/>
    <s v="PS-19045"/>
    <s v="Penelope Sewall"/>
    <x v="2"/>
    <s v="United States"/>
    <s v="Harrisonburg"/>
    <x v="17"/>
    <n v="22801"/>
    <x v="0"/>
    <s v="OFF-BI-10003982"/>
    <x v="1"/>
    <x v="8"/>
    <x v="346"/>
    <n v="62.31"/>
    <n v="3"/>
    <x v="0"/>
    <n v="29.285699999999999"/>
  </r>
  <r>
    <n v="1158"/>
    <x v="548"/>
    <x v="2"/>
    <x v="414"/>
    <d v="2011-12-21T00:00:00"/>
    <x v="2"/>
    <s v="PS-19045"/>
    <s v="Penelope Sewall"/>
    <x v="2"/>
    <s v="United States"/>
    <s v="Harrisonburg"/>
    <x v="17"/>
    <n v="22801"/>
    <x v="0"/>
    <s v="FUR-TA-10000617"/>
    <x v="0"/>
    <x v="3"/>
    <x v="338"/>
    <n v="455.1"/>
    <n v="2"/>
    <x v="0"/>
    <n v="100.122"/>
  </r>
  <r>
    <n v="1159"/>
    <x v="549"/>
    <x v="0"/>
    <x v="415"/>
    <d v="2013-07-08T00:00:00"/>
    <x v="0"/>
    <s v="GB-14530"/>
    <s v="George Bell"/>
    <x v="1"/>
    <s v="United States"/>
    <s v="Los Angeles"/>
    <x v="1"/>
    <n v="90004"/>
    <x v="1"/>
    <s v="FUR-CH-10002126"/>
    <x v="0"/>
    <x v="1"/>
    <x v="841"/>
    <n v="195.184"/>
    <n v="1"/>
    <x v="2"/>
    <n v="19.5184"/>
  </r>
  <r>
    <n v="1160"/>
    <x v="550"/>
    <x v="3"/>
    <x v="222"/>
    <d v="2014-07-05T00:00:00"/>
    <x v="1"/>
    <s v="AA-10315"/>
    <s v="Alex Avila"/>
    <x v="0"/>
    <s v="United States"/>
    <s v="Minneapolis"/>
    <x v="11"/>
    <n v="55407"/>
    <x v="2"/>
    <s v="OFF-AP-10000576"/>
    <x v="1"/>
    <x v="9"/>
    <x v="842"/>
    <n v="362.94"/>
    <n v="3"/>
    <x v="0"/>
    <n v="90.734999999999999"/>
  </r>
  <r>
    <n v="1161"/>
    <x v="550"/>
    <x v="3"/>
    <x v="222"/>
    <d v="2014-07-05T00:00:00"/>
    <x v="1"/>
    <s v="AA-10315"/>
    <s v="Alex Avila"/>
    <x v="0"/>
    <s v="United States"/>
    <s v="Minneapolis"/>
    <x v="11"/>
    <n v="55407"/>
    <x v="2"/>
    <s v="OFF-BI-10004654"/>
    <x v="1"/>
    <x v="8"/>
    <x v="68"/>
    <n v="11.54"/>
    <n v="2"/>
    <x v="0"/>
    <n v="5.77"/>
  </r>
  <r>
    <n v="1162"/>
    <x v="551"/>
    <x v="2"/>
    <x v="416"/>
    <d v="2011-09-05T00:00:00"/>
    <x v="0"/>
    <s v="LT-16765"/>
    <s v="Larry Tron"/>
    <x v="0"/>
    <s v="United States"/>
    <s v="Escondido"/>
    <x v="1"/>
    <n v="92025"/>
    <x v="1"/>
    <s v="OFF-AR-10004042"/>
    <x v="1"/>
    <x v="6"/>
    <x v="30"/>
    <n v="53.94"/>
    <n v="3"/>
    <x v="0"/>
    <n v="15.6426"/>
  </r>
  <r>
    <n v="1163"/>
    <x v="552"/>
    <x v="2"/>
    <x v="223"/>
    <d v="2011-03-08T00:00:00"/>
    <x v="1"/>
    <s v="AP-10720"/>
    <s v="Anne Pryor"/>
    <x v="2"/>
    <s v="United States"/>
    <s v="New York City"/>
    <x v="15"/>
    <n v="10035"/>
    <x v="3"/>
    <s v="TEC-PH-10004700"/>
    <x v="2"/>
    <x v="7"/>
    <x v="843"/>
    <n v="9.99"/>
    <n v="1"/>
    <x v="0"/>
    <n v="4.5953999999999997"/>
  </r>
  <r>
    <n v="1164"/>
    <x v="552"/>
    <x v="2"/>
    <x v="223"/>
    <d v="2011-03-08T00:00:00"/>
    <x v="1"/>
    <s v="AP-10720"/>
    <s v="Anne Pryor"/>
    <x v="2"/>
    <s v="United States"/>
    <s v="New York City"/>
    <x v="15"/>
    <n v="10035"/>
    <x v="3"/>
    <s v="OFF-BI-10004593"/>
    <x v="1"/>
    <x v="8"/>
    <x v="267"/>
    <n v="125.76"/>
    <n v="3"/>
    <x v="2"/>
    <n v="40.872"/>
  </r>
  <r>
    <n v="1165"/>
    <x v="552"/>
    <x v="2"/>
    <x v="223"/>
    <d v="2011-03-08T00:00:00"/>
    <x v="1"/>
    <s v="AP-10720"/>
    <s v="Anne Pryor"/>
    <x v="2"/>
    <s v="United States"/>
    <s v="New York City"/>
    <x v="15"/>
    <n v="10035"/>
    <x v="3"/>
    <s v="OFF-BI-10003429"/>
    <x v="1"/>
    <x v="8"/>
    <x v="844"/>
    <n v="25.32"/>
    <n v="5"/>
    <x v="2"/>
    <n v="9.1784999999999997"/>
  </r>
  <r>
    <n v="1166"/>
    <x v="553"/>
    <x v="2"/>
    <x v="417"/>
    <d v="2011-05-08T00:00:00"/>
    <x v="1"/>
    <s v="PM-18940"/>
    <s v="Paul MacIntyre"/>
    <x v="0"/>
    <s v="United States"/>
    <s v="Jackson"/>
    <x v="12"/>
    <n v="49201"/>
    <x v="2"/>
    <s v="OFF-BI-10001294"/>
    <x v="1"/>
    <x v="8"/>
    <x v="667"/>
    <n v="46.8"/>
    <n v="4"/>
    <x v="0"/>
    <n v="21.06"/>
  </r>
  <r>
    <n v="1167"/>
    <x v="554"/>
    <x v="1"/>
    <x v="121"/>
    <d v="2012-11-02T00:00:00"/>
    <x v="3"/>
    <s v="KC-16540"/>
    <s v="Kelly Collister"/>
    <x v="0"/>
    <s v="United States"/>
    <s v="Seattle"/>
    <x v="4"/>
    <n v="98115"/>
    <x v="1"/>
    <s v="TEC-AC-10001552"/>
    <x v="2"/>
    <x v="11"/>
    <x v="100"/>
    <n v="447.93"/>
    <n v="9"/>
    <x v="0"/>
    <n v="49.272300000000001"/>
  </r>
  <r>
    <n v="1168"/>
    <x v="555"/>
    <x v="3"/>
    <x v="166"/>
    <d v="2014-12-11T00:00:00"/>
    <x v="0"/>
    <s v="DL-13315"/>
    <s v="Delfina Latchford"/>
    <x v="0"/>
    <s v="United States"/>
    <s v="New York City"/>
    <x v="15"/>
    <n v="10035"/>
    <x v="3"/>
    <s v="FUR-FU-10004952"/>
    <x v="0"/>
    <x v="5"/>
    <x v="845"/>
    <n v="109.48"/>
    <n v="2"/>
    <x v="0"/>
    <n v="33.938800000000001"/>
  </r>
  <r>
    <n v="1169"/>
    <x v="555"/>
    <x v="3"/>
    <x v="166"/>
    <d v="2014-12-11T00:00:00"/>
    <x v="0"/>
    <s v="DL-13315"/>
    <s v="Delfina Latchford"/>
    <x v="0"/>
    <s v="United States"/>
    <s v="New York City"/>
    <x v="15"/>
    <n v="10035"/>
    <x v="3"/>
    <s v="OFF-ST-10004123"/>
    <x v="1"/>
    <x v="4"/>
    <x v="72"/>
    <n v="272.94"/>
    <n v="3"/>
    <x v="0"/>
    <n v="0"/>
  </r>
  <r>
    <n v="1170"/>
    <x v="555"/>
    <x v="3"/>
    <x v="166"/>
    <d v="2014-12-11T00:00:00"/>
    <x v="0"/>
    <s v="DL-13315"/>
    <s v="Delfina Latchford"/>
    <x v="0"/>
    <s v="United States"/>
    <s v="New York City"/>
    <x v="15"/>
    <n v="10035"/>
    <x v="3"/>
    <s v="OFF-PA-10003172"/>
    <x v="1"/>
    <x v="10"/>
    <x v="846"/>
    <n v="19.440000000000001"/>
    <n v="3"/>
    <x v="0"/>
    <n v="9.3312000000000008"/>
  </r>
  <r>
    <n v="1171"/>
    <x v="555"/>
    <x v="3"/>
    <x v="166"/>
    <d v="2014-12-11T00:00:00"/>
    <x v="0"/>
    <s v="DL-13315"/>
    <s v="Delfina Latchford"/>
    <x v="0"/>
    <s v="United States"/>
    <s v="New York City"/>
    <x v="15"/>
    <n v="10035"/>
    <x v="3"/>
    <s v="OFF-ST-10002352"/>
    <x v="1"/>
    <x v="4"/>
    <x v="847"/>
    <n v="31.92"/>
    <n v="4"/>
    <x v="0"/>
    <n v="8.2992000000000008"/>
  </r>
  <r>
    <n v="1172"/>
    <x v="556"/>
    <x v="2"/>
    <x v="418"/>
    <d v="2011-03-14T00:00:00"/>
    <x v="1"/>
    <s v="SW-20275"/>
    <s v="Scott Williamson"/>
    <x v="0"/>
    <s v="United States"/>
    <s v="Royal Oak"/>
    <x v="12"/>
    <n v="48073"/>
    <x v="2"/>
    <s v="OFF-PA-10002259"/>
    <x v="1"/>
    <x v="10"/>
    <x v="848"/>
    <n v="22.38"/>
    <n v="2"/>
    <x v="0"/>
    <n v="10.7424"/>
  </r>
  <r>
    <n v="1173"/>
    <x v="557"/>
    <x v="2"/>
    <x v="419"/>
    <d v="2011-04-25T00:00:00"/>
    <x v="1"/>
    <s v="AA-10375"/>
    <s v="Allen Armold"/>
    <x v="0"/>
    <s v="United States"/>
    <s v="Los Angeles"/>
    <x v="1"/>
    <n v="90008"/>
    <x v="1"/>
    <s v="OFF-BI-10002976"/>
    <x v="1"/>
    <x v="8"/>
    <x v="849"/>
    <n v="16.52"/>
    <n v="5"/>
    <x v="2"/>
    <n v="5.5754999999999999"/>
  </r>
  <r>
    <n v="1174"/>
    <x v="558"/>
    <x v="1"/>
    <x v="420"/>
    <d v="2012-10-26T00:00:00"/>
    <x v="1"/>
    <s v="LT-17110"/>
    <s v="Liz Thompson"/>
    <x v="0"/>
    <s v="United States"/>
    <s v="Bloomington"/>
    <x v="10"/>
    <n v="61701"/>
    <x v="2"/>
    <s v="OFF-BI-10000301"/>
    <x v="1"/>
    <x v="8"/>
    <x v="619"/>
    <n v="5.1760000000000002"/>
    <n v="4"/>
    <x v="3"/>
    <n v="-7.7640000000000002"/>
  </r>
  <r>
    <n v="1175"/>
    <x v="559"/>
    <x v="1"/>
    <x v="421"/>
    <d v="2012-08-25T00:00:00"/>
    <x v="2"/>
    <s v="DP-13105"/>
    <s v="Dave Poirier"/>
    <x v="1"/>
    <s v="United States"/>
    <s v="New York City"/>
    <x v="15"/>
    <n v="10035"/>
    <x v="3"/>
    <s v="OFF-BI-10003694"/>
    <x v="1"/>
    <x v="8"/>
    <x v="850"/>
    <n v="50.112000000000002"/>
    <n v="6"/>
    <x v="2"/>
    <n v="16.2864"/>
  </r>
  <r>
    <n v="1176"/>
    <x v="560"/>
    <x v="0"/>
    <x v="48"/>
    <d v="2013-09-04T00:00:00"/>
    <x v="1"/>
    <s v="AB-10060"/>
    <s v="Adam Bellavance"/>
    <x v="2"/>
    <s v="United States"/>
    <s v="Concord"/>
    <x v="38"/>
    <n v="3301"/>
    <x v="3"/>
    <s v="OFF-SU-10000381"/>
    <x v="1"/>
    <x v="14"/>
    <x v="654"/>
    <n v="27.93"/>
    <n v="3"/>
    <x v="0"/>
    <n v="8.0997000000000003"/>
  </r>
  <r>
    <n v="1177"/>
    <x v="561"/>
    <x v="2"/>
    <x v="422"/>
    <d v="2011-12-30T00:00:00"/>
    <x v="0"/>
    <s v="AT-10435"/>
    <s v="Alyssa Tate"/>
    <x v="2"/>
    <s v="United States"/>
    <s v="Los Angeles"/>
    <x v="1"/>
    <n v="90004"/>
    <x v="1"/>
    <s v="OFF-LA-10004425"/>
    <x v="1"/>
    <x v="2"/>
    <x v="33"/>
    <n v="11.56"/>
    <n v="4"/>
    <x v="0"/>
    <n v="5.4332000000000003"/>
  </r>
  <r>
    <n v="1178"/>
    <x v="562"/>
    <x v="0"/>
    <x v="49"/>
    <d v="2013-12-06T00:00:00"/>
    <x v="1"/>
    <s v="JE-15745"/>
    <s v="Joel Eaton"/>
    <x v="0"/>
    <s v="United States"/>
    <s v="Rockville"/>
    <x v="39"/>
    <n v="20852"/>
    <x v="3"/>
    <s v="FUR-CH-10001270"/>
    <x v="0"/>
    <x v="1"/>
    <x v="851"/>
    <n v="172.5"/>
    <n v="2"/>
    <x v="0"/>
    <n v="51.75"/>
  </r>
  <r>
    <n v="1179"/>
    <x v="562"/>
    <x v="0"/>
    <x v="49"/>
    <d v="2013-12-06T00:00:00"/>
    <x v="1"/>
    <s v="JE-15745"/>
    <s v="Joel Eaton"/>
    <x v="0"/>
    <s v="United States"/>
    <s v="Rockville"/>
    <x v="39"/>
    <n v="20852"/>
    <x v="3"/>
    <s v="TEC-PH-10003931"/>
    <x v="2"/>
    <x v="7"/>
    <x v="159"/>
    <n v="179.97"/>
    <n v="3"/>
    <x v="0"/>
    <n v="44.9925"/>
  </r>
  <r>
    <n v="1180"/>
    <x v="563"/>
    <x v="0"/>
    <x v="423"/>
    <d v="2013-04-28T00:00:00"/>
    <x v="0"/>
    <s v="CA-12055"/>
    <s v="Cathy Armstrong"/>
    <x v="2"/>
    <s v="United States"/>
    <s v="Houston"/>
    <x v="5"/>
    <n v="77070"/>
    <x v="2"/>
    <s v="TEC-AC-10003174"/>
    <x v="2"/>
    <x v="11"/>
    <x v="614"/>
    <n v="258.69600000000003"/>
    <n v="3"/>
    <x v="2"/>
    <n v="64.674000000000007"/>
  </r>
  <r>
    <n v="1181"/>
    <x v="564"/>
    <x v="2"/>
    <x v="261"/>
    <d v="2011-06-25T00:00:00"/>
    <x v="1"/>
    <s v="DB-13060"/>
    <s v="Dave Brooks"/>
    <x v="0"/>
    <s v="United States"/>
    <s v="Lakewood"/>
    <x v="30"/>
    <n v="8701"/>
    <x v="3"/>
    <s v="TEC-PH-10004539"/>
    <x v="2"/>
    <x v="7"/>
    <x v="852"/>
    <n v="1322.93"/>
    <n v="7"/>
    <x v="0"/>
    <n v="357.19110000000001"/>
  </r>
  <r>
    <n v="1182"/>
    <x v="564"/>
    <x v="2"/>
    <x v="261"/>
    <d v="2011-06-25T00:00:00"/>
    <x v="1"/>
    <s v="DB-13060"/>
    <s v="Dave Brooks"/>
    <x v="0"/>
    <s v="United States"/>
    <s v="Lakewood"/>
    <x v="30"/>
    <n v="8701"/>
    <x v="3"/>
    <s v="OFF-AR-10001919"/>
    <x v="1"/>
    <x v="6"/>
    <x v="853"/>
    <n v="3.76"/>
    <n v="2"/>
    <x v="0"/>
    <n v="1.0904"/>
  </r>
  <r>
    <n v="1183"/>
    <x v="565"/>
    <x v="3"/>
    <x v="424"/>
    <d v="2014-01-16T00:00:00"/>
    <x v="2"/>
    <s v="RB-19570"/>
    <s v="Rob Beeghly"/>
    <x v="0"/>
    <s v="United States"/>
    <s v="Jacksonville"/>
    <x v="3"/>
    <n v="28540"/>
    <x v="0"/>
    <s v="OFF-EN-10002504"/>
    <x v="1"/>
    <x v="12"/>
    <x v="113"/>
    <n v="21.744"/>
    <n v="1"/>
    <x v="2"/>
    <n v="7.3385999999999996"/>
  </r>
  <r>
    <n v="1184"/>
    <x v="565"/>
    <x v="3"/>
    <x v="424"/>
    <d v="2014-01-16T00:00:00"/>
    <x v="2"/>
    <s v="RB-19570"/>
    <s v="Rob Beeghly"/>
    <x v="0"/>
    <s v="United States"/>
    <s v="Jacksonville"/>
    <x v="3"/>
    <n v="28540"/>
    <x v="0"/>
    <s v="TEC-PH-10003655"/>
    <x v="2"/>
    <x v="7"/>
    <x v="854"/>
    <n v="7.92"/>
    <n v="5"/>
    <x v="2"/>
    <n v="0.69299999999999995"/>
  </r>
  <r>
    <n v="1185"/>
    <x v="566"/>
    <x v="2"/>
    <x v="156"/>
    <d v="2011-11-30T00:00:00"/>
    <x v="1"/>
    <s v="HR-14830"/>
    <s v="Harold Ryan"/>
    <x v="1"/>
    <s v="United States"/>
    <s v="Seattle"/>
    <x v="4"/>
    <n v="98103"/>
    <x v="1"/>
    <s v="OFF-BI-10004656"/>
    <x v="1"/>
    <x v="8"/>
    <x v="855"/>
    <n v="12.096"/>
    <n v="7"/>
    <x v="2"/>
    <n v="4.2336"/>
  </r>
  <r>
    <n v="1186"/>
    <x v="566"/>
    <x v="2"/>
    <x v="156"/>
    <d v="2011-11-30T00:00:00"/>
    <x v="1"/>
    <s v="HR-14830"/>
    <s v="Harold Ryan"/>
    <x v="1"/>
    <s v="United States"/>
    <s v="Seattle"/>
    <x v="4"/>
    <n v="98103"/>
    <x v="1"/>
    <s v="OFF-ST-10002344"/>
    <x v="1"/>
    <x v="4"/>
    <x v="856"/>
    <n v="485.88"/>
    <n v="6"/>
    <x v="0"/>
    <n v="9.7175999999999991"/>
  </r>
  <r>
    <n v="1187"/>
    <x v="566"/>
    <x v="2"/>
    <x v="156"/>
    <d v="2011-11-30T00:00:00"/>
    <x v="1"/>
    <s v="HR-14830"/>
    <s v="Harold Ryan"/>
    <x v="1"/>
    <s v="United States"/>
    <s v="Seattle"/>
    <x v="4"/>
    <n v="98103"/>
    <x v="1"/>
    <s v="OFF-PA-10001800"/>
    <x v="1"/>
    <x v="10"/>
    <x v="580"/>
    <n v="25.92"/>
    <n v="4"/>
    <x v="0"/>
    <n v="12.441599999999999"/>
  </r>
  <r>
    <n v="1188"/>
    <x v="566"/>
    <x v="2"/>
    <x v="156"/>
    <d v="2011-11-30T00:00:00"/>
    <x v="1"/>
    <s v="HR-14830"/>
    <s v="Harold Ryan"/>
    <x v="1"/>
    <s v="United States"/>
    <s v="Seattle"/>
    <x v="4"/>
    <n v="98103"/>
    <x v="1"/>
    <s v="OFF-ST-10000036"/>
    <x v="1"/>
    <x v="4"/>
    <x v="590"/>
    <n v="197.58"/>
    <n v="2"/>
    <x v="0"/>
    <n v="53.346600000000002"/>
  </r>
  <r>
    <n v="1189"/>
    <x v="567"/>
    <x v="3"/>
    <x v="425"/>
    <d v="2014-03-01T00:00:00"/>
    <x v="0"/>
    <s v="BT-11530"/>
    <s v="Bradley Talbott"/>
    <x v="2"/>
    <s v="United States"/>
    <s v="Los Angeles"/>
    <x v="1"/>
    <n v="90036"/>
    <x v="1"/>
    <s v="OFF-AP-10004532"/>
    <x v="1"/>
    <x v="9"/>
    <x v="559"/>
    <n v="81.92"/>
    <n v="4"/>
    <x v="0"/>
    <n v="22.118400000000001"/>
  </r>
  <r>
    <n v="1190"/>
    <x v="567"/>
    <x v="3"/>
    <x v="425"/>
    <d v="2014-03-01T00:00:00"/>
    <x v="0"/>
    <s v="BT-11530"/>
    <s v="Bradley Talbott"/>
    <x v="2"/>
    <s v="United States"/>
    <s v="Los Angeles"/>
    <x v="1"/>
    <n v="90036"/>
    <x v="1"/>
    <s v="TEC-PH-10004447"/>
    <x v="2"/>
    <x v="7"/>
    <x v="857"/>
    <n v="889.53599999999994"/>
    <n v="8"/>
    <x v="2"/>
    <n v="66.715199999999996"/>
  </r>
  <r>
    <n v="1191"/>
    <x v="567"/>
    <x v="3"/>
    <x v="425"/>
    <d v="2014-03-01T00:00:00"/>
    <x v="0"/>
    <s v="BT-11530"/>
    <s v="Bradley Talbott"/>
    <x v="2"/>
    <s v="United States"/>
    <s v="Los Angeles"/>
    <x v="1"/>
    <n v="90036"/>
    <x v="1"/>
    <s v="FUR-CH-10003973"/>
    <x v="0"/>
    <x v="1"/>
    <x v="858"/>
    <n v="892.22400000000005"/>
    <n v="3"/>
    <x v="2"/>
    <n v="89.222399999999993"/>
  </r>
  <r>
    <n v="1192"/>
    <x v="567"/>
    <x v="3"/>
    <x v="425"/>
    <d v="2014-03-01T00:00:00"/>
    <x v="0"/>
    <s v="BT-11530"/>
    <s v="Bradley Talbott"/>
    <x v="2"/>
    <s v="United States"/>
    <s v="Los Angeles"/>
    <x v="1"/>
    <n v="90036"/>
    <x v="1"/>
    <s v="OFF-PA-10001970"/>
    <x v="1"/>
    <x v="10"/>
    <x v="361"/>
    <n v="223.92"/>
    <n v="4"/>
    <x v="0"/>
    <n v="109.7208"/>
  </r>
  <r>
    <n v="1193"/>
    <x v="567"/>
    <x v="3"/>
    <x v="425"/>
    <d v="2014-03-01T00:00:00"/>
    <x v="0"/>
    <s v="BT-11530"/>
    <s v="Bradley Talbott"/>
    <x v="2"/>
    <s v="United States"/>
    <s v="Los Angeles"/>
    <x v="1"/>
    <n v="90036"/>
    <x v="1"/>
    <s v="OFF-PA-10000682"/>
    <x v="1"/>
    <x v="10"/>
    <x v="859"/>
    <n v="23.12"/>
    <n v="4"/>
    <x v="0"/>
    <n v="11.328799999999999"/>
  </r>
  <r>
    <n v="1194"/>
    <x v="568"/>
    <x v="1"/>
    <x v="426"/>
    <d v="2012-09-15T00:00:00"/>
    <x v="3"/>
    <s v="NG-18355"/>
    <s v="Nat Gilpin"/>
    <x v="1"/>
    <s v="United States"/>
    <s v="Coral Springs"/>
    <x v="2"/>
    <n v="33065"/>
    <x v="0"/>
    <s v="OFF-PA-10001937"/>
    <x v="1"/>
    <x v="10"/>
    <x v="286"/>
    <n v="15.552"/>
    <n v="3"/>
    <x v="2"/>
    <n v="5.4432"/>
  </r>
  <r>
    <n v="1195"/>
    <x v="568"/>
    <x v="1"/>
    <x v="426"/>
    <d v="2012-09-15T00:00:00"/>
    <x v="3"/>
    <s v="NG-18355"/>
    <s v="Nat Gilpin"/>
    <x v="1"/>
    <s v="United States"/>
    <s v="Coral Springs"/>
    <x v="2"/>
    <n v="33065"/>
    <x v="0"/>
    <s v="FUR-FU-10002268"/>
    <x v="0"/>
    <x v="5"/>
    <x v="860"/>
    <n v="15.712"/>
    <n v="4"/>
    <x v="2"/>
    <n v="2.5531999999999999"/>
  </r>
  <r>
    <n v="1196"/>
    <x v="568"/>
    <x v="1"/>
    <x v="426"/>
    <d v="2012-09-15T00:00:00"/>
    <x v="3"/>
    <s v="NG-18355"/>
    <s v="Nat Gilpin"/>
    <x v="1"/>
    <s v="United States"/>
    <s v="Coral Springs"/>
    <x v="2"/>
    <n v="33065"/>
    <x v="0"/>
    <s v="OFF-ST-10001321"/>
    <x v="1"/>
    <x v="4"/>
    <x v="416"/>
    <n v="24.672000000000001"/>
    <n v="2"/>
    <x v="2"/>
    <n v="2.1587999999999998"/>
  </r>
  <r>
    <n v="1197"/>
    <x v="568"/>
    <x v="1"/>
    <x v="426"/>
    <d v="2012-09-15T00:00:00"/>
    <x v="3"/>
    <s v="NG-18355"/>
    <s v="Nat Gilpin"/>
    <x v="1"/>
    <s v="United States"/>
    <s v="Coral Springs"/>
    <x v="2"/>
    <n v="33065"/>
    <x v="0"/>
    <s v="FUR-FU-10003394"/>
    <x v="0"/>
    <x v="5"/>
    <x v="578"/>
    <n v="55.968000000000004"/>
    <n v="1"/>
    <x v="2"/>
    <n v="-2.0988000000000002"/>
  </r>
  <r>
    <n v="1198"/>
    <x v="569"/>
    <x v="0"/>
    <x v="143"/>
    <d v="2013-04-13T00:00:00"/>
    <x v="1"/>
    <s v="ZC-21910"/>
    <s v="Zuschuss Carroll"/>
    <x v="0"/>
    <s v="United States"/>
    <s v="Houston"/>
    <x v="5"/>
    <n v="77041"/>
    <x v="2"/>
    <s v="TEC-AC-10001990"/>
    <x v="2"/>
    <x v="11"/>
    <x v="861"/>
    <n v="431.928"/>
    <n v="9"/>
    <x v="2"/>
    <n v="64.789199999999994"/>
  </r>
  <r>
    <n v="1199"/>
    <x v="569"/>
    <x v="0"/>
    <x v="143"/>
    <d v="2013-04-13T00:00:00"/>
    <x v="1"/>
    <s v="ZC-21910"/>
    <s v="Zuschuss Carroll"/>
    <x v="0"/>
    <s v="United States"/>
    <s v="Houston"/>
    <x v="5"/>
    <n v="77041"/>
    <x v="2"/>
    <s v="FUR-CH-10004540"/>
    <x v="0"/>
    <x v="1"/>
    <x v="862"/>
    <n v="95.983999999999995"/>
    <n v="4"/>
    <x v="4"/>
    <n v="-4.1135999999999999"/>
  </r>
  <r>
    <n v="1200"/>
    <x v="569"/>
    <x v="0"/>
    <x v="143"/>
    <d v="2013-04-13T00:00:00"/>
    <x v="1"/>
    <s v="ZC-21910"/>
    <s v="Zuschuss Carroll"/>
    <x v="0"/>
    <s v="United States"/>
    <s v="Houston"/>
    <x v="5"/>
    <n v="77041"/>
    <x v="2"/>
    <s v="OFF-BI-10004995"/>
    <x v="1"/>
    <x v="8"/>
    <x v="313"/>
    <n v="1088.7919999999999"/>
    <n v="4"/>
    <x v="3"/>
    <n v="-1850.9464"/>
  </r>
  <r>
    <n v="1201"/>
    <x v="570"/>
    <x v="0"/>
    <x v="427"/>
    <d v="2013-07-25T00:00:00"/>
    <x v="1"/>
    <s v="LS-16945"/>
    <s v="Linda Southworth"/>
    <x v="1"/>
    <s v="United States"/>
    <s v="Denver"/>
    <x v="22"/>
    <n v="80219"/>
    <x v="1"/>
    <s v="FUR-CH-10002335"/>
    <x v="0"/>
    <x v="1"/>
    <x v="623"/>
    <n v="544.00800000000004"/>
    <n v="3"/>
    <x v="2"/>
    <n v="40.800600000000003"/>
  </r>
  <r>
    <n v="1202"/>
    <x v="570"/>
    <x v="0"/>
    <x v="427"/>
    <d v="2013-07-25T00:00:00"/>
    <x v="1"/>
    <s v="LS-16945"/>
    <s v="Linda Southworth"/>
    <x v="1"/>
    <s v="United States"/>
    <s v="Denver"/>
    <x v="22"/>
    <n v="80219"/>
    <x v="1"/>
    <s v="OFF-BI-10004967"/>
    <x v="1"/>
    <x v="8"/>
    <x v="253"/>
    <n v="1.8720000000000001"/>
    <n v="3"/>
    <x v="6"/>
    <n v="-1.4352"/>
  </r>
  <r>
    <n v="1203"/>
    <x v="570"/>
    <x v="0"/>
    <x v="427"/>
    <d v="2013-07-25T00:00:00"/>
    <x v="1"/>
    <s v="LS-16945"/>
    <s v="Linda Southworth"/>
    <x v="1"/>
    <s v="United States"/>
    <s v="Denver"/>
    <x v="22"/>
    <n v="80219"/>
    <x v="1"/>
    <s v="FUR-CH-10002331"/>
    <x v="0"/>
    <x v="1"/>
    <x v="402"/>
    <n v="854.35199999999998"/>
    <n v="3"/>
    <x v="2"/>
    <n v="10.679399999999999"/>
  </r>
  <r>
    <n v="1204"/>
    <x v="570"/>
    <x v="0"/>
    <x v="427"/>
    <d v="2013-07-25T00:00:00"/>
    <x v="1"/>
    <s v="LS-16945"/>
    <s v="Linda Southworth"/>
    <x v="1"/>
    <s v="United States"/>
    <s v="Denver"/>
    <x v="22"/>
    <n v="80219"/>
    <x v="1"/>
    <s v="OFF-ST-10002292"/>
    <x v="1"/>
    <x v="4"/>
    <x v="863"/>
    <n v="593.56799999999998"/>
    <n v="2"/>
    <x v="2"/>
    <n v="0"/>
  </r>
  <r>
    <n v="1205"/>
    <x v="570"/>
    <x v="0"/>
    <x v="427"/>
    <d v="2013-07-25T00:00:00"/>
    <x v="1"/>
    <s v="LS-16945"/>
    <s v="Linda Southworth"/>
    <x v="1"/>
    <s v="United States"/>
    <s v="Denver"/>
    <x v="22"/>
    <n v="80219"/>
    <x v="1"/>
    <s v="OFF-ST-10000689"/>
    <x v="1"/>
    <x v="4"/>
    <x v="421"/>
    <n v="338.04"/>
    <n v="3"/>
    <x v="2"/>
    <n v="-33.804000000000002"/>
  </r>
  <r>
    <n v="1206"/>
    <x v="571"/>
    <x v="3"/>
    <x v="378"/>
    <d v="2014-08-05T00:00:00"/>
    <x v="2"/>
    <s v="LH-16750"/>
    <s v="Larry Hughes"/>
    <x v="0"/>
    <s v="United States"/>
    <s v="Charlotte"/>
    <x v="3"/>
    <n v="28205"/>
    <x v="0"/>
    <s v="TEC-PH-10002660"/>
    <x v="2"/>
    <x v="7"/>
    <x v="697"/>
    <n v="271.95999999999998"/>
    <n v="5"/>
    <x v="2"/>
    <n v="16.997499999999999"/>
  </r>
  <r>
    <n v="1207"/>
    <x v="572"/>
    <x v="0"/>
    <x v="216"/>
    <d v="2013-07-19T00:00:00"/>
    <x v="0"/>
    <s v="SW-20755"/>
    <s v="Steven Ward"/>
    <x v="1"/>
    <s v="United States"/>
    <s v="New York City"/>
    <x v="15"/>
    <n v="10009"/>
    <x v="3"/>
    <s v="OFF-ST-10004634"/>
    <x v="1"/>
    <x v="4"/>
    <x v="597"/>
    <n v="11.21"/>
    <n v="1"/>
    <x v="0"/>
    <n v="3.363"/>
  </r>
  <r>
    <n v="1208"/>
    <x v="572"/>
    <x v="0"/>
    <x v="216"/>
    <d v="2013-07-19T00:00:00"/>
    <x v="0"/>
    <s v="SW-20755"/>
    <s v="Steven Ward"/>
    <x v="1"/>
    <s v="United States"/>
    <s v="New York City"/>
    <x v="15"/>
    <n v="10009"/>
    <x v="3"/>
    <s v="OFF-BI-10002160"/>
    <x v="1"/>
    <x v="8"/>
    <x v="312"/>
    <n v="9.1440000000000001"/>
    <n v="3"/>
    <x v="2"/>
    <n v="3.2004000000000001"/>
  </r>
  <r>
    <n v="1209"/>
    <x v="572"/>
    <x v="0"/>
    <x v="216"/>
    <d v="2013-07-19T00:00:00"/>
    <x v="0"/>
    <s v="SW-20755"/>
    <s v="Steven Ward"/>
    <x v="1"/>
    <s v="United States"/>
    <s v="New York City"/>
    <x v="15"/>
    <n v="10009"/>
    <x v="3"/>
    <s v="OFF-FA-10002988"/>
    <x v="1"/>
    <x v="13"/>
    <x v="131"/>
    <n v="14.07"/>
    <n v="7"/>
    <x v="0"/>
    <n v="6.8943000000000003"/>
  </r>
  <r>
    <n v="1210"/>
    <x v="572"/>
    <x v="0"/>
    <x v="216"/>
    <d v="2013-07-19T00:00:00"/>
    <x v="0"/>
    <s v="SW-20755"/>
    <s v="Steven Ward"/>
    <x v="1"/>
    <s v="United States"/>
    <s v="New York City"/>
    <x v="15"/>
    <n v="10009"/>
    <x v="3"/>
    <s v="OFF-AR-10004999"/>
    <x v="1"/>
    <x v="6"/>
    <x v="864"/>
    <n v="41.86"/>
    <n v="7"/>
    <x v="0"/>
    <n v="10.465"/>
  </r>
  <r>
    <n v="1211"/>
    <x v="572"/>
    <x v="0"/>
    <x v="216"/>
    <d v="2013-07-19T00:00:00"/>
    <x v="0"/>
    <s v="SW-20755"/>
    <s v="Steven Ward"/>
    <x v="1"/>
    <s v="United States"/>
    <s v="New York City"/>
    <x v="15"/>
    <n v="10009"/>
    <x v="3"/>
    <s v="OFF-BI-10001031"/>
    <x v="1"/>
    <x v="8"/>
    <x v="865"/>
    <n v="8.5440000000000005"/>
    <n v="2"/>
    <x v="2"/>
    <n v="2.8835999999999999"/>
  </r>
  <r>
    <n v="1212"/>
    <x v="572"/>
    <x v="0"/>
    <x v="216"/>
    <d v="2013-07-19T00:00:00"/>
    <x v="0"/>
    <s v="SW-20755"/>
    <s v="Steven Ward"/>
    <x v="1"/>
    <s v="United States"/>
    <s v="New York City"/>
    <x v="15"/>
    <n v="10009"/>
    <x v="3"/>
    <s v="FUR-BO-10004695"/>
    <x v="0"/>
    <x v="0"/>
    <x v="198"/>
    <n v="579.13599999999997"/>
    <n v="4"/>
    <x v="2"/>
    <n v="21.717600000000001"/>
  </r>
  <r>
    <n v="1213"/>
    <x v="573"/>
    <x v="3"/>
    <x v="428"/>
    <d v="2014-09-14T00:00:00"/>
    <x v="1"/>
    <s v="SP-20620"/>
    <s v="Stefania Perrino"/>
    <x v="1"/>
    <s v="United States"/>
    <s v="Philadelphia"/>
    <x v="9"/>
    <n v="19134"/>
    <x v="3"/>
    <s v="FUR-CH-10004860"/>
    <x v="0"/>
    <x v="1"/>
    <x v="210"/>
    <n v="141.37200000000001"/>
    <n v="2"/>
    <x v="4"/>
    <n v="-48.470399999999998"/>
  </r>
  <r>
    <n v="1214"/>
    <x v="573"/>
    <x v="3"/>
    <x v="428"/>
    <d v="2014-09-14T00:00:00"/>
    <x v="1"/>
    <s v="SP-20620"/>
    <s v="Stefania Perrino"/>
    <x v="1"/>
    <s v="United States"/>
    <s v="Philadelphia"/>
    <x v="9"/>
    <n v="19134"/>
    <x v="3"/>
    <s v="OFF-BI-10002432"/>
    <x v="1"/>
    <x v="8"/>
    <x v="866"/>
    <n v="3.036"/>
    <n v="2"/>
    <x v="6"/>
    <n v="-2.3275999999999999"/>
  </r>
  <r>
    <n v="1215"/>
    <x v="573"/>
    <x v="3"/>
    <x v="428"/>
    <d v="2014-09-14T00:00:00"/>
    <x v="1"/>
    <s v="SP-20620"/>
    <s v="Stefania Perrino"/>
    <x v="1"/>
    <s v="United States"/>
    <s v="Philadelphia"/>
    <x v="9"/>
    <n v="19134"/>
    <x v="3"/>
    <s v="OFF-BI-10000069"/>
    <x v="1"/>
    <x v="8"/>
    <x v="486"/>
    <n v="4.5030000000000001"/>
    <n v="1"/>
    <x v="6"/>
    <n v="-3.6023999999999998"/>
  </r>
  <r>
    <n v="1216"/>
    <x v="573"/>
    <x v="3"/>
    <x v="428"/>
    <d v="2014-09-14T00:00:00"/>
    <x v="1"/>
    <s v="SP-20620"/>
    <s v="Stefania Perrino"/>
    <x v="1"/>
    <s v="United States"/>
    <s v="Philadelphia"/>
    <x v="9"/>
    <n v="19134"/>
    <x v="3"/>
    <s v="OFF-AR-10003602"/>
    <x v="1"/>
    <x v="6"/>
    <x v="239"/>
    <n v="4.6719999999999997"/>
    <n v="1"/>
    <x v="2"/>
    <n v="1.5768"/>
  </r>
  <r>
    <n v="1217"/>
    <x v="573"/>
    <x v="3"/>
    <x v="428"/>
    <d v="2014-09-14T00:00:00"/>
    <x v="1"/>
    <s v="SP-20620"/>
    <s v="Stefania Perrino"/>
    <x v="1"/>
    <s v="United States"/>
    <s v="Philadelphia"/>
    <x v="9"/>
    <n v="19134"/>
    <x v="3"/>
    <s v="TEC-AC-10004469"/>
    <x v="2"/>
    <x v="11"/>
    <x v="238"/>
    <n v="95.88"/>
    <n v="3"/>
    <x v="2"/>
    <n v="28.763999999999999"/>
  </r>
  <r>
    <n v="1218"/>
    <x v="573"/>
    <x v="3"/>
    <x v="428"/>
    <d v="2014-09-14T00:00:00"/>
    <x v="1"/>
    <s v="SP-20620"/>
    <s v="Stefania Perrino"/>
    <x v="1"/>
    <s v="United States"/>
    <s v="Philadelphia"/>
    <x v="9"/>
    <n v="19134"/>
    <x v="3"/>
    <s v="FUR-FU-10001867"/>
    <x v="0"/>
    <x v="5"/>
    <x v="867"/>
    <n v="17.024000000000001"/>
    <n v="2"/>
    <x v="2"/>
    <n v="1.7023999999999999"/>
  </r>
  <r>
    <n v="1219"/>
    <x v="573"/>
    <x v="3"/>
    <x v="428"/>
    <d v="2014-09-14T00:00:00"/>
    <x v="1"/>
    <s v="SP-20620"/>
    <s v="Stefania Perrino"/>
    <x v="1"/>
    <s v="United States"/>
    <s v="Philadelphia"/>
    <x v="9"/>
    <n v="19134"/>
    <x v="3"/>
    <s v="TEC-AC-10003174"/>
    <x v="2"/>
    <x v="11"/>
    <x v="614"/>
    <n v="258.69600000000003"/>
    <n v="3"/>
    <x v="2"/>
    <n v="64.674000000000007"/>
  </r>
  <r>
    <n v="1220"/>
    <x v="573"/>
    <x v="3"/>
    <x v="428"/>
    <d v="2014-09-14T00:00:00"/>
    <x v="1"/>
    <s v="SP-20620"/>
    <s v="Stefania Perrino"/>
    <x v="1"/>
    <s v="United States"/>
    <s v="Philadelphia"/>
    <x v="9"/>
    <n v="19134"/>
    <x v="3"/>
    <s v="TEC-PH-10002200"/>
    <x v="2"/>
    <x v="7"/>
    <x v="868"/>
    <n v="1931.9580000000001"/>
    <n v="7"/>
    <x v="10"/>
    <n v="-386.39159999999998"/>
  </r>
  <r>
    <n v="1221"/>
    <x v="574"/>
    <x v="2"/>
    <x v="136"/>
    <d v="2011-07-16T00:00:00"/>
    <x v="1"/>
    <s v="BF-11170"/>
    <s v="Ben Ferrer"/>
    <x v="2"/>
    <s v="United States"/>
    <s v="Los Angeles"/>
    <x v="1"/>
    <n v="90036"/>
    <x v="1"/>
    <s v="OFF-ST-10000107"/>
    <x v="1"/>
    <x v="4"/>
    <x v="17"/>
    <n v="249.75"/>
    <n v="9"/>
    <x v="0"/>
    <n v="44.954999999999998"/>
  </r>
  <r>
    <n v="1222"/>
    <x v="574"/>
    <x v="2"/>
    <x v="136"/>
    <d v="2011-07-16T00:00:00"/>
    <x v="1"/>
    <s v="BF-11170"/>
    <s v="Ben Ferrer"/>
    <x v="2"/>
    <s v="United States"/>
    <s v="Los Angeles"/>
    <x v="1"/>
    <n v="90036"/>
    <x v="1"/>
    <s v="TEC-PH-10000439"/>
    <x v="2"/>
    <x v="7"/>
    <x v="869"/>
    <n v="255.93600000000001"/>
    <n v="8"/>
    <x v="2"/>
    <n v="28.7928"/>
  </r>
  <r>
    <n v="1223"/>
    <x v="575"/>
    <x v="0"/>
    <x v="429"/>
    <d v="2013-12-06T00:00:00"/>
    <x v="2"/>
    <s v="BM-11140"/>
    <s v="Becky Martin"/>
    <x v="0"/>
    <s v="United States"/>
    <s v="New York City"/>
    <x v="15"/>
    <n v="10024"/>
    <x v="3"/>
    <s v="FUR-FU-10001602"/>
    <x v="0"/>
    <x v="5"/>
    <x v="759"/>
    <n v="113.79"/>
    <n v="3"/>
    <x v="0"/>
    <n v="20.482199999999999"/>
  </r>
  <r>
    <n v="1224"/>
    <x v="575"/>
    <x v="0"/>
    <x v="429"/>
    <d v="2013-12-06T00:00:00"/>
    <x v="2"/>
    <s v="BM-11140"/>
    <s v="Becky Martin"/>
    <x v="0"/>
    <s v="United States"/>
    <s v="New York City"/>
    <x v="15"/>
    <n v="10024"/>
    <x v="3"/>
    <s v="TEC-AC-10001432"/>
    <x v="2"/>
    <x v="11"/>
    <x v="471"/>
    <n v="78.150000000000006"/>
    <n v="1"/>
    <x v="0"/>
    <n v="34.386000000000003"/>
  </r>
  <r>
    <n v="1225"/>
    <x v="575"/>
    <x v="0"/>
    <x v="429"/>
    <d v="2013-12-06T00:00:00"/>
    <x v="2"/>
    <s v="BM-11140"/>
    <s v="Becky Martin"/>
    <x v="0"/>
    <s v="United States"/>
    <s v="New York City"/>
    <x v="15"/>
    <n v="10024"/>
    <x v="3"/>
    <s v="OFF-BI-10004656"/>
    <x v="1"/>
    <x v="8"/>
    <x v="855"/>
    <n v="1.728"/>
    <n v="1"/>
    <x v="2"/>
    <n v="0.6048"/>
  </r>
  <r>
    <n v="1226"/>
    <x v="575"/>
    <x v="0"/>
    <x v="429"/>
    <d v="2013-12-06T00:00:00"/>
    <x v="2"/>
    <s v="BM-11140"/>
    <s v="Becky Martin"/>
    <x v="0"/>
    <s v="United States"/>
    <s v="New York City"/>
    <x v="15"/>
    <n v="10024"/>
    <x v="3"/>
    <s v="OFF-PA-10001685"/>
    <x v="1"/>
    <x v="10"/>
    <x v="33"/>
    <n v="40.56"/>
    <n v="4"/>
    <x v="0"/>
    <n v="19.874400000000001"/>
  </r>
  <r>
    <n v="1227"/>
    <x v="575"/>
    <x v="0"/>
    <x v="429"/>
    <d v="2013-12-06T00:00:00"/>
    <x v="2"/>
    <s v="BM-11140"/>
    <s v="Becky Martin"/>
    <x v="0"/>
    <s v="United States"/>
    <s v="New York City"/>
    <x v="15"/>
    <n v="10024"/>
    <x v="3"/>
    <s v="OFF-ST-10001418"/>
    <x v="1"/>
    <x v="4"/>
    <x v="870"/>
    <n v="182.94"/>
    <n v="3"/>
    <x v="0"/>
    <n v="3.6587999999999998"/>
  </r>
  <r>
    <n v="1228"/>
    <x v="575"/>
    <x v="0"/>
    <x v="429"/>
    <d v="2013-12-06T00:00:00"/>
    <x v="2"/>
    <s v="BM-11140"/>
    <s v="Becky Martin"/>
    <x v="0"/>
    <s v="United States"/>
    <s v="New York City"/>
    <x v="15"/>
    <n v="10024"/>
    <x v="3"/>
    <s v="OFF-ST-10000676"/>
    <x v="1"/>
    <x v="4"/>
    <x v="871"/>
    <n v="193.86"/>
    <n v="2"/>
    <x v="0"/>
    <n v="11.631600000000001"/>
  </r>
  <r>
    <n v="1229"/>
    <x v="576"/>
    <x v="3"/>
    <x v="44"/>
    <d v="2014-11-12T00:00:00"/>
    <x v="1"/>
    <s v="ZC-21910"/>
    <s v="Zuschuss Carroll"/>
    <x v="0"/>
    <s v="United States"/>
    <s v="Los Angeles"/>
    <x v="1"/>
    <n v="90045"/>
    <x v="1"/>
    <s v="OFF-EN-10001219"/>
    <x v="1"/>
    <x v="12"/>
    <x v="583"/>
    <n v="15.28"/>
    <n v="2"/>
    <x v="0"/>
    <n v="7.4871999999999996"/>
  </r>
  <r>
    <n v="1230"/>
    <x v="576"/>
    <x v="3"/>
    <x v="44"/>
    <d v="2014-11-12T00:00:00"/>
    <x v="1"/>
    <s v="ZC-21910"/>
    <s v="Zuschuss Carroll"/>
    <x v="0"/>
    <s v="United States"/>
    <s v="Los Angeles"/>
    <x v="1"/>
    <n v="90045"/>
    <x v="1"/>
    <s v="FUR-FU-10001424"/>
    <x v="0"/>
    <x v="5"/>
    <x v="691"/>
    <n v="8.73"/>
    <n v="1"/>
    <x v="0"/>
    <n v="2.9681999999999999"/>
  </r>
  <r>
    <n v="1231"/>
    <x v="576"/>
    <x v="3"/>
    <x v="44"/>
    <d v="2014-11-12T00:00:00"/>
    <x v="1"/>
    <s v="ZC-21910"/>
    <s v="Zuschuss Carroll"/>
    <x v="0"/>
    <s v="United States"/>
    <s v="Los Angeles"/>
    <x v="1"/>
    <n v="90045"/>
    <x v="1"/>
    <s v="OFF-AR-10001022"/>
    <x v="1"/>
    <x v="6"/>
    <x v="872"/>
    <n v="5.68"/>
    <n v="2"/>
    <x v="0"/>
    <n v="1.7607999999999999"/>
  </r>
  <r>
    <n v="1232"/>
    <x v="577"/>
    <x v="1"/>
    <x v="89"/>
    <d v="2012-11-02T00:00:00"/>
    <x v="0"/>
    <s v="KT-16480"/>
    <s v="Kean Thornton"/>
    <x v="0"/>
    <s v="United States"/>
    <s v="Buffalo"/>
    <x v="15"/>
    <n v="14215"/>
    <x v="3"/>
    <s v="OFF-AR-10000369"/>
    <x v="1"/>
    <x v="6"/>
    <x v="377"/>
    <n v="2.78"/>
    <n v="2"/>
    <x v="0"/>
    <n v="0.7228"/>
  </r>
  <r>
    <n v="1233"/>
    <x v="577"/>
    <x v="1"/>
    <x v="89"/>
    <d v="2012-11-02T00:00:00"/>
    <x v="0"/>
    <s v="KT-16480"/>
    <s v="Kean Thornton"/>
    <x v="0"/>
    <s v="United States"/>
    <s v="Buffalo"/>
    <x v="15"/>
    <n v="14215"/>
    <x v="3"/>
    <s v="OFF-EN-10003055"/>
    <x v="1"/>
    <x v="12"/>
    <x v="873"/>
    <n v="79.959999999999994"/>
    <n v="2"/>
    <x v="0"/>
    <n v="35.981999999999999"/>
  </r>
  <r>
    <n v="1234"/>
    <x v="578"/>
    <x v="0"/>
    <x v="198"/>
    <d v="2013-06-02T00:00:00"/>
    <x v="2"/>
    <s v="BG-11695"/>
    <s v="Brooke Gillingham"/>
    <x v="1"/>
    <s v="United States"/>
    <s v="Cincinnati"/>
    <x v="24"/>
    <n v="45231"/>
    <x v="3"/>
    <s v="TEC-CO-10001046"/>
    <x v="2"/>
    <x v="16"/>
    <x v="874"/>
    <n v="839.98800000000006"/>
    <n v="2"/>
    <x v="10"/>
    <n v="69.998999999999995"/>
  </r>
  <r>
    <n v="1235"/>
    <x v="579"/>
    <x v="0"/>
    <x v="99"/>
    <d v="2013-10-29T00:00:00"/>
    <x v="3"/>
    <s v="PG-18820"/>
    <s v="Patrick Gardner"/>
    <x v="0"/>
    <s v="United States"/>
    <s v="Boynton Beach"/>
    <x v="2"/>
    <n v="33437"/>
    <x v="0"/>
    <s v="FUR-FU-10000076"/>
    <x v="0"/>
    <x v="5"/>
    <x v="875"/>
    <n v="47.951999999999998"/>
    <n v="3"/>
    <x v="2"/>
    <n v="13.786199999999999"/>
  </r>
  <r>
    <n v="1236"/>
    <x v="579"/>
    <x v="0"/>
    <x v="99"/>
    <d v="2013-10-29T00:00:00"/>
    <x v="3"/>
    <s v="PG-18820"/>
    <s v="Patrick Gardner"/>
    <x v="0"/>
    <s v="United States"/>
    <s v="Boynton Beach"/>
    <x v="2"/>
    <n v="33437"/>
    <x v="0"/>
    <s v="OFF-BI-10003719"/>
    <x v="1"/>
    <x v="8"/>
    <x v="684"/>
    <n v="37.424999999999997"/>
    <n v="5"/>
    <x v="6"/>
    <n v="-29.94"/>
  </r>
  <r>
    <n v="1237"/>
    <x v="579"/>
    <x v="0"/>
    <x v="99"/>
    <d v="2013-10-29T00:00:00"/>
    <x v="3"/>
    <s v="PG-18820"/>
    <s v="Patrick Gardner"/>
    <x v="0"/>
    <s v="United States"/>
    <s v="Boynton Beach"/>
    <x v="2"/>
    <n v="33437"/>
    <x v="0"/>
    <s v="FUR-FU-10003268"/>
    <x v="0"/>
    <x v="5"/>
    <x v="876"/>
    <n v="63.968000000000004"/>
    <n v="2"/>
    <x v="2"/>
    <n v="0"/>
  </r>
  <r>
    <n v="1238"/>
    <x v="579"/>
    <x v="0"/>
    <x v="99"/>
    <d v="2013-10-29T00:00:00"/>
    <x v="3"/>
    <s v="PG-18820"/>
    <s v="Patrick Gardner"/>
    <x v="0"/>
    <s v="United States"/>
    <s v="Boynton Beach"/>
    <x v="2"/>
    <n v="33437"/>
    <x v="0"/>
    <s v="FUR-FU-10003553"/>
    <x v="0"/>
    <x v="5"/>
    <x v="563"/>
    <n v="165.048"/>
    <n v="3"/>
    <x v="2"/>
    <n v="41.262"/>
  </r>
  <r>
    <n v="1239"/>
    <x v="580"/>
    <x v="2"/>
    <x v="430"/>
    <d v="2011-08-15T00:00:00"/>
    <x v="1"/>
    <s v="GM-14680"/>
    <s v="Greg Matthias"/>
    <x v="0"/>
    <s v="United States"/>
    <s v="Seattle"/>
    <x v="4"/>
    <n v="98105"/>
    <x v="1"/>
    <s v="FUR-FU-10003691"/>
    <x v="0"/>
    <x v="5"/>
    <x v="877"/>
    <n v="12.35"/>
    <n v="1"/>
    <x v="0"/>
    <n v="5.4340000000000002"/>
  </r>
  <r>
    <n v="1240"/>
    <x v="580"/>
    <x v="2"/>
    <x v="430"/>
    <d v="2011-08-15T00:00:00"/>
    <x v="1"/>
    <s v="GM-14680"/>
    <s v="Greg Matthias"/>
    <x v="0"/>
    <s v="United States"/>
    <s v="Seattle"/>
    <x v="4"/>
    <n v="98105"/>
    <x v="1"/>
    <s v="OFF-AR-10003903"/>
    <x v="1"/>
    <x v="6"/>
    <x v="878"/>
    <n v="40.97"/>
    <n v="1"/>
    <x v="0"/>
    <n v="10.652200000000001"/>
  </r>
  <r>
    <n v="1241"/>
    <x v="580"/>
    <x v="2"/>
    <x v="430"/>
    <d v="2011-08-15T00:00:00"/>
    <x v="1"/>
    <s v="GM-14680"/>
    <s v="Greg Matthias"/>
    <x v="0"/>
    <s v="United States"/>
    <s v="Seattle"/>
    <x v="4"/>
    <n v="98105"/>
    <x v="1"/>
    <s v="OFF-FA-10004854"/>
    <x v="1"/>
    <x v="13"/>
    <x v="268"/>
    <n v="22.96"/>
    <n v="2"/>
    <x v="0"/>
    <n v="10.7912"/>
  </r>
  <r>
    <n v="1242"/>
    <x v="581"/>
    <x v="0"/>
    <x v="48"/>
    <d v="2013-09-05T00:00:00"/>
    <x v="1"/>
    <s v="MO-17800"/>
    <s v="Meg O'Connel"/>
    <x v="2"/>
    <s v="United States"/>
    <s v="New York City"/>
    <x v="15"/>
    <n v="10024"/>
    <x v="3"/>
    <s v="TEC-PH-10003442"/>
    <x v="2"/>
    <x v="7"/>
    <x v="879"/>
    <n v="22"/>
    <n v="4"/>
    <x v="0"/>
    <n v="5.5"/>
  </r>
  <r>
    <n v="1243"/>
    <x v="582"/>
    <x v="0"/>
    <x v="431"/>
    <d v="2013-02-22T00:00:00"/>
    <x v="1"/>
    <s v="PG-18820"/>
    <s v="Patrick Gardner"/>
    <x v="0"/>
    <s v="United States"/>
    <s v="New York City"/>
    <x v="15"/>
    <n v="10009"/>
    <x v="3"/>
    <s v="OFF-BI-10004519"/>
    <x v="1"/>
    <x v="8"/>
    <x v="880"/>
    <n v="398.35199999999998"/>
    <n v="3"/>
    <x v="2"/>
    <n v="124.485"/>
  </r>
  <r>
    <n v="1244"/>
    <x v="582"/>
    <x v="0"/>
    <x v="431"/>
    <d v="2013-02-22T00:00:00"/>
    <x v="1"/>
    <s v="PG-18820"/>
    <s v="Patrick Gardner"/>
    <x v="0"/>
    <s v="United States"/>
    <s v="New York City"/>
    <x v="15"/>
    <n v="10009"/>
    <x v="3"/>
    <s v="OFF-FA-10000304"/>
    <x v="1"/>
    <x v="13"/>
    <x v="52"/>
    <n v="8.7200000000000006"/>
    <n v="4"/>
    <x v="0"/>
    <n v="3.5752000000000002"/>
  </r>
  <r>
    <n v="1245"/>
    <x v="583"/>
    <x v="3"/>
    <x v="304"/>
    <d v="2014-05-22T00:00:00"/>
    <x v="1"/>
    <s v="EJ-14155"/>
    <s v="Eva Jacobs"/>
    <x v="0"/>
    <s v="United States"/>
    <s v="Gulfport"/>
    <x v="35"/>
    <n v="39503"/>
    <x v="0"/>
    <s v="OFF-EN-10004955"/>
    <x v="1"/>
    <x v="12"/>
    <x v="881"/>
    <n v="48.69"/>
    <n v="9"/>
    <x v="0"/>
    <n v="23.8581"/>
  </r>
  <r>
    <n v="1246"/>
    <x v="584"/>
    <x v="2"/>
    <x v="432"/>
    <d v="2011-12-14T00:00:00"/>
    <x v="0"/>
    <s v="NP-18700"/>
    <s v="Nora Preis"/>
    <x v="0"/>
    <s v="United States"/>
    <s v="Fresno"/>
    <x v="1"/>
    <n v="93727"/>
    <x v="1"/>
    <s v="FUR-TA-10004619"/>
    <x v="0"/>
    <x v="3"/>
    <x v="882"/>
    <n v="764.68799999999999"/>
    <n v="6"/>
    <x v="2"/>
    <n v="95.585999999999999"/>
  </r>
  <r>
    <n v="1247"/>
    <x v="584"/>
    <x v="2"/>
    <x v="432"/>
    <d v="2011-12-14T00:00:00"/>
    <x v="0"/>
    <s v="NP-18700"/>
    <s v="Nora Preis"/>
    <x v="0"/>
    <s v="United States"/>
    <s v="Fresno"/>
    <x v="1"/>
    <n v="93727"/>
    <x v="1"/>
    <s v="FUR-TA-10003473"/>
    <x v="0"/>
    <x v="3"/>
    <x v="214"/>
    <n v="3610.848"/>
    <n v="12"/>
    <x v="2"/>
    <n v="135.4068"/>
  </r>
  <r>
    <n v="1248"/>
    <x v="584"/>
    <x v="2"/>
    <x v="432"/>
    <d v="2011-12-14T00:00:00"/>
    <x v="0"/>
    <s v="NP-18700"/>
    <s v="Nora Preis"/>
    <x v="0"/>
    <s v="United States"/>
    <s v="Fresno"/>
    <x v="1"/>
    <n v="93727"/>
    <x v="1"/>
    <s v="FUR-BO-10004467"/>
    <x v="0"/>
    <x v="0"/>
    <x v="883"/>
    <n v="254.97450000000001"/>
    <n v="3"/>
    <x v="11"/>
    <n v="11.998799999999999"/>
  </r>
  <r>
    <n v="1249"/>
    <x v="585"/>
    <x v="3"/>
    <x v="404"/>
    <d v="2014-12-25T00:00:00"/>
    <x v="1"/>
    <s v="DJ-13630"/>
    <s v="Doug Jacobs"/>
    <x v="0"/>
    <s v="United States"/>
    <s v="New York City"/>
    <x v="15"/>
    <n v="10009"/>
    <x v="3"/>
    <s v="OFF-AR-10002280"/>
    <x v="1"/>
    <x v="6"/>
    <x v="33"/>
    <n v="38.82"/>
    <n v="6"/>
    <x v="0"/>
    <n v="17.469000000000001"/>
  </r>
  <r>
    <n v="1250"/>
    <x v="585"/>
    <x v="3"/>
    <x v="404"/>
    <d v="2014-12-25T00:00:00"/>
    <x v="1"/>
    <s v="DJ-13630"/>
    <s v="Doug Jacobs"/>
    <x v="0"/>
    <s v="United States"/>
    <s v="New York City"/>
    <x v="15"/>
    <n v="10009"/>
    <x v="3"/>
    <s v="FUR-CH-10001708"/>
    <x v="0"/>
    <x v="1"/>
    <x v="884"/>
    <n v="1141.9380000000001"/>
    <n v="9"/>
    <x v="9"/>
    <n v="139.5702"/>
  </r>
  <r>
    <n v="1251"/>
    <x v="585"/>
    <x v="3"/>
    <x v="404"/>
    <d v="2014-12-25T00:00:00"/>
    <x v="1"/>
    <s v="DJ-13630"/>
    <s v="Doug Jacobs"/>
    <x v="0"/>
    <s v="United States"/>
    <s v="New York City"/>
    <x v="15"/>
    <n v="10009"/>
    <x v="3"/>
    <s v="OFF-AP-10000891"/>
    <x v="1"/>
    <x v="9"/>
    <x v="163"/>
    <n v="1704.56"/>
    <n v="13"/>
    <x v="0"/>
    <n v="511.36799999999999"/>
  </r>
  <r>
    <n v="1252"/>
    <x v="585"/>
    <x v="3"/>
    <x v="404"/>
    <d v="2014-12-25T00:00:00"/>
    <x v="1"/>
    <s v="DJ-13630"/>
    <s v="Doug Jacobs"/>
    <x v="0"/>
    <s v="United States"/>
    <s v="New York City"/>
    <x v="15"/>
    <n v="10009"/>
    <x v="3"/>
    <s v="OFF-AR-10000462"/>
    <x v="1"/>
    <x v="6"/>
    <x v="885"/>
    <n v="3.2"/>
    <n v="2"/>
    <x v="0"/>
    <n v="1.3759999999999999"/>
  </r>
  <r>
    <n v="1253"/>
    <x v="586"/>
    <x v="1"/>
    <x v="433"/>
    <d v="2012-07-09T00:00:00"/>
    <x v="1"/>
    <s v="IM-15070"/>
    <s v="Irene Maddox"/>
    <x v="0"/>
    <s v="United States"/>
    <s v="Milwaukee"/>
    <x v="6"/>
    <n v="53209"/>
    <x v="2"/>
    <s v="TEC-PH-10004165"/>
    <x v="2"/>
    <x v="7"/>
    <x v="886"/>
    <n v="1099.96"/>
    <n v="4"/>
    <x v="0"/>
    <n v="285.9896"/>
  </r>
  <r>
    <n v="1254"/>
    <x v="587"/>
    <x v="3"/>
    <x v="434"/>
    <d v="2014-03-15T00:00:00"/>
    <x v="1"/>
    <s v="MH-18115"/>
    <s v="Mick Hernandez"/>
    <x v="2"/>
    <s v="United States"/>
    <s v="Chester"/>
    <x v="9"/>
    <n v="19013"/>
    <x v="3"/>
    <s v="OFF-AR-10003958"/>
    <x v="1"/>
    <x v="6"/>
    <x v="679"/>
    <n v="5.2480000000000002"/>
    <n v="2"/>
    <x v="2"/>
    <n v="0.59040000000000004"/>
  </r>
  <r>
    <n v="1255"/>
    <x v="587"/>
    <x v="3"/>
    <x v="434"/>
    <d v="2014-03-15T00:00:00"/>
    <x v="1"/>
    <s v="MH-18115"/>
    <s v="Mick Hernandez"/>
    <x v="2"/>
    <s v="United States"/>
    <s v="Chester"/>
    <x v="9"/>
    <n v="19013"/>
    <x v="3"/>
    <s v="TEC-PH-10000149"/>
    <x v="2"/>
    <x v="7"/>
    <x v="419"/>
    <n v="35.909999999999997"/>
    <n v="3"/>
    <x v="10"/>
    <n v="-8.3789999999999996"/>
  </r>
  <r>
    <n v="1256"/>
    <x v="587"/>
    <x v="3"/>
    <x v="434"/>
    <d v="2014-03-15T00:00:00"/>
    <x v="1"/>
    <s v="MH-18115"/>
    <s v="Mick Hernandez"/>
    <x v="2"/>
    <s v="United States"/>
    <s v="Chester"/>
    <x v="9"/>
    <n v="19013"/>
    <x v="3"/>
    <s v="FUR-FU-10003724"/>
    <x v="0"/>
    <x v="5"/>
    <x v="887"/>
    <n v="6.6959999999999997"/>
    <n v="1"/>
    <x v="2"/>
    <n v="0.50219999999999998"/>
  </r>
  <r>
    <n v="1257"/>
    <x v="587"/>
    <x v="3"/>
    <x v="434"/>
    <d v="2014-03-15T00:00:00"/>
    <x v="1"/>
    <s v="MH-18115"/>
    <s v="Mick Hernandez"/>
    <x v="2"/>
    <s v="United States"/>
    <s v="Chester"/>
    <x v="9"/>
    <n v="19013"/>
    <x v="3"/>
    <s v="FUR-FU-10003535"/>
    <x v="0"/>
    <x v="5"/>
    <x v="888"/>
    <n v="43.872"/>
    <n v="2"/>
    <x v="2"/>
    <n v="11.516400000000001"/>
  </r>
  <r>
    <n v="1258"/>
    <x v="588"/>
    <x v="0"/>
    <x v="435"/>
    <d v="2013-12-29T00:00:00"/>
    <x v="0"/>
    <s v="RB-19795"/>
    <s v="Ross Baird"/>
    <x v="2"/>
    <s v="United States"/>
    <s v="Charlotte"/>
    <x v="3"/>
    <n v="28205"/>
    <x v="0"/>
    <s v="OFF-BI-10001575"/>
    <x v="1"/>
    <x v="8"/>
    <x v="577"/>
    <n v="27.882000000000001"/>
    <n v="3"/>
    <x v="6"/>
    <n v="-20.4468"/>
  </r>
  <r>
    <n v="1259"/>
    <x v="588"/>
    <x v="0"/>
    <x v="435"/>
    <d v="2013-12-29T00:00:00"/>
    <x v="0"/>
    <s v="RB-19795"/>
    <s v="Ross Baird"/>
    <x v="2"/>
    <s v="United States"/>
    <s v="Charlotte"/>
    <x v="3"/>
    <n v="28205"/>
    <x v="0"/>
    <s v="OFF-ST-10003716"/>
    <x v="1"/>
    <x v="4"/>
    <x v="889"/>
    <n v="540.048"/>
    <n v="3"/>
    <x v="2"/>
    <n v="-47.254199999999997"/>
  </r>
  <r>
    <n v="1260"/>
    <x v="588"/>
    <x v="0"/>
    <x v="435"/>
    <d v="2013-12-29T00:00:00"/>
    <x v="0"/>
    <s v="RB-19795"/>
    <s v="Ross Baird"/>
    <x v="2"/>
    <s v="United States"/>
    <s v="Charlotte"/>
    <x v="3"/>
    <n v="28205"/>
    <x v="0"/>
    <s v="TEC-AC-10004469"/>
    <x v="2"/>
    <x v="11"/>
    <x v="238"/>
    <n v="255.68"/>
    <n v="8"/>
    <x v="2"/>
    <n v="76.703999999999994"/>
  </r>
  <r>
    <n v="1261"/>
    <x v="589"/>
    <x v="3"/>
    <x v="436"/>
    <d v="2014-10-28T00:00:00"/>
    <x v="1"/>
    <s v="JR-15700"/>
    <s v="Jocasta Rupert"/>
    <x v="0"/>
    <s v="United States"/>
    <s v="Jacksonville"/>
    <x v="2"/>
    <n v="32216"/>
    <x v="0"/>
    <s v="TEC-PH-10004586"/>
    <x v="2"/>
    <x v="7"/>
    <x v="890"/>
    <n v="863.88"/>
    <n v="3"/>
    <x v="2"/>
    <n v="107.985"/>
  </r>
  <r>
    <n v="1262"/>
    <x v="590"/>
    <x v="0"/>
    <x v="99"/>
    <d v="2013-11-05T00:00:00"/>
    <x v="1"/>
    <s v="SM-20950"/>
    <s v="Suzanne McNair"/>
    <x v="1"/>
    <s v="United States"/>
    <s v="Greenville"/>
    <x v="3"/>
    <n v="27834"/>
    <x v="0"/>
    <s v="OFF-BI-10004236"/>
    <x v="1"/>
    <x v="8"/>
    <x v="891"/>
    <n v="17.616"/>
    <n v="4"/>
    <x v="6"/>
    <n v="-14.0928"/>
  </r>
  <r>
    <n v="1263"/>
    <x v="591"/>
    <x v="3"/>
    <x v="437"/>
    <d v="2014-07-10T00:00:00"/>
    <x v="0"/>
    <s v="CS-12355"/>
    <s v="Christine Sundaresam"/>
    <x v="0"/>
    <s v="United States"/>
    <s v="Long Beach"/>
    <x v="15"/>
    <n v="11561"/>
    <x v="3"/>
    <s v="OFF-BI-10001634"/>
    <x v="1"/>
    <x v="8"/>
    <x v="24"/>
    <n v="17.472000000000001"/>
    <n v="3"/>
    <x v="2"/>
    <n v="6.3335999999999997"/>
  </r>
  <r>
    <n v="1264"/>
    <x v="592"/>
    <x v="0"/>
    <x v="393"/>
    <d v="2013-10-03T00:00:00"/>
    <x v="2"/>
    <s v="CC-12220"/>
    <s v="Chris Cortes"/>
    <x v="0"/>
    <s v="United States"/>
    <s v="La Porte"/>
    <x v="14"/>
    <n v="46350"/>
    <x v="2"/>
    <s v="TEC-PH-10000215"/>
    <x v="2"/>
    <x v="7"/>
    <x v="139"/>
    <n v="69.900000000000006"/>
    <n v="2"/>
    <x v="0"/>
    <n v="18.873000000000001"/>
  </r>
  <r>
    <n v="1265"/>
    <x v="592"/>
    <x v="0"/>
    <x v="393"/>
    <d v="2013-10-03T00:00:00"/>
    <x v="2"/>
    <s v="CC-12220"/>
    <s v="Chris Cortes"/>
    <x v="0"/>
    <s v="United States"/>
    <s v="La Porte"/>
    <x v="14"/>
    <n v="46350"/>
    <x v="2"/>
    <s v="FUR-FU-10003724"/>
    <x v="0"/>
    <x v="5"/>
    <x v="887"/>
    <n v="41.85"/>
    <n v="5"/>
    <x v="0"/>
    <n v="10.881"/>
  </r>
  <r>
    <n v="1266"/>
    <x v="593"/>
    <x v="3"/>
    <x v="264"/>
    <d v="2014-09-08T00:00:00"/>
    <x v="1"/>
    <s v="PF-19225"/>
    <s v="Phillip Flathmann"/>
    <x v="0"/>
    <s v="United States"/>
    <s v="San Francisco"/>
    <x v="1"/>
    <n v="94122"/>
    <x v="1"/>
    <s v="OFF-AR-10000422"/>
    <x v="1"/>
    <x v="6"/>
    <x v="892"/>
    <n v="6.57"/>
    <n v="3"/>
    <x v="0"/>
    <n v="1.7739"/>
  </r>
  <r>
    <n v="1267"/>
    <x v="594"/>
    <x v="2"/>
    <x v="163"/>
    <d v="2011-12-29T00:00:00"/>
    <x v="1"/>
    <s v="JC-16105"/>
    <s v="Julie Creighton"/>
    <x v="1"/>
    <s v="United States"/>
    <s v="Los Angeles"/>
    <x v="1"/>
    <n v="90045"/>
    <x v="1"/>
    <s v="OFF-ST-10003306"/>
    <x v="1"/>
    <x v="4"/>
    <x v="380"/>
    <n v="142.86000000000001"/>
    <n v="1"/>
    <x v="0"/>
    <n v="41.429400000000001"/>
  </r>
  <r>
    <n v="1268"/>
    <x v="594"/>
    <x v="2"/>
    <x v="163"/>
    <d v="2011-12-29T00:00:00"/>
    <x v="1"/>
    <s v="JC-16105"/>
    <s v="Julie Creighton"/>
    <x v="1"/>
    <s v="United States"/>
    <s v="Los Angeles"/>
    <x v="1"/>
    <n v="90045"/>
    <x v="1"/>
    <s v="FUR-CH-10001146"/>
    <x v="0"/>
    <x v="1"/>
    <x v="64"/>
    <n v="292.27199999999999"/>
    <n v="6"/>
    <x v="2"/>
    <n v="18.266999999999999"/>
  </r>
  <r>
    <n v="1269"/>
    <x v="595"/>
    <x v="3"/>
    <x v="397"/>
    <d v="2014-09-28T00:00:00"/>
    <x v="1"/>
    <s v="BG-11695"/>
    <s v="Brooke Gillingham"/>
    <x v="1"/>
    <s v="United States"/>
    <s v="Louisville"/>
    <x v="22"/>
    <n v="80027"/>
    <x v="1"/>
    <s v="FUR-FU-10000246"/>
    <x v="0"/>
    <x v="5"/>
    <x v="386"/>
    <n v="29.327999999999999"/>
    <n v="3"/>
    <x v="2"/>
    <n v="3.6659999999999999"/>
  </r>
  <r>
    <n v="1270"/>
    <x v="596"/>
    <x v="3"/>
    <x v="400"/>
    <d v="2014-06-09T00:00:00"/>
    <x v="1"/>
    <s v="DC-12850"/>
    <s v="Dan Campbell"/>
    <x v="0"/>
    <s v="United States"/>
    <s v="Florence"/>
    <x v="19"/>
    <n v="35630"/>
    <x v="0"/>
    <s v="OFF-PA-10002870"/>
    <x v="1"/>
    <x v="10"/>
    <x v="893"/>
    <n v="12.48"/>
    <n v="2"/>
    <x v="0"/>
    <n v="5.6159999999999997"/>
  </r>
  <r>
    <n v="1271"/>
    <x v="597"/>
    <x v="0"/>
    <x v="438"/>
    <d v="2013-04-27T00:00:00"/>
    <x v="1"/>
    <s v="SP-20545"/>
    <s v="Sibella Parks"/>
    <x v="1"/>
    <s v="United States"/>
    <s v="Chicago"/>
    <x v="10"/>
    <n v="60623"/>
    <x v="2"/>
    <s v="OFF-ST-10000563"/>
    <x v="1"/>
    <x v="4"/>
    <x v="894"/>
    <n v="102.336"/>
    <n v="4"/>
    <x v="2"/>
    <n v="-12.792"/>
  </r>
  <r>
    <n v="1272"/>
    <x v="597"/>
    <x v="0"/>
    <x v="438"/>
    <d v="2013-04-27T00:00:00"/>
    <x v="1"/>
    <s v="SP-20545"/>
    <s v="Sibella Parks"/>
    <x v="1"/>
    <s v="United States"/>
    <s v="Chicago"/>
    <x v="10"/>
    <n v="60623"/>
    <x v="2"/>
    <s v="OFF-AP-10004487"/>
    <x v="1"/>
    <x v="9"/>
    <x v="715"/>
    <n v="48.792000000000002"/>
    <n v="3"/>
    <x v="3"/>
    <n v="-126.8592"/>
  </r>
  <r>
    <n v="1273"/>
    <x v="597"/>
    <x v="0"/>
    <x v="438"/>
    <d v="2013-04-27T00:00:00"/>
    <x v="1"/>
    <s v="SP-20545"/>
    <s v="Sibella Parks"/>
    <x v="1"/>
    <s v="United States"/>
    <s v="Chicago"/>
    <x v="10"/>
    <n v="60623"/>
    <x v="2"/>
    <s v="OFF-BI-10002854"/>
    <x v="1"/>
    <x v="8"/>
    <x v="895"/>
    <n v="44.847999999999999"/>
    <n v="8"/>
    <x v="3"/>
    <n v="-67.272000000000006"/>
  </r>
  <r>
    <n v="1274"/>
    <x v="598"/>
    <x v="0"/>
    <x v="439"/>
    <d v="2013-05-27T00:00:00"/>
    <x v="3"/>
    <s v="MS-17710"/>
    <s v="Maurice Satty"/>
    <x v="0"/>
    <s v="United States"/>
    <s v="Fort Worth"/>
    <x v="5"/>
    <n v="76106"/>
    <x v="2"/>
    <s v="OFF-PA-10004621"/>
    <x v="1"/>
    <x v="10"/>
    <x v="738"/>
    <n v="10.368"/>
    <n v="2"/>
    <x v="2"/>
    <n v="3.6288"/>
  </r>
  <r>
    <n v="1275"/>
    <x v="598"/>
    <x v="0"/>
    <x v="439"/>
    <d v="2013-05-27T00:00:00"/>
    <x v="3"/>
    <s v="MS-17710"/>
    <s v="Maurice Satty"/>
    <x v="0"/>
    <s v="United States"/>
    <s v="Fort Worth"/>
    <x v="5"/>
    <n v="76106"/>
    <x v="2"/>
    <s v="FUR-CH-10001973"/>
    <x v="0"/>
    <x v="1"/>
    <x v="896"/>
    <n v="388.43"/>
    <n v="5"/>
    <x v="4"/>
    <n v="-88.784000000000006"/>
  </r>
  <r>
    <n v="1276"/>
    <x v="598"/>
    <x v="0"/>
    <x v="439"/>
    <d v="2013-05-27T00:00:00"/>
    <x v="3"/>
    <s v="MS-17710"/>
    <s v="Maurice Satty"/>
    <x v="0"/>
    <s v="United States"/>
    <s v="Fort Worth"/>
    <x v="5"/>
    <n v="76106"/>
    <x v="2"/>
    <s v="OFF-PA-10004040"/>
    <x v="1"/>
    <x v="10"/>
    <x v="99"/>
    <n v="14.352"/>
    <n v="3"/>
    <x v="2"/>
    <n v="5.2026000000000003"/>
  </r>
  <r>
    <n v="1277"/>
    <x v="598"/>
    <x v="0"/>
    <x v="439"/>
    <d v="2013-05-27T00:00:00"/>
    <x v="3"/>
    <s v="MS-17710"/>
    <s v="Maurice Satty"/>
    <x v="0"/>
    <s v="United States"/>
    <s v="Fort Worth"/>
    <x v="5"/>
    <n v="76106"/>
    <x v="2"/>
    <s v="TEC-AC-10000580"/>
    <x v="2"/>
    <x v="11"/>
    <x v="897"/>
    <n v="63.991999999999997"/>
    <n v="1"/>
    <x v="2"/>
    <n v="-7.1990999999999996"/>
  </r>
  <r>
    <n v="1278"/>
    <x v="599"/>
    <x v="0"/>
    <x v="440"/>
    <d v="2013-05-08T00:00:00"/>
    <x v="1"/>
    <s v="BD-11770"/>
    <s v="Bryan Davis"/>
    <x v="0"/>
    <s v="United States"/>
    <s v="Houston"/>
    <x v="5"/>
    <n v="77070"/>
    <x v="2"/>
    <s v="OFF-AR-10004022"/>
    <x v="1"/>
    <x v="6"/>
    <x v="898"/>
    <n v="86.352000000000004"/>
    <n v="3"/>
    <x v="2"/>
    <n v="5.3970000000000002"/>
  </r>
  <r>
    <n v="1279"/>
    <x v="600"/>
    <x v="2"/>
    <x v="78"/>
    <d v="2011-09-11T00:00:00"/>
    <x v="2"/>
    <s v="KC-16255"/>
    <s v="Karen Carlisle"/>
    <x v="1"/>
    <s v="United States"/>
    <s v="Macon"/>
    <x v="32"/>
    <n v="31204"/>
    <x v="0"/>
    <s v="TEC-AC-10004209"/>
    <x v="2"/>
    <x v="11"/>
    <x v="899"/>
    <n v="32.97"/>
    <n v="3"/>
    <x v="0"/>
    <n v="12.8583"/>
  </r>
  <r>
    <n v="1280"/>
    <x v="600"/>
    <x v="2"/>
    <x v="78"/>
    <d v="2011-09-11T00:00:00"/>
    <x v="2"/>
    <s v="KC-16255"/>
    <s v="Karen Carlisle"/>
    <x v="1"/>
    <s v="United States"/>
    <s v="Macon"/>
    <x v="32"/>
    <n v="31204"/>
    <x v="0"/>
    <s v="TEC-AC-10000023"/>
    <x v="2"/>
    <x v="11"/>
    <x v="900"/>
    <n v="83.88"/>
    <n v="4"/>
    <x v="0"/>
    <n v="30.1968"/>
  </r>
  <r>
    <n v="1281"/>
    <x v="601"/>
    <x v="0"/>
    <x v="64"/>
    <d v="2013-09-07T00:00:00"/>
    <x v="2"/>
    <s v="TR-21325"/>
    <s v="Toby Ritter"/>
    <x v="0"/>
    <s v="United States"/>
    <s v="Cedar Rapids"/>
    <x v="23"/>
    <n v="52402"/>
    <x v="2"/>
    <s v="TEC-PH-10003505"/>
    <x v="2"/>
    <x v="7"/>
    <x v="901"/>
    <n v="278.39999999999998"/>
    <n v="3"/>
    <x v="0"/>
    <n v="80.736000000000004"/>
  </r>
  <r>
    <n v="1282"/>
    <x v="602"/>
    <x v="3"/>
    <x v="359"/>
    <d v="2014-04-12T00:00:00"/>
    <x v="2"/>
    <s v="SA-20830"/>
    <s v="Sue Ann Reed"/>
    <x v="0"/>
    <s v="United States"/>
    <s v="Jacksonville"/>
    <x v="2"/>
    <n v="32216"/>
    <x v="0"/>
    <s v="OFF-LA-10000121"/>
    <x v="1"/>
    <x v="2"/>
    <x v="902"/>
    <n v="15.12"/>
    <n v="3"/>
    <x v="2"/>
    <n v="4.9139999999999997"/>
  </r>
  <r>
    <n v="1283"/>
    <x v="602"/>
    <x v="3"/>
    <x v="359"/>
    <d v="2014-04-12T00:00:00"/>
    <x v="2"/>
    <s v="SA-20830"/>
    <s v="Sue Ann Reed"/>
    <x v="0"/>
    <s v="United States"/>
    <s v="Jacksonville"/>
    <x v="2"/>
    <n v="32216"/>
    <x v="0"/>
    <s v="OFF-BI-10002026"/>
    <x v="1"/>
    <x v="8"/>
    <x v="903"/>
    <n v="17.43"/>
    <n v="1"/>
    <x v="6"/>
    <n v="-13.363"/>
  </r>
  <r>
    <n v="1284"/>
    <x v="602"/>
    <x v="3"/>
    <x v="359"/>
    <d v="2014-04-12T00:00:00"/>
    <x v="2"/>
    <s v="SA-20830"/>
    <s v="Sue Ann Reed"/>
    <x v="0"/>
    <s v="United States"/>
    <s v="Jacksonville"/>
    <x v="2"/>
    <n v="32216"/>
    <x v="0"/>
    <s v="OFF-PA-10000994"/>
    <x v="1"/>
    <x v="10"/>
    <x v="904"/>
    <n v="251.64"/>
    <n v="3"/>
    <x v="2"/>
    <n v="88.073999999999998"/>
  </r>
  <r>
    <n v="1285"/>
    <x v="603"/>
    <x v="1"/>
    <x v="401"/>
    <d v="2012-12-12T00:00:00"/>
    <x v="1"/>
    <s v="KW-16435"/>
    <s v="Katrina Willman"/>
    <x v="0"/>
    <s v="United States"/>
    <s v="Austin"/>
    <x v="5"/>
    <n v="78745"/>
    <x v="2"/>
    <s v="OFF-BI-10002813"/>
    <x v="1"/>
    <x v="8"/>
    <x v="905"/>
    <n v="2.7719999999999998"/>
    <n v="7"/>
    <x v="3"/>
    <n v="-4.851"/>
  </r>
  <r>
    <n v="1286"/>
    <x v="604"/>
    <x v="0"/>
    <x v="190"/>
    <d v="2013-07-04T00:00:00"/>
    <x v="1"/>
    <s v="GM-14500"/>
    <s v="Gene McClure"/>
    <x v="0"/>
    <s v="United States"/>
    <s v="Providence"/>
    <x v="34"/>
    <n v="2908"/>
    <x v="3"/>
    <s v="OFF-ST-10000617"/>
    <x v="1"/>
    <x v="4"/>
    <x v="379"/>
    <n v="14.9"/>
    <n v="5"/>
    <x v="0"/>
    <n v="1.0429999999999999"/>
  </r>
  <r>
    <n v="1287"/>
    <x v="605"/>
    <x v="1"/>
    <x v="433"/>
    <d v="2012-07-08T00:00:00"/>
    <x v="1"/>
    <s v="AD-10180"/>
    <s v="Alan Dominguez"/>
    <x v="2"/>
    <s v="United States"/>
    <s v="New York City"/>
    <x v="15"/>
    <n v="10035"/>
    <x v="3"/>
    <s v="OFF-AR-10004817"/>
    <x v="1"/>
    <x v="6"/>
    <x v="906"/>
    <n v="15.48"/>
    <n v="3"/>
    <x v="0"/>
    <n v="4.4892000000000003"/>
  </r>
  <r>
    <n v="1288"/>
    <x v="606"/>
    <x v="0"/>
    <x v="441"/>
    <d v="2013-11-27T00:00:00"/>
    <x v="1"/>
    <s v="TB-21355"/>
    <s v="Todd Boyes"/>
    <x v="1"/>
    <s v="United States"/>
    <s v="New York City"/>
    <x v="15"/>
    <n v="10009"/>
    <x v="3"/>
    <s v="FUR-FU-10000397"/>
    <x v="0"/>
    <x v="5"/>
    <x v="63"/>
    <n v="39.880000000000003"/>
    <n v="2"/>
    <x v="0"/>
    <n v="11.166399999999999"/>
  </r>
  <r>
    <n v="1289"/>
    <x v="606"/>
    <x v="0"/>
    <x v="441"/>
    <d v="2013-11-27T00:00:00"/>
    <x v="1"/>
    <s v="TB-21355"/>
    <s v="Todd Boyes"/>
    <x v="1"/>
    <s v="United States"/>
    <s v="New York City"/>
    <x v="15"/>
    <n v="10009"/>
    <x v="3"/>
    <s v="OFF-BI-10000605"/>
    <x v="1"/>
    <x v="8"/>
    <x v="531"/>
    <n v="12.192"/>
    <n v="4"/>
    <x v="2"/>
    <n v="4.1147999999999998"/>
  </r>
  <r>
    <n v="1290"/>
    <x v="606"/>
    <x v="0"/>
    <x v="441"/>
    <d v="2013-11-27T00:00:00"/>
    <x v="1"/>
    <s v="TB-21355"/>
    <s v="Todd Boyes"/>
    <x v="1"/>
    <s v="United States"/>
    <s v="New York City"/>
    <x v="15"/>
    <n v="10009"/>
    <x v="3"/>
    <s v="OFF-AR-10001860"/>
    <x v="1"/>
    <x v="6"/>
    <x v="907"/>
    <n v="20.82"/>
    <n v="3"/>
    <x v="0"/>
    <n v="7.4951999999999996"/>
  </r>
  <r>
    <n v="1291"/>
    <x v="607"/>
    <x v="0"/>
    <x v="338"/>
    <d v="2013-11-13T00:00:00"/>
    <x v="2"/>
    <s v="CC-12430"/>
    <s v="Chuck Clark"/>
    <x v="2"/>
    <s v="United States"/>
    <s v="San Francisco"/>
    <x v="1"/>
    <n v="94122"/>
    <x v="1"/>
    <s v="OFF-BI-10004970"/>
    <x v="1"/>
    <x v="8"/>
    <x v="908"/>
    <n v="13.215999999999999"/>
    <n v="4"/>
    <x v="2"/>
    <n v="4.4603999999999999"/>
  </r>
  <r>
    <n v="1292"/>
    <x v="607"/>
    <x v="0"/>
    <x v="338"/>
    <d v="2013-11-13T00:00:00"/>
    <x v="2"/>
    <s v="CC-12430"/>
    <s v="Chuck Clark"/>
    <x v="2"/>
    <s v="United States"/>
    <s v="San Francisco"/>
    <x v="1"/>
    <n v="94122"/>
    <x v="1"/>
    <s v="OFF-PA-10003172"/>
    <x v="1"/>
    <x v="10"/>
    <x v="846"/>
    <n v="32.4"/>
    <n v="5"/>
    <x v="0"/>
    <n v="15.552"/>
  </r>
  <r>
    <n v="1293"/>
    <x v="608"/>
    <x v="1"/>
    <x v="375"/>
    <d v="2012-09-01T00:00:00"/>
    <x v="1"/>
    <s v="PF-19165"/>
    <s v="Philip Fox"/>
    <x v="0"/>
    <s v="United States"/>
    <s v="San Diego"/>
    <x v="1"/>
    <n v="92105"/>
    <x v="1"/>
    <s v="OFF-SU-10001218"/>
    <x v="1"/>
    <x v="14"/>
    <x v="133"/>
    <n v="32.94"/>
    <n v="3"/>
    <x v="0"/>
    <n v="9.2232000000000003"/>
  </r>
  <r>
    <n v="1294"/>
    <x v="608"/>
    <x v="1"/>
    <x v="375"/>
    <d v="2012-09-01T00:00:00"/>
    <x v="1"/>
    <s v="PF-19165"/>
    <s v="Philip Fox"/>
    <x v="0"/>
    <s v="United States"/>
    <s v="San Diego"/>
    <x v="1"/>
    <n v="92105"/>
    <x v="1"/>
    <s v="OFF-PA-10002968"/>
    <x v="1"/>
    <x v="10"/>
    <x v="909"/>
    <n v="114.2"/>
    <n v="5"/>
    <x v="0"/>
    <n v="52.531999999999996"/>
  </r>
  <r>
    <n v="1295"/>
    <x v="608"/>
    <x v="1"/>
    <x v="375"/>
    <d v="2012-09-01T00:00:00"/>
    <x v="1"/>
    <s v="PF-19165"/>
    <s v="Philip Fox"/>
    <x v="0"/>
    <s v="United States"/>
    <s v="San Diego"/>
    <x v="1"/>
    <n v="92105"/>
    <x v="1"/>
    <s v="OFF-LA-10000134"/>
    <x v="1"/>
    <x v="2"/>
    <x v="85"/>
    <n v="3.08"/>
    <n v="1"/>
    <x v="0"/>
    <n v="1.4783999999999999"/>
  </r>
  <r>
    <n v="1296"/>
    <x v="609"/>
    <x v="1"/>
    <x v="442"/>
    <d v="2012-05-29T00:00:00"/>
    <x v="1"/>
    <s v="JH-16180"/>
    <s v="Justin Hirsh"/>
    <x v="0"/>
    <s v="United States"/>
    <s v="Pueblo"/>
    <x v="22"/>
    <n v="81001"/>
    <x v="1"/>
    <s v="OFF-AP-10004487"/>
    <x v="1"/>
    <x v="9"/>
    <x v="715"/>
    <n v="845.72799999999995"/>
    <n v="13"/>
    <x v="2"/>
    <n v="84.572800000000001"/>
  </r>
  <r>
    <n v="1297"/>
    <x v="610"/>
    <x v="3"/>
    <x v="247"/>
    <d v="2015-01-04T00:00:00"/>
    <x v="1"/>
    <s v="EB-13975"/>
    <s v="Erica Bern"/>
    <x v="1"/>
    <s v="United States"/>
    <s v="Fairfield"/>
    <x v="1"/>
    <n v="94533"/>
    <x v="1"/>
    <s v="OFF-BI-10002103"/>
    <x v="1"/>
    <x v="8"/>
    <x v="525"/>
    <n v="13.904"/>
    <n v="2"/>
    <x v="2"/>
    <n v="4.5187999999999997"/>
  </r>
  <r>
    <n v="1298"/>
    <x v="610"/>
    <x v="3"/>
    <x v="247"/>
    <d v="2015-01-04T00:00:00"/>
    <x v="1"/>
    <s v="EB-13975"/>
    <s v="Erica Bern"/>
    <x v="1"/>
    <s v="United States"/>
    <s v="Fairfield"/>
    <x v="1"/>
    <n v="94533"/>
    <x v="1"/>
    <s v="OFF-BI-10004632"/>
    <x v="1"/>
    <x v="8"/>
    <x v="910"/>
    <n v="20.72"/>
    <n v="2"/>
    <x v="2"/>
    <n v="6.4749999999999996"/>
  </r>
  <r>
    <n v="1299"/>
    <x v="611"/>
    <x v="0"/>
    <x v="16"/>
    <d v="2013-12-13T00:00:00"/>
    <x v="0"/>
    <s v="QJ-19255"/>
    <s v="Quincy Jones"/>
    <x v="1"/>
    <s v="United States"/>
    <s v="Saint Paul"/>
    <x v="11"/>
    <n v="55106"/>
    <x v="2"/>
    <s v="TEC-PH-10003555"/>
    <x v="2"/>
    <x v="7"/>
    <x v="457"/>
    <n v="114.95"/>
    <n v="5"/>
    <x v="0"/>
    <n v="2.2989999999999999"/>
  </r>
  <r>
    <n v="1300"/>
    <x v="612"/>
    <x v="1"/>
    <x v="242"/>
    <d v="2012-10-07T00:00:00"/>
    <x v="2"/>
    <s v="AA-10315"/>
    <s v="Alex Avila"/>
    <x v="0"/>
    <s v="United States"/>
    <s v="San Francisco"/>
    <x v="1"/>
    <n v="94109"/>
    <x v="1"/>
    <s v="OFF-ST-10001590"/>
    <x v="1"/>
    <x v="4"/>
    <x v="146"/>
    <n v="26.96"/>
    <n v="2"/>
    <x v="0"/>
    <n v="7.0095999999999998"/>
  </r>
  <r>
    <n v="1301"/>
    <x v="613"/>
    <x v="0"/>
    <x v="443"/>
    <d v="2013-12-26T00:00:00"/>
    <x v="0"/>
    <s v="LC-17140"/>
    <s v="Logan Currie"/>
    <x v="0"/>
    <s v="United States"/>
    <s v="Springfield"/>
    <x v="17"/>
    <n v="22153"/>
    <x v="0"/>
    <s v="FUR-FU-10003664"/>
    <x v="0"/>
    <x v="5"/>
    <x v="35"/>
    <n v="572.76"/>
    <n v="6"/>
    <x v="0"/>
    <n v="166.10040000000001"/>
  </r>
  <r>
    <n v="1302"/>
    <x v="613"/>
    <x v="0"/>
    <x v="443"/>
    <d v="2013-12-26T00:00:00"/>
    <x v="0"/>
    <s v="LC-17140"/>
    <s v="Logan Currie"/>
    <x v="0"/>
    <s v="United States"/>
    <s v="Springfield"/>
    <x v="17"/>
    <n v="22153"/>
    <x v="0"/>
    <s v="FUR-FU-10003664"/>
    <x v="0"/>
    <x v="5"/>
    <x v="35"/>
    <n v="286.38"/>
    <n v="3"/>
    <x v="0"/>
    <n v="83.050200000000004"/>
  </r>
  <r>
    <n v="1303"/>
    <x v="614"/>
    <x v="1"/>
    <x v="444"/>
    <d v="2012-09-24T00:00:00"/>
    <x v="0"/>
    <s v="TC-21535"/>
    <s v="Tracy Collins"/>
    <x v="2"/>
    <s v="United States"/>
    <s v="Arlington"/>
    <x v="17"/>
    <n v="22204"/>
    <x v="0"/>
    <s v="FUR-BO-10003433"/>
    <x v="0"/>
    <x v="0"/>
    <x v="911"/>
    <n v="61.96"/>
    <n v="2"/>
    <x v="0"/>
    <n v="4.3372000000000002"/>
  </r>
  <r>
    <n v="1304"/>
    <x v="615"/>
    <x v="3"/>
    <x v="445"/>
    <d v="2014-07-08T00:00:00"/>
    <x v="1"/>
    <s v="CS-12460"/>
    <s v="Chuck Sachs"/>
    <x v="0"/>
    <s v="United States"/>
    <s v="Columbus"/>
    <x v="32"/>
    <n v="31907"/>
    <x v="0"/>
    <s v="FUR-FU-10002554"/>
    <x v="0"/>
    <x v="5"/>
    <x v="912"/>
    <n v="23.99"/>
    <n v="1"/>
    <x v="0"/>
    <n v="5.5176999999999996"/>
  </r>
  <r>
    <n v="1305"/>
    <x v="615"/>
    <x v="3"/>
    <x v="445"/>
    <d v="2014-07-08T00:00:00"/>
    <x v="1"/>
    <s v="CS-12460"/>
    <s v="Chuck Sachs"/>
    <x v="0"/>
    <s v="United States"/>
    <s v="Columbus"/>
    <x v="32"/>
    <n v="31907"/>
    <x v="0"/>
    <s v="TEC-PH-10001557"/>
    <x v="2"/>
    <x v="7"/>
    <x v="658"/>
    <n v="287.97000000000003"/>
    <n v="3"/>
    <x v="0"/>
    <n v="77.751900000000006"/>
  </r>
  <r>
    <n v="1306"/>
    <x v="616"/>
    <x v="0"/>
    <x v="216"/>
    <d v="2013-07-17T00:00:00"/>
    <x v="0"/>
    <s v="BM-11785"/>
    <s v="Bryan Mills"/>
    <x v="0"/>
    <s v="United States"/>
    <s v="Houston"/>
    <x v="5"/>
    <n v="77036"/>
    <x v="2"/>
    <s v="TEC-PH-10003437"/>
    <x v="2"/>
    <x v="7"/>
    <x v="913"/>
    <n v="419.94400000000002"/>
    <n v="7"/>
    <x v="2"/>
    <n v="52.493000000000002"/>
  </r>
  <r>
    <n v="1307"/>
    <x v="617"/>
    <x v="0"/>
    <x v="23"/>
    <d v="2013-06-22T00:00:00"/>
    <x v="2"/>
    <s v="RC-19825"/>
    <s v="Roy Collins"/>
    <x v="0"/>
    <s v="United States"/>
    <s v="Pasadena"/>
    <x v="1"/>
    <n v="91104"/>
    <x v="1"/>
    <s v="OFF-PA-10002986"/>
    <x v="1"/>
    <x v="10"/>
    <x v="477"/>
    <n v="46.76"/>
    <n v="7"/>
    <x v="0"/>
    <n v="22.444800000000001"/>
  </r>
  <r>
    <n v="1308"/>
    <x v="617"/>
    <x v="0"/>
    <x v="23"/>
    <d v="2013-06-22T00:00:00"/>
    <x v="2"/>
    <s v="RC-19825"/>
    <s v="Roy Collins"/>
    <x v="0"/>
    <s v="United States"/>
    <s v="Pasadena"/>
    <x v="1"/>
    <n v="91104"/>
    <x v="1"/>
    <s v="OFF-BI-10000320"/>
    <x v="1"/>
    <x v="8"/>
    <x v="768"/>
    <n v="17.712"/>
    <n v="3"/>
    <x v="2"/>
    <n v="6.4206000000000003"/>
  </r>
  <r>
    <n v="1309"/>
    <x v="617"/>
    <x v="0"/>
    <x v="23"/>
    <d v="2013-06-22T00:00:00"/>
    <x v="2"/>
    <s v="RC-19825"/>
    <s v="Roy Collins"/>
    <x v="0"/>
    <s v="United States"/>
    <s v="Pasadena"/>
    <x v="1"/>
    <n v="91104"/>
    <x v="1"/>
    <s v="OFF-AP-10003971"/>
    <x v="1"/>
    <x v="9"/>
    <x v="914"/>
    <n v="21.78"/>
    <n v="2"/>
    <x v="0"/>
    <n v="5.6627999999999998"/>
  </r>
  <r>
    <n v="1310"/>
    <x v="617"/>
    <x v="0"/>
    <x v="23"/>
    <d v="2013-06-22T00:00:00"/>
    <x v="2"/>
    <s v="RC-19825"/>
    <s v="Roy Collins"/>
    <x v="0"/>
    <s v="United States"/>
    <s v="Pasadena"/>
    <x v="1"/>
    <n v="91104"/>
    <x v="1"/>
    <s v="OFF-ST-10001469"/>
    <x v="1"/>
    <x v="4"/>
    <x v="394"/>
    <n v="161.94"/>
    <n v="3"/>
    <x v="0"/>
    <n v="9.7164000000000001"/>
  </r>
  <r>
    <n v="1311"/>
    <x v="617"/>
    <x v="0"/>
    <x v="23"/>
    <d v="2013-06-22T00:00:00"/>
    <x v="2"/>
    <s v="RC-19825"/>
    <s v="Roy Collins"/>
    <x v="0"/>
    <s v="United States"/>
    <s v="Pasadena"/>
    <x v="1"/>
    <n v="91104"/>
    <x v="1"/>
    <s v="FUR-CH-10003846"/>
    <x v="0"/>
    <x v="1"/>
    <x v="915"/>
    <n v="161.56800000000001"/>
    <n v="2"/>
    <x v="2"/>
    <n v="-8.0784000000000002"/>
  </r>
  <r>
    <n v="1312"/>
    <x v="618"/>
    <x v="0"/>
    <x v="10"/>
    <d v="2013-12-14T00:00:00"/>
    <x v="1"/>
    <s v="FM-14380"/>
    <s v="Fred McMath"/>
    <x v="0"/>
    <s v="United States"/>
    <s v="Lawrence"/>
    <x v="31"/>
    <n v="1841"/>
    <x v="3"/>
    <s v="OFF-LA-10001404"/>
    <x v="1"/>
    <x v="2"/>
    <x v="916"/>
    <n v="3.69"/>
    <n v="1"/>
    <x v="0"/>
    <n v="1.7343"/>
  </r>
  <r>
    <n v="1313"/>
    <x v="618"/>
    <x v="0"/>
    <x v="10"/>
    <d v="2013-12-14T00:00:00"/>
    <x v="1"/>
    <s v="FM-14380"/>
    <s v="Fred McMath"/>
    <x v="0"/>
    <s v="United States"/>
    <s v="Lawrence"/>
    <x v="31"/>
    <n v="1841"/>
    <x v="3"/>
    <s v="OFF-LA-10001474"/>
    <x v="1"/>
    <x v="2"/>
    <x v="917"/>
    <n v="122.12"/>
    <n v="4"/>
    <x v="0"/>
    <n v="56.175199999999997"/>
  </r>
  <r>
    <n v="1314"/>
    <x v="619"/>
    <x v="0"/>
    <x v="446"/>
    <d v="2013-10-02T00:00:00"/>
    <x v="1"/>
    <s v="PK-19075"/>
    <s v="Pete Kriz"/>
    <x v="0"/>
    <s v="United States"/>
    <s v="Columbus"/>
    <x v="24"/>
    <n v="43229"/>
    <x v="3"/>
    <s v="FUR-CH-10003199"/>
    <x v="0"/>
    <x v="1"/>
    <x v="631"/>
    <n v="155.37200000000001"/>
    <n v="2"/>
    <x v="4"/>
    <n v="-13.317600000000001"/>
  </r>
  <r>
    <n v="1315"/>
    <x v="620"/>
    <x v="0"/>
    <x v="122"/>
    <d v="2013-12-24T00:00:00"/>
    <x v="1"/>
    <s v="HG-14965"/>
    <s v="Henry Goldwyn"/>
    <x v="1"/>
    <s v="United States"/>
    <s v="Los Angeles"/>
    <x v="1"/>
    <n v="90032"/>
    <x v="1"/>
    <s v="OFF-PA-10003072"/>
    <x v="1"/>
    <x v="10"/>
    <x v="918"/>
    <n v="38.880000000000003"/>
    <n v="6"/>
    <x v="0"/>
    <n v="18.662400000000002"/>
  </r>
  <r>
    <n v="1316"/>
    <x v="620"/>
    <x v="0"/>
    <x v="122"/>
    <d v="2013-12-24T00:00:00"/>
    <x v="1"/>
    <s v="HG-14965"/>
    <s v="Henry Goldwyn"/>
    <x v="1"/>
    <s v="United States"/>
    <s v="Los Angeles"/>
    <x v="1"/>
    <n v="90032"/>
    <x v="1"/>
    <s v="FUR-FU-10004960"/>
    <x v="0"/>
    <x v="5"/>
    <x v="919"/>
    <n v="183.84"/>
    <n v="8"/>
    <x v="0"/>
    <n v="62.505600000000001"/>
  </r>
  <r>
    <n v="1317"/>
    <x v="620"/>
    <x v="0"/>
    <x v="122"/>
    <d v="2013-12-24T00:00:00"/>
    <x v="1"/>
    <s v="HG-14965"/>
    <s v="Henry Goldwyn"/>
    <x v="1"/>
    <s v="United States"/>
    <s v="Los Angeles"/>
    <x v="1"/>
    <n v="90032"/>
    <x v="1"/>
    <s v="OFF-SU-10003505"/>
    <x v="1"/>
    <x v="14"/>
    <x v="408"/>
    <n v="579.29999999999995"/>
    <n v="5"/>
    <x v="0"/>
    <n v="28.965"/>
  </r>
  <r>
    <n v="1318"/>
    <x v="621"/>
    <x v="3"/>
    <x v="389"/>
    <d v="2014-12-15T00:00:00"/>
    <x v="1"/>
    <s v="HA-14920"/>
    <s v="Helen Andreada"/>
    <x v="0"/>
    <s v="United States"/>
    <s v="Philadelphia"/>
    <x v="9"/>
    <n v="19120"/>
    <x v="3"/>
    <s v="TEC-AC-10003116"/>
    <x v="2"/>
    <x v="11"/>
    <x v="920"/>
    <n v="14.2"/>
    <n v="1"/>
    <x v="2"/>
    <n v="3.3725000000000001"/>
  </r>
  <r>
    <n v="1319"/>
    <x v="622"/>
    <x v="2"/>
    <x v="268"/>
    <d v="2011-07-05T00:00:00"/>
    <x v="1"/>
    <s v="LW-16825"/>
    <s v="Laurel Workman"/>
    <x v="1"/>
    <s v="United States"/>
    <s v="Deltona"/>
    <x v="2"/>
    <n v="32725"/>
    <x v="0"/>
    <s v="TEC-PH-10004586"/>
    <x v="2"/>
    <x v="7"/>
    <x v="890"/>
    <n v="575.91999999999996"/>
    <n v="2"/>
    <x v="2"/>
    <n v="71.989999999999995"/>
  </r>
  <r>
    <n v="1320"/>
    <x v="622"/>
    <x v="2"/>
    <x v="268"/>
    <d v="2011-07-05T00:00:00"/>
    <x v="1"/>
    <s v="LW-16825"/>
    <s v="Laurel Workman"/>
    <x v="1"/>
    <s v="United States"/>
    <s v="Deltona"/>
    <x v="2"/>
    <n v="32725"/>
    <x v="0"/>
    <s v="OFF-BI-10000546"/>
    <x v="1"/>
    <x v="8"/>
    <x v="609"/>
    <n v="5.1840000000000002"/>
    <n v="6"/>
    <x v="6"/>
    <n v="-3.6288"/>
  </r>
  <r>
    <n v="1321"/>
    <x v="623"/>
    <x v="3"/>
    <x v="447"/>
    <d v="2014-02-09T00:00:00"/>
    <x v="1"/>
    <s v="MC-17575"/>
    <s v="Matt Collins"/>
    <x v="0"/>
    <s v="United States"/>
    <s v="Cincinnati"/>
    <x v="24"/>
    <n v="45231"/>
    <x v="3"/>
    <s v="OFF-BI-10002071"/>
    <x v="1"/>
    <x v="8"/>
    <x v="692"/>
    <n v="5.2290000000000001"/>
    <n v="3"/>
    <x v="6"/>
    <n v="-4.1832000000000003"/>
  </r>
  <r>
    <n v="1322"/>
    <x v="623"/>
    <x v="3"/>
    <x v="447"/>
    <d v="2014-02-09T00:00:00"/>
    <x v="1"/>
    <s v="MC-17575"/>
    <s v="Matt Collins"/>
    <x v="0"/>
    <s v="United States"/>
    <s v="Cincinnati"/>
    <x v="24"/>
    <n v="45231"/>
    <x v="3"/>
    <s v="OFF-ST-10001490"/>
    <x v="1"/>
    <x v="4"/>
    <x v="513"/>
    <n v="285.55200000000002"/>
    <n v="2"/>
    <x v="2"/>
    <n v="35.694000000000003"/>
  </r>
  <r>
    <n v="1323"/>
    <x v="624"/>
    <x v="3"/>
    <x v="448"/>
    <d v="2014-03-09T00:00:00"/>
    <x v="1"/>
    <s v="LP-17095"/>
    <s v="Liz Preis"/>
    <x v="0"/>
    <s v="United States"/>
    <s v="Murray"/>
    <x v="0"/>
    <n v="42071"/>
    <x v="0"/>
    <s v="OFF-AP-10004859"/>
    <x v="1"/>
    <x v="9"/>
    <x v="921"/>
    <n v="72.8"/>
    <n v="5"/>
    <x v="0"/>
    <n v="19.655999999999999"/>
  </r>
  <r>
    <n v="1324"/>
    <x v="625"/>
    <x v="3"/>
    <x v="449"/>
    <d v="2014-10-11T00:00:00"/>
    <x v="2"/>
    <s v="EB-14170"/>
    <s v="Evan Bailliet"/>
    <x v="0"/>
    <s v="United States"/>
    <s v="Wilmington"/>
    <x v="3"/>
    <n v="28403"/>
    <x v="0"/>
    <s v="OFF-PA-10002659"/>
    <x v="1"/>
    <x v="10"/>
    <x v="922"/>
    <n v="10.816000000000001"/>
    <n v="4"/>
    <x v="2"/>
    <n v="3.5152000000000001"/>
  </r>
  <r>
    <n v="1325"/>
    <x v="626"/>
    <x v="2"/>
    <x v="450"/>
    <d v="2011-10-03T00:00:00"/>
    <x v="1"/>
    <s v="GZ-14545"/>
    <s v="George Zrebassa"/>
    <x v="1"/>
    <s v="United States"/>
    <s v="Lawrence"/>
    <x v="31"/>
    <n v="1841"/>
    <x v="3"/>
    <s v="OFF-ST-10001321"/>
    <x v="1"/>
    <x v="4"/>
    <x v="416"/>
    <n v="46.26"/>
    <n v="3"/>
    <x v="0"/>
    <n v="12.4902"/>
  </r>
  <r>
    <n v="1326"/>
    <x v="627"/>
    <x v="2"/>
    <x v="279"/>
    <d v="2011-05-30T00:00:00"/>
    <x v="2"/>
    <s v="LE-16810"/>
    <s v="Laurel Elliston"/>
    <x v="0"/>
    <s v="United States"/>
    <s v="Chicago"/>
    <x v="10"/>
    <n v="60653"/>
    <x v="2"/>
    <s v="OFF-BI-10004139"/>
    <x v="1"/>
    <x v="8"/>
    <x v="923"/>
    <n v="17.46"/>
    <n v="6"/>
    <x v="3"/>
    <n v="-30.555"/>
  </r>
  <r>
    <n v="1327"/>
    <x v="628"/>
    <x v="1"/>
    <x v="451"/>
    <d v="2012-06-18T00:00:00"/>
    <x v="1"/>
    <s v="AD-10180"/>
    <s v="Alan Dominguez"/>
    <x v="2"/>
    <s v="United States"/>
    <s v="Philadelphia"/>
    <x v="9"/>
    <n v="19120"/>
    <x v="3"/>
    <s v="FUR-FU-10001867"/>
    <x v="0"/>
    <x v="5"/>
    <x v="867"/>
    <n v="51.072000000000003"/>
    <n v="6"/>
    <x v="2"/>
    <n v="5.1071999999999997"/>
  </r>
  <r>
    <n v="1328"/>
    <x v="629"/>
    <x v="0"/>
    <x v="452"/>
    <d v="2013-04-02T00:00:00"/>
    <x v="2"/>
    <s v="CP-12085"/>
    <s v="Cathy Prescott"/>
    <x v="1"/>
    <s v="United States"/>
    <s v="Norwich"/>
    <x v="29"/>
    <n v="6360"/>
    <x v="3"/>
    <s v="OFF-PA-10004156"/>
    <x v="1"/>
    <x v="10"/>
    <x v="743"/>
    <n v="11.34"/>
    <n v="1"/>
    <x v="0"/>
    <n v="5.5566000000000004"/>
  </r>
  <r>
    <n v="1329"/>
    <x v="630"/>
    <x v="3"/>
    <x v="453"/>
    <d v="2014-10-19T00:00:00"/>
    <x v="0"/>
    <s v="FG-14260"/>
    <s v="Frank Gastineau"/>
    <x v="2"/>
    <s v="United States"/>
    <s v="San Francisco"/>
    <x v="1"/>
    <n v="94110"/>
    <x v="1"/>
    <s v="OFF-AR-10002818"/>
    <x v="1"/>
    <x v="6"/>
    <x v="924"/>
    <n v="87.92"/>
    <n v="4"/>
    <x v="0"/>
    <n v="26.376000000000001"/>
  </r>
  <r>
    <n v="1330"/>
    <x v="631"/>
    <x v="0"/>
    <x v="454"/>
    <d v="2013-05-28T00:00:00"/>
    <x v="1"/>
    <s v="LD-17005"/>
    <s v="Lisa DeCherney"/>
    <x v="0"/>
    <s v="United States"/>
    <s v="San Francisco"/>
    <x v="1"/>
    <n v="94109"/>
    <x v="1"/>
    <s v="FUR-FU-10003691"/>
    <x v="0"/>
    <x v="5"/>
    <x v="877"/>
    <n v="37.049999999999997"/>
    <n v="3"/>
    <x v="0"/>
    <n v="16.302"/>
  </r>
  <r>
    <n v="1331"/>
    <x v="632"/>
    <x v="3"/>
    <x v="455"/>
    <d v="2014-06-07T00:00:00"/>
    <x v="1"/>
    <s v="AB-10255"/>
    <s v="Alejandro Ballentine"/>
    <x v="2"/>
    <s v="United States"/>
    <s v="Lorain"/>
    <x v="24"/>
    <n v="44052"/>
    <x v="3"/>
    <s v="TEC-PH-10000347"/>
    <x v="2"/>
    <x v="7"/>
    <x v="495"/>
    <n v="2.97"/>
    <n v="1"/>
    <x v="10"/>
    <n v="-0.64349999999999996"/>
  </r>
  <r>
    <n v="1332"/>
    <x v="632"/>
    <x v="3"/>
    <x v="455"/>
    <d v="2014-06-07T00:00:00"/>
    <x v="1"/>
    <s v="AB-10255"/>
    <s v="Alejandro Ballentine"/>
    <x v="2"/>
    <s v="United States"/>
    <s v="Lorain"/>
    <x v="24"/>
    <n v="44052"/>
    <x v="3"/>
    <s v="OFF-ST-10004507"/>
    <x v="1"/>
    <x v="4"/>
    <x v="452"/>
    <n v="27.44"/>
    <n v="2"/>
    <x v="2"/>
    <n v="2.4009999999999998"/>
  </r>
  <r>
    <n v="1333"/>
    <x v="633"/>
    <x v="2"/>
    <x v="456"/>
    <d v="2011-02-22T00:00:00"/>
    <x v="1"/>
    <s v="MN-17935"/>
    <s v="Michael Nguyen"/>
    <x v="0"/>
    <s v="United States"/>
    <s v="Dallas"/>
    <x v="5"/>
    <n v="75220"/>
    <x v="2"/>
    <s v="OFF-BI-10002012"/>
    <x v="1"/>
    <x v="8"/>
    <x v="742"/>
    <n v="1.08"/>
    <n v="3"/>
    <x v="3"/>
    <n v="-1.728"/>
  </r>
  <r>
    <n v="1334"/>
    <x v="633"/>
    <x v="2"/>
    <x v="456"/>
    <d v="2011-02-22T00:00:00"/>
    <x v="1"/>
    <s v="MN-17935"/>
    <s v="Michael Nguyen"/>
    <x v="0"/>
    <s v="United States"/>
    <s v="Dallas"/>
    <x v="5"/>
    <n v="75220"/>
    <x v="2"/>
    <s v="OFF-AP-10001303"/>
    <x v="1"/>
    <x v="9"/>
    <x v="925"/>
    <n v="7.96"/>
    <n v="2"/>
    <x v="3"/>
    <n v="-13.93"/>
  </r>
  <r>
    <n v="1335"/>
    <x v="634"/>
    <x v="2"/>
    <x v="457"/>
    <d v="2011-05-10T00:00:00"/>
    <x v="1"/>
    <s v="HP-14815"/>
    <s v="Harold Pawlan"/>
    <x v="2"/>
    <s v="United States"/>
    <s v="Los Angeles"/>
    <x v="1"/>
    <n v="90049"/>
    <x v="1"/>
    <s v="OFF-BI-10003684"/>
    <x v="1"/>
    <x v="8"/>
    <x v="707"/>
    <n v="140.73599999999999"/>
    <n v="8"/>
    <x v="2"/>
    <n v="52.776000000000003"/>
  </r>
  <r>
    <n v="1336"/>
    <x v="635"/>
    <x v="0"/>
    <x v="458"/>
    <d v="2013-05-24T00:00:00"/>
    <x v="1"/>
    <s v="JR-15670"/>
    <s v="Jim Radford"/>
    <x v="0"/>
    <s v="United States"/>
    <s v="Middletown"/>
    <x v="29"/>
    <n v="6457"/>
    <x v="3"/>
    <s v="OFF-ST-10002574"/>
    <x v="1"/>
    <x v="4"/>
    <x v="926"/>
    <n v="552.55999999999995"/>
    <n v="4"/>
    <x v="0"/>
    <n v="0"/>
  </r>
  <r>
    <n v="1337"/>
    <x v="636"/>
    <x v="3"/>
    <x v="459"/>
    <d v="2014-04-08T00:00:00"/>
    <x v="1"/>
    <s v="JF-15190"/>
    <s v="Jamie Frazer"/>
    <x v="0"/>
    <s v="United States"/>
    <s v="Los Angeles"/>
    <x v="1"/>
    <n v="90008"/>
    <x v="1"/>
    <s v="FUR-FU-10003724"/>
    <x v="0"/>
    <x v="5"/>
    <x v="887"/>
    <n v="25.11"/>
    <n v="3"/>
    <x v="0"/>
    <n v="6.5286"/>
  </r>
  <r>
    <n v="1338"/>
    <x v="637"/>
    <x v="3"/>
    <x v="185"/>
    <d v="2014-04-03T00:00:00"/>
    <x v="0"/>
    <s v="CM-12115"/>
    <s v="Chad McGuire"/>
    <x v="0"/>
    <s v="United States"/>
    <s v="New York City"/>
    <x v="15"/>
    <n v="10011"/>
    <x v="3"/>
    <s v="FUR-FU-10004018"/>
    <x v="0"/>
    <x v="5"/>
    <x v="927"/>
    <n v="29.78"/>
    <n v="2"/>
    <x v="0"/>
    <n v="8.0405999999999995"/>
  </r>
  <r>
    <n v="1339"/>
    <x v="637"/>
    <x v="3"/>
    <x v="185"/>
    <d v="2014-04-03T00:00:00"/>
    <x v="0"/>
    <s v="CM-12115"/>
    <s v="Chad McGuire"/>
    <x v="0"/>
    <s v="United States"/>
    <s v="New York City"/>
    <x v="15"/>
    <n v="10011"/>
    <x v="3"/>
    <s v="TEC-PH-10002549"/>
    <x v="2"/>
    <x v="7"/>
    <x v="928"/>
    <n v="677.58"/>
    <n v="3"/>
    <x v="0"/>
    <n v="176.17080000000001"/>
  </r>
  <r>
    <n v="1340"/>
    <x v="637"/>
    <x v="3"/>
    <x v="185"/>
    <d v="2014-04-03T00:00:00"/>
    <x v="0"/>
    <s v="CM-12115"/>
    <s v="Chad McGuire"/>
    <x v="0"/>
    <s v="United States"/>
    <s v="New York City"/>
    <x v="15"/>
    <n v="10011"/>
    <x v="3"/>
    <s v="OFF-PA-10004911"/>
    <x v="1"/>
    <x v="10"/>
    <x v="929"/>
    <n v="75.040000000000006"/>
    <n v="8"/>
    <x v="0"/>
    <n v="36.019199999999998"/>
  </r>
  <r>
    <n v="1341"/>
    <x v="638"/>
    <x v="3"/>
    <x v="460"/>
    <d v="2014-01-05T00:00:00"/>
    <x v="2"/>
    <s v="AS-10045"/>
    <s v="Aaron Smayling"/>
    <x v="1"/>
    <s v="United States"/>
    <s v="Jacksonville"/>
    <x v="3"/>
    <n v="28540"/>
    <x v="0"/>
    <s v="TEC-MA-10002178"/>
    <x v="2"/>
    <x v="15"/>
    <x v="930"/>
    <n v="695.7"/>
    <n v="2"/>
    <x v="5"/>
    <n v="-27.827999999999999"/>
  </r>
  <r>
    <n v="1342"/>
    <x v="638"/>
    <x v="3"/>
    <x v="460"/>
    <d v="2014-01-05T00:00:00"/>
    <x v="2"/>
    <s v="AS-10045"/>
    <s v="Aaron Smayling"/>
    <x v="1"/>
    <s v="United States"/>
    <s v="Jacksonville"/>
    <x v="3"/>
    <n v="28540"/>
    <x v="0"/>
    <s v="OFF-BI-10003694"/>
    <x v="1"/>
    <x v="8"/>
    <x v="850"/>
    <n v="15.66"/>
    <n v="5"/>
    <x v="6"/>
    <n v="-12.528"/>
  </r>
  <r>
    <n v="1343"/>
    <x v="638"/>
    <x v="3"/>
    <x v="460"/>
    <d v="2014-01-05T00:00:00"/>
    <x v="2"/>
    <s v="AS-10045"/>
    <s v="Aaron Smayling"/>
    <x v="1"/>
    <s v="United States"/>
    <s v="Jacksonville"/>
    <x v="3"/>
    <n v="28540"/>
    <x v="0"/>
    <s v="OFF-BI-10000474"/>
    <x v="1"/>
    <x v="8"/>
    <x v="27"/>
    <n v="28.853999999999999"/>
    <n v="6"/>
    <x v="6"/>
    <n v="-21.159600000000001"/>
  </r>
  <r>
    <n v="1344"/>
    <x v="639"/>
    <x v="1"/>
    <x v="71"/>
    <d v="2012-06-01T00:00:00"/>
    <x v="1"/>
    <s v="KB-16315"/>
    <s v="Karl Braun"/>
    <x v="0"/>
    <s v="United States"/>
    <s v="Freeport"/>
    <x v="15"/>
    <n v="11520"/>
    <x v="3"/>
    <s v="OFF-AR-10000411"/>
    <x v="1"/>
    <x v="6"/>
    <x v="931"/>
    <n v="47.82"/>
    <n v="3"/>
    <x v="0"/>
    <n v="14.346"/>
  </r>
  <r>
    <n v="1345"/>
    <x v="639"/>
    <x v="1"/>
    <x v="71"/>
    <d v="2012-06-01T00:00:00"/>
    <x v="1"/>
    <s v="KB-16315"/>
    <s v="Karl Braun"/>
    <x v="0"/>
    <s v="United States"/>
    <s v="Freeport"/>
    <x v="15"/>
    <n v="11520"/>
    <x v="3"/>
    <s v="OFF-LA-10000262"/>
    <x v="1"/>
    <x v="2"/>
    <x v="932"/>
    <n v="13.05"/>
    <n v="5"/>
    <x v="0"/>
    <n v="6.0030000000000001"/>
  </r>
  <r>
    <n v="1346"/>
    <x v="640"/>
    <x v="2"/>
    <x v="461"/>
    <d v="2011-03-24T00:00:00"/>
    <x v="1"/>
    <s v="BN-11515"/>
    <s v="Bradley Nguyen"/>
    <x v="0"/>
    <s v="United States"/>
    <s v="Lakeville"/>
    <x v="11"/>
    <n v="55044"/>
    <x v="2"/>
    <s v="OFF-AP-10001154"/>
    <x v="1"/>
    <x v="9"/>
    <x v="584"/>
    <n v="93.78"/>
    <n v="2"/>
    <x v="0"/>
    <n v="36.574199999999998"/>
  </r>
  <r>
    <n v="1347"/>
    <x v="640"/>
    <x v="2"/>
    <x v="461"/>
    <d v="2011-03-24T00:00:00"/>
    <x v="1"/>
    <s v="BN-11515"/>
    <s v="Bradley Nguyen"/>
    <x v="0"/>
    <s v="United States"/>
    <s v="Lakeville"/>
    <x v="11"/>
    <n v="55044"/>
    <x v="2"/>
    <s v="OFF-PA-10000466"/>
    <x v="1"/>
    <x v="10"/>
    <x v="933"/>
    <n v="47.18"/>
    <n v="7"/>
    <x v="0"/>
    <n v="23.59"/>
  </r>
  <r>
    <n v="1348"/>
    <x v="640"/>
    <x v="2"/>
    <x v="461"/>
    <d v="2011-03-24T00:00:00"/>
    <x v="1"/>
    <s v="BN-11515"/>
    <s v="Bradley Nguyen"/>
    <x v="0"/>
    <s v="United States"/>
    <s v="Lakeville"/>
    <x v="11"/>
    <n v="55044"/>
    <x v="2"/>
    <s v="OFF-AR-10003829"/>
    <x v="1"/>
    <x v="6"/>
    <x v="934"/>
    <n v="19.68"/>
    <n v="6"/>
    <x v="0"/>
    <n v="5.7072000000000003"/>
  </r>
  <r>
    <n v="1349"/>
    <x v="640"/>
    <x v="2"/>
    <x v="461"/>
    <d v="2011-03-24T00:00:00"/>
    <x v="1"/>
    <s v="BN-11515"/>
    <s v="Bradley Nguyen"/>
    <x v="0"/>
    <s v="United States"/>
    <s v="Lakeville"/>
    <x v="11"/>
    <n v="55044"/>
    <x v="2"/>
    <s v="OFF-BI-10001758"/>
    <x v="1"/>
    <x v="8"/>
    <x v="935"/>
    <n v="53.4"/>
    <n v="10"/>
    <x v="0"/>
    <n v="25.097999999999999"/>
  </r>
  <r>
    <n v="1350"/>
    <x v="640"/>
    <x v="2"/>
    <x v="461"/>
    <d v="2011-03-24T00:00:00"/>
    <x v="1"/>
    <s v="BN-11515"/>
    <s v="Bradley Nguyen"/>
    <x v="0"/>
    <s v="United States"/>
    <s v="Lakeville"/>
    <x v="11"/>
    <n v="55044"/>
    <x v="2"/>
    <s v="OFF-BI-10000136"/>
    <x v="1"/>
    <x v="8"/>
    <x v="936"/>
    <n v="35.880000000000003"/>
    <n v="6"/>
    <x v="0"/>
    <n v="17.2224"/>
  </r>
  <r>
    <n v="1351"/>
    <x v="641"/>
    <x v="2"/>
    <x v="462"/>
    <d v="2011-10-08T00:00:00"/>
    <x v="0"/>
    <s v="BP-11290"/>
    <s v="Beth Paige"/>
    <x v="0"/>
    <s v="United States"/>
    <s v="Evanston"/>
    <x v="10"/>
    <n v="60201"/>
    <x v="2"/>
    <s v="FUR-CH-10002880"/>
    <x v="0"/>
    <x v="1"/>
    <x v="801"/>
    <n v="258.279"/>
    <n v="3"/>
    <x v="4"/>
    <n v="-70.104299999999995"/>
  </r>
  <r>
    <n v="1352"/>
    <x v="642"/>
    <x v="0"/>
    <x v="463"/>
    <d v="2013-04-01T00:00:00"/>
    <x v="2"/>
    <s v="AS-10045"/>
    <s v="Aaron Smayling"/>
    <x v="1"/>
    <s v="United States"/>
    <s v="Arlington"/>
    <x v="17"/>
    <n v="22204"/>
    <x v="0"/>
    <s v="OFF-ST-10000649"/>
    <x v="1"/>
    <x v="4"/>
    <x v="937"/>
    <n v="31.4"/>
    <n v="2"/>
    <x v="0"/>
    <n v="7.85"/>
  </r>
  <r>
    <n v="1353"/>
    <x v="643"/>
    <x v="3"/>
    <x v="464"/>
    <d v="2014-05-10T00:00:00"/>
    <x v="1"/>
    <s v="LW-16990"/>
    <s v="Lindsay Williams"/>
    <x v="1"/>
    <s v="United States"/>
    <s v="San Francisco"/>
    <x v="1"/>
    <n v="94109"/>
    <x v="1"/>
    <s v="TEC-PH-10003092"/>
    <x v="2"/>
    <x v="7"/>
    <x v="516"/>
    <n v="183.96"/>
    <n v="5"/>
    <x v="2"/>
    <n v="20.695499999999999"/>
  </r>
  <r>
    <n v="1354"/>
    <x v="643"/>
    <x v="3"/>
    <x v="464"/>
    <d v="2014-05-10T00:00:00"/>
    <x v="1"/>
    <s v="LW-16990"/>
    <s v="Lindsay Williams"/>
    <x v="1"/>
    <s v="United States"/>
    <s v="San Francisco"/>
    <x v="1"/>
    <n v="94109"/>
    <x v="1"/>
    <s v="OFF-PA-10002250"/>
    <x v="1"/>
    <x v="10"/>
    <x v="699"/>
    <n v="17.61"/>
    <n v="3"/>
    <x v="0"/>
    <n v="8.4527999999999999"/>
  </r>
  <r>
    <n v="1355"/>
    <x v="643"/>
    <x v="3"/>
    <x v="464"/>
    <d v="2014-05-10T00:00:00"/>
    <x v="1"/>
    <s v="LW-16990"/>
    <s v="Lindsay Williams"/>
    <x v="1"/>
    <s v="United States"/>
    <s v="San Francisco"/>
    <x v="1"/>
    <n v="94109"/>
    <x v="1"/>
    <s v="FUR-TA-10003473"/>
    <x v="0"/>
    <x v="3"/>
    <x v="214"/>
    <n v="300.904"/>
    <n v="1"/>
    <x v="2"/>
    <n v="11.283899999999999"/>
  </r>
  <r>
    <n v="1356"/>
    <x v="644"/>
    <x v="2"/>
    <x v="260"/>
    <d v="2011-07-05T00:00:00"/>
    <x v="3"/>
    <s v="DC-12850"/>
    <s v="Dan Campbell"/>
    <x v="0"/>
    <s v="United States"/>
    <s v="Houston"/>
    <x v="5"/>
    <n v="77036"/>
    <x v="2"/>
    <s v="OFF-ST-10001522"/>
    <x v="1"/>
    <x v="4"/>
    <x v="195"/>
    <n v="220.77600000000001"/>
    <n v="3"/>
    <x v="2"/>
    <n v="-44.155200000000001"/>
  </r>
  <r>
    <n v="1357"/>
    <x v="644"/>
    <x v="2"/>
    <x v="260"/>
    <d v="2011-07-05T00:00:00"/>
    <x v="3"/>
    <s v="DC-12850"/>
    <s v="Dan Campbell"/>
    <x v="0"/>
    <s v="United States"/>
    <s v="Houston"/>
    <x v="5"/>
    <n v="77036"/>
    <x v="2"/>
    <s v="OFF-ST-10000563"/>
    <x v="1"/>
    <x v="4"/>
    <x v="894"/>
    <n v="281.42399999999998"/>
    <n v="11"/>
    <x v="2"/>
    <n v="-35.177999999999997"/>
  </r>
  <r>
    <n v="1358"/>
    <x v="645"/>
    <x v="0"/>
    <x v="465"/>
    <d v="2013-05-08T00:00:00"/>
    <x v="2"/>
    <s v="ND-18370"/>
    <s v="Natalie DeCherney"/>
    <x v="0"/>
    <s v="United States"/>
    <s v="Louisville"/>
    <x v="0"/>
    <n v="40214"/>
    <x v="0"/>
    <s v="OFF-PA-10003641"/>
    <x v="1"/>
    <x v="10"/>
    <x v="938"/>
    <n v="79.14"/>
    <n v="3"/>
    <x v="0"/>
    <n v="36.404400000000003"/>
  </r>
  <r>
    <n v="1359"/>
    <x v="646"/>
    <x v="3"/>
    <x v="466"/>
    <d v="2014-04-28T00:00:00"/>
    <x v="2"/>
    <s v="LB-16735"/>
    <s v="Larry Blacks"/>
    <x v="0"/>
    <s v="United States"/>
    <s v="Fort Worth"/>
    <x v="5"/>
    <n v="76106"/>
    <x v="2"/>
    <s v="FUR-FU-10000010"/>
    <x v="0"/>
    <x v="5"/>
    <x v="522"/>
    <n v="1.988"/>
    <n v="1"/>
    <x v="7"/>
    <n v="-1.4413"/>
  </r>
  <r>
    <n v="1360"/>
    <x v="647"/>
    <x v="2"/>
    <x v="467"/>
    <d v="2011-10-01T00:00:00"/>
    <x v="0"/>
    <s v="KT-16465"/>
    <s v="Kean Takahito"/>
    <x v="0"/>
    <s v="United States"/>
    <s v="Los Angeles"/>
    <x v="1"/>
    <n v="90049"/>
    <x v="1"/>
    <s v="FUR-CH-10002961"/>
    <x v="0"/>
    <x v="1"/>
    <x v="939"/>
    <n v="145.56800000000001"/>
    <n v="2"/>
    <x v="2"/>
    <n v="0"/>
  </r>
  <r>
    <n v="1361"/>
    <x v="648"/>
    <x v="3"/>
    <x v="15"/>
    <d v="2014-10-26T00:00:00"/>
    <x v="1"/>
    <s v="HM-14860"/>
    <s v="Harry Marie"/>
    <x v="1"/>
    <s v="United States"/>
    <s v="Philadelphia"/>
    <x v="9"/>
    <n v="19120"/>
    <x v="3"/>
    <s v="OFF-AR-10002956"/>
    <x v="1"/>
    <x v="6"/>
    <x v="660"/>
    <n v="123.256"/>
    <n v="7"/>
    <x v="2"/>
    <n v="9.2441999999999993"/>
  </r>
  <r>
    <n v="1362"/>
    <x v="648"/>
    <x v="3"/>
    <x v="15"/>
    <d v="2014-10-26T00:00:00"/>
    <x v="1"/>
    <s v="HM-14860"/>
    <s v="Harry Marie"/>
    <x v="1"/>
    <s v="United States"/>
    <s v="Philadelphia"/>
    <x v="9"/>
    <n v="19120"/>
    <x v="3"/>
    <s v="OFF-PA-10004041"/>
    <x v="1"/>
    <x v="10"/>
    <x v="940"/>
    <n v="23.68"/>
    <n v="4"/>
    <x v="2"/>
    <n v="7.4"/>
  </r>
  <r>
    <n v="1363"/>
    <x v="648"/>
    <x v="3"/>
    <x v="15"/>
    <d v="2014-10-26T00:00:00"/>
    <x v="1"/>
    <s v="HM-14860"/>
    <s v="Harry Marie"/>
    <x v="1"/>
    <s v="United States"/>
    <s v="Philadelphia"/>
    <x v="9"/>
    <n v="19120"/>
    <x v="3"/>
    <s v="TEC-PH-10001336"/>
    <x v="2"/>
    <x v="7"/>
    <x v="941"/>
    <n v="309.57600000000002"/>
    <n v="4"/>
    <x v="10"/>
    <n v="-56.755600000000001"/>
  </r>
  <r>
    <n v="1364"/>
    <x v="649"/>
    <x v="3"/>
    <x v="468"/>
    <d v="2014-11-12T00:00:00"/>
    <x v="2"/>
    <s v="AB-10600"/>
    <s v="Ann Blume"/>
    <x v="1"/>
    <s v="United States"/>
    <s v="Tucson"/>
    <x v="16"/>
    <n v="85705"/>
    <x v="1"/>
    <s v="OFF-BI-10001036"/>
    <x v="1"/>
    <x v="8"/>
    <x v="618"/>
    <n v="38.387999999999998"/>
    <n v="14"/>
    <x v="6"/>
    <n v="-25.591999999999999"/>
  </r>
  <r>
    <n v="1365"/>
    <x v="649"/>
    <x v="3"/>
    <x v="468"/>
    <d v="2014-11-12T00:00:00"/>
    <x v="2"/>
    <s v="AB-10600"/>
    <s v="Ann Blume"/>
    <x v="1"/>
    <s v="United States"/>
    <s v="Tucson"/>
    <x v="16"/>
    <n v="85705"/>
    <x v="1"/>
    <s v="TEC-MA-10003183"/>
    <x v="2"/>
    <x v="15"/>
    <x v="942"/>
    <n v="95.994"/>
    <n v="2"/>
    <x v="6"/>
    <n v="-63.996000000000002"/>
  </r>
  <r>
    <n v="1366"/>
    <x v="649"/>
    <x v="3"/>
    <x v="468"/>
    <d v="2014-11-12T00:00:00"/>
    <x v="2"/>
    <s v="AB-10600"/>
    <s v="Ann Blume"/>
    <x v="1"/>
    <s v="United States"/>
    <s v="Tucson"/>
    <x v="16"/>
    <n v="85705"/>
    <x v="1"/>
    <s v="TEC-AC-10001314"/>
    <x v="2"/>
    <x v="11"/>
    <x v="943"/>
    <n v="239.952"/>
    <n v="6"/>
    <x v="2"/>
    <n v="-35.992800000000003"/>
  </r>
  <r>
    <n v="1367"/>
    <x v="649"/>
    <x v="3"/>
    <x v="468"/>
    <d v="2014-11-12T00:00:00"/>
    <x v="2"/>
    <s v="AB-10600"/>
    <s v="Ann Blume"/>
    <x v="1"/>
    <s v="United States"/>
    <s v="Tucson"/>
    <x v="16"/>
    <n v="85705"/>
    <x v="1"/>
    <s v="TEC-PH-10002563"/>
    <x v="2"/>
    <x v="7"/>
    <x v="201"/>
    <n v="201.584"/>
    <n v="2"/>
    <x v="2"/>
    <n v="15.1188"/>
  </r>
  <r>
    <n v="1368"/>
    <x v="649"/>
    <x v="3"/>
    <x v="468"/>
    <d v="2014-11-12T00:00:00"/>
    <x v="2"/>
    <s v="AB-10600"/>
    <s v="Ann Blume"/>
    <x v="1"/>
    <s v="United States"/>
    <s v="Tucson"/>
    <x v="16"/>
    <n v="85705"/>
    <x v="1"/>
    <s v="FUR-CH-10003312"/>
    <x v="0"/>
    <x v="1"/>
    <x v="296"/>
    <n v="899.13599999999997"/>
    <n v="4"/>
    <x v="2"/>
    <n v="-146.1096"/>
  </r>
  <r>
    <n v="1369"/>
    <x v="650"/>
    <x v="3"/>
    <x v="141"/>
    <d v="2014-07-12T00:00:00"/>
    <x v="2"/>
    <s v="SZ-20035"/>
    <s v="Sam Zeldin"/>
    <x v="2"/>
    <s v="United States"/>
    <s v="Pico Rivera"/>
    <x v="1"/>
    <n v="90660"/>
    <x v="1"/>
    <s v="FUR-FU-10001588"/>
    <x v="0"/>
    <x v="5"/>
    <x v="284"/>
    <n v="145.9"/>
    <n v="5"/>
    <x v="0"/>
    <n v="62.737000000000002"/>
  </r>
  <r>
    <n v="1370"/>
    <x v="651"/>
    <x v="1"/>
    <x v="100"/>
    <d v="2012-12-28T00:00:00"/>
    <x v="1"/>
    <s v="JR-15670"/>
    <s v="Jim Radford"/>
    <x v="0"/>
    <s v="United States"/>
    <s v="Colorado Springs"/>
    <x v="22"/>
    <n v="80906"/>
    <x v="1"/>
    <s v="FUR-BO-10002613"/>
    <x v="0"/>
    <x v="0"/>
    <x v="177"/>
    <n v="590.05799999999999"/>
    <n v="7"/>
    <x v="6"/>
    <n v="-786.74400000000003"/>
  </r>
  <r>
    <n v="1371"/>
    <x v="651"/>
    <x v="1"/>
    <x v="100"/>
    <d v="2012-12-28T00:00:00"/>
    <x v="1"/>
    <s v="JR-15670"/>
    <s v="Jim Radford"/>
    <x v="0"/>
    <s v="United States"/>
    <s v="Colorado Springs"/>
    <x v="22"/>
    <n v="80906"/>
    <x v="1"/>
    <s v="OFF-AR-10003405"/>
    <x v="1"/>
    <x v="6"/>
    <x v="622"/>
    <n v="14.04"/>
    <n v="3"/>
    <x v="2"/>
    <n v="1.5794999999999999"/>
  </r>
  <r>
    <n v="1372"/>
    <x v="652"/>
    <x v="3"/>
    <x v="469"/>
    <d v="2014-03-13T00:00:00"/>
    <x v="1"/>
    <s v="MG-17890"/>
    <s v="Michael Granlund"/>
    <x v="2"/>
    <s v="United States"/>
    <s v="Clinton"/>
    <x v="39"/>
    <n v="20735"/>
    <x v="3"/>
    <s v="TEC-AC-10004510"/>
    <x v="2"/>
    <x v="11"/>
    <x v="944"/>
    <n v="49.08"/>
    <n v="3"/>
    <x v="0"/>
    <n v="4.9080000000000004"/>
  </r>
  <r>
    <n v="1373"/>
    <x v="653"/>
    <x v="2"/>
    <x v="470"/>
    <d v="2011-04-06T00:00:00"/>
    <x v="0"/>
    <s v="KM-16720"/>
    <s v="Kunst Miller"/>
    <x v="0"/>
    <s v="United States"/>
    <s v="Vallejo"/>
    <x v="1"/>
    <n v="94591"/>
    <x v="1"/>
    <s v="OFF-LA-10002312"/>
    <x v="1"/>
    <x v="2"/>
    <x v="574"/>
    <n v="29.6"/>
    <n v="2"/>
    <x v="0"/>
    <n v="14.8"/>
  </r>
  <r>
    <n v="1374"/>
    <x v="653"/>
    <x v="2"/>
    <x v="470"/>
    <d v="2011-04-06T00:00:00"/>
    <x v="0"/>
    <s v="KM-16720"/>
    <s v="Kunst Miller"/>
    <x v="0"/>
    <s v="United States"/>
    <s v="Vallejo"/>
    <x v="1"/>
    <n v="94591"/>
    <x v="1"/>
    <s v="OFF-BI-10000042"/>
    <x v="1"/>
    <x v="8"/>
    <x v="945"/>
    <n v="17.088000000000001"/>
    <n v="4"/>
    <x v="2"/>
    <n v="5.5536000000000003"/>
  </r>
  <r>
    <n v="1375"/>
    <x v="654"/>
    <x v="1"/>
    <x v="471"/>
    <d v="2012-09-19T00:00:00"/>
    <x v="1"/>
    <s v="CA-12265"/>
    <s v="Christina Anderson"/>
    <x v="0"/>
    <s v="United States"/>
    <s v="Provo"/>
    <x v="7"/>
    <n v="84604"/>
    <x v="1"/>
    <s v="FUR-TA-10003008"/>
    <x v="0"/>
    <x v="3"/>
    <x v="946"/>
    <n v="912.75"/>
    <n v="5"/>
    <x v="0"/>
    <n v="118.6575"/>
  </r>
  <r>
    <n v="1376"/>
    <x v="655"/>
    <x v="2"/>
    <x v="472"/>
    <d v="2011-08-09T00:00:00"/>
    <x v="0"/>
    <s v="VD-21670"/>
    <s v="Valerie Dominguez"/>
    <x v="0"/>
    <s v="United States"/>
    <s v="Pleasant Grove"/>
    <x v="7"/>
    <n v="84062"/>
    <x v="1"/>
    <s v="OFF-AP-10003590"/>
    <x v="1"/>
    <x v="9"/>
    <x v="947"/>
    <n v="1089.75"/>
    <n v="3"/>
    <x v="0"/>
    <n v="305.13"/>
  </r>
  <r>
    <n v="1377"/>
    <x v="655"/>
    <x v="2"/>
    <x v="472"/>
    <d v="2011-08-09T00:00:00"/>
    <x v="0"/>
    <s v="VD-21670"/>
    <s v="Valerie Dominguez"/>
    <x v="0"/>
    <s v="United States"/>
    <s v="Pleasant Grove"/>
    <x v="7"/>
    <n v="84062"/>
    <x v="1"/>
    <s v="OFF-PA-10000806"/>
    <x v="1"/>
    <x v="10"/>
    <x v="948"/>
    <n v="447.84"/>
    <n v="8"/>
    <x v="0"/>
    <n v="219.44159999999999"/>
  </r>
  <r>
    <n v="1378"/>
    <x v="655"/>
    <x v="2"/>
    <x v="472"/>
    <d v="2011-08-09T00:00:00"/>
    <x v="0"/>
    <s v="VD-21670"/>
    <s v="Valerie Dominguez"/>
    <x v="0"/>
    <s v="United States"/>
    <s v="Pleasant Grove"/>
    <x v="7"/>
    <n v="84062"/>
    <x v="1"/>
    <s v="OFF-AR-10000896"/>
    <x v="1"/>
    <x v="6"/>
    <x v="949"/>
    <n v="16.399999999999999"/>
    <n v="5"/>
    <x v="0"/>
    <n v="4.2640000000000002"/>
  </r>
  <r>
    <n v="1379"/>
    <x v="655"/>
    <x v="2"/>
    <x v="472"/>
    <d v="2011-08-09T00:00:00"/>
    <x v="0"/>
    <s v="VD-21670"/>
    <s v="Valerie Dominguez"/>
    <x v="0"/>
    <s v="United States"/>
    <s v="Pleasant Grove"/>
    <x v="7"/>
    <n v="84062"/>
    <x v="1"/>
    <s v="TEC-PH-10002310"/>
    <x v="2"/>
    <x v="7"/>
    <x v="950"/>
    <n v="399.96"/>
    <n v="5"/>
    <x v="2"/>
    <n v="34.996499999999997"/>
  </r>
  <r>
    <n v="1380"/>
    <x v="655"/>
    <x v="2"/>
    <x v="472"/>
    <d v="2011-08-09T00:00:00"/>
    <x v="0"/>
    <s v="VD-21670"/>
    <s v="Valerie Dominguez"/>
    <x v="0"/>
    <s v="United States"/>
    <s v="Pleasant Grove"/>
    <x v="7"/>
    <n v="84062"/>
    <x v="1"/>
    <s v="OFF-ST-10002289"/>
    <x v="1"/>
    <x v="4"/>
    <x v="951"/>
    <n v="158.9"/>
    <n v="5"/>
    <x v="0"/>
    <n v="7.9450000000000003"/>
  </r>
  <r>
    <n v="1381"/>
    <x v="655"/>
    <x v="2"/>
    <x v="472"/>
    <d v="2011-08-09T00:00:00"/>
    <x v="0"/>
    <s v="VD-21670"/>
    <s v="Valerie Dominguez"/>
    <x v="0"/>
    <s v="United States"/>
    <s v="Pleasant Grove"/>
    <x v="7"/>
    <n v="84062"/>
    <x v="1"/>
    <s v="OFF-BI-10002852"/>
    <x v="1"/>
    <x v="8"/>
    <x v="91"/>
    <n v="13.183999999999999"/>
    <n v="1"/>
    <x v="2"/>
    <n v="4.7792000000000003"/>
  </r>
  <r>
    <n v="1382"/>
    <x v="656"/>
    <x v="0"/>
    <x v="323"/>
    <d v="2013-09-10T00:00:00"/>
    <x v="1"/>
    <s v="JK-16120"/>
    <s v="Julie Kriz"/>
    <x v="2"/>
    <s v="United States"/>
    <s v="Aurora"/>
    <x v="10"/>
    <n v="60505"/>
    <x v="2"/>
    <s v="FUR-FU-10003394"/>
    <x v="0"/>
    <x v="5"/>
    <x v="578"/>
    <n v="83.951999999999998"/>
    <n v="3"/>
    <x v="7"/>
    <n v="-90.248400000000004"/>
  </r>
  <r>
    <n v="1383"/>
    <x v="657"/>
    <x v="0"/>
    <x v="473"/>
    <d v="2013-02-05T00:00:00"/>
    <x v="3"/>
    <s v="PP-18955"/>
    <s v="Paul Prost"/>
    <x v="2"/>
    <s v="United States"/>
    <s v="Smyrna"/>
    <x v="32"/>
    <n v="30080"/>
    <x v="0"/>
    <s v="OFF-ST-10002344"/>
    <x v="1"/>
    <x v="4"/>
    <x v="856"/>
    <n v="80.98"/>
    <n v="1"/>
    <x v="0"/>
    <n v="1.6195999999999999"/>
  </r>
  <r>
    <n v="1384"/>
    <x v="657"/>
    <x v="0"/>
    <x v="473"/>
    <d v="2013-02-05T00:00:00"/>
    <x v="3"/>
    <s v="PP-18955"/>
    <s v="Paul Prost"/>
    <x v="2"/>
    <s v="United States"/>
    <s v="Smyrna"/>
    <x v="32"/>
    <n v="30080"/>
    <x v="0"/>
    <s v="OFF-PA-10001289"/>
    <x v="1"/>
    <x v="10"/>
    <x v="952"/>
    <n v="348.84"/>
    <n v="9"/>
    <x v="0"/>
    <n v="170.9316"/>
  </r>
  <r>
    <n v="1385"/>
    <x v="657"/>
    <x v="0"/>
    <x v="473"/>
    <d v="2013-02-05T00:00:00"/>
    <x v="3"/>
    <s v="PP-18955"/>
    <s v="Paul Prost"/>
    <x v="2"/>
    <s v="United States"/>
    <s v="Smyrna"/>
    <x v="32"/>
    <n v="30080"/>
    <x v="0"/>
    <s v="OFF-FA-10000053"/>
    <x v="1"/>
    <x v="13"/>
    <x v="953"/>
    <n v="9.4499999999999993"/>
    <n v="5"/>
    <x v="0"/>
    <n v="0.189"/>
  </r>
  <r>
    <n v="1386"/>
    <x v="657"/>
    <x v="0"/>
    <x v="473"/>
    <d v="2013-02-05T00:00:00"/>
    <x v="3"/>
    <s v="PP-18955"/>
    <s v="Paul Prost"/>
    <x v="2"/>
    <s v="United States"/>
    <s v="Smyrna"/>
    <x v="32"/>
    <n v="30080"/>
    <x v="0"/>
    <s v="FUR-FU-10004091"/>
    <x v="0"/>
    <x v="5"/>
    <x v="954"/>
    <n v="18.84"/>
    <n v="3"/>
    <x v="0"/>
    <n v="7.1592000000000002"/>
  </r>
  <r>
    <n v="1387"/>
    <x v="657"/>
    <x v="0"/>
    <x v="473"/>
    <d v="2013-02-05T00:00:00"/>
    <x v="3"/>
    <s v="PP-18955"/>
    <s v="Paul Prost"/>
    <x v="2"/>
    <s v="United States"/>
    <s v="Smyrna"/>
    <x v="32"/>
    <n v="30080"/>
    <x v="0"/>
    <s v="FUR-BO-10004015"/>
    <x v="0"/>
    <x v="0"/>
    <x v="569"/>
    <n v="239.98"/>
    <n v="2"/>
    <x v="0"/>
    <n v="52.7956"/>
  </r>
  <r>
    <n v="1388"/>
    <x v="657"/>
    <x v="0"/>
    <x v="473"/>
    <d v="2013-02-05T00:00:00"/>
    <x v="3"/>
    <s v="PP-18955"/>
    <s v="Paul Prost"/>
    <x v="2"/>
    <s v="United States"/>
    <s v="Smyrna"/>
    <x v="32"/>
    <n v="30080"/>
    <x v="0"/>
    <s v="OFF-EN-10003001"/>
    <x v="1"/>
    <x v="12"/>
    <x v="955"/>
    <n v="167.96"/>
    <n v="2"/>
    <x v="0"/>
    <n v="78.941199999999995"/>
  </r>
  <r>
    <n v="1389"/>
    <x v="657"/>
    <x v="0"/>
    <x v="473"/>
    <d v="2013-02-05T00:00:00"/>
    <x v="3"/>
    <s v="PP-18955"/>
    <s v="Paul Prost"/>
    <x v="2"/>
    <s v="United States"/>
    <s v="Smyrna"/>
    <x v="32"/>
    <n v="30080"/>
    <x v="0"/>
    <s v="TEC-PH-10000215"/>
    <x v="2"/>
    <x v="7"/>
    <x v="139"/>
    <n v="104.85"/>
    <n v="3"/>
    <x v="0"/>
    <n v="28.3095"/>
  </r>
  <r>
    <n v="1390"/>
    <x v="657"/>
    <x v="0"/>
    <x v="473"/>
    <d v="2013-02-05T00:00:00"/>
    <x v="3"/>
    <s v="PP-18955"/>
    <s v="Paul Prost"/>
    <x v="2"/>
    <s v="United States"/>
    <s v="Smyrna"/>
    <x v="32"/>
    <n v="30080"/>
    <x v="0"/>
    <s v="TEC-PH-10003645"/>
    <x v="2"/>
    <x v="7"/>
    <x v="294"/>
    <n v="484.83"/>
    <n v="3"/>
    <x v="0"/>
    <n v="126.0558"/>
  </r>
  <r>
    <n v="1391"/>
    <x v="657"/>
    <x v="0"/>
    <x v="473"/>
    <d v="2013-02-05T00:00:00"/>
    <x v="3"/>
    <s v="PP-18955"/>
    <s v="Paul Prost"/>
    <x v="2"/>
    <s v="United States"/>
    <s v="Smyrna"/>
    <x v="32"/>
    <n v="30080"/>
    <x v="0"/>
    <s v="OFF-PA-10000357"/>
    <x v="1"/>
    <x v="10"/>
    <x v="442"/>
    <n v="122.97"/>
    <n v="3"/>
    <x v="0"/>
    <n v="60.255299999999998"/>
  </r>
  <r>
    <n v="1392"/>
    <x v="657"/>
    <x v="0"/>
    <x v="473"/>
    <d v="2013-02-05T00:00:00"/>
    <x v="3"/>
    <s v="PP-18955"/>
    <s v="Paul Prost"/>
    <x v="2"/>
    <s v="United States"/>
    <s v="Smyrna"/>
    <x v="32"/>
    <n v="30080"/>
    <x v="0"/>
    <s v="OFF-ST-10004804"/>
    <x v="1"/>
    <x v="4"/>
    <x v="230"/>
    <n v="154.44"/>
    <n v="3"/>
    <x v="0"/>
    <n v="1.5444"/>
  </r>
  <r>
    <n v="1393"/>
    <x v="657"/>
    <x v="0"/>
    <x v="473"/>
    <d v="2013-02-05T00:00:00"/>
    <x v="3"/>
    <s v="PP-18955"/>
    <s v="Paul Prost"/>
    <x v="2"/>
    <s v="United States"/>
    <s v="Smyrna"/>
    <x v="32"/>
    <n v="30080"/>
    <x v="0"/>
    <s v="OFF-PA-10003892"/>
    <x v="1"/>
    <x v="10"/>
    <x v="62"/>
    <n v="342.37"/>
    <n v="7"/>
    <x v="0"/>
    <n v="160.91390000000001"/>
  </r>
  <r>
    <n v="1394"/>
    <x v="658"/>
    <x v="3"/>
    <x v="445"/>
    <d v="2014-07-05T00:00:00"/>
    <x v="2"/>
    <s v="YS-21880"/>
    <s v="Yana Sorensen"/>
    <x v="1"/>
    <s v="United States"/>
    <s v="Burlington"/>
    <x v="3"/>
    <n v="27217"/>
    <x v="0"/>
    <s v="OFF-AR-10003514"/>
    <x v="1"/>
    <x v="6"/>
    <x v="180"/>
    <n v="9.5519999999999996"/>
    <n v="3"/>
    <x v="2"/>
    <n v="1.5522"/>
  </r>
  <r>
    <n v="1395"/>
    <x v="659"/>
    <x v="3"/>
    <x v="449"/>
    <d v="2014-10-15T00:00:00"/>
    <x v="1"/>
    <s v="CK-12760"/>
    <s v="Cyma Kinney"/>
    <x v="1"/>
    <s v="United States"/>
    <s v="Aurora"/>
    <x v="10"/>
    <n v="60505"/>
    <x v="2"/>
    <s v="FUR-TA-10002958"/>
    <x v="0"/>
    <x v="3"/>
    <x v="956"/>
    <n v="652.45000000000005"/>
    <n v="5"/>
    <x v="5"/>
    <n v="-430.61700000000002"/>
  </r>
  <r>
    <n v="1396"/>
    <x v="659"/>
    <x v="3"/>
    <x v="449"/>
    <d v="2014-10-15T00:00:00"/>
    <x v="1"/>
    <s v="CK-12760"/>
    <s v="Cyma Kinney"/>
    <x v="1"/>
    <s v="United States"/>
    <s v="Aurora"/>
    <x v="10"/>
    <n v="60505"/>
    <x v="2"/>
    <s v="FUR-TA-10001676"/>
    <x v="0"/>
    <x v="3"/>
    <x v="957"/>
    <n v="66.644999999999996"/>
    <n v="3"/>
    <x v="5"/>
    <n v="-42.652799999999999"/>
  </r>
  <r>
    <n v="1397"/>
    <x v="660"/>
    <x v="0"/>
    <x v="390"/>
    <d v="2013-11-27T00:00:00"/>
    <x v="2"/>
    <s v="NC-18340"/>
    <s v="Nat Carroll"/>
    <x v="0"/>
    <s v="United States"/>
    <s v="New York City"/>
    <x v="15"/>
    <n v="10035"/>
    <x v="3"/>
    <s v="OFF-BI-10000822"/>
    <x v="1"/>
    <x v="8"/>
    <x v="958"/>
    <n v="17.216000000000001"/>
    <n v="4"/>
    <x v="2"/>
    <n v="6.0255999999999998"/>
  </r>
  <r>
    <n v="1398"/>
    <x v="660"/>
    <x v="0"/>
    <x v="390"/>
    <d v="2013-11-27T00:00:00"/>
    <x v="2"/>
    <s v="NC-18340"/>
    <s v="Nat Carroll"/>
    <x v="0"/>
    <s v="United States"/>
    <s v="New York City"/>
    <x v="15"/>
    <n v="10035"/>
    <x v="3"/>
    <s v="OFF-PA-10004971"/>
    <x v="1"/>
    <x v="10"/>
    <x v="604"/>
    <n v="11.56"/>
    <n v="2"/>
    <x v="0"/>
    <n v="5.6643999999999997"/>
  </r>
  <r>
    <n v="1399"/>
    <x v="660"/>
    <x v="0"/>
    <x v="390"/>
    <d v="2013-11-27T00:00:00"/>
    <x v="2"/>
    <s v="NC-18340"/>
    <s v="Nat Carroll"/>
    <x v="0"/>
    <s v="United States"/>
    <s v="New York City"/>
    <x v="15"/>
    <n v="10035"/>
    <x v="3"/>
    <s v="TEC-AC-10002323"/>
    <x v="2"/>
    <x v="11"/>
    <x v="175"/>
    <n v="88.4"/>
    <n v="4"/>
    <x v="0"/>
    <n v="11.492000000000001"/>
  </r>
  <r>
    <n v="1400"/>
    <x v="660"/>
    <x v="0"/>
    <x v="390"/>
    <d v="2013-11-27T00:00:00"/>
    <x v="2"/>
    <s v="NC-18340"/>
    <s v="Nat Carroll"/>
    <x v="0"/>
    <s v="United States"/>
    <s v="New York City"/>
    <x v="15"/>
    <n v="10035"/>
    <x v="3"/>
    <s v="OFF-PA-10004888"/>
    <x v="1"/>
    <x v="10"/>
    <x v="959"/>
    <n v="6.48"/>
    <n v="1"/>
    <x v="0"/>
    <n v="3.1103999999999998"/>
  </r>
  <r>
    <n v="1401"/>
    <x v="661"/>
    <x v="0"/>
    <x v="474"/>
    <d v="2013-11-06T00:00:00"/>
    <x v="1"/>
    <s v="KM-16375"/>
    <s v="Katherine Murray"/>
    <x v="2"/>
    <s v="United States"/>
    <s v="Salem"/>
    <x v="17"/>
    <n v="24153"/>
    <x v="0"/>
    <s v="TEC-PH-10003988"/>
    <x v="2"/>
    <x v="7"/>
    <x v="47"/>
    <n v="21.8"/>
    <n v="2"/>
    <x v="0"/>
    <n v="6.1040000000000001"/>
  </r>
  <r>
    <n v="1402"/>
    <x v="661"/>
    <x v="0"/>
    <x v="474"/>
    <d v="2013-11-06T00:00:00"/>
    <x v="1"/>
    <s v="KM-16375"/>
    <s v="Katherine Murray"/>
    <x v="2"/>
    <s v="United States"/>
    <s v="Salem"/>
    <x v="17"/>
    <n v="24153"/>
    <x v="0"/>
    <s v="OFF-EN-10002230"/>
    <x v="1"/>
    <x v="12"/>
    <x v="550"/>
    <n v="251.79"/>
    <n v="3"/>
    <x v="0"/>
    <n v="118.3413"/>
  </r>
  <r>
    <n v="1403"/>
    <x v="662"/>
    <x v="0"/>
    <x v="475"/>
    <d v="2013-04-26T00:00:00"/>
    <x v="1"/>
    <s v="GM-14455"/>
    <s v="Gary Mitchum"/>
    <x v="2"/>
    <s v="United States"/>
    <s v="Columbus"/>
    <x v="24"/>
    <n v="43229"/>
    <x v="3"/>
    <s v="FUR-TA-10002622"/>
    <x v="0"/>
    <x v="3"/>
    <x v="960"/>
    <n v="205.17599999999999"/>
    <n v="2"/>
    <x v="10"/>
    <n v="-58.133200000000002"/>
  </r>
  <r>
    <n v="1404"/>
    <x v="662"/>
    <x v="0"/>
    <x v="475"/>
    <d v="2013-04-26T00:00:00"/>
    <x v="1"/>
    <s v="GM-14455"/>
    <s v="Gary Mitchum"/>
    <x v="2"/>
    <s v="United States"/>
    <s v="Columbus"/>
    <x v="24"/>
    <n v="43229"/>
    <x v="3"/>
    <s v="OFF-PA-10000418"/>
    <x v="1"/>
    <x v="10"/>
    <x v="961"/>
    <n v="419.4"/>
    <n v="5"/>
    <x v="2"/>
    <n v="146.79"/>
  </r>
  <r>
    <n v="1405"/>
    <x v="663"/>
    <x v="2"/>
    <x v="322"/>
    <d v="2011-04-08T00:00:00"/>
    <x v="2"/>
    <s v="SD-20485"/>
    <s v="Shirley Daniels"/>
    <x v="2"/>
    <s v="United States"/>
    <s v="Philadelphia"/>
    <x v="9"/>
    <n v="19143"/>
    <x v="3"/>
    <s v="OFF-SU-10004498"/>
    <x v="1"/>
    <x v="14"/>
    <x v="500"/>
    <n v="10.304"/>
    <n v="1"/>
    <x v="2"/>
    <n v="-2.1896"/>
  </r>
  <r>
    <n v="1406"/>
    <x v="663"/>
    <x v="2"/>
    <x v="322"/>
    <d v="2011-04-08T00:00:00"/>
    <x v="2"/>
    <s v="SD-20485"/>
    <s v="Shirley Daniels"/>
    <x v="2"/>
    <s v="United States"/>
    <s v="Philadelphia"/>
    <x v="9"/>
    <n v="19143"/>
    <x v="3"/>
    <s v="FUR-TA-10001039"/>
    <x v="0"/>
    <x v="3"/>
    <x v="824"/>
    <n v="154.76400000000001"/>
    <n v="3"/>
    <x v="10"/>
    <n v="-36.111600000000003"/>
  </r>
  <r>
    <n v="1407"/>
    <x v="663"/>
    <x v="2"/>
    <x v="322"/>
    <d v="2011-04-08T00:00:00"/>
    <x v="2"/>
    <s v="SD-20485"/>
    <s v="Shirley Daniels"/>
    <x v="2"/>
    <s v="United States"/>
    <s v="Philadelphia"/>
    <x v="9"/>
    <n v="19143"/>
    <x v="3"/>
    <s v="TEC-AC-10004659"/>
    <x v="2"/>
    <x v="11"/>
    <x v="170"/>
    <n v="116.78400000000001"/>
    <n v="2"/>
    <x v="2"/>
    <n v="21.896999999999998"/>
  </r>
  <r>
    <n v="1408"/>
    <x v="664"/>
    <x v="0"/>
    <x v="476"/>
    <d v="2013-09-07T00:00:00"/>
    <x v="1"/>
    <s v="KD-16270"/>
    <s v="Karen Daniels"/>
    <x v="0"/>
    <s v="United States"/>
    <s v="New York City"/>
    <x v="15"/>
    <n v="10024"/>
    <x v="3"/>
    <s v="OFF-AR-10002240"/>
    <x v="1"/>
    <x v="6"/>
    <x v="962"/>
    <n v="75.48"/>
    <n v="2"/>
    <x v="0"/>
    <n v="19.6248"/>
  </r>
  <r>
    <n v="1409"/>
    <x v="664"/>
    <x v="0"/>
    <x v="476"/>
    <d v="2013-09-07T00:00:00"/>
    <x v="1"/>
    <s v="KD-16270"/>
    <s v="Karen Daniels"/>
    <x v="0"/>
    <s v="United States"/>
    <s v="New York City"/>
    <x v="15"/>
    <n v="10024"/>
    <x v="3"/>
    <s v="FUR-FU-10001967"/>
    <x v="0"/>
    <x v="5"/>
    <x v="293"/>
    <n v="39.979999999999997"/>
    <n v="2"/>
    <x v="0"/>
    <n v="9.9949999999999992"/>
  </r>
  <r>
    <n v="1410"/>
    <x v="665"/>
    <x v="0"/>
    <x v="477"/>
    <d v="2013-10-01T00:00:00"/>
    <x v="1"/>
    <s v="AB-10105"/>
    <s v="Adrian Barton"/>
    <x v="0"/>
    <s v="United States"/>
    <s v="Phoenix"/>
    <x v="16"/>
    <n v="85023"/>
    <x v="1"/>
    <s v="FUR-TA-10002356"/>
    <x v="0"/>
    <x v="3"/>
    <x v="728"/>
    <n v="393.16500000000002"/>
    <n v="3"/>
    <x v="5"/>
    <n v="-204.44579999999999"/>
  </r>
  <r>
    <n v="1411"/>
    <x v="666"/>
    <x v="3"/>
    <x v="259"/>
    <d v="2014-11-12T00:00:00"/>
    <x v="1"/>
    <s v="SZ-20035"/>
    <s v="Sam Zeldin"/>
    <x v="2"/>
    <s v="United States"/>
    <s v="Grand Prairie"/>
    <x v="5"/>
    <n v="75051"/>
    <x v="2"/>
    <s v="OFF-LA-10003923"/>
    <x v="1"/>
    <x v="2"/>
    <x v="424"/>
    <n v="23.68"/>
    <n v="2"/>
    <x v="2"/>
    <n v="8.8800000000000008"/>
  </r>
  <r>
    <n v="1412"/>
    <x v="667"/>
    <x v="0"/>
    <x v="478"/>
    <d v="2013-07-14T00:00:00"/>
    <x v="1"/>
    <s v="JD-15895"/>
    <s v="Jonathan Doherty"/>
    <x v="1"/>
    <s v="United States"/>
    <s v="New York City"/>
    <x v="15"/>
    <n v="10035"/>
    <x v="3"/>
    <s v="FUR-CH-10002335"/>
    <x v="0"/>
    <x v="1"/>
    <x v="623"/>
    <n v="408.00599999999997"/>
    <n v="2"/>
    <x v="9"/>
    <n v="72.534400000000005"/>
  </r>
  <r>
    <n v="1413"/>
    <x v="667"/>
    <x v="0"/>
    <x v="478"/>
    <d v="2013-07-14T00:00:00"/>
    <x v="1"/>
    <s v="JD-15895"/>
    <s v="Jonathan Doherty"/>
    <x v="1"/>
    <s v="United States"/>
    <s v="New York City"/>
    <x v="15"/>
    <n v="10035"/>
    <x v="3"/>
    <s v="FUR-FU-10000723"/>
    <x v="0"/>
    <x v="5"/>
    <x v="475"/>
    <n v="165.28"/>
    <n v="4"/>
    <x v="0"/>
    <n v="14.8752"/>
  </r>
  <r>
    <n v="1414"/>
    <x v="668"/>
    <x v="2"/>
    <x v="479"/>
    <d v="2011-07-05T00:00:00"/>
    <x v="1"/>
    <s v="HA-14905"/>
    <s v="Helen Abelman"/>
    <x v="0"/>
    <s v="United States"/>
    <s v="New York City"/>
    <x v="15"/>
    <n v="10024"/>
    <x v="3"/>
    <s v="OFF-BI-10002867"/>
    <x v="1"/>
    <x v="8"/>
    <x v="963"/>
    <n v="334.76799999999997"/>
    <n v="7"/>
    <x v="2"/>
    <n v="108.7996"/>
  </r>
  <r>
    <n v="1415"/>
    <x v="669"/>
    <x v="3"/>
    <x v="480"/>
    <d v="2014-02-01T00:00:00"/>
    <x v="0"/>
    <s v="BT-11305"/>
    <s v="Beth Thompson"/>
    <x v="2"/>
    <s v="United States"/>
    <s v="Costa Mesa"/>
    <x v="1"/>
    <n v="92627"/>
    <x v="1"/>
    <s v="TEC-AC-10000580"/>
    <x v="2"/>
    <x v="11"/>
    <x v="897"/>
    <n v="239.97"/>
    <n v="3"/>
    <x v="0"/>
    <n v="26.396699999999999"/>
  </r>
  <r>
    <n v="1416"/>
    <x v="669"/>
    <x v="3"/>
    <x v="480"/>
    <d v="2014-02-01T00:00:00"/>
    <x v="0"/>
    <s v="BT-11305"/>
    <s v="Beth Thompson"/>
    <x v="2"/>
    <s v="United States"/>
    <s v="Costa Mesa"/>
    <x v="1"/>
    <n v="92627"/>
    <x v="1"/>
    <s v="FUR-FU-10003976"/>
    <x v="0"/>
    <x v="5"/>
    <x v="964"/>
    <n v="37.74"/>
    <n v="3"/>
    <x v="0"/>
    <n v="12.8316"/>
  </r>
  <r>
    <n v="1417"/>
    <x v="670"/>
    <x v="1"/>
    <x v="481"/>
    <d v="2012-09-24T00:00:00"/>
    <x v="2"/>
    <s v="SV-20815"/>
    <s v="Stuart Van"/>
    <x v="1"/>
    <s v="United States"/>
    <s v="Houston"/>
    <x v="5"/>
    <n v="77041"/>
    <x v="2"/>
    <s v="TEC-PH-10002922"/>
    <x v="2"/>
    <x v="7"/>
    <x v="965"/>
    <n v="946.34400000000005"/>
    <n v="7"/>
    <x v="2"/>
    <n v="118.29300000000001"/>
  </r>
  <r>
    <n v="1418"/>
    <x v="670"/>
    <x v="1"/>
    <x v="481"/>
    <d v="2012-09-24T00:00:00"/>
    <x v="2"/>
    <s v="SV-20815"/>
    <s v="Stuart Van"/>
    <x v="1"/>
    <s v="United States"/>
    <s v="Houston"/>
    <x v="5"/>
    <n v="77041"/>
    <x v="2"/>
    <s v="TEC-AC-10004353"/>
    <x v="2"/>
    <x v="11"/>
    <x v="717"/>
    <n v="151.19999999999999"/>
    <n v="3"/>
    <x v="2"/>
    <n v="32.130000000000003"/>
  </r>
  <r>
    <n v="1419"/>
    <x v="670"/>
    <x v="1"/>
    <x v="481"/>
    <d v="2012-09-24T00:00:00"/>
    <x v="2"/>
    <s v="SV-20815"/>
    <s v="Stuart Van"/>
    <x v="1"/>
    <s v="United States"/>
    <s v="Houston"/>
    <x v="5"/>
    <n v="77041"/>
    <x v="2"/>
    <s v="FUR-FU-10001706"/>
    <x v="0"/>
    <x v="5"/>
    <x v="50"/>
    <n v="4.9279999999999999"/>
    <n v="4"/>
    <x v="7"/>
    <n v="-1.4783999999999999"/>
  </r>
  <r>
    <n v="1420"/>
    <x v="671"/>
    <x v="1"/>
    <x v="120"/>
    <d v="2012-09-30T00:00:00"/>
    <x v="1"/>
    <s v="RW-19540"/>
    <s v="Rick Wilson"/>
    <x v="1"/>
    <s v="United States"/>
    <s v="Mesa"/>
    <x v="16"/>
    <n v="85204"/>
    <x v="1"/>
    <s v="OFF-PA-10000501"/>
    <x v="1"/>
    <x v="10"/>
    <x v="966"/>
    <n v="86.272000000000006"/>
    <n v="4"/>
    <x v="2"/>
    <n v="31.273599999999998"/>
  </r>
  <r>
    <n v="1421"/>
    <x v="671"/>
    <x v="1"/>
    <x v="120"/>
    <d v="2012-09-30T00:00:00"/>
    <x v="1"/>
    <s v="RW-19540"/>
    <s v="Rick Wilson"/>
    <x v="1"/>
    <s v="United States"/>
    <s v="Mesa"/>
    <x v="16"/>
    <n v="85204"/>
    <x v="1"/>
    <s v="OFF-BI-10000778"/>
    <x v="1"/>
    <x v="8"/>
    <x v="258"/>
    <n v="72.587999999999994"/>
    <n v="2"/>
    <x v="6"/>
    <n v="-48.392000000000003"/>
  </r>
  <r>
    <n v="1422"/>
    <x v="671"/>
    <x v="1"/>
    <x v="120"/>
    <d v="2012-09-30T00:00:00"/>
    <x v="1"/>
    <s v="RW-19540"/>
    <s v="Rick Wilson"/>
    <x v="1"/>
    <s v="United States"/>
    <s v="Mesa"/>
    <x v="16"/>
    <n v="85204"/>
    <x v="1"/>
    <s v="OFF-AP-10004980"/>
    <x v="1"/>
    <x v="9"/>
    <x v="967"/>
    <n v="60.671999999999997"/>
    <n v="2"/>
    <x v="2"/>
    <n v="14.409599999999999"/>
  </r>
  <r>
    <n v="1423"/>
    <x v="671"/>
    <x v="1"/>
    <x v="120"/>
    <d v="2012-09-30T00:00:00"/>
    <x v="1"/>
    <s v="RW-19540"/>
    <s v="Rick Wilson"/>
    <x v="1"/>
    <s v="United States"/>
    <s v="Mesa"/>
    <x v="16"/>
    <n v="85204"/>
    <x v="1"/>
    <s v="OFF-BI-10003984"/>
    <x v="1"/>
    <x v="8"/>
    <x v="690"/>
    <n v="77.031000000000006"/>
    <n v="9"/>
    <x v="6"/>
    <n v="-59.057099999999998"/>
  </r>
  <r>
    <n v="1424"/>
    <x v="671"/>
    <x v="1"/>
    <x v="120"/>
    <d v="2012-09-30T00:00:00"/>
    <x v="1"/>
    <s v="RW-19540"/>
    <s v="Rick Wilson"/>
    <x v="1"/>
    <s v="United States"/>
    <s v="Mesa"/>
    <x v="16"/>
    <n v="85204"/>
    <x v="1"/>
    <s v="OFF-ST-10000798"/>
    <x v="1"/>
    <x v="4"/>
    <x v="348"/>
    <n v="119.904"/>
    <n v="6"/>
    <x v="2"/>
    <n v="-1.4987999999999999"/>
  </r>
  <r>
    <n v="1425"/>
    <x v="671"/>
    <x v="1"/>
    <x v="120"/>
    <d v="2012-09-30T00:00:00"/>
    <x v="1"/>
    <s v="RW-19540"/>
    <s v="Rick Wilson"/>
    <x v="1"/>
    <s v="United States"/>
    <s v="Mesa"/>
    <x v="16"/>
    <n v="85204"/>
    <x v="1"/>
    <s v="TEC-PH-10001750"/>
    <x v="2"/>
    <x v="7"/>
    <x v="968"/>
    <n v="263.95999999999998"/>
    <n v="5"/>
    <x v="2"/>
    <n v="23.096499999999999"/>
  </r>
  <r>
    <n v="1426"/>
    <x v="671"/>
    <x v="1"/>
    <x v="120"/>
    <d v="2012-09-30T00:00:00"/>
    <x v="1"/>
    <s v="RW-19540"/>
    <s v="Rick Wilson"/>
    <x v="1"/>
    <s v="United States"/>
    <s v="Mesa"/>
    <x v="16"/>
    <n v="85204"/>
    <x v="1"/>
    <s v="OFF-ST-10002743"/>
    <x v="1"/>
    <x v="4"/>
    <x v="413"/>
    <n v="363.64800000000002"/>
    <n v="4"/>
    <x v="2"/>
    <n v="-86.366399999999999"/>
  </r>
  <r>
    <n v="1427"/>
    <x v="672"/>
    <x v="1"/>
    <x v="89"/>
    <d v="2012-11-04T00:00:00"/>
    <x v="0"/>
    <s v="DK-12835"/>
    <s v="Damala Kotsonis"/>
    <x v="1"/>
    <s v="United States"/>
    <s v="Salinas"/>
    <x v="1"/>
    <n v="93905"/>
    <x v="1"/>
    <s v="OFF-BI-10002949"/>
    <x v="1"/>
    <x v="8"/>
    <x v="520"/>
    <n v="9.7279999999999998"/>
    <n v="2"/>
    <x v="2"/>
    <n v="3.2831999999999999"/>
  </r>
  <r>
    <n v="1428"/>
    <x v="672"/>
    <x v="1"/>
    <x v="89"/>
    <d v="2012-11-04T00:00:00"/>
    <x v="0"/>
    <s v="DK-12835"/>
    <s v="Damala Kotsonis"/>
    <x v="1"/>
    <s v="United States"/>
    <s v="Salinas"/>
    <x v="1"/>
    <n v="93905"/>
    <x v="1"/>
    <s v="OFF-EN-10002600"/>
    <x v="1"/>
    <x v="12"/>
    <x v="111"/>
    <n v="14.75"/>
    <n v="5"/>
    <x v="0"/>
    <n v="7.08"/>
  </r>
  <r>
    <n v="1429"/>
    <x v="672"/>
    <x v="1"/>
    <x v="89"/>
    <d v="2012-11-04T00:00:00"/>
    <x v="0"/>
    <s v="DK-12835"/>
    <s v="Damala Kotsonis"/>
    <x v="1"/>
    <s v="United States"/>
    <s v="Salinas"/>
    <x v="1"/>
    <n v="93905"/>
    <x v="1"/>
    <s v="OFF-BI-10003708"/>
    <x v="1"/>
    <x v="8"/>
    <x v="969"/>
    <n v="29.8"/>
    <n v="5"/>
    <x v="2"/>
    <n v="9.3125"/>
  </r>
  <r>
    <n v="1430"/>
    <x v="672"/>
    <x v="1"/>
    <x v="89"/>
    <d v="2012-11-04T00:00:00"/>
    <x v="0"/>
    <s v="DK-12835"/>
    <s v="Damala Kotsonis"/>
    <x v="1"/>
    <s v="United States"/>
    <s v="Salinas"/>
    <x v="1"/>
    <n v="93905"/>
    <x v="1"/>
    <s v="OFF-LA-10003510"/>
    <x v="1"/>
    <x v="2"/>
    <x v="575"/>
    <n v="427.42"/>
    <n v="14"/>
    <x v="0"/>
    <n v="196.61320000000001"/>
  </r>
  <r>
    <n v="1431"/>
    <x v="673"/>
    <x v="3"/>
    <x v="200"/>
    <d v="2014-12-01T00:00:00"/>
    <x v="1"/>
    <s v="LT-17110"/>
    <s v="Liz Thompson"/>
    <x v="0"/>
    <s v="United States"/>
    <s v="Columbus"/>
    <x v="24"/>
    <n v="43229"/>
    <x v="3"/>
    <s v="TEC-PH-10003092"/>
    <x v="2"/>
    <x v="7"/>
    <x v="516"/>
    <n v="220.75200000000001"/>
    <n v="8"/>
    <x v="10"/>
    <n v="-40.471200000000003"/>
  </r>
  <r>
    <n v="1432"/>
    <x v="674"/>
    <x v="2"/>
    <x v="174"/>
    <d v="2011-12-21T00:00:00"/>
    <x v="0"/>
    <s v="IM-15070"/>
    <s v="Irene Maddox"/>
    <x v="0"/>
    <s v="United States"/>
    <s v="Florence"/>
    <x v="19"/>
    <n v="35630"/>
    <x v="0"/>
    <s v="OFF-BI-10001191"/>
    <x v="1"/>
    <x v="8"/>
    <x v="970"/>
    <n v="152.76"/>
    <n v="6"/>
    <x v="0"/>
    <n v="74.852400000000003"/>
  </r>
  <r>
    <n v="1433"/>
    <x v="674"/>
    <x v="2"/>
    <x v="174"/>
    <d v="2011-12-21T00:00:00"/>
    <x v="0"/>
    <s v="IM-15070"/>
    <s v="Irene Maddox"/>
    <x v="0"/>
    <s v="United States"/>
    <s v="Florence"/>
    <x v="19"/>
    <n v="35630"/>
    <x v="0"/>
    <s v="OFF-SU-10004115"/>
    <x v="1"/>
    <x v="14"/>
    <x v="510"/>
    <n v="7.27"/>
    <n v="1"/>
    <x v="0"/>
    <n v="1.9629000000000001"/>
  </r>
  <r>
    <n v="1434"/>
    <x v="674"/>
    <x v="2"/>
    <x v="174"/>
    <d v="2011-12-21T00:00:00"/>
    <x v="0"/>
    <s v="IM-15070"/>
    <s v="Irene Maddox"/>
    <x v="0"/>
    <s v="United States"/>
    <s v="Florence"/>
    <x v="19"/>
    <n v="35630"/>
    <x v="0"/>
    <s v="FUR-CH-10000513"/>
    <x v="0"/>
    <x v="1"/>
    <x v="70"/>
    <n v="1819.86"/>
    <n v="14"/>
    <x v="0"/>
    <n v="163.78739999999999"/>
  </r>
  <r>
    <n v="1435"/>
    <x v="675"/>
    <x v="0"/>
    <x v="482"/>
    <d v="2013-12-31T00:00:00"/>
    <x v="1"/>
    <s v="FP-14320"/>
    <s v="Frank Preis"/>
    <x v="0"/>
    <s v="United States"/>
    <s v="Seattle"/>
    <x v="4"/>
    <n v="98105"/>
    <x v="1"/>
    <s v="OFF-PA-10003673"/>
    <x v="1"/>
    <x v="10"/>
    <x v="971"/>
    <n v="33.9"/>
    <n v="5"/>
    <x v="0"/>
    <n v="15.593999999999999"/>
  </r>
  <r>
    <n v="1436"/>
    <x v="676"/>
    <x v="3"/>
    <x v="308"/>
    <d v="2014-06-28T00:00:00"/>
    <x v="1"/>
    <s v="ST-20530"/>
    <s v="Shui Tom"/>
    <x v="0"/>
    <s v="United States"/>
    <s v="Parma"/>
    <x v="24"/>
    <n v="44134"/>
    <x v="3"/>
    <s v="OFF-PA-10001639"/>
    <x v="1"/>
    <x v="10"/>
    <x v="972"/>
    <n v="31.103999999999999"/>
    <n v="6"/>
    <x v="2"/>
    <n v="10.8864"/>
  </r>
  <r>
    <n v="1437"/>
    <x v="676"/>
    <x v="3"/>
    <x v="308"/>
    <d v="2014-06-28T00:00:00"/>
    <x v="1"/>
    <s v="ST-20530"/>
    <s v="Shui Tom"/>
    <x v="0"/>
    <s v="United States"/>
    <s v="Parma"/>
    <x v="24"/>
    <n v="44134"/>
    <x v="3"/>
    <s v="OFF-AR-10003829"/>
    <x v="1"/>
    <x v="6"/>
    <x v="934"/>
    <n v="5.2480000000000002"/>
    <n v="2"/>
    <x v="2"/>
    <n v="0.59040000000000004"/>
  </r>
  <r>
    <n v="1438"/>
    <x v="677"/>
    <x v="1"/>
    <x v="52"/>
    <d v="2012-10-15T00:00:00"/>
    <x v="3"/>
    <s v="JE-15745"/>
    <s v="Joel Eaton"/>
    <x v="0"/>
    <s v="United States"/>
    <s v="Amarillo"/>
    <x v="5"/>
    <n v="79109"/>
    <x v="2"/>
    <s v="TEC-AC-10004975"/>
    <x v="2"/>
    <x v="11"/>
    <x v="973"/>
    <n v="263.88"/>
    <n v="3"/>
    <x v="2"/>
    <n v="42.880499999999998"/>
  </r>
  <r>
    <n v="1439"/>
    <x v="677"/>
    <x v="1"/>
    <x v="52"/>
    <d v="2012-10-15T00:00:00"/>
    <x v="3"/>
    <s v="JE-15745"/>
    <s v="Joel Eaton"/>
    <x v="0"/>
    <s v="United States"/>
    <s v="Amarillo"/>
    <x v="5"/>
    <n v="79109"/>
    <x v="2"/>
    <s v="FUR-CH-10002024"/>
    <x v="0"/>
    <x v="1"/>
    <x v="478"/>
    <n v="2453.4299999999998"/>
    <n v="5"/>
    <x v="4"/>
    <n v="-350.49"/>
  </r>
  <r>
    <n v="1440"/>
    <x v="678"/>
    <x v="3"/>
    <x v="483"/>
    <d v="2014-04-16T00:00:00"/>
    <x v="0"/>
    <s v="BD-11320"/>
    <s v="Bill Donatelli"/>
    <x v="0"/>
    <s v="United States"/>
    <s v="Providence"/>
    <x v="34"/>
    <n v="2908"/>
    <x v="3"/>
    <s v="OFF-BI-10004364"/>
    <x v="1"/>
    <x v="8"/>
    <x v="302"/>
    <n v="29.7"/>
    <n v="5"/>
    <x v="0"/>
    <n v="13.365"/>
  </r>
  <r>
    <n v="1441"/>
    <x v="678"/>
    <x v="3"/>
    <x v="483"/>
    <d v="2014-04-16T00:00:00"/>
    <x v="0"/>
    <s v="BD-11320"/>
    <s v="Bill Donatelli"/>
    <x v="0"/>
    <s v="United States"/>
    <s v="Providence"/>
    <x v="34"/>
    <n v="2908"/>
    <x v="3"/>
    <s v="OFF-PA-10001712"/>
    <x v="1"/>
    <x v="10"/>
    <x v="974"/>
    <n v="39.96"/>
    <n v="4"/>
    <x v="0"/>
    <n v="17.981999999999999"/>
  </r>
  <r>
    <n v="1442"/>
    <x v="679"/>
    <x v="3"/>
    <x v="484"/>
    <d v="2014-12-25T00:00:00"/>
    <x v="0"/>
    <s v="MM-17920"/>
    <s v="Michael Moore"/>
    <x v="0"/>
    <s v="United States"/>
    <s v="San Francisco"/>
    <x v="1"/>
    <n v="94110"/>
    <x v="1"/>
    <s v="OFF-BI-10001510"/>
    <x v="1"/>
    <x v="8"/>
    <x v="702"/>
    <n v="36.671999999999997"/>
    <n v="2"/>
    <x v="2"/>
    <n v="11.46"/>
  </r>
  <r>
    <n v="1443"/>
    <x v="680"/>
    <x v="3"/>
    <x v="485"/>
    <d v="2014-08-09T00:00:00"/>
    <x v="2"/>
    <s v="PW-19030"/>
    <s v="Pauline Webber"/>
    <x v="1"/>
    <s v="United States"/>
    <s v="Richmond"/>
    <x v="0"/>
    <n v="40475"/>
    <x v="0"/>
    <s v="OFF-PA-10002713"/>
    <x v="1"/>
    <x v="10"/>
    <x v="317"/>
    <n v="13.76"/>
    <n v="2"/>
    <x v="0"/>
    <n v="6.3296000000000001"/>
  </r>
  <r>
    <n v="1444"/>
    <x v="681"/>
    <x v="1"/>
    <x v="486"/>
    <d v="2012-10-06T00:00:00"/>
    <x v="1"/>
    <s v="SC-20440"/>
    <s v="Shaun Chance"/>
    <x v="1"/>
    <s v="United States"/>
    <s v="Aurora"/>
    <x v="22"/>
    <n v="80013"/>
    <x v="1"/>
    <s v="OFF-ST-10002974"/>
    <x v="1"/>
    <x v="4"/>
    <x v="123"/>
    <n v="139.42400000000001"/>
    <n v="4"/>
    <x v="2"/>
    <n v="17.428000000000001"/>
  </r>
  <r>
    <n v="1445"/>
    <x v="682"/>
    <x v="0"/>
    <x v="454"/>
    <d v="2013-05-29T00:00:00"/>
    <x v="1"/>
    <s v="KL-16645"/>
    <s v="Ken Lonsdale"/>
    <x v="0"/>
    <s v="United States"/>
    <s v="Chicago"/>
    <x v="10"/>
    <n v="60623"/>
    <x v="2"/>
    <s v="TEC-PH-10004165"/>
    <x v="2"/>
    <x v="7"/>
    <x v="886"/>
    <n v="1979.9280000000001"/>
    <n v="9"/>
    <x v="2"/>
    <n v="148.49459999999999"/>
  </r>
  <r>
    <n v="1446"/>
    <x v="683"/>
    <x v="3"/>
    <x v="487"/>
    <d v="2014-06-17T00:00:00"/>
    <x v="2"/>
    <s v="SD-20485"/>
    <s v="Shirley Daniels"/>
    <x v="2"/>
    <s v="United States"/>
    <s v="Chicago"/>
    <x v="10"/>
    <n v="60653"/>
    <x v="2"/>
    <s v="OFF-ST-10004804"/>
    <x v="1"/>
    <x v="4"/>
    <x v="230"/>
    <n v="164.73599999999999"/>
    <n v="4"/>
    <x v="2"/>
    <n v="-39.1248"/>
  </r>
  <r>
    <n v="1447"/>
    <x v="683"/>
    <x v="3"/>
    <x v="487"/>
    <d v="2014-06-17T00:00:00"/>
    <x v="2"/>
    <s v="SD-20485"/>
    <s v="Shirley Daniels"/>
    <x v="2"/>
    <s v="United States"/>
    <s v="Chicago"/>
    <x v="10"/>
    <n v="60653"/>
    <x v="2"/>
    <s v="FUR-CH-10004289"/>
    <x v="0"/>
    <x v="1"/>
    <x v="975"/>
    <n v="470.30200000000002"/>
    <n v="7"/>
    <x v="4"/>
    <n v="-87.341800000000006"/>
  </r>
  <r>
    <n v="1448"/>
    <x v="683"/>
    <x v="3"/>
    <x v="487"/>
    <d v="2014-06-17T00:00:00"/>
    <x v="2"/>
    <s v="SD-20485"/>
    <s v="Shirley Daniels"/>
    <x v="2"/>
    <s v="United States"/>
    <s v="Chicago"/>
    <x v="10"/>
    <n v="60653"/>
    <x v="2"/>
    <s v="TEC-PH-10002564"/>
    <x v="2"/>
    <x v="7"/>
    <x v="976"/>
    <n v="47.984000000000002"/>
    <n v="2"/>
    <x v="2"/>
    <n v="5.9980000000000002"/>
  </r>
  <r>
    <n v="1449"/>
    <x v="684"/>
    <x v="2"/>
    <x v="488"/>
    <d v="2011-04-24T00:00:00"/>
    <x v="2"/>
    <s v="TS-21160"/>
    <s v="Theresa Swint"/>
    <x v="1"/>
    <s v="United States"/>
    <s v="Philadelphia"/>
    <x v="9"/>
    <n v="19134"/>
    <x v="3"/>
    <s v="OFF-BI-10004876"/>
    <x v="1"/>
    <x v="8"/>
    <x v="977"/>
    <n v="2.5019999999999998"/>
    <n v="3"/>
    <x v="6"/>
    <n v="-1.7514000000000001"/>
  </r>
  <r>
    <n v="1450"/>
    <x v="685"/>
    <x v="1"/>
    <x v="489"/>
    <d v="2012-05-07T00:00:00"/>
    <x v="1"/>
    <s v="JB-15400"/>
    <s v="Jennifer Braxton"/>
    <x v="1"/>
    <s v="United States"/>
    <s v="Los Angeles"/>
    <x v="1"/>
    <n v="90008"/>
    <x v="1"/>
    <s v="TEC-PH-10004348"/>
    <x v="2"/>
    <x v="7"/>
    <x v="978"/>
    <n v="88.751999999999995"/>
    <n v="3"/>
    <x v="2"/>
    <n v="11.093999999999999"/>
  </r>
  <r>
    <n v="1451"/>
    <x v="686"/>
    <x v="1"/>
    <x v="490"/>
    <d v="2012-07-20T00:00:00"/>
    <x v="2"/>
    <s v="TS-21085"/>
    <s v="Thais Sissman"/>
    <x v="0"/>
    <s v="United States"/>
    <s v="Phoenix"/>
    <x v="16"/>
    <n v="85023"/>
    <x v="1"/>
    <s v="OFF-BI-10004352"/>
    <x v="1"/>
    <x v="8"/>
    <x v="979"/>
    <n v="2.0249999999999999"/>
    <n v="1"/>
    <x v="6"/>
    <n v="-1.35"/>
  </r>
  <r>
    <n v="1452"/>
    <x v="687"/>
    <x v="0"/>
    <x v="491"/>
    <d v="2013-11-30T00:00:00"/>
    <x v="2"/>
    <s v="MC-17425"/>
    <s v="Mark Cousins"/>
    <x v="1"/>
    <s v="United States"/>
    <s v="Mobile"/>
    <x v="19"/>
    <n v="36608"/>
    <x v="0"/>
    <s v="OFF-PA-10001685"/>
    <x v="1"/>
    <x v="10"/>
    <x v="33"/>
    <n v="70.98"/>
    <n v="7"/>
    <x v="0"/>
    <n v="34.780200000000001"/>
  </r>
  <r>
    <n v="1453"/>
    <x v="687"/>
    <x v="0"/>
    <x v="491"/>
    <d v="2013-11-30T00:00:00"/>
    <x v="2"/>
    <s v="MC-17425"/>
    <s v="Mark Cousins"/>
    <x v="1"/>
    <s v="United States"/>
    <s v="Mobile"/>
    <x v="19"/>
    <n v="36608"/>
    <x v="0"/>
    <s v="OFF-BI-10000666"/>
    <x v="1"/>
    <x v="8"/>
    <x v="980"/>
    <n v="91.68"/>
    <n v="3"/>
    <x v="0"/>
    <n v="45.84"/>
  </r>
  <r>
    <n v="1454"/>
    <x v="687"/>
    <x v="0"/>
    <x v="491"/>
    <d v="2013-11-30T00:00:00"/>
    <x v="2"/>
    <s v="MC-17425"/>
    <s v="Mark Cousins"/>
    <x v="1"/>
    <s v="United States"/>
    <s v="Mobile"/>
    <x v="19"/>
    <n v="36608"/>
    <x v="0"/>
    <s v="OFF-BI-10004352"/>
    <x v="1"/>
    <x v="8"/>
    <x v="979"/>
    <n v="33.75"/>
    <n v="5"/>
    <x v="0"/>
    <n v="16.875"/>
  </r>
  <r>
    <n v="1455"/>
    <x v="687"/>
    <x v="0"/>
    <x v="491"/>
    <d v="2013-11-30T00:00:00"/>
    <x v="2"/>
    <s v="MC-17425"/>
    <s v="Mark Cousins"/>
    <x v="1"/>
    <s v="United States"/>
    <s v="Mobile"/>
    <x v="19"/>
    <n v="36608"/>
    <x v="0"/>
    <s v="TEC-MA-10000010"/>
    <x v="2"/>
    <x v="15"/>
    <x v="981"/>
    <n v="3040"/>
    <n v="8"/>
    <x v="0"/>
    <n v="1459.2"/>
  </r>
  <r>
    <n v="1456"/>
    <x v="688"/>
    <x v="3"/>
    <x v="492"/>
    <d v="2014-06-20T00:00:00"/>
    <x v="1"/>
    <s v="ME-17320"/>
    <s v="Maria Etezadi"/>
    <x v="2"/>
    <s v="United States"/>
    <s v="Columbus"/>
    <x v="32"/>
    <n v="31907"/>
    <x v="0"/>
    <s v="OFF-BI-10000977"/>
    <x v="1"/>
    <x v="8"/>
    <x v="982"/>
    <n v="91.2"/>
    <n v="3"/>
    <x v="0"/>
    <n v="41.951999999999998"/>
  </r>
  <r>
    <n v="1457"/>
    <x v="688"/>
    <x v="3"/>
    <x v="492"/>
    <d v="2014-06-20T00:00:00"/>
    <x v="1"/>
    <s v="ME-17320"/>
    <s v="Maria Etezadi"/>
    <x v="2"/>
    <s v="United States"/>
    <s v="Columbus"/>
    <x v="32"/>
    <n v="31907"/>
    <x v="0"/>
    <s v="FUR-TA-10002530"/>
    <x v="0"/>
    <x v="3"/>
    <x v="983"/>
    <n v="452.94"/>
    <n v="3"/>
    <x v="0"/>
    <n v="67.941000000000003"/>
  </r>
  <r>
    <n v="1458"/>
    <x v="689"/>
    <x v="1"/>
    <x v="493"/>
    <d v="2012-08-21T00:00:00"/>
    <x v="1"/>
    <s v="SC-20440"/>
    <s v="Shaun Chance"/>
    <x v="1"/>
    <s v="United States"/>
    <s v="New Bedford"/>
    <x v="31"/>
    <n v="2740"/>
    <x v="3"/>
    <s v="OFF-BI-10002412"/>
    <x v="1"/>
    <x v="8"/>
    <x v="323"/>
    <n v="52.2"/>
    <n v="9"/>
    <x v="0"/>
    <n v="23.49"/>
  </r>
  <r>
    <n v="1459"/>
    <x v="690"/>
    <x v="0"/>
    <x v="477"/>
    <d v="2013-10-02T00:00:00"/>
    <x v="1"/>
    <s v="NH-18610"/>
    <s v="Nicole Hansen"/>
    <x v="1"/>
    <s v="United States"/>
    <s v="Irving"/>
    <x v="5"/>
    <n v="75061"/>
    <x v="2"/>
    <s v="OFF-LA-10001569"/>
    <x v="1"/>
    <x v="2"/>
    <x v="633"/>
    <n v="15.936"/>
    <n v="4"/>
    <x v="2"/>
    <n v="5.1791999999999998"/>
  </r>
  <r>
    <n v="1460"/>
    <x v="691"/>
    <x v="2"/>
    <x v="417"/>
    <d v="2011-05-04T00:00:00"/>
    <x v="3"/>
    <s v="AA-10480"/>
    <s v="Andrew Allen"/>
    <x v="0"/>
    <s v="United States"/>
    <s v="Middletown"/>
    <x v="29"/>
    <n v="6457"/>
    <x v="3"/>
    <s v="FUR-FU-10001473"/>
    <x v="0"/>
    <x v="5"/>
    <x v="984"/>
    <n v="27.46"/>
    <n v="2"/>
    <x v="0"/>
    <n v="9.8856000000000002"/>
  </r>
  <r>
    <n v="1461"/>
    <x v="692"/>
    <x v="1"/>
    <x v="494"/>
    <d v="2012-12-08T00:00:00"/>
    <x v="1"/>
    <s v="LC-17140"/>
    <s v="Logan Currie"/>
    <x v="0"/>
    <s v="United States"/>
    <s v="Seattle"/>
    <x v="4"/>
    <n v="98103"/>
    <x v="1"/>
    <s v="OFF-BI-10001765"/>
    <x v="1"/>
    <x v="8"/>
    <x v="985"/>
    <n v="55.423999999999999"/>
    <n v="2"/>
    <x v="2"/>
    <n v="19.398399999999999"/>
  </r>
  <r>
    <n v="1462"/>
    <x v="693"/>
    <x v="0"/>
    <x v="21"/>
    <d v="2013-03-16T00:00:00"/>
    <x v="1"/>
    <s v="MB-18085"/>
    <s v="Mick Brown"/>
    <x v="0"/>
    <s v="United States"/>
    <s v="Vineland"/>
    <x v="30"/>
    <n v="8360"/>
    <x v="3"/>
    <s v="FUR-TA-10001095"/>
    <x v="0"/>
    <x v="3"/>
    <x v="611"/>
    <n v="244.006"/>
    <n v="2"/>
    <x v="4"/>
    <n v="-31.372199999999999"/>
  </r>
  <r>
    <n v="1463"/>
    <x v="694"/>
    <x v="0"/>
    <x v="370"/>
    <d v="2013-08-29T00:00:00"/>
    <x v="2"/>
    <s v="LC-16930"/>
    <s v="Linda Cazamias"/>
    <x v="1"/>
    <s v="United States"/>
    <s v="Pasadena"/>
    <x v="5"/>
    <n v="77506"/>
    <x v="2"/>
    <s v="TEC-AC-10004571"/>
    <x v="2"/>
    <x v="11"/>
    <x v="404"/>
    <n v="159.98400000000001"/>
    <n v="2"/>
    <x v="2"/>
    <n v="43.995600000000003"/>
  </r>
  <r>
    <n v="1464"/>
    <x v="694"/>
    <x v="0"/>
    <x v="370"/>
    <d v="2013-08-29T00:00:00"/>
    <x v="2"/>
    <s v="LC-16930"/>
    <s v="Linda Cazamias"/>
    <x v="1"/>
    <s v="United States"/>
    <s v="Pasadena"/>
    <x v="5"/>
    <n v="77506"/>
    <x v="2"/>
    <s v="FUR-CH-10002126"/>
    <x v="0"/>
    <x v="1"/>
    <x v="841"/>
    <n v="1024.7159999999999"/>
    <n v="6"/>
    <x v="4"/>
    <n v="-29.2776"/>
  </r>
  <r>
    <n v="1465"/>
    <x v="695"/>
    <x v="0"/>
    <x v="186"/>
    <d v="2013-12-20T00:00:00"/>
    <x v="2"/>
    <s v="KD-16495"/>
    <s v="Keith Dawkins"/>
    <x v="1"/>
    <s v="United States"/>
    <s v="New York City"/>
    <x v="15"/>
    <n v="10009"/>
    <x v="3"/>
    <s v="OFF-FA-10001754"/>
    <x v="1"/>
    <x v="13"/>
    <x v="791"/>
    <n v="3.68"/>
    <n v="2"/>
    <x v="0"/>
    <n v="1.8031999999999999"/>
  </r>
  <r>
    <n v="1466"/>
    <x v="696"/>
    <x v="2"/>
    <x v="233"/>
    <d v="2011-08-14T00:00:00"/>
    <x v="1"/>
    <s v="MB-17305"/>
    <s v="Maria Bertelson"/>
    <x v="0"/>
    <s v="United States"/>
    <s v="Glendale"/>
    <x v="16"/>
    <n v="85301"/>
    <x v="1"/>
    <s v="FUR-FU-10001602"/>
    <x v="0"/>
    <x v="5"/>
    <x v="759"/>
    <n v="121.376"/>
    <n v="4"/>
    <x v="2"/>
    <n v="-3.0344000000000002"/>
  </r>
  <r>
    <n v="1467"/>
    <x v="696"/>
    <x v="2"/>
    <x v="233"/>
    <d v="2011-08-14T00:00:00"/>
    <x v="1"/>
    <s v="MB-17305"/>
    <s v="Maria Bertelson"/>
    <x v="0"/>
    <s v="United States"/>
    <s v="Glendale"/>
    <x v="16"/>
    <n v="85301"/>
    <x v="1"/>
    <s v="TEC-AC-10001767"/>
    <x v="2"/>
    <x v="11"/>
    <x v="97"/>
    <n v="95.975999999999999"/>
    <n v="3"/>
    <x v="2"/>
    <n v="-10.7973"/>
  </r>
  <r>
    <n v="1468"/>
    <x v="697"/>
    <x v="1"/>
    <x v="495"/>
    <d v="2012-05-16T00:00:00"/>
    <x v="3"/>
    <s v="TH-21550"/>
    <s v="Tracy Hopkins"/>
    <x v="2"/>
    <s v="United States"/>
    <s v="Jacksonville"/>
    <x v="2"/>
    <n v="32216"/>
    <x v="0"/>
    <s v="TEC-AC-10002402"/>
    <x v="2"/>
    <x v="11"/>
    <x v="651"/>
    <n v="255.96799999999999"/>
    <n v="4"/>
    <x v="2"/>
    <n v="31.995999999999999"/>
  </r>
  <r>
    <n v="1469"/>
    <x v="698"/>
    <x v="3"/>
    <x v="34"/>
    <d v="2014-12-14T00:00:00"/>
    <x v="1"/>
    <s v="DK-12835"/>
    <s v="Damala Kotsonis"/>
    <x v="1"/>
    <s v="United States"/>
    <s v="Detroit"/>
    <x v="12"/>
    <n v="48234"/>
    <x v="2"/>
    <s v="FUR-CH-10000847"/>
    <x v="0"/>
    <x v="1"/>
    <x v="986"/>
    <n v="872.94"/>
    <n v="3"/>
    <x v="0"/>
    <n v="226.96440000000001"/>
  </r>
  <r>
    <n v="1470"/>
    <x v="698"/>
    <x v="3"/>
    <x v="34"/>
    <d v="2014-12-14T00:00:00"/>
    <x v="1"/>
    <s v="DK-12835"/>
    <s v="Damala Kotsonis"/>
    <x v="1"/>
    <s v="United States"/>
    <s v="Detroit"/>
    <x v="12"/>
    <n v="48234"/>
    <x v="2"/>
    <s v="OFF-BI-10003982"/>
    <x v="1"/>
    <x v="8"/>
    <x v="346"/>
    <n v="41.54"/>
    <n v="2"/>
    <x v="0"/>
    <n v="19.523800000000001"/>
  </r>
  <r>
    <n v="1471"/>
    <x v="698"/>
    <x v="3"/>
    <x v="34"/>
    <d v="2014-12-14T00:00:00"/>
    <x v="1"/>
    <s v="DK-12835"/>
    <s v="Damala Kotsonis"/>
    <x v="1"/>
    <s v="United States"/>
    <s v="Detroit"/>
    <x v="12"/>
    <n v="48234"/>
    <x v="2"/>
    <s v="OFF-PA-10001293"/>
    <x v="1"/>
    <x v="10"/>
    <x v="987"/>
    <n v="12.96"/>
    <n v="2"/>
    <x v="0"/>
    <n v="6.2207999999999997"/>
  </r>
  <r>
    <n v="1472"/>
    <x v="699"/>
    <x v="1"/>
    <x v="496"/>
    <d v="2012-09-27T00:00:00"/>
    <x v="0"/>
    <s v="ON-18715"/>
    <s v="Odella Nelson"/>
    <x v="1"/>
    <s v="United States"/>
    <s v="Philadelphia"/>
    <x v="9"/>
    <n v="19120"/>
    <x v="3"/>
    <s v="OFF-AR-10000634"/>
    <x v="1"/>
    <x v="6"/>
    <x v="988"/>
    <n v="6.8479999999999999"/>
    <n v="2"/>
    <x v="2"/>
    <n v="0.59919999999999995"/>
  </r>
  <r>
    <n v="1473"/>
    <x v="700"/>
    <x v="3"/>
    <x v="497"/>
    <d v="2014-07-16T00:00:00"/>
    <x v="1"/>
    <s v="KN-16390"/>
    <s v="Katherine Nockton"/>
    <x v="1"/>
    <s v="United States"/>
    <s v="Los Angeles"/>
    <x v="1"/>
    <n v="90004"/>
    <x v="1"/>
    <s v="OFF-LA-10004272"/>
    <x v="1"/>
    <x v="2"/>
    <x v="681"/>
    <n v="8.67"/>
    <n v="3"/>
    <x v="0"/>
    <n v="4.0749000000000004"/>
  </r>
  <r>
    <n v="1474"/>
    <x v="701"/>
    <x v="1"/>
    <x v="494"/>
    <d v="2012-12-02T00:00:00"/>
    <x v="3"/>
    <s v="NM-18520"/>
    <s v="Neoma Murray"/>
    <x v="0"/>
    <s v="United States"/>
    <s v="Houston"/>
    <x v="5"/>
    <n v="77036"/>
    <x v="2"/>
    <s v="FUR-FU-10004270"/>
    <x v="0"/>
    <x v="5"/>
    <x v="989"/>
    <n v="6.6879999999999997"/>
    <n v="4"/>
    <x v="7"/>
    <n v="-4.0128000000000004"/>
  </r>
  <r>
    <n v="1475"/>
    <x v="702"/>
    <x v="0"/>
    <x v="258"/>
    <d v="2013-11-26T00:00:00"/>
    <x v="1"/>
    <s v="NP-18685"/>
    <s v="Nora Pelletier"/>
    <x v="2"/>
    <s v="United States"/>
    <s v="Niagara Falls"/>
    <x v="15"/>
    <n v="14304"/>
    <x v="3"/>
    <s v="OFF-AR-10003770"/>
    <x v="1"/>
    <x v="6"/>
    <x v="990"/>
    <n v="17.28"/>
    <n v="6"/>
    <x v="0"/>
    <n v="5.0111999999999997"/>
  </r>
  <r>
    <n v="1476"/>
    <x v="702"/>
    <x v="0"/>
    <x v="258"/>
    <d v="2013-11-26T00:00:00"/>
    <x v="1"/>
    <s v="NP-18685"/>
    <s v="Nora Pelletier"/>
    <x v="2"/>
    <s v="United States"/>
    <s v="Niagara Falls"/>
    <x v="15"/>
    <n v="14304"/>
    <x v="3"/>
    <s v="OFF-BI-10000320"/>
    <x v="1"/>
    <x v="8"/>
    <x v="768"/>
    <n v="17.712"/>
    <n v="3"/>
    <x v="2"/>
    <n v="6.4206000000000003"/>
  </r>
  <r>
    <n v="1477"/>
    <x v="703"/>
    <x v="3"/>
    <x v="498"/>
    <d v="2014-03-25T00:00:00"/>
    <x v="1"/>
    <s v="CG-12040"/>
    <s v="Catherine Glotzbach"/>
    <x v="2"/>
    <s v="United States"/>
    <s v="New York City"/>
    <x v="15"/>
    <n v="10024"/>
    <x v="3"/>
    <s v="OFF-LA-10003121"/>
    <x v="1"/>
    <x v="2"/>
    <x v="991"/>
    <n v="28.91"/>
    <n v="7"/>
    <x v="0"/>
    <n v="13.2986"/>
  </r>
  <r>
    <n v="1478"/>
    <x v="704"/>
    <x v="0"/>
    <x v="373"/>
    <d v="2013-11-18T00:00:00"/>
    <x v="1"/>
    <s v="CS-12505"/>
    <s v="Cindy Stewart"/>
    <x v="0"/>
    <s v="United States"/>
    <s v="Thomasville"/>
    <x v="3"/>
    <n v="27360"/>
    <x v="0"/>
    <s v="OFF-SU-10000381"/>
    <x v="1"/>
    <x v="14"/>
    <x v="654"/>
    <n v="52.136000000000003"/>
    <n v="7"/>
    <x v="2"/>
    <n v="5.8653000000000004"/>
  </r>
  <r>
    <n v="1479"/>
    <x v="705"/>
    <x v="3"/>
    <x v="123"/>
    <d v="2014-11-21T00:00:00"/>
    <x v="2"/>
    <s v="KD-16345"/>
    <s v="Katherine Ducich"/>
    <x v="0"/>
    <s v="United States"/>
    <s v="Westminster"/>
    <x v="1"/>
    <n v="92683"/>
    <x v="1"/>
    <s v="TEC-PH-10000376"/>
    <x v="2"/>
    <x v="7"/>
    <x v="428"/>
    <n v="31.968"/>
    <n v="4"/>
    <x v="2"/>
    <n v="2.3976000000000002"/>
  </r>
  <r>
    <n v="1480"/>
    <x v="706"/>
    <x v="0"/>
    <x v="499"/>
    <d v="2013-12-09T00:00:00"/>
    <x v="1"/>
    <s v="MK-18160"/>
    <s v="Mike Kennedy"/>
    <x v="0"/>
    <s v="United States"/>
    <s v="San Francisco"/>
    <x v="1"/>
    <n v="94122"/>
    <x v="1"/>
    <s v="OFF-PA-10002262"/>
    <x v="1"/>
    <x v="10"/>
    <x v="992"/>
    <n v="25.92"/>
    <n v="4"/>
    <x v="0"/>
    <n v="12.441599999999999"/>
  </r>
  <r>
    <n v="1481"/>
    <x v="706"/>
    <x v="0"/>
    <x v="499"/>
    <d v="2013-12-09T00:00:00"/>
    <x v="1"/>
    <s v="MK-18160"/>
    <s v="Mike Kennedy"/>
    <x v="0"/>
    <s v="United States"/>
    <s v="San Francisco"/>
    <x v="1"/>
    <n v="94122"/>
    <x v="1"/>
    <s v="OFF-PA-10002464"/>
    <x v="1"/>
    <x v="10"/>
    <x v="993"/>
    <n v="40.46"/>
    <n v="7"/>
    <x v="0"/>
    <n v="19.825399999999998"/>
  </r>
  <r>
    <n v="1482"/>
    <x v="706"/>
    <x v="0"/>
    <x v="499"/>
    <d v="2013-12-09T00:00:00"/>
    <x v="1"/>
    <s v="MK-18160"/>
    <s v="Mike Kennedy"/>
    <x v="0"/>
    <s v="United States"/>
    <s v="San Francisco"/>
    <x v="1"/>
    <n v="94122"/>
    <x v="1"/>
    <s v="OFF-ST-10002214"/>
    <x v="1"/>
    <x v="4"/>
    <x v="994"/>
    <n v="33.869999999999997"/>
    <n v="3"/>
    <x v="0"/>
    <n v="8.8062000000000005"/>
  </r>
  <r>
    <n v="1483"/>
    <x v="707"/>
    <x v="3"/>
    <x v="326"/>
    <d v="2014-08-29T00:00:00"/>
    <x v="0"/>
    <s v="DW-13540"/>
    <s v="Don Weiss"/>
    <x v="0"/>
    <s v="United States"/>
    <s v="Jackson"/>
    <x v="18"/>
    <n v="38301"/>
    <x v="0"/>
    <s v="OFF-AR-10003560"/>
    <x v="1"/>
    <x v="6"/>
    <x v="482"/>
    <n v="9.7279999999999998"/>
    <n v="2"/>
    <x v="2"/>
    <n v="1.7023999999999999"/>
  </r>
  <r>
    <n v="1484"/>
    <x v="707"/>
    <x v="3"/>
    <x v="326"/>
    <d v="2014-08-29T00:00:00"/>
    <x v="0"/>
    <s v="DW-13540"/>
    <s v="Don Weiss"/>
    <x v="0"/>
    <s v="United States"/>
    <s v="Jackson"/>
    <x v="18"/>
    <n v="38301"/>
    <x v="0"/>
    <s v="OFF-PA-10000130"/>
    <x v="1"/>
    <x v="10"/>
    <x v="995"/>
    <n v="3.4239999999999999"/>
    <n v="1"/>
    <x v="2"/>
    <n v="1.07"/>
  </r>
  <r>
    <n v="1485"/>
    <x v="708"/>
    <x v="0"/>
    <x v="500"/>
    <d v="2013-10-19T00:00:00"/>
    <x v="1"/>
    <s v="CP-12340"/>
    <s v="Christine Phan"/>
    <x v="1"/>
    <s v="United States"/>
    <s v="Seattle"/>
    <x v="4"/>
    <n v="98115"/>
    <x v="1"/>
    <s v="TEC-AC-10000865"/>
    <x v="2"/>
    <x v="11"/>
    <x v="996"/>
    <n v="177"/>
    <n v="3"/>
    <x v="0"/>
    <n v="30.09"/>
  </r>
  <r>
    <n v="1486"/>
    <x v="709"/>
    <x v="2"/>
    <x v="501"/>
    <d v="2011-12-03T00:00:00"/>
    <x v="1"/>
    <s v="MS-17770"/>
    <s v="Maxwell Schwartz"/>
    <x v="0"/>
    <s v="United States"/>
    <s v="New York City"/>
    <x v="15"/>
    <n v="10035"/>
    <x v="3"/>
    <s v="OFF-FA-10003021"/>
    <x v="1"/>
    <x v="13"/>
    <x v="33"/>
    <n v="3.76"/>
    <n v="2"/>
    <x v="0"/>
    <n v="1.3160000000000001"/>
  </r>
  <r>
    <n v="1487"/>
    <x v="710"/>
    <x v="1"/>
    <x v="502"/>
    <d v="2012-11-07T00:00:00"/>
    <x v="1"/>
    <s v="CM-12655"/>
    <s v="Corinna Mitchell"/>
    <x v="2"/>
    <s v="United States"/>
    <s v="Los Angeles"/>
    <x v="1"/>
    <n v="90008"/>
    <x v="1"/>
    <s v="TEC-PH-10003580"/>
    <x v="2"/>
    <x v="7"/>
    <x v="997"/>
    <n v="1212.848"/>
    <n v="7"/>
    <x v="2"/>
    <n v="106.1242"/>
  </r>
  <r>
    <n v="1488"/>
    <x v="710"/>
    <x v="1"/>
    <x v="502"/>
    <d v="2012-11-07T00:00:00"/>
    <x v="1"/>
    <s v="CM-12655"/>
    <s v="Corinna Mitchell"/>
    <x v="2"/>
    <s v="United States"/>
    <s v="Los Angeles"/>
    <x v="1"/>
    <n v="90008"/>
    <x v="1"/>
    <s v="TEC-AC-10001109"/>
    <x v="2"/>
    <x v="11"/>
    <x v="998"/>
    <n v="89.97"/>
    <n v="3"/>
    <x v="0"/>
    <n v="37.787399999999998"/>
  </r>
  <r>
    <n v="1489"/>
    <x v="710"/>
    <x v="1"/>
    <x v="502"/>
    <d v="2012-11-07T00:00:00"/>
    <x v="1"/>
    <s v="CM-12655"/>
    <s v="Corinna Mitchell"/>
    <x v="2"/>
    <s v="United States"/>
    <s v="Los Angeles"/>
    <x v="1"/>
    <n v="90008"/>
    <x v="1"/>
    <s v="FUR-FU-10003347"/>
    <x v="0"/>
    <x v="5"/>
    <x v="374"/>
    <n v="42.6"/>
    <n v="3"/>
    <x v="0"/>
    <n v="16.614000000000001"/>
  </r>
  <r>
    <n v="1490"/>
    <x v="711"/>
    <x v="2"/>
    <x v="503"/>
    <d v="2011-12-06T00:00:00"/>
    <x v="1"/>
    <s v="Co-12640"/>
    <s v="Corey-Lock"/>
    <x v="0"/>
    <s v="United States"/>
    <s v="Philadelphia"/>
    <x v="9"/>
    <n v="19143"/>
    <x v="3"/>
    <s v="OFF-LA-10000452"/>
    <x v="1"/>
    <x v="2"/>
    <x v="804"/>
    <n v="5.04"/>
    <n v="2"/>
    <x v="2"/>
    <n v="1.764"/>
  </r>
  <r>
    <n v="1491"/>
    <x v="712"/>
    <x v="3"/>
    <x v="504"/>
    <d v="2014-05-06T00:00:00"/>
    <x v="0"/>
    <s v="DL-13495"/>
    <s v="Dionis Lloyd"/>
    <x v="1"/>
    <s v="United States"/>
    <s v="New York City"/>
    <x v="15"/>
    <n v="10024"/>
    <x v="3"/>
    <s v="OFF-EN-10002986"/>
    <x v="1"/>
    <x v="12"/>
    <x v="36"/>
    <n v="62.96"/>
    <n v="4"/>
    <x v="0"/>
    <n v="28.332000000000001"/>
  </r>
  <r>
    <n v="1492"/>
    <x v="713"/>
    <x v="3"/>
    <x v="221"/>
    <d v="2014-11-29T00:00:00"/>
    <x v="1"/>
    <s v="TS-21370"/>
    <s v="Todd Sumrall"/>
    <x v="1"/>
    <s v="United States"/>
    <s v="New York City"/>
    <x v="15"/>
    <n v="10035"/>
    <x v="3"/>
    <s v="OFF-PA-10001838"/>
    <x v="1"/>
    <x v="10"/>
    <x v="999"/>
    <n v="5.88"/>
    <n v="1"/>
    <x v="0"/>
    <n v="2.8812000000000002"/>
  </r>
  <r>
    <n v="1493"/>
    <x v="713"/>
    <x v="3"/>
    <x v="221"/>
    <d v="2014-11-29T00:00:00"/>
    <x v="1"/>
    <s v="TS-21370"/>
    <s v="Todd Sumrall"/>
    <x v="1"/>
    <s v="United States"/>
    <s v="New York City"/>
    <x v="15"/>
    <n v="10035"/>
    <x v="3"/>
    <s v="FUR-CH-10000785"/>
    <x v="0"/>
    <x v="1"/>
    <x v="320"/>
    <n v="977.29200000000003"/>
    <n v="6"/>
    <x v="9"/>
    <n v="173.74080000000001"/>
  </r>
  <r>
    <n v="1494"/>
    <x v="714"/>
    <x v="3"/>
    <x v="505"/>
    <d v="2014-11-04T00:00:00"/>
    <x v="1"/>
    <s v="JW-15220"/>
    <s v="Jane Waco"/>
    <x v="1"/>
    <s v="United States"/>
    <s v="Vancouver"/>
    <x v="4"/>
    <n v="98661"/>
    <x v="1"/>
    <s v="FUR-FU-10002885"/>
    <x v="0"/>
    <x v="5"/>
    <x v="755"/>
    <n v="9.64"/>
    <n v="2"/>
    <x v="0"/>
    <n v="3.6631999999999998"/>
  </r>
  <r>
    <n v="1495"/>
    <x v="715"/>
    <x v="2"/>
    <x v="506"/>
    <d v="2011-12-19T00:00:00"/>
    <x v="0"/>
    <s v="RF-19840"/>
    <s v="Roy Französisch"/>
    <x v="0"/>
    <s v="United States"/>
    <s v="Columbus"/>
    <x v="32"/>
    <n v="31907"/>
    <x v="0"/>
    <s v="OFF-AR-10002952"/>
    <x v="1"/>
    <x v="6"/>
    <x v="806"/>
    <n v="40.049999999999997"/>
    <n v="3"/>
    <x v="0"/>
    <n v="11.214"/>
  </r>
  <r>
    <n v="1496"/>
    <x v="716"/>
    <x v="3"/>
    <x v="507"/>
    <d v="2014-09-09T00:00:00"/>
    <x v="1"/>
    <s v="JD-15790"/>
    <s v="John Dryer"/>
    <x v="0"/>
    <s v="United States"/>
    <s v="Coppell"/>
    <x v="5"/>
    <n v="75019"/>
    <x v="2"/>
    <s v="OFF-AR-10003759"/>
    <x v="1"/>
    <x v="6"/>
    <x v="838"/>
    <n v="10.192"/>
    <n v="7"/>
    <x v="2"/>
    <n v="3.1850000000000001"/>
  </r>
  <r>
    <n v="1497"/>
    <x v="716"/>
    <x v="3"/>
    <x v="507"/>
    <d v="2014-09-09T00:00:00"/>
    <x v="1"/>
    <s v="JD-15790"/>
    <s v="John Dryer"/>
    <x v="0"/>
    <s v="United States"/>
    <s v="Coppell"/>
    <x v="5"/>
    <n v="75019"/>
    <x v="2"/>
    <s v="OFF-ST-10004950"/>
    <x v="1"/>
    <x v="4"/>
    <x v="1000"/>
    <n v="16.783999999999999"/>
    <n v="1"/>
    <x v="2"/>
    <n v="-0.20979999999999999"/>
  </r>
  <r>
    <n v="1498"/>
    <x v="716"/>
    <x v="3"/>
    <x v="507"/>
    <d v="2014-09-09T00:00:00"/>
    <x v="1"/>
    <s v="JD-15790"/>
    <s v="John Dryer"/>
    <x v="0"/>
    <s v="United States"/>
    <s v="Coppell"/>
    <x v="5"/>
    <n v="75019"/>
    <x v="2"/>
    <s v="OFF-AR-10001940"/>
    <x v="1"/>
    <x v="6"/>
    <x v="168"/>
    <n v="13.12"/>
    <n v="5"/>
    <x v="2"/>
    <n v="3.7719999999999998"/>
  </r>
  <r>
    <n v="1499"/>
    <x v="717"/>
    <x v="0"/>
    <x v="508"/>
    <d v="2013-10-21T00:00:00"/>
    <x v="2"/>
    <s v="NK-18490"/>
    <s v="Neil Knudson"/>
    <x v="2"/>
    <s v="United States"/>
    <s v="San Francisco"/>
    <x v="1"/>
    <n v="94122"/>
    <x v="1"/>
    <s v="OFF-BI-10003981"/>
    <x v="1"/>
    <x v="8"/>
    <x v="109"/>
    <n v="18.16"/>
    <n v="5"/>
    <x v="2"/>
    <n v="6.5830000000000002"/>
  </r>
  <r>
    <n v="1500"/>
    <x v="718"/>
    <x v="3"/>
    <x v="105"/>
    <d v="2014-11-19T00:00:00"/>
    <x v="1"/>
    <s v="NG-18430"/>
    <s v="Nathan Gelder"/>
    <x v="0"/>
    <s v="United States"/>
    <s v="Austin"/>
    <x v="5"/>
    <n v="78745"/>
    <x v="2"/>
    <s v="OFF-PA-10002749"/>
    <x v="1"/>
    <x v="10"/>
    <x v="185"/>
    <n v="16.056000000000001"/>
    <n v="3"/>
    <x v="2"/>
    <n v="5.8202999999999996"/>
  </r>
  <r>
    <n v="1501"/>
    <x v="718"/>
    <x v="3"/>
    <x v="105"/>
    <d v="2014-11-19T00:00:00"/>
    <x v="1"/>
    <s v="NG-18430"/>
    <s v="Nathan Gelder"/>
    <x v="0"/>
    <s v="United States"/>
    <s v="Austin"/>
    <x v="5"/>
    <n v="78745"/>
    <x v="2"/>
    <s v="OFF-PA-10003823"/>
    <x v="1"/>
    <x v="10"/>
    <x v="1001"/>
    <n v="223.05600000000001"/>
    <n v="9"/>
    <x v="2"/>
    <n v="69.704999999999998"/>
  </r>
  <r>
    <n v="1502"/>
    <x v="718"/>
    <x v="3"/>
    <x v="105"/>
    <d v="2014-11-19T00:00:00"/>
    <x v="1"/>
    <s v="NG-18430"/>
    <s v="Nathan Gelder"/>
    <x v="0"/>
    <s v="United States"/>
    <s v="Austin"/>
    <x v="5"/>
    <n v="78745"/>
    <x v="2"/>
    <s v="OFF-ST-10003716"/>
    <x v="1"/>
    <x v="4"/>
    <x v="889"/>
    <n v="540.048"/>
    <n v="3"/>
    <x v="2"/>
    <n v="-47.254199999999997"/>
  </r>
  <r>
    <n v="1503"/>
    <x v="719"/>
    <x v="0"/>
    <x v="390"/>
    <d v="2013-12-02T00:00:00"/>
    <x v="1"/>
    <s v="AT-10435"/>
    <s v="Alyssa Tate"/>
    <x v="2"/>
    <s v="United States"/>
    <s v="Los Angeles"/>
    <x v="1"/>
    <n v="90045"/>
    <x v="1"/>
    <s v="TEC-PH-10001300"/>
    <x v="2"/>
    <x v="7"/>
    <x v="1002"/>
    <n v="33.520000000000003"/>
    <n v="2"/>
    <x v="2"/>
    <n v="3.3519999999999999"/>
  </r>
  <r>
    <n v="1504"/>
    <x v="719"/>
    <x v="0"/>
    <x v="390"/>
    <d v="2013-12-02T00:00:00"/>
    <x v="1"/>
    <s v="AT-10435"/>
    <s v="Alyssa Tate"/>
    <x v="2"/>
    <s v="United States"/>
    <s v="Los Angeles"/>
    <x v="1"/>
    <n v="90045"/>
    <x v="1"/>
    <s v="FUR-FU-10000010"/>
    <x v="0"/>
    <x v="5"/>
    <x v="522"/>
    <n v="9.94"/>
    <n v="2"/>
    <x v="0"/>
    <n v="3.0813999999999999"/>
  </r>
  <r>
    <n v="1505"/>
    <x v="720"/>
    <x v="1"/>
    <x v="509"/>
    <d v="2012-08-07T00:00:00"/>
    <x v="1"/>
    <s v="PC-19000"/>
    <s v="Pauline Chand"/>
    <x v="2"/>
    <s v="United States"/>
    <s v="Los Angeles"/>
    <x v="1"/>
    <n v="90004"/>
    <x v="1"/>
    <s v="OFF-AR-10001868"/>
    <x v="1"/>
    <x v="6"/>
    <x v="59"/>
    <n v="6.72"/>
    <n v="4"/>
    <x v="0"/>
    <n v="3.36"/>
  </r>
  <r>
    <n v="1506"/>
    <x v="720"/>
    <x v="1"/>
    <x v="509"/>
    <d v="2012-08-07T00:00:00"/>
    <x v="1"/>
    <s v="PC-19000"/>
    <s v="Pauline Chand"/>
    <x v="2"/>
    <s v="United States"/>
    <s v="Los Angeles"/>
    <x v="1"/>
    <n v="90004"/>
    <x v="1"/>
    <s v="FUR-TA-10003715"/>
    <x v="0"/>
    <x v="3"/>
    <x v="1003"/>
    <n v="1004.976"/>
    <n v="6"/>
    <x v="2"/>
    <n v="-175.8708"/>
  </r>
  <r>
    <n v="1507"/>
    <x v="721"/>
    <x v="3"/>
    <x v="165"/>
    <d v="2014-12-30T00:00:00"/>
    <x v="1"/>
    <s v="AR-10540"/>
    <s v="Andy Reiter"/>
    <x v="0"/>
    <s v="United States"/>
    <s v="New York City"/>
    <x v="15"/>
    <n v="10024"/>
    <x v="3"/>
    <s v="OFF-BI-10003708"/>
    <x v="1"/>
    <x v="8"/>
    <x v="969"/>
    <n v="17.88"/>
    <n v="3"/>
    <x v="2"/>
    <n v="5.5875000000000004"/>
  </r>
  <r>
    <n v="1508"/>
    <x v="722"/>
    <x v="0"/>
    <x v="42"/>
    <d v="2013-09-24T00:00:00"/>
    <x v="1"/>
    <s v="CS-12505"/>
    <s v="Cindy Stewart"/>
    <x v="0"/>
    <s v="United States"/>
    <s v="Columbus"/>
    <x v="32"/>
    <n v="31907"/>
    <x v="0"/>
    <s v="TEC-MA-10004458"/>
    <x v="2"/>
    <x v="15"/>
    <x v="1004"/>
    <n v="396"/>
    <n v="4"/>
    <x v="0"/>
    <n v="190.08"/>
  </r>
  <r>
    <n v="1509"/>
    <x v="723"/>
    <x v="3"/>
    <x v="389"/>
    <d v="2014-12-11T00:00:00"/>
    <x v="3"/>
    <s v="LS-16975"/>
    <s v="Lindsay Shagiari"/>
    <x v="2"/>
    <s v="United States"/>
    <s v="Omaha"/>
    <x v="8"/>
    <n v="68104"/>
    <x v="2"/>
    <s v="OFF-BI-10004965"/>
    <x v="1"/>
    <x v="8"/>
    <x v="1005"/>
    <n v="34.5"/>
    <n v="3"/>
    <x v="0"/>
    <n v="15.525"/>
  </r>
  <r>
    <n v="1510"/>
    <x v="724"/>
    <x v="3"/>
    <x v="510"/>
    <d v="2014-09-16T00:00:00"/>
    <x v="2"/>
    <s v="JM-15535"/>
    <s v="Jessica Myrick"/>
    <x v="0"/>
    <s v="United States"/>
    <s v="Los Angeles"/>
    <x v="1"/>
    <n v="90036"/>
    <x v="1"/>
    <s v="FUR-FU-10004270"/>
    <x v="0"/>
    <x v="5"/>
    <x v="989"/>
    <n v="8.36"/>
    <n v="2"/>
    <x v="0"/>
    <n v="3.0095999999999998"/>
  </r>
  <r>
    <n v="1511"/>
    <x v="725"/>
    <x v="3"/>
    <x v="92"/>
    <d v="2014-07-02T00:00:00"/>
    <x v="1"/>
    <s v="NH-18610"/>
    <s v="Nicole Hansen"/>
    <x v="1"/>
    <s v="United States"/>
    <s v="Pomona"/>
    <x v="1"/>
    <n v="91767"/>
    <x v="1"/>
    <s v="OFF-AR-10002135"/>
    <x v="1"/>
    <x v="6"/>
    <x v="278"/>
    <n v="385.6"/>
    <n v="8"/>
    <x v="0"/>
    <n v="111.824"/>
  </r>
  <r>
    <n v="1512"/>
    <x v="725"/>
    <x v="3"/>
    <x v="92"/>
    <d v="2014-07-02T00:00:00"/>
    <x v="1"/>
    <s v="NH-18610"/>
    <s v="Nicole Hansen"/>
    <x v="1"/>
    <s v="United States"/>
    <s v="Pomona"/>
    <x v="1"/>
    <n v="91767"/>
    <x v="1"/>
    <s v="OFF-AR-10003514"/>
    <x v="1"/>
    <x v="6"/>
    <x v="180"/>
    <n v="35.82"/>
    <n v="9"/>
    <x v="0"/>
    <n v="11.820600000000001"/>
  </r>
  <r>
    <n v="1513"/>
    <x v="726"/>
    <x v="3"/>
    <x v="238"/>
    <d v="2014-08-23T00:00:00"/>
    <x v="1"/>
    <s v="RA-19915"/>
    <s v="Russell Applegate"/>
    <x v="0"/>
    <s v="United States"/>
    <s v="Dallas"/>
    <x v="5"/>
    <n v="75220"/>
    <x v="2"/>
    <s v="OFF-ST-10002276"/>
    <x v="1"/>
    <x v="4"/>
    <x v="223"/>
    <n v="200.06399999999999"/>
    <n v="3"/>
    <x v="2"/>
    <n v="12.504"/>
  </r>
  <r>
    <n v="1514"/>
    <x v="726"/>
    <x v="3"/>
    <x v="238"/>
    <d v="2014-08-23T00:00:00"/>
    <x v="1"/>
    <s v="RA-19915"/>
    <s v="Russell Applegate"/>
    <x v="0"/>
    <s v="United States"/>
    <s v="Dallas"/>
    <x v="5"/>
    <n v="75220"/>
    <x v="2"/>
    <s v="OFF-BI-10001098"/>
    <x v="1"/>
    <x v="8"/>
    <x v="405"/>
    <n v="21.38"/>
    <n v="5"/>
    <x v="3"/>
    <n v="-33.139000000000003"/>
  </r>
  <r>
    <n v="1515"/>
    <x v="726"/>
    <x v="3"/>
    <x v="238"/>
    <d v="2014-08-23T00:00:00"/>
    <x v="1"/>
    <s v="RA-19915"/>
    <s v="Russell Applegate"/>
    <x v="0"/>
    <s v="United States"/>
    <s v="Dallas"/>
    <x v="5"/>
    <n v="75220"/>
    <x v="2"/>
    <s v="OFF-BI-10001636"/>
    <x v="1"/>
    <x v="8"/>
    <x v="668"/>
    <n v="6.7439999999999998"/>
    <n v="4"/>
    <x v="3"/>
    <n v="-11.4648"/>
  </r>
  <r>
    <n v="1516"/>
    <x v="727"/>
    <x v="3"/>
    <x v="157"/>
    <d v="2014-12-18T00:00:00"/>
    <x v="1"/>
    <s v="AI-10855"/>
    <s v="Arianne Irving"/>
    <x v="0"/>
    <s v="United States"/>
    <s v="Philadelphia"/>
    <x v="9"/>
    <n v="19120"/>
    <x v="3"/>
    <s v="FUR-CH-10002961"/>
    <x v="0"/>
    <x v="1"/>
    <x v="939"/>
    <n v="63.686"/>
    <n v="1"/>
    <x v="4"/>
    <n v="-9.0980000000000008"/>
  </r>
  <r>
    <n v="1517"/>
    <x v="728"/>
    <x v="3"/>
    <x v="389"/>
    <d v="2014-12-15T00:00:00"/>
    <x v="0"/>
    <s v="MC-17845"/>
    <s v="Michael Chen"/>
    <x v="0"/>
    <s v="United States"/>
    <s v="North Las Vegas"/>
    <x v="33"/>
    <n v="89031"/>
    <x v="1"/>
    <s v="FUR-TA-10004256"/>
    <x v="0"/>
    <x v="3"/>
    <x v="484"/>
    <n v="1669.6"/>
    <n v="4"/>
    <x v="0"/>
    <n v="116.872"/>
  </r>
  <r>
    <n v="1518"/>
    <x v="729"/>
    <x v="2"/>
    <x v="511"/>
    <d v="2011-02-07T00:00:00"/>
    <x v="0"/>
    <s v="TB-21400"/>
    <s v="Tom Boeckenhauer"/>
    <x v="0"/>
    <s v="United States"/>
    <s v="Seattle"/>
    <x v="4"/>
    <n v="98105"/>
    <x v="1"/>
    <s v="OFF-BI-10004593"/>
    <x v="1"/>
    <x v="8"/>
    <x v="267"/>
    <n v="83.84"/>
    <n v="2"/>
    <x v="2"/>
    <n v="27.248000000000001"/>
  </r>
  <r>
    <n v="1519"/>
    <x v="729"/>
    <x v="2"/>
    <x v="511"/>
    <d v="2011-02-07T00:00:00"/>
    <x v="0"/>
    <s v="TB-21400"/>
    <s v="Tom Boeckenhauer"/>
    <x v="0"/>
    <s v="United States"/>
    <s v="Seattle"/>
    <x v="4"/>
    <n v="98105"/>
    <x v="1"/>
    <s v="OFF-BI-10002827"/>
    <x v="1"/>
    <x v="8"/>
    <x v="549"/>
    <n v="13.272"/>
    <n v="3"/>
    <x v="2"/>
    <n v="4.3133999999999997"/>
  </r>
  <r>
    <n v="1520"/>
    <x v="730"/>
    <x v="3"/>
    <x v="512"/>
    <d v="2014-02-15T00:00:00"/>
    <x v="0"/>
    <s v="VW-21775"/>
    <s v="Victoria Wilson"/>
    <x v="1"/>
    <s v="United States"/>
    <s v="San Francisco"/>
    <x v="1"/>
    <n v="94110"/>
    <x v="1"/>
    <s v="OFF-BI-10001759"/>
    <x v="1"/>
    <x v="8"/>
    <x v="725"/>
    <n v="21.335999999999999"/>
    <n v="7"/>
    <x v="2"/>
    <n v="7.7343000000000002"/>
  </r>
  <r>
    <n v="1521"/>
    <x v="731"/>
    <x v="3"/>
    <x v="513"/>
    <d v="2014-04-22T00:00:00"/>
    <x v="1"/>
    <s v="PL-18925"/>
    <s v="Paul Lucas"/>
    <x v="2"/>
    <s v="United States"/>
    <s v="Chicago"/>
    <x v="10"/>
    <n v="60610"/>
    <x v="2"/>
    <s v="OFF-AR-10001419"/>
    <x v="1"/>
    <x v="6"/>
    <x v="1006"/>
    <n v="16.52"/>
    <n v="5"/>
    <x v="2"/>
    <n v="2.0649999999999999"/>
  </r>
  <r>
    <n v="1522"/>
    <x v="732"/>
    <x v="1"/>
    <x v="401"/>
    <d v="2012-12-11T00:00:00"/>
    <x v="1"/>
    <s v="GH-14425"/>
    <s v="Gary Hwang"/>
    <x v="0"/>
    <s v="United States"/>
    <s v="Tucson"/>
    <x v="16"/>
    <n v="85705"/>
    <x v="1"/>
    <s v="FUR-FU-10002253"/>
    <x v="0"/>
    <x v="5"/>
    <x v="587"/>
    <n v="206.11199999999999"/>
    <n v="6"/>
    <x v="2"/>
    <n v="48.951599999999999"/>
  </r>
  <r>
    <n v="1523"/>
    <x v="732"/>
    <x v="1"/>
    <x v="401"/>
    <d v="2012-12-11T00:00:00"/>
    <x v="1"/>
    <s v="GH-14425"/>
    <s v="Gary Hwang"/>
    <x v="0"/>
    <s v="United States"/>
    <s v="Tucson"/>
    <x v="16"/>
    <n v="85705"/>
    <x v="1"/>
    <s v="OFF-PA-10002586"/>
    <x v="1"/>
    <x v="10"/>
    <x v="1007"/>
    <n v="19.920000000000002"/>
    <n v="5"/>
    <x v="2"/>
    <n v="6.7229999999999999"/>
  </r>
  <r>
    <n v="1524"/>
    <x v="732"/>
    <x v="1"/>
    <x v="401"/>
    <d v="2012-12-11T00:00:00"/>
    <x v="1"/>
    <s v="GH-14425"/>
    <s v="Gary Hwang"/>
    <x v="0"/>
    <s v="United States"/>
    <s v="Tucson"/>
    <x v="16"/>
    <n v="85705"/>
    <x v="1"/>
    <s v="OFF-PA-10003039"/>
    <x v="1"/>
    <x v="10"/>
    <x v="330"/>
    <n v="198.27199999999999"/>
    <n v="8"/>
    <x v="2"/>
    <n v="61.96"/>
  </r>
  <r>
    <n v="1525"/>
    <x v="732"/>
    <x v="1"/>
    <x v="401"/>
    <d v="2012-12-11T00:00:00"/>
    <x v="1"/>
    <s v="GH-14425"/>
    <s v="Gary Hwang"/>
    <x v="0"/>
    <s v="United States"/>
    <s v="Tucson"/>
    <x v="16"/>
    <n v="85705"/>
    <x v="1"/>
    <s v="OFF-ST-10004804"/>
    <x v="1"/>
    <x v="4"/>
    <x v="230"/>
    <n v="247.10400000000001"/>
    <n v="6"/>
    <x v="2"/>
    <n v="-58.687199999999997"/>
  </r>
  <r>
    <n v="1526"/>
    <x v="732"/>
    <x v="1"/>
    <x v="401"/>
    <d v="2012-12-11T00:00:00"/>
    <x v="1"/>
    <s v="GH-14425"/>
    <s v="Gary Hwang"/>
    <x v="0"/>
    <s v="United States"/>
    <s v="Tucson"/>
    <x v="16"/>
    <n v="85705"/>
    <x v="1"/>
    <s v="OFF-AR-10004042"/>
    <x v="1"/>
    <x v="6"/>
    <x v="30"/>
    <n v="86.304000000000002"/>
    <n v="6"/>
    <x v="2"/>
    <n v="9.7091999999999992"/>
  </r>
  <r>
    <n v="1527"/>
    <x v="733"/>
    <x v="0"/>
    <x v="405"/>
    <d v="2013-07-28T00:00:00"/>
    <x v="1"/>
    <s v="CJ-12010"/>
    <s v="Caroline Jumper"/>
    <x v="0"/>
    <s v="United States"/>
    <s v="Allentown"/>
    <x v="9"/>
    <n v="18103"/>
    <x v="3"/>
    <s v="OFF-AR-10002221"/>
    <x v="1"/>
    <x v="6"/>
    <x v="1008"/>
    <n v="4.16"/>
    <n v="2"/>
    <x v="2"/>
    <n v="0.36399999999999999"/>
  </r>
  <r>
    <n v="1528"/>
    <x v="733"/>
    <x v="0"/>
    <x v="405"/>
    <d v="2013-07-28T00:00:00"/>
    <x v="1"/>
    <s v="CJ-12010"/>
    <s v="Caroline Jumper"/>
    <x v="0"/>
    <s v="United States"/>
    <s v="Allentown"/>
    <x v="9"/>
    <n v="18103"/>
    <x v="3"/>
    <s v="FUR-FU-10002456"/>
    <x v="0"/>
    <x v="5"/>
    <x v="1009"/>
    <n v="11.648"/>
    <n v="2"/>
    <x v="2"/>
    <n v="3.3488000000000002"/>
  </r>
  <r>
    <n v="1529"/>
    <x v="734"/>
    <x v="1"/>
    <x v="209"/>
    <d v="2012-11-10T00:00:00"/>
    <x v="0"/>
    <s v="MC-18130"/>
    <s v="Mike Caudle"/>
    <x v="1"/>
    <s v="United States"/>
    <s v="Newark"/>
    <x v="13"/>
    <n v="19711"/>
    <x v="3"/>
    <s v="OFF-FA-10004968"/>
    <x v="1"/>
    <x v="13"/>
    <x v="1010"/>
    <n v="26.18"/>
    <n v="7"/>
    <x v="0"/>
    <n v="0.52359999999999995"/>
  </r>
  <r>
    <n v="1530"/>
    <x v="734"/>
    <x v="1"/>
    <x v="209"/>
    <d v="2012-11-10T00:00:00"/>
    <x v="0"/>
    <s v="MC-18130"/>
    <s v="Mike Caudle"/>
    <x v="1"/>
    <s v="United States"/>
    <s v="Newark"/>
    <x v="13"/>
    <n v="19711"/>
    <x v="3"/>
    <s v="OFF-PA-10001274"/>
    <x v="1"/>
    <x v="10"/>
    <x v="1011"/>
    <n v="7.3"/>
    <n v="2"/>
    <x v="0"/>
    <n v="3.431"/>
  </r>
  <r>
    <n v="1531"/>
    <x v="735"/>
    <x v="1"/>
    <x v="514"/>
    <d v="2012-03-31T00:00:00"/>
    <x v="1"/>
    <s v="BV-11245"/>
    <s v="Benjamin Venier"/>
    <x v="1"/>
    <s v="United States"/>
    <s v="Miami"/>
    <x v="2"/>
    <n v="33142"/>
    <x v="0"/>
    <s v="OFF-PA-10001125"/>
    <x v="1"/>
    <x v="10"/>
    <x v="1012"/>
    <n v="74.352000000000004"/>
    <n v="3"/>
    <x v="2"/>
    <n v="23.234999999999999"/>
  </r>
  <r>
    <n v="1532"/>
    <x v="736"/>
    <x v="3"/>
    <x v="515"/>
    <d v="2014-09-06T00:00:00"/>
    <x v="1"/>
    <s v="JF-15490"/>
    <s v="Jeremy Farry"/>
    <x v="0"/>
    <s v="United States"/>
    <s v="Tempe"/>
    <x v="16"/>
    <n v="85281"/>
    <x v="1"/>
    <s v="OFF-ST-10000344"/>
    <x v="1"/>
    <x v="4"/>
    <x v="1013"/>
    <n v="10.744"/>
    <n v="1"/>
    <x v="2"/>
    <n v="0.80579999999999996"/>
  </r>
  <r>
    <n v="1533"/>
    <x v="736"/>
    <x v="3"/>
    <x v="515"/>
    <d v="2014-09-06T00:00:00"/>
    <x v="1"/>
    <s v="JF-15490"/>
    <s v="Jeremy Farry"/>
    <x v="0"/>
    <s v="United States"/>
    <s v="Tempe"/>
    <x v="16"/>
    <n v="85281"/>
    <x v="1"/>
    <s v="OFF-FA-10000585"/>
    <x v="1"/>
    <x v="13"/>
    <x v="202"/>
    <n v="8.3759999999999994"/>
    <n v="3"/>
    <x v="2"/>
    <n v="2.7222"/>
  </r>
  <r>
    <n v="1534"/>
    <x v="737"/>
    <x v="0"/>
    <x v="429"/>
    <d v="2013-12-09T00:00:00"/>
    <x v="1"/>
    <s v="EB-13840"/>
    <s v="Ellis Ballard"/>
    <x v="1"/>
    <s v="United States"/>
    <s v="New York City"/>
    <x v="15"/>
    <n v="10035"/>
    <x v="3"/>
    <s v="OFF-ST-10003324"/>
    <x v="1"/>
    <x v="4"/>
    <x v="1014"/>
    <n v="212.88"/>
    <n v="6"/>
    <x v="0"/>
    <n v="0"/>
  </r>
  <r>
    <n v="1535"/>
    <x v="738"/>
    <x v="3"/>
    <x v="516"/>
    <d v="2014-02-15T00:00:00"/>
    <x v="1"/>
    <s v="MP-18175"/>
    <s v="Mike Pelletier"/>
    <x v="2"/>
    <s v="United States"/>
    <s v="Laguna Niguel"/>
    <x v="1"/>
    <n v="92677"/>
    <x v="1"/>
    <s v="FUR-BO-10004015"/>
    <x v="0"/>
    <x v="0"/>
    <x v="569"/>
    <n v="203.983"/>
    <n v="2"/>
    <x v="11"/>
    <n v="16.7986"/>
  </r>
  <r>
    <n v="1536"/>
    <x v="739"/>
    <x v="0"/>
    <x v="517"/>
    <d v="2013-11-03T00:00:00"/>
    <x v="1"/>
    <s v="JM-15655"/>
    <s v="Jim Mitchum"/>
    <x v="1"/>
    <s v="United States"/>
    <s v="Bridgeton"/>
    <x v="30"/>
    <n v="8302"/>
    <x v="3"/>
    <s v="OFF-ST-10000419"/>
    <x v="1"/>
    <x v="4"/>
    <x v="1015"/>
    <n v="40.74"/>
    <n v="3"/>
    <x v="0"/>
    <n v="0.40739999999999998"/>
  </r>
  <r>
    <n v="1537"/>
    <x v="739"/>
    <x v="0"/>
    <x v="517"/>
    <d v="2013-11-03T00:00:00"/>
    <x v="1"/>
    <s v="JM-15655"/>
    <s v="Jim Mitchum"/>
    <x v="1"/>
    <s v="United States"/>
    <s v="Bridgeton"/>
    <x v="30"/>
    <n v="8302"/>
    <x v="3"/>
    <s v="OFF-AP-10001626"/>
    <x v="1"/>
    <x v="9"/>
    <x v="1016"/>
    <n v="11.67"/>
    <n v="3"/>
    <x v="0"/>
    <n v="3.0341999999999998"/>
  </r>
  <r>
    <n v="1538"/>
    <x v="740"/>
    <x v="3"/>
    <x v="175"/>
    <d v="2014-09-18T00:00:00"/>
    <x v="0"/>
    <s v="CL-11890"/>
    <s v="Carl Ludwig"/>
    <x v="0"/>
    <s v="United States"/>
    <s v="Everett"/>
    <x v="31"/>
    <n v="2149"/>
    <x v="3"/>
    <s v="TEC-PH-10000439"/>
    <x v="2"/>
    <x v="7"/>
    <x v="869"/>
    <n v="39.99"/>
    <n v="1"/>
    <x v="0"/>
    <n v="11.597099999999999"/>
  </r>
  <r>
    <n v="1539"/>
    <x v="740"/>
    <x v="3"/>
    <x v="175"/>
    <d v="2014-09-18T00:00:00"/>
    <x v="0"/>
    <s v="CL-11890"/>
    <s v="Carl Ludwig"/>
    <x v="0"/>
    <s v="United States"/>
    <s v="Everett"/>
    <x v="31"/>
    <n v="2149"/>
    <x v="3"/>
    <s v="OFF-AR-10003478"/>
    <x v="1"/>
    <x v="6"/>
    <x v="355"/>
    <n v="16.28"/>
    <n v="2"/>
    <x v="0"/>
    <n v="6.5119999999999996"/>
  </r>
  <r>
    <n v="1540"/>
    <x v="740"/>
    <x v="3"/>
    <x v="175"/>
    <d v="2014-09-18T00:00:00"/>
    <x v="0"/>
    <s v="CL-11890"/>
    <s v="Carl Ludwig"/>
    <x v="0"/>
    <s v="United States"/>
    <s v="Everett"/>
    <x v="31"/>
    <n v="2149"/>
    <x v="3"/>
    <s v="FUR-BO-10002545"/>
    <x v="0"/>
    <x v="0"/>
    <x v="37"/>
    <n v="782.94"/>
    <n v="3"/>
    <x v="0"/>
    <n v="203.56440000000001"/>
  </r>
  <r>
    <n v="1541"/>
    <x v="740"/>
    <x v="3"/>
    <x v="175"/>
    <d v="2014-09-18T00:00:00"/>
    <x v="0"/>
    <s v="CL-11890"/>
    <s v="Carl Ludwig"/>
    <x v="0"/>
    <s v="United States"/>
    <s v="Everett"/>
    <x v="31"/>
    <n v="2149"/>
    <x v="3"/>
    <s v="OFF-BI-10001765"/>
    <x v="1"/>
    <x v="8"/>
    <x v="985"/>
    <n v="242.48"/>
    <n v="7"/>
    <x v="0"/>
    <n v="116.3904"/>
  </r>
  <r>
    <n v="1542"/>
    <x v="741"/>
    <x v="2"/>
    <x v="518"/>
    <d v="2011-03-16T00:00:00"/>
    <x v="0"/>
    <s v="CK-12205"/>
    <s v="Chloris Kastensmidt"/>
    <x v="0"/>
    <s v="United States"/>
    <s v="Columbus"/>
    <x v="24"/>
    <n v="43229"/>
    <x v="3"/>
    <s v="FUR-FU-10003981"/>
    <x v="0"/>
    <x v="5"/>
    <x v="322"/>
    <n v="8.32"/>
    <n v="5"/>
    <x v="2"/>
    <n v="2.2879999999999998"/>
  </r>
  <r>
    <n v="1543"/>
    <x v="741"/>
    <x v="2"/>
    <x v="518"/>
    <d v="2011-03-16T00:00:00"/>
    <x v="0"/>
    <s v="CK-12205"/>
    <s v="Chloris Kastensmidt"/>
    <x v="0"/>
    <s v="United States"/>
    <s v="Columbus"/>
    <x v="24"/>
    <n v="43229"/>
    <x v="3"/>
    <s v="OFF-FA-10001561"/>
    <x v="1"/>
    <x v="13"/>
    <x v="831"/>
    <n v="10.464"/>
    <n v="6"/>
    <x v="2"/>
    <n v="1.7003999999999999"/>
  </r>
  <r>
    <n v="1544"/>
    <x v="742"/>
    <x v="2"/>
    <x v="519"/>
    <d v="2011-02-09T00:00:00"/>
    <x v="1"/>
    <s v="DB-13270"/>
    <s v="Deborah Brumfield"/>
    <x v="2"/>
    <s v="United States"/>
    <s v="San Diego"/>
    <x v="1"/>
    <n v="92024"/>
    <x v="1"/>
    <s v="OFF-BI-10004230"/>
    <x v="1"/>
    <x v="8"/>
    <x v="649"/>
    <n v="82.896000000000001"/>
    <n v="3"/>
    <x v="2"/>
    <n v="29.0136"/>
  </r>
  <r>
    <n v="1545"/>
    <x v="742"/>
    <x v="2"/>
    <x v="519"/>
    <d v="2011-02-09T00:00:00"/>
    <x v="1"/>
    <s v="DB-13270"/>
    <s v="Deborah Brumfield"/>
    <x v="2"/>
    <s v="United States"/>
    <s v="San Diego"/>
    <x v="1"/>
    <n v="92024"/>
    <x v="1"/>
    <s v="OFF-PA-10000350"/>
    <x v="1"/>
    <x v="10"/>
    <x v="724"/>
    <n v="34.24"/>
    <n v="4"/>
    <x v="0"/>
    <n v="16.0928"/>
  </r>
  <r>
    <n v="1546"/>
    <x v="743"/>
    <x v="2"/>
    <x v="520"/>
    <d v="2012-01-04T00:00:00"/>
    <x v="0"/>
    <s v="PC-18745"/>
    <s v="Pamela Coakley"/>
    <x v="1"/>
    <s v="United States"/>
    <s v="Watertown"/>
    <x v="15"/>
    <n v="13601"/>
    <x v="3"/>
    <s v="FUR-BO-10002613"/>
    <x v="0"/>
    <x v="0"/>
    <x v="177"/>
    <n v="1573.4880000000001"/>
    <n v="7"/>
    <x v="2"/>
    <n v="196.68600000000001"/>
  </r>
  <r>
    <n v="1547"/>
    <x v="744"/>
    <x v="1"/>
    <x v="521"/>
    <d v="2012-11-27T00:00:00"/>
    <x v="1"/>
    <s v="VB-21745"/>
    <s v="Victoria Brennan"/>
    <x v="1"/>
    <s v="United States"/>
    <s v="San Antonio"/>
    <x v="5"/>
    <n v="78207"/>
    <x v="2"/>
    <s v="OFF-PA-10000994"/>
    <x v="1"/>
    <x v="10"/>
    <x v="904"/>
    <n v="335.52"/>
    <n v="4"/>
    <x v="2"/>
    <n v="117.432"/>
  </r>
  <r>
    <n v="1548"/>
    <x v="744"/>
    <x v="1"/>
    <x v="521"/>
    <d v="2012-11-27T00:00:00"/>
    <x v="1"/>
    <s v="VB-21745"/>
    <s v="Victoria Brennan"/>
    <x v="1"/>
    <s v="United States"/>
    <s v="San Antonio"/>
    <x v="5"/>
    <n v="78207"/>
    <x v="2"/>
    <s v="OFF-BI-10002867"/>
    <x v="1"/>
    <x v="8"/>
    <x v="963"/>
    <n v="23.911999999999999"/>
    <n v="2"/>
    <x v="3"/>
    <n v="-40.650399999999998"/>
  </r>
  <r>
    <n v="1549"/>
    <x v="744"/>
    <x v="1"/>
    <x v="521"/>
    <d v="2012-11-27T00:00:00"/>
    <x v="1"/>
    <s v="VB-21745"/>
    <s v="Victoria Brennan"/>
    <x v="1"/>
    <s v="United States"/>
    <s v="San Antonio"/>
    <x v="5"/>
    <n v="78207"/>
    <x v="2"/>
    <s v="OFF-ST-10001291"/>
    <x v="1"/>
    <x v="4"/>
    <x v="1017"/>
    <n v="27.056000000000001"/>
    <n v="2"/>
    <x v="2"/>
    <n v="2.3673999999999999"/>
  </r>
  <r>
    <n v="1550"/>
    <x v="745"/>
    <x v="2"/>
    <x v="522"/>
    <d v="2011-07-08T00:00:00"/>
    <x v="2"/>
    <s v="EP-13915"/>
    <s v="Emily Phan"/>
    <x v="0"/>
    <s v="United States"/>
    <s v="New York City"/>
    <x v="15"/>
    <n v="10011"/>
    <x v="3"/>
    <s v="TEC-CO-10001046"/>
    <x v="2"/>
    <x v="16"/>
    <x v="874"/>
    <n v="559.99199999999996"/>
    <n v="1"/>
    <x v="2"/>
    <n v="174.9975"/>
  </r>
  <r>
    <n v="1551"/>
    <x v="746"/>
    <x v="3"/>
    <x v="38"/>
    <d v="2014-11-19T00:00:00"/>
    <x v="0"/>
    <s v="ME-17320"/>
    <s v="Maria Etezadi"/>
    <x v="2"/>
    <s v="United States"/>
    <s v="Houston"/>
    <x v="5"/>
    <n v="77095"/>
    <x v="2"/>
    <s v="OFF-AP-10004868"/>
    <x v="1"/>
    <x v="9"/>
    <x v="1018"/>
    <n v="9.3239999999999998"/>
    <n v="6"/>
    <x v="3"/>
    <n v="-24.708600000000001"/>
  </r>
  <r>
    <n v="1552"/>
    <x v="747"/>
    <x v="0"/>
    <x v="26"/>
    <d v="2013-06-23T00:00:00"/>
    <x v="1"/>
    <s v="IG-15085"/>
    <s v="Ivan Gibson"/>
    <x v="0"/>
    <s v="United States"/>
    <s v="San Diego"/>
    <x v="1"/>
    <n v="92024"/>
    <x v="1"/>
    <s v="OFF-PA-10000806"/>
    <x v="1"/>
    <x v="10"/>
    <x v="948"/>
    <n v="111.96"/>
    <n v="2"/>
    <x v="0"/>
    <n v="54.860399999999998"/>
  </r>
  <r>
    <n v="1553"/>
    <x v="748"/>
    <x v="2"/>
    <x v="523"/>
    <d v="2011-05-05T00:00:00"/>
    <x v="2"/>
    <s v="JS-15940"/>
    <s v="Joni Sundaresam"/>
    <x v="2"/>
    <s v="United States"/>
    <s v="Appleton"/>
    <x v="6"/>
    <n v="54915"/>
    <x v="2"/>
    <s v="OFF-LA-10002195"/>
    <x v="1"/>
    <x v="2"/>
    <x v="1019"/>
    <n v="21.56"/>
    <n v="7"/>
    <x v="0"/>
    <n v="10.348800000000001"/>
  </r>
  <r>
    <n v="1554"/>
    <x v="749"/>
    <x v="3"/>
    <x v="524"/>
    <d v="2014-10-22T00:00:00"/>
    <x v="1"/>
    <s v="BO-11425"/>
    <s v="Bobby Odegard"/>
    <x v="0"/>
    <s v="United States"/>
    <s v="Richmond"/>
    <x v="0"/>
    <n v="40475"/>
    <x v="0"/>
    <s v="OFF-BI-10003719"/>
    <x v="1"/>
    <x v="8"/>
    <x v="684"/>
    <n v="124.75"/>
    <n v="5"/>
    <x v="0"/>
    <n v="57.384999999999998"/>
  </r>
  <r>
    <n v="1555"/>
    <x v="750"/>
    <x v="1"/>
    <x v="525"/>
    <d v="2012-02-13T00:00:00"/>
    <x v="1"/>
    <s v="VW-21775"/>
    <s v="Victoria Wilson"/>
    <x v="1"/>
    <s v="United States"/>
    <s v="Bellevue"/>
    <x v="4"/>
    <n v="98006"/>
    <x v="1"/>
    <s v="OFF-AR-10001315"/>
    <x v="1"/>
    <x v="6"/>
    <x v="1020"/>
    <n v="5.28"/>
    <n v="3"/>
    <x v="0"/>
    <n v="1.5311999999999999"/>
  </r>
  <r>
    <n v="1556"/>
    <x v="751"/>
    <x v="3"/>
    <x v="507"/>
    <d v="2014-09-09T00:00:00"/>
    <x v="1"/>
    <s v="AB-10150"/>
    <s v="Aimee Bixby"/>
    <x v="0"/>
    <s v="United States"/>
    <s v="Long Beach"/>
    <x v="15"/>
    <n v="11561"/>
    <x v="3"/>
    <s v="TEC-AC-10000171"/>
    <x v="2"/>
    <x v="11"/>
    <x v="43"/>
    <n v="91.96"/>
    <n v="4"/>
    <x v="0"/>
    <n v="39.5428"/>
  </r>
  <r>
    <n v="1557"/>
    <x v="752"/>
    <x v="0"/>
    <x v="195"/>
    <d v="2013-05-16T00:00:00"/>
    <x v="1"/>
    <s v="JW-16075"/>
    <s v="Julia West"/>
    <x v="0"/>
    <s v="United States"/>
    <s v="Philadelphia"/>
    <x v="9"/>
    <n v="19140"/>
    <x v="3"/>
    <s v="OFF-EN-10003134"/>
    <x v="1"/>
    <x v="12"/>
    <x v="33"/>
    <n v="9.3439999999999994"/>
    <n v="1"/>
    <x v="2"/>
    <n v="3.504"/>
  </r>
  <r>
    <n v="1558"/>
    <x v="752"/>
    <x v="0"/>
    <x v="195"/>
    <d v="2013-05-16T00:00:00"/>
    <x v="1"/>
    <s v="JW-16075"/>
    <s v="Julia West"/>
    <x v="0"/>
    <s v="United States"/>
    <s v="Philadelphia"/>
    <x v="9"/>
    <n v="19140"/>
    <x v="3"/>
    <s v="OFF-AR-10001955"/>
    <x v="1"/>
    <x v="6"/>
    <x v="1021"/>
    <n v="79.36"/>
    <n v="5"/>
    <x v="2"/>
    <n v="9.92"/>
  </r>
  <r>
    <n v="1559"/>
    <x v="753"/>
    <x v="1"/>
    <x v="199"/>
    <d v="2012-03-18T00:00:00"/>
    <x v="0"/>
    <s v="JE-15475"/>
    <s v="Jeremy Ellison"/>
    <x v="0"/>
    <s v="United States"/>
    <s v="Seattle"/>
    <x v="4"/>
    <n v="98103"/>
    <x v="1"/>
    <s v="FUR-TA-10001039"/>
    <x v="0"/>
    <x v="3"/>
    <x v="824"/>
    <n v="171.96"/>
    <n v="2"/>
    <x v="0"/>
    <n v="44.709600000000002"/>
  </r>
  <r>
    <n v="1560"/>
    <x v="754"/>
    <x v="0"/>
    <x v="526"/>
    <d v="2013-04-14T00:00:00"/>
    <x v="1"/>
    <s v="EB-13750"/>
    <s v="Edward Becker"/>
    <x v="1"/>
    <s v="United States"/>
    <s v="Seattle"/>
    <x v="4"/>
    <n v="98103"/>
    <x v="1"/>
    <s v="OFF-BI-10003712"/>
    <x v="1"/>
    <x v="8"/>
    <x v="689"/>
    <n v="35.351999999999997"/>
    <n v="9"/>
    <x v="2"/>
    <n v="12.815099999999999"/>
  </r>
  <r>
    <n v="1561"/>
    <x v="755"/>
    <x v="2"/>
    <x v="527"/>
    <d v="2011-04-09T00:00:00"/>
    <x v="1"/>
    <s v="PK-18910"/>
    <s v="Paul Knutson"/>
    <x v="2"/>
    <s v="United States"/>
    <s v="San Francisco"/>
    <x v="1"/>
    <n v="94109"/>
    <x v="1"/>
    <s v="OFF-LA-10001641"/>
    <x v="1"/>
    <x v="2"/>
    <x v="1022"/>
    <n v="18.899999999999999"/>
    <n v="6"/>
    <x v="0"/>
    <n v="9.0719999999999992"/>
  </r>
  <r>
    <n v="1562"/>
    <x v="756"/>
    <x v="3"/>
    <x v="528"/>
    <d v="2014-09-07T00:00:00"/>
    <x v="2"/>
    <s v="CS-12400"/>
    <s v="Christopher Schild"/>
    <x v="2"/>
    <s v="United States"/>
    <s v="Seattle"/>
    <x v="4"/>
    <n v="98115"/>
    <x v="1"/>
    <s v="OFF-AR-10003732"/>
    <x v="1"/>
    <x v="6"/>
    <x v="321"/>
    <n v="2.78"/>
    <n v="1"/>
    <x v="0"/>
    <n v="0.7228"/>
  </r>
  <r>
    <n v="1563"/>
    <x v="757"/>
    <x v="3"/>
    <x v="160"/>
    <d v="2014-07-01T00:00:00"/>
    <x v="3"/>
    <s v="SG-20470"/>
    <s v="Sheri Gordon"/>
    <x v="0"/>
    <s v="United States"/>
    <s v="New York City"/>
    <x v="15"/>
    <n v="10011"/>
    <x v="3"/>
    <s v="FUR-TA-10000577"/>
    <x v="0"/>
    <x v="3"/>
    <x v="3"/>
    <n v="1044.6300000000001"/>
    <n v="5"/>
    <x v="10"/>
    <n v="-295.9785"/>
  </r>
  <r>
    <n v="1564"/>
    <x v="758"/>
    <x v="1"/>
    <x v="529"/>
    <d v="2012-11-09T00:00:00"/>
    <x v="3"/>
    <s v="CM-12190"/>
    <s v="Charlotte Melton"/>
    <x v="0"/>
    <s v="United States"/>
    <s v="Philadelphia"/>
    <x v="9"/>
    <n v="19134"/>
    <x v="3"/>
    <s v="OFF-PA-10004000"/>
    <x v="1"/>
    <x v="10"/>
    <x v="203"/>
    <n v="11.352"/>
    <n v="3"/>
    <x v="2"/>
    <n v="4.1151"/>
  </r>
  <r>
    <n v="1565"/>
    <x v="759"/>
    <x v="2"/>
    <x v="530"/>
    <d v="2011-03-04T00:00:00"/>
    <x v="3"/>
    <s v="CL-12565"/>
    <s v="Clay Ludtke"/>
    <x v="0"/>
    <s v="United States"/>
    <s v="Columbia"/>
    <x v="20"/>
    <n v="29203"/>
    <x v="0"/>
    <s v="OFF-ST-10001370"/>
    <x v="1"/>
    <x v="4"/>
    <x v="1023"/>
    <n v="354.9"/>
    <n v="5"/>
    <x v="0"/>
    <n v="17.745000000000001"/>
  </r>
  <r>
    <n v="1566"/>
    <x v="760"/>
    <x v="1"/>
    <x v="531"/>
    <d v="2012-03-25T00:00:00"/>
    <x v="1"/>
    <s v="JO-15550"/>
    <s v="Jesus Ocampo"/>
    <x v="2"/>
    <s v="United States"/>
    <s v="Seattle"/>
    <x v="4"/>
    <n v="98105"/>
    <x v="1"/>
    <s v="TEC-PH-10004539"/>
    <x v="2"/>
    <x v="7"/>
    <x v="852"/>
    <n v="453.57600000000002"/>
    <n v="3"/>
    <x v="2"/>
    <n v="39.687899999999999"/>
  </r>
  <r>
    <n v="1567"/>
    <x v="761"/>
    <x v="1"/>
    <x v="239"/>
    <d v="2012-11-30T00:00:00"/>
    <x v="2"/>
    <s v="AW-10840"/>
    <s v="Anthony Witt"/>
    <x v="0"/>
    <s v="United States"/>
    <s v="Allen"/>
    <x v="5"/>
    <n v="75002"/>
    <x v="2"/>
    <s v="TEC-AC-10003038"/>
    <x v="2"/>
    <x v="11"/>
    <x v="1024"/>
    <n v="21.48"/>
    <n v="3"/>
    <x v="2"/>
    <n v="-0.26850000000000002"/>
  </r>
  <r>
    <n v="1568"/>
    <x v="761"/>
    <x v="1"/>
    <x v="239"/>
    <d v="2012-11-30T00:00:00"/>
    <x v="2"/>
    <s v="AW-10840"/>
    <s v="Anthony Witt"/>
    <x v="0"/>
    <s v="United States"/>
    <s v="Allen"/>
    <x v="5"/>
    <n v="75002"/>
    <x v="2"/>
    <s v="OFF-BI-10000088"/>
    <x v="1"/>
    <x v="8"/>
    <x v="1025"/>
    <n v="8.7840000000000007"/>
    <n v="4"/>
    <x v="3"/>
    <n v="-13.6152"/>
  </r>
  <r>
    <n v="1569"/>
    <x v="762"/>
    <x v="3"/>
    <x v="532"/>
    <d v="2014-06-12T00:00:00"/>
    <x v="3"/>
    <s v="DV-13465"/>
    <s v="Dianna Vittorini"/>
    <x v="0"/>
    <s v="United States"/>
    <s v="Los Angeles"/>
    <x v="1"/>
    <n v="90004"/>
    <x v="1"/>
    <s v="OFF-PA-10000357"/>
    <x v="1"/>
    <x v="10"/>
    <x v="442"/>
    <n v="122.97"/>
    <n v="3"/>
    <x v="0"/>
    <n v="60.255299999999998"/>
  </r>
  <r>
    <n v="1570"/>
    <x v="763"/>
    <x v="3"/>
    <x v="200"/>
    <d v="2014-12-01T00:00:00"/>
    <x v="1"/>
    <s v="AH-10075"/>
    <s v="Adam Hart"/>
    <x v="1"/>
    <s v="United States"/>
    <s v="Atlanta"/>
    <x v="32"/>
    <n v="30318"/>
    <x v="0"/>
    <s v="OFF-AR-10003504"/>
    <x v="1"/>
    <x v="6"/>
    <x v="1026"/>
    <n v="12.84"/>
    <n v="3"/>
    <x v="0"/>
    <n v="3.7235999999999998"/>
  </r>
  <r>
    <n v="1571"/>
    <x v="764"/>
    <x v="2"/>
    <x v="533"/>
    <d v="2011-11-25T00:00:00"/>
    <x v="2"/>
    <s v="SC-20095"/>
    <s v="Sanjit Chand"/>
    <x v="0"/>
    <s v="United States"/>
    <s v="Los Angeles"/>
    <x v="1"/>
    <n v="90004"/>
    <x v="1"/>
    <s v="FUR-CH-10000863"/>
    <x v="0"/>
    <x v="1"/>
    <x v="83"/>
    <n v="603.91999999999996"/>
    <n v="5"/>
    <x v="2"/>
    <n v="-67.941000000000003"/>
  </r>
  <r>
    <n v="1572"/>
    <x v="764"/>
    <x v="2"/>
    <x v="533"/>
    <d v="2011-11-25T00:00:00"/>
    <x v="2"/>
    <s v="SC-20095"/>
    <s v="Sanjit Chand"/>
    <x v="0"/>
    <s v="United States"/>
    <s v="Los Angeles"/>
    <x v="1"/>
    <n v="90004"/>
    <x v="1"/>
    <s v="OFF-EN-10003160"/>
    <x v="1"/>
    <x v="12"/>
    <x v="1027"/>
    <n v="21.84"/>
    <n v="3"/>
    <x v="0"/>
    <n v="10.4832"/>
  </r>
  <r>
    <n v="1573"/>
    <x v="764"/>
    <x v="2"/>
    <x v="533"/>
    <d v="2011-11-25T00:00:00"/>
    <x v="2"/>
    <s v="SC-20095"/>
    <s v="Sanjit Chand"/>
    <x v="0"/>
    <s v="United States"/>
    <s v="Los Angeles"/>
    <x v="1"/>
    <n v="90004"/>
    <x v="1"/>
    <s v="TEC-AC-10003280"/>
    <x v="2"/>
    <x v="11"/>
    <x v="1028"/>
    <n v="29.99"/>
    <n v="1"/>
    <x v="0"/>
    <n v="6.2979000000000003"/>
  </r>
  <r>
    <n v="1574"/>
    <x v="764"/>
    <x v="2"/>
    <x v="533"/>
    <d v="2011-11-25T00:00:00"/>
    <x v="2"/>
    <s v="SC-20095"/>
    <s v="Sanjit Chand"/>
    <x v="0"/>
    <s v="United States"/>
    <s v="Los Angeles"/>
    <x v="1"/>
    <n v="90004"/>
    <x v="1"/>
    <s v="FUR-CH-10000595"/>
    <x v="0"/>
    <x v="1"/>
    <x v="463"/>
    <n v="381.44"/>
    <n v="2"/>
    <x v="2"/>
    <n v="23.84"/>
  </r>
  <r>
    <n v="1575"/>
    <x v="765"/>
    <x v="2"/>
    <x v="534"/>
    <d v="2011-12-18T00:00:00"/>
    <x v="2"/>
    <s v="MC-18100"/>
    <s v="Mick Crebagga"/>
    <x v="0"/>
    <s v="United States"/>
    <s v="El Paso"/>
    <x v="5"/>
    <n v="79907"/>
    <x v="2"/>
    <s v="TEC-PH-10000169"/>
    <x v="2"/>
    <x v="7"/>
    <x v="1029"/>
    <n v="40.68"/>
    <n v="3"/>
    <x v="2"/>
    <n v="-9.1530000000000005"/>
  </r>
  <r>
    <n v="1576"/>
    <x v="765"/>
    <x v="2"/>
    <x v="534"/>
    <d v="2011-12-18T00:00:00"/>
    <x v="2"/>
    <s v="MC-18100"/>
    <s v="Mick Crebagga"/>
    <x v="0"/>
    <s v="United States"/>
    <s v="El Paso"/>
    <x v="5"/>
    <n v="79907"/>
    <x v="2"/>
    <s v="FUR-CH-10004675"/>
    <x v="0"/>
    <x v="1"/>
    <x v="629"/>
    <n v="763.28"/>
    <n v="5"/>
    <x v="4"/>
    <n v="-21.808"/>
  </r>
  <r>
    <n v="1577"/>
    <x v="766"/>
    <x v="0"/>
    <x v="183"/>
    <d v="2013-04-28T00:00:00"/>
    <x v="1"/>
    <s v="TT-21460"/>
    <s v="Tonja Turnell"/>
    <x v="2"/>
    <s v="United States"/>
    <s v="Aurora"/>
    <x v="10"/>
    <n v="60505"/>
    <x v="2"/>
    <s v="OFF-ST-10002406"/>
    <x v="1"/>
    <x v="4"/>
    <x v="324"/>
    <n v="23.952000000000002"/>
    <n v="2"/>
    <x v="2"/>
    <n v="2.3952"/>
  </r>
  <r>
    <n v="1578"/>
    <x v="767"/>
    <x v="0"/>
    <x v="454"/>
    <d v="2013-05-28T00:00:00"/>
    <x v="1"/>
    <s v="AP-10720"/>
    <s v="Anne Pryor"/>
    <x v="2"/>
    <s v="United States"/>
    <s v="Florence"/>
    <x v="19"/>
    <n v="35630"/>
    <x v="0"/>
    <s v="OFF-PA-10001526"/>
    <x v="1"/>
    <x v="10"/>
    <x v="1030"/>
    <n v="4.9800000000000004"/>
    <n v="1"/>
    <x v="0"/>
    <n v="2.4401999999999999"/>
  </r>
  <r>
    <n v="1579"/>
    <x v="768"/>
    <x v="0"/>
    <x v="535"/>
    <d v="2013-03-02T00:00:00"/>
    <x v="2"/>
    <s v="DL-12865"/>
    <s v="Dan Lawera"/>
    <x v="0"/>
    <s v="United States"/>
    <s v="New York City"/>
    <x v="15"/>
    <n v="10011"/>
    <x v="3"/>
    <s v="OFF-AP-10004336"/>
    <x v="1"/>
    <x v="9"/>
    <x v="1031"/>
    <n v="170.88"/>
    <n v="3"/>
    <x v="0"/>
    <n v="49.555199999999999"/>
  </r>
  <r>
    <n v="1580"/>
    <x v="769"/>
    <x v="1"/>
    <x v="101"/>
    <d v="2012-08-12T00:00:00"/>
    <x v="2"/>
    <s v="NP-18325"/>
    <s v="Naresj Patel"/>
    <x v="0"/>
    <s v="United States"/>
    <s v="New York City"/>
    <x v="15"/>
    <n v="10024"/>
    <x v="3"/>
    <s v="TEC-PH-10003012"/>
    <x v="2"/>
    <x v="7"/>
    <x v="344"/>
    <n v="307.98"/>
    <n v="2"/>
    <x v="0"/>
    <n v="89.3142"/>
  </r>
  <r>
    <n v="1581"/>
    <x v="769"/>
    <x v="1"/>
    <x v="101"/>
    <d v="2012-08-12T00:00:00"/>
    <x v="2"/>
    <s v="NP-18325"/>
    <s v="Naresj Patel"/>
    <x v="0"/>
    <s v="United States"/>
    <s v="New York City"/>
    <x v="15"/>
    <n v="10024"/>
    <x v="3"/>
    <s v="FUR-TA-10002607"/>
    <x v="0"/>
    <x v="3"/>
    <x v="221"/>
    <n v="382.80599999999998"/>
    <n v="9"/>
    <x v="10"/>
    <n v="-153.1224"/>
  </r>
  <r>
    <n v="1582"/>
    <x v="769"/>
    <x v="1"/>
    <x v="101"/>
    <d v="2012-08-12T00:00:00"/>
    <x v="2"/>
    <s v="NP-18325"/>
    <s v="Naresj Patel"/>
    <x v="0"/>
    <s v="United States"/>
    <s v="New York City"/>
    <x v="15"/>
    <n v="10024"/>
    <x v="3"/>
    <s v="OFF-ST-10000642"/>
    <x v="1"/>
    <x v="4"/>
    <x v="192"/>
    <n v="41.96"/>
    <n v="2"/>
    <x v="0"/>
    <n v="2.9371999999999998"/>
  </r>
  <r>
    <n v="1583"/>
    <x v="769"/>
    <x v="1"/>
    <x v="101"/>
    <d v="2012-08-12T00:00:00"/>
    <x v="2"/>
    <s v="NP-18325"/>
    <s v="Naresj Patel"/>
    <x v="0"/>
    <s v="United States"/>
    <s v="New York City"/>
    <x v="15"/>
    <n v="10024"/>
    <x v="3"/>
    <s v="OFF-BI-10000545"/>
    <x v="1"/>
    <x v="8"/>
    <x v="685"/>
    <n v="1217.568"/>
    <n v="2"/>
    <x v="2"/>
    <n v="456.58800000000002"/>
  </r>
  <r>
    <n v="1584"/>
    <x v="769"/>
    <x v="1"/>
    <x v="101"/>
    <d v="2012-08-12T00:00:00"/>
    <x v="2"/>
    <s v="NP-18325"/>
    <s v="Naresj Patel"/>
    <x v="0"/>
    <s v="United States"/>
    <s v="New York City"/>
    <x v="15"/>
    <n v="10024"/>
    <x v="3"/>
    <s v="FUR-FU-10002157"/>
    <x v="0"/>
    <x v="5"/>
    <x v="116"/>
    <n v="47.04"/>
    <n v="3"/>
    <x v="0"/>
    <n v="18.345600000000001"/>
  </r>
  <r>
    <n v="1585"/>
    <x v="769"/>
    <x v="1"/>
    <x v="101"/>
    <d v="2012-08-12T00:00:00"/>
    <x v="2"/>
    <s v="NP-18325"/>
    <s v="Naresj Patel"/>
    <x v="0"/>
    <s v="United States"/>
    <s v="New York City"/>
    <x v="15"/>
    <n v="10024"/>
    <x v="3"/>
    <s v="FUR-FU-10001706"/>
    <x v="0"/>
    <x v="5"/>
    <x v="50"/>
    <n v="6.16"/>
    <n v="2"/>
    <x v="0"/>
    <n v="2.9567999999999999"/>
  </r>
  <r>
    <n v="1586"/>
    <x v="769"/>
    <x v="1"/>
    <x v="101"/>
    <d v="2012-08-12T00:00:00"/>
    <x v="2"/>
    <s v="NP-18325"/>
    <s v="Naresj Patel"/>
    <x v="0"/>
    <s v="United States"/>
    <s v="New York City"/>
    <x v="15"/>
    <n v="10024"/>
    <x v="3"/>
    <s v="TEC-PH-10000984"/>
    <x v="2"/>
    <x v="7"/>
    <x v="465"/>
    <n v="979.95"/>
    <n v="5"/>
    <x v="0"/>
    <n v="274.38600000000002"/>
  </r>
  <r>
    <n v="1587"/>
    <x v="769"/>
    <x v="1"/>
    <x v="101"/>
    <d v="2012-08-12T00:00:00"/>
    <x v="2"/>
    <s v="NP-18325"/>
    <s v="Naresj Patel"/>
    <x v="0"/>
    <s v="United States"/>
    <s v="New York City"/>
    <x v="15"/>
    <n v="10024"/>
    <x v="3"/>
    <s v="OFF-PA-10001357"/>
    <x v="1"/>
    <x v="10"/>
    <x v="1032"/>
    <n v="143.69999999999999"/>
    <n v="3"/>
    <x v="0"/>
    <n v="68.975999999999999"/>
  </r>
  <r>
    <n v="1588"/>
    <x v="769"/>
    <x v="1"/>
    <x v="101"/>
    <d v="2012-08-12T00:00:00"/>
    <x v="2"/>
    <s v="NP-18325"/>
    <s v="Naresj Patel"/>
    <x v="0"/>
    <s v="United States"/>
    <s v="New York City"/>
    <x v="15"/>
    <n v="10024"/>
    <x v="3"/>
    <s v="OFF-FA-10000992"/>
    <x v="1"/>
    <x v="13"/>
    <x v="1033"/>
    <n v="10.65"/>
    <n v="3"/>
    <x v="0"/>
    <n v="5.0054999999999996"/>
  </r>
  <r>
    <n v="1589"/>
    <x v="769"/>
    <x v="1"/>
    <x v="101"/>
    <d v="2012-08-12T00:00:00"/>
    <x v="2"/>
    <s v="NP-18325"/>
    <s v="Naresj Patel"/>
    <x v="0"/>
    <s v="United States"/>
    <s v="New York City"/>
    <x v="15"/>
    <n v="10024"/>
    <x v="3"/>
    <s v="TEC-AC-10002600"/>
    <x v="2"/>
    <x v="11"/>
    <x v="382"/>
    <n v="247.8"/>
    <n v="4"/>
    <x v="0"/>
    <n v="34.692"/>
  </r>
  <r>
    <n v="1590"/>
    <x v="770"/>
    <x v="0"/>
    <x v="536"/>
    <d v="2013-05-17T00:00:00"/>
    <x v="1"/>
    <s v="VG-21805"/>
    <s v="Vivek Grady"/>
    <x v="1"/>
    <s v="United States"/>
    <s v="Virginia Beach"/>
    <x v="17"/>
    <n v="23464"/>
    <x v="0"/>
    <s v="OFF-AR-10001662"/>
    <x v="1"/>
    <x v="6"/>
    <x v="443"/>
    <n v="10.96"/>
    <n v="4"/>
    <x v="0"/>
    <n v="2.9592000000000001"/>
  </r>
  <r>
    <n v="1591"/>
    <x v="771"/>
    <x v="0"/>
    <x v="173"/>
    <d v="2013-04-20T00:00:00"/>
    <x v="1"/>
    <s v="MY-18295"/>
    <s v="Muhammed Yedwab"/>
    <x v="1"/>
    <s v="United States"/>
    <s v="Grapevine"/>
    <x v="5"/>
    <n v="76051"/>
    <x v="2"/>
    <s v="OFF-AR-10001221"/>
    <x v="1"/>
    <x v="6"/>
    <x v="1034"/>
    <n v="33.488"/>
    <n v="7"/>
    <x v="2"/>
    <n v="5.8604000000000003"/>
  </r>
  <r>
    <n v="1592"/>
    <x v="771"/>
    <x v="0"/>
    <x v="173"/>
    <d v="2013-04-20T00:00:00"/>
    <x v="1"/>
    <s v="MY-18295"/>
    <s v="Muhammed Yedwab"/>
    <x v="1"/>
    <s v="United States"/>
    <s v="Grapevine"/>
    <x v="5"/>
    <n v="76051"/>
    <x v="2"/>
    <s v="OFF-FA-10002988"/>
    <x v="1"/>
    <x v="13"/>
    <x v="131"/>
    <n v="8.0399999999999991"/>
    <n v="5"/>
    <x v="2"/>
    <n v="2.9144999999999999"/>
  </r>
  <r>
    <n v="1593"/>
    <x v="772"/>
    <x v="1"/>
    <x v="537"/>
    <d v="2012-06-25T00:00:00"/>
    <x v="0"/>
    <s v="RD-19480"/>
    <s v="Rick Duston"/>
    <x v="0"/>
    <s v="United States"/>
    <s v="Olympia"/>
    <x v="4"/>
    <n v="98502"/>
    <x v="1"/>
    <s v="TEC-PH-10004830"/>
    <x v="2"/>
    <x v="7"/>
    <x v="1035"/>
    <n v="201.56800000000001"/>
    <n v="4"/>
    <x v="2"/>
    <n v="22.676400000000001"/>
  </r>
  <r>
    <n v="1594"/>
    <x v="773"/>
    <x v="2"/>
    <x v="538"/>
    <d v="2011-10-19T00:00:00"/>
    <x v="3"/>
    <s v="JF-15490"/>
    <s v="Jeremy Farry"/>
    <x v="0"/>
    <s v="United States"/>
    <s v="Los Angeles"/>
    <x v="1"/>
    <n v="90032"/>
    <x v="1"/>
    <s v="OFF-PA-10004519"/>
    <x v="1"/>
    <x v="10"/>
    <x v="1036"/>
    <n v="13.44"/>
    <n v="3"/>
    <x v="0"/>
    <n v="6.5856000000000003"/>
  </r>
  <r>
    <n v="1595"/>
    <x v="774"/>
    <x v="1"/>
    <x v="539"/>
    <d v="2012-03-27T00:00:00"/>
    <x v="2"/>
    <s v="DP-13390"/>
    <s v="Dennis Pardue"/>
    <x v="2"/>
    <s v="United States"/>
    <s v="Peoria"/>
    <x v="10"/>
    <n v="61604"/>
    <x v="2"/>
    <s v="FUR-BO-10000362"/>
    <x v="0"/>
    <x v="0"/>
    <x v="1037"/>
    <n v="359.05799999999999"/>
    <n v="3"/>
    <x v="4"/>
    <n v="-35.905799999999999"/>
  </r>
  <r>
    <n v="1596"/>
    <x v="775"/>
    <x v="3"/>
    <x v="540"/>
    <d v="2014-05-13T00:00:00"/>
    <x v="1"/>
    <s v="MD-17350"/>
    <s v="Maribeth Dona"/>
    <x v="0"/>
    <s v="United States"/>
    <s v="Columbus"/>
    <x v="24"/>
    <n v="43229"/>
    <x v="3"/>
    <s v="FUR-CH-10004540"/>
    <x v="0"/>
    <x v="1"/>
    <x v="862"/>
    <n v="47.991999999999997"/>
    <n v="2"/>
    <x v="4"/>
    <n v="-2.0568"/>
  </r>
  <r>
    <n v="1597"/>
    <x v="776"/>
    <x v="3"/>
    <x v="524"/>
    <d v="2014-10-19T00:00:00"/>
    <x v="2"/>
    <s v="MY-17380"/>
    <s v="Maribeth Yedwab"/>
    <x v="1"/>
    <s v="United States"/>
    <s v="New York City"/>
    <x v="15"/>
    <n v="10011"/>
    <x v="3"/>
    <s v="FUR-FU-10001290"/>
    <x v="0"/>
    <x v="5"/>
    <x v="447"/>
    <n v="547.29999999999995"/>
    <n v="13"/>
    <x v="0"/>
    <n v="175.136"/>
  </r>
  <r>
    <n v="1598"/>
    <x v="777"/>
    <x v="3"/>
    <x v="123"/>
    <d v="2014-11-22T00:00:00"/>
    <x v="0"/>
    <s v="AB-10150"/>
    <s v="Aimee Bixby"/>
    <x v="0"/>
    <s v="United States"/>
    <s v="Carrollton"/>
    <x v="5"/>
    <n v="75007"/>
    <x v="2"/>
    <s v="OFF-PA-10000308"/>
    <x v="1"/>
    <x v="10"/>
    <x v="1038"/>
    <n v="16.896000000000001"/>
    <n v="4"/>
    <x v="2"/>
    <n v="5.28"/>
  </r>
  <r>
    <n v="1599"/>
    <x v="777"/>
    <x v="3"/>
    <x v="123"/>
    <d v="2014-11-22T00:00:00"/>
    <x v="0"/>
    <s v="AB-10150"/>
    <s v="Aimee Bixby"/>
    <x v="0"/>
    <s v="United States"/>
    <s v="Carrollton"/>
    <x v="5"/>
    <n v="75007"/>
    <x v="2"/>
    <s v="OFF-SU-10001165"/>
    <x v="1"/>
    <x v="14"/>
    <x v="1039"/>
    <n v="6.6719999999999997"/>
    <n v="1"/>
    <x v="2"/>
    <n v="0.50039999999999996"/>
  </r>
  <r>
    <n v="1600"/>
    <x v="777"/>
    <x v="3"/>
    <x v="123"/>
    <d v="2014-11-22T00:00:00"/>
    <x v="0"/>
    <s v="AB-10150"/>
    <s v="Aimee Bixby"/>
    <x v="0"/>
    <s v="United States"/>
    <s v="Carrollton"/>
    <x v="5"/>
    <n v="75007"/>
    <x v="2"/>
    <s v="OFF-AR-10003373"/>
    <x v="1"/>
    <x v="6"/>
    <x v="287"/>
    <n v="99.135999999999996"/>
    <n v="4"/>
    <x v="2"/>
    <n v="8.6744000000000003"/>
  </r>
  <r>
    <n v="1601"/>
    <x v="777"/>
    <x v="3"/>
    <x v="123"/>
    <d v="2014-11-22T00:00:00"/>
    <x v="0"/>
    <s v="AB-10150"/>
    <s v="Aimee Bixby"/>
    <x v="0"/>
    <s v="United States"/>
    <s v="Carrollton"/>
    <x v="5"/>
    <n v="75007"/>
    <x v="2"/>
    <s v="FUR-FU-10001967"/>
    <x v="0"/>
    <x v="5"/>
    <x v="293"/>
    <n v="15.992000000000001"/>
    <n v="2"/>
    <x v="7"/>
    <n v="-13.993"/>
  </r>
  <r>
    <n v="1602"/>
    <x v="778"/>
    <x v="0"/>
    <x v="541"/>
    <d v="2013-05-14T00:00:00"/>
    <x v="0"/>
    <s v="GB-14530"/>
    <s v="George Bell"/>
    <x v="1"/>
    <s v="United States"/>
    <s v="Dover"/>
    <x v="13"/>
    <n v="19901"/>
    <x v="3"/>
    <s v="FUR-FU-10001488"/>
    <x v="0"/>
    <x v="5"/>
    <x v="1040"/>
    <n v="211.96"/>
    <n v="2"/>
    <x v="0"/>
    <n v="42.392000000000003"/>
  </r>
  <r>
    <n v="1603"/>
    <x v="779"/>
    <x v="0"/>
    <x v="25"/>
    <d v="2013-12-18T00:00:00"/>
    <x v="1"/>
    <s v="CA-12775"/>
    <s v="Cynthia Arntzen"/>
    <x v="0"/>
    <s v="United States"/>
    <s v="Smyrna"/>
    <x v="18"/>
    <n v="37167"/>
    <x v="0"/>
    <s v="OFF-AR-10003251"/>
    <x v="1"/>
    <x v="6"/>
    <x v="1041"/>
    <n v="6.6719999999999997"/>
    <n v="3"/>
    <x v="2"/>
    <n v="1.6679999999999999"/>
  </r>
  <r>
    <n v="1604"/>
    <x v="780"/>
    <x v="3"/>
    <x v="329"/>
    <d v="2014-12-05T00:00:00"/>
    <x v="1"/>
    <s v="ME-17725"/>
    <s v="Max Engle"/>
    <x v="0"/>
    <s v="United States"/>
    <s v="Newark"/>
    <x v="13"/>
    <n v="19711"/>
    <x v="3"/>
    <s v="OFF-AR-10001044"/>
    <x v="1"/>
    <x v="6"/>
    <x v="1042"/>
    <n v="155.94"/>
    <n v="6"/>
    <x v="0"/>
    <n v="45.2226"/>
  </r>
  <r>
    <n v="1605"/>
    <x v="781"/>
    <x v="0"/>
    <x v="475"/>
    <d v="2013-04-25T00:00:00"/>
    <x v="0"/>
    <s v="JO-15280"/>
    <s v="Jas O'Carroll"/>
    <x v="0"/>
    <s v="United States"/>
    <s v="Los Angeles"/>
    <x v="1"/>
    <n v="90049"/>
    <x v="1"/>
    <s v="TEC-PH-10004700"/>
    <x v="2"/>
    <x v="7"/>
    <x v="843"/>
    <n v="39.96"/>
    <n v="5"/>
    <x v="2"/>
    <n v="12.987"/>
  </r>
  <r>
    <n v="1606"/>
    <x v="781"/>
    <x v="0"/>
    <x v="475"/>
    <d v="2013-04-25T00:00:00"/>
    <x v="0"/>
    <s v="JO-15280"/>
    <s v="Jas O'Carroll"/>
    <x v="0"/>
    <s v="United States"/>
    <s v="Los Angeles"/>
    <x v="1"/>
    <n v="90049"/>
    <x v="1"/>
    <s v="OFF-AR-10000823"/>
    <x v="1"/>
    <x v="6"/>
    <x v="1043"/>
    <n v="5.46"/>
    <n v="3"/>
    <x v="0"/>
    <n v="1.5287999999999999"/>
  </r>
  <r>
    <n v="1607"/>
    <x v="781"/>
    <x v="0"/>
    <x v="475"/>
    <d v="2013-04-25T00:00:00"/>
    <x v="0"/>
    <s v="JO-15280"/>
    <s v="Jas O'Carroll"/>
    <x v="0"/>
    <s v="United States"/>
    <s v="Los Angeles"/>
    <x v="1"/>
    <n v="90049"/>
    <x v="1"/>
    <s v="OFF-AR-10004456"/>
    <x v="1"/>
    <x v="6"/>
    <x v="1044"/>
    <n v="73.2"/>
    <n v="5"/>
    <x v="0"/>
    <n v="21.228000000000002"/>
  </r>
  <r>
    <n v="1608"/>
    <x v="781"/>
    <x v="0"/>
    <x v="475"/>
    <d v="2013-04-25T00:00:00"/>
    <x v="0"/>
    <s v="JO-15280"/>
    <s v="Jas O'Carroll"/>
    <x v="0"/>
    <s v="United States"/>
    <s v="Los Angeles"/>
    <x v="1"/>
    <n v="90049"/>
    <x v="1"/>
    <s v="OFF-BI-10000050"/>
    <x v="1"/>
    <x v="8"/>
    <x v="343"/>
    <n v="5.84"/>
    <n v="1"/>
    <x v="2"/>
    <n v="1.9710000000000001"/>
  </r>
  <r>
    <n v="1609"/>
    <x v="781"/>
    <x v="0"/>
    <x v="475"/>
    <d v="2013-04-25T00:00:00"/>
    <x v="0"/>
    <s v="JO-15280"/>
    <s v="Jas O'Carroll"/>
    <x v="0"/>
    <s v="United States"/>
    <s v="Los Angeles"/>
    <x v="1"/>
    <n v="90049"/>
    <x v="1"/>
    <s v="OFF-PA-10002377"/>
    <x v="1"/>
    <x v="10"/>
    <x v="557"/>
    <n v="22.72"/>
    <n v="4"/>
    <x v="0"/>
    <n v="10.224"/>
  </r>
  <r>
    <n v="1610"/>
    <x v="781"/>
    <x v="0"/>
    <x v="475"/>
    <d v="2013-04-25T00:00:00"/>
    <x v="0"/>
    <s v="JO-15280"/>
    <s v="Jas O'Carroll"/>
    <x v="0"/>
    <s v="United States"/>
    <s v="Los Angeles"/>
    <x v="1"/>
    <n v="90049"/>
    <x v="1"/>
    <s v="OFF-BI-10000591"/>
    <x v="1"/>
    <x v="8"/>
    <x v="1045"/>
    <n v="9.3360000000000003"/>
    <n v="3"/>
    <x v="2"/>
    <n v="3.2675999999999998"/>
  </r>
  <r>
    <n v="1611"/>
    <x v="782"/>
    <x v="2"/>
    <x v="542"/>
    <d v="2011-05-30T00:00:00"/>
    <x v="1"/>
    <s v="ML-17395"/>
    <s v="Marina Lichtenstein"/>
    <x v="1"/>
    <s v="United States"/>
    <s v="Los Angeles"/>
    <x v="1"/>
    <n v="90008"/>
    <x v="1"/>
    <s v="FUR-BO-10000362"/>
    <x v="0"/>
    <x v="0"/>
    <x v="1037"/>
    <n v="290.666"/>
    <n v="2"/>
    <x v="11"/>
    <n v="27.3568"/>
  </r>
  <r>
    <n v="1612"/>
    <x v="782"/>
    <x v="2"/>
    <x v="542"/>
    <d v="2011-05-30T00:00:00"/>
    <x v="1"/>
    <s v="ML-17395"/>
    <s v="Marina Lichtenstein"/>
    <x v="1"/>
    <s v="United States"/>
    <s v="Los Angeles"/>
    <x v="1"/>
    <n v="90008"/>
    <x v="1"/>
    <s v="TEC-PH-10000441"/>
    <x v="2"/>
    <x v="7"/>
    <x v="1046"/>
    <n v="201.584"/>
    <n v="2"/>
    <x v="2"/>
    <n v="20.1584"/>
  </r>
  <r>
    <n v="1613"/>
    <x v="782"/>
    <x v="2"/>
    <x v="542"/>
    <d v="2011-05-30T00:00:00"/>
    <x v="1"/>
    <s v="ML-17395"/>
    <s v="Marina Lichtenstein"/>
    <x v="1"/>
    <s v="United States"/>
    <s v="Los Angeles"/>
    <x v="1"/>
    <n v="90008"/>
    <x v="1"/>
    <s v="TEC-PH-10002726"/>
    <x v="2"/>
    <x v="7"/>
    <x v="66"/>
    <n v="83.983999999999995"/>
    <n v="2"/>
    <x v="2"/>
    <n v="31.494"/>
  </r>
  <r>
    <n v="1614"/>
    <x v="783"/>
    <x v="3"/>
    <x v="202"/>
    <d v="2014-12-26T00:00:00"/>
    <x v="1"/>
    <s v="YS-21880"/>
    <s v="Yana Sorensen"/>
    <x v="1"/>
    <s v="United States"/>
    <s v="Oakland"/>
    <x v="1"/>
    <n v="94601"/>
    <x v="1"/>
    <s v="OFF-ST-10003306"/>
    <x v="1"/>
    <x v="4"/>
    <x v="380"/>
    <n v="1000.02"/>
    <n v="7"/>
    <x v="0"/>
    <n v="290.00580000000002"/>
  </r>
  <r>
    <n v="1615"/>
    <x v="784"/>
    <x v="0"/>
    <x v="543"/>
    <d v="2013-03-20T00:00:00"/>
    <x v="1"/>
    <s v="PL-18925"/>
    <s v="Paul Lucas"/>
    <x v="2"/>
    <s v="United States"/>
    <s v="Philadelphia"/>
    <x v="9"/>
    <n v="19143"/>
    <x v="3"/>
    <s v="TEC-AC-10004855"/>
    <x v="2"/>
    <x v="11"/>
    <x v="1047"/>
    <n v="83.975999999999999"/>
    <n v="3"/>
    <x v="2"/>
    <n v="-13.646100000000001"/>
  </r>
  <r>
    <n v="1616"/>
    <x v="785"/>
    <x v="1"/>
    <x v="544"/>
    <d v="2012-08-16T00:00:00"/>
    <x v="1"/>
    <s v="JK-16120"/>
    <s v="Julie Kriz"/>
    <x v="2"/>
    <s v="United States"/>
    <s v="Eagan"/>
    <x v="11"/>
    <n v="55122"/>
    <x v="2"/>
    <s v="OFF-LA-10002787"/>
    <x v="1"/>
    <x v="2"/>
    <x v="542"/>
    <n v="3.75"/>
    <n v="1"/>
    <x v="0"/>
    <n v="1.8"/>
  </r>
  <r>
    <n v="1617"/>
    <x v="785"/>
    <x v="1"/>
    <x v="544"/>
    <d v="2012-08-16T00:00:00"/>
    <x v="1"/>
    <s v="JK-16120"/>
    <s v="Julie Kriz"/>
    <x v="2"/>
    <s v="United States"/>
    <s v="Eagan"/>
    <x v="11"/>
    <n v="55122"/>
    <x v="2"/>
    <s v="OFF-LA-10002043"/>
    <x v="1"/>
    <x v="2"/>
    <x v="252"/>
    <n v="41.4"/>
    <n v="4"/>
    <x v="0"/>
    <n v="19.872"/>
  </r>
  <r>
    <n v="1618"/>
    <x v="785"/>
    <x v="1"/>
    <x v="544"/>
    <d v="2012-08-16T00:00:00"/>
    <x v="1"/>
    <s v="JK-16120"/>
    <s v="Julie Kriz"/>
    <x v="2"/>
    <s v="United States"/>
    <s v="Eagan"/>
    <x v="11"/>
    <n v="55122"/>
    <x v="2"/>
    <s v="OFF-AR-10001915"/>
    <x v="1"/>
    <x v="6"/>
    <x v="1048"/>
    <n v="29.79"/>
    <n v="3"/>
    <x v="0"/>
    <n v="12.511799999999999"/>
  </r>
  <r>
    <n v="1619"/>
    <x v="786"/>
    <x v="0"/>
    <x v="545"/>
    <d v="2013-09-15T00:00:00"/>
    <x v="0"/>
    <s v="PN-18775"/>
    <s v="Parhena Norris"/>
    <x v="2"/>
    <s v="United States"/>
    <s v="New York City"/>
    <x v="15"/>
    <n v="10011"/>
    <x v="3"/>
    <s v="OFF-ST-10000352"/>
    <x v="1"/>
    <x v="4"/>
    <x v="1049"/>
    <n v="59.48"/>
    <n v="2"/>
    <x v="0"/>
    <n v="8.9220000000000006"/>
  </r>
  <r>
    <n v="1620"/>
    <x v="786"/>
    <x v="0"/>
    <x v="545"/>
    <d v="2013-09-15T00:00:00"/>
    <x v="0"/>
    <s v="PN-18775"/>
    <s v="Parhena Norris"/>
    <x v="2"/>
    <s v="United States"/>
    <s v="New York City"/>
    <x v="15"/>
    <n v="10011"/>
    <x v="3"/>
    <s v="OFF-PA-10000575"/>
    <x v="1"/>
    <x v="10"/>
    <x v="1050"/>
    <n v="6.69"/>
    <n v="1"/>
    <x v="0"/>
    <n v="3.0773999999999999"/>
  </r>
  <r>
    <n v="1621"/>
    <x v="787"/>
    <x v="3"/>
    <x v="141"/>
    <d v="2014-07-16T00:00:00"/>
    <x v="1"/>
    <s v="JC-15385"/>
    <s v="Jenna Caffey"/>
    <x v="0"/>
    <s v="United States"/>
    <s v="Kent"/>
    <x v="4"/>
    <n v="98031"/>
    <x v="1"/>
    <s v="FUR-FU-10002937"/>
    <x v="0"/>
    <x v="5"/>
    <x v="1051"/>
    <n v="198.46"/>
    <n v="2"/>
    <x v="0"/>
    <n v="99.23"/>
  </r>
  <r>
    <n v="1622"/>
    <x v="787"/>
    <x v="3"/>
    <x v="141"/>
    <d v="2014-07-16T00:00:00"/>
    <x v="1"/>
    <s v="JC-15385"/>
    <s v="Jenna Caffey"/>
    <x v="0"/>
    <s v="United States"/>
    <s v="Kent"/>
    <x v="4"/>
    <n v="98031"/>
    <x v="1"/>
    <s v="OFF-LA-10003930"/>
    <x v="1"/>
    <x v="2"/>
    <x v="503"/>
    <n v="786.48"/>
    <n v="8"/>
    <x v="0"/>
    <n v="385.37520000000001"/>
  </r>
  <r>
    <n v="1623"/>
    <x v="787"/>
    <x v="3"/>
    <x v="141"/>
    <d v="2014-07-16T00:00:00"/>
    <x v="1"/>
    <s v="JC-15385"/>
    <s v="Jenna Caffey"/>
    <x v="0"/>
    <s v="United States"/>
    <s v="Kent"/>
    <x v="4"/>
    <n v="98031"/>
    <x v="1"/>
    <s v="OFF-BI-10001107"/>
    <x v="1"/>
    <x v="8"/>
    <x v="492"/>
    <n v="23.167999999999999"/>
    <n v="2"/>
    <x v="2"/>
    <n v="7.8192000000000004"/>
  </r>
  <r>
    <n v="1624"/>
    <x v="787"/>
    <x v="3"/>
    <x v="141"/>
    <d v="2014-07-16T00:00:00"/>
    <x v="1"/>
    <s v="JC-15385"/>
    <s v="Jenna Caffey"/>
    <x v="0"/>
    <s v="United States"/>
    <s v="Kent"/>
    <x v="4"/>
    <n v="98031"/>
    <x v="1"/>
    <s v="TEC-AC-10003063"/>
    <x v="2"/>
    <x v="11"/>
    <x v="1052"/>
    <n v="50"/>
    <n v="2"/>
    <x v="0"/>
    <n v="10.5"/>
  </r>
  <r>
    <n v="1625"/>
    <x v="788"/>
    <x v="1"/>
    <x v="546"/>
    <d v="2012-12-24T00:00:00"/>
    <x v="1"/>
    <s v="JG-15160"/>
    <s v="James Galang"/>
    <x v="0"/>
    <s v="United States"/>
    <s v="Los Angeles"/>
    <x v="1"/>
    <n v="90049"/>
    <x v="1"/>
    <s v="TEC-PH-10002922"/>
    <x v="2"/>
    <x v="7"/>
    <x v="965"/>
    <n v="675.96"/>
    <n v="5"/>
    <x v="2"/>
    <n v="84.495000000000005"/>
  </r>
  <r>
    <n v="1626"/>
    <x v="788"/>
    <x v="1"/>
    <x v="546"/>
    <d v="2012-12-24T00:00:00"/>
    <x v="1"/>
    <s v="JG-15160"/>
    <s v="James Galang"/>
    <x v="0"/>
    <s v="United States"/>
    <s v="Los Angeles"/>
    <x v="1"/>
    <n v="90049"/>
    <x v="1"/>
    <s v="TEC-AC-10002049"/>
    <x v="2"/>
    <x v="11"/>
    <x v="1053"/>
    <n v="1265.8499999999999"/>
    <n v="3"/>
    <x v="0"/>
    <n v="556.97400000000005"/>
  </r>
  <r>
    <n v="1627"/>
    <x v="789"/>
    <x v="1"/>
    <x v="547"/>
    <d v="2012-11-22T00:00:00"/>
    <x v="1"/>
    <s v="PO-19180"/>
    <s v="Philisse Overcash"/>
    <x v="2"/>
    <s v="United States"/>
    <s v="New York City"/>
    <x v="15"/>
    <n v="10011"/>
    <x v="3"/>
    <s v="OFF-AP-10002457"/>
    <x v="1"/>
    <x v="9"/>
    <x v="544"/>
    <n v="523.25"/>
    <n v="5"/>
    <x v="0"/>
    <n v="141.2775"/>
  </r>
  <r>
    <n v="1628"/>
    <x v="790"/>
    <x v="1"/>
    <x v="496"/>
    <d v="2012-09-30T00:00:00"/>
    <x v="1"/>
    <s v="MC-17275"/>
    <s v="Marc Crier"/>
    <x v="0"/>
    <s v="United States"/>
    <s v="Lafayette"/>
    <x v="28"/>
    <n v="70506"/>
    <x v="0"/>
    <s v="FUR-CH-10001270"/>
    <x v="0"/>
    <x v="1"/>
    <x v="851"/>
    <n v="517.5"/>
    <n v="6"/>
    <x v="0"/>
    <n v="155.25"/>
  </r>
  <r>
    <n v="1629"/>
    <x v="791"/>
    <x v="3"/>
    <x v="548"/>
    <d v="2014-06-26T00:00:00"/>
    <x v="0"/>
    <s v="AS-10240"/>
    <s v="Alan Shonely"/>
    <x v="0"/>
    <s v="United States"/>
    <s v="Cleveland"/>
    <x v="24"/>
    <n v="44105"/>
    <x v="3"/>
    <s v="FUR-FU-10004415"/>
    <x v="0"/>
    <x v="5"/>
    <x v="1054"/>
    <n v="17.920000000000002"/>
    <n v="5"/>
    <x v="2"/>
    <n v="2.464"/>
  </r>
  <r>
    <n v="1630"/>
    <x v="791"/>
    <x v="3"/>
    <x v="548"/>
    <d v="2014-06-26T00:00:00"/>
    <x v="0"/>
    <s v="AS-10240"/>
    <s v="Alan Shonely"/>
    <x v="0"/>
    <s v="United States"/>
    <s v="Cleveland"/>
    <x v="24"/>
    <n v="44105"/>
    <x v="3"/>
    <s v="OFF-BI-10001510"/>
    <x v="1"/>
    <x v="8"/>
    <x v="702"/>
    <n v="41.256"/>
    <n v="6"/>
    <x v="6"/>
    <n v="-34.380000000000003"/>
  </r>
  <r>
    <n v="1631"/>
    <x v="792"/>
    <x v="0"/>
    <x v="541"/>
    <d v="2013-05-09T00:00:00"/>
    <x v="3"/>
    <s v="CL-12565"/>
    <s v="Clay Ludtke"/>
    <x v="0"/>
    <s v="United States"/>
    <s v="Cleveland"/>
    <x v="24"/>
    <n v="44105"/>
    <x v="3"/>
    <s v="OFF-ST-10002011"/>
    <x v="1"/>
    <x v="4"/>
    <x v="1055"/>
    <n v="1006.056"/>
    <n v="3"/>
    <x v="2"/>
    <n v="88.029899999999998"/>
  </r>
  <r>
    <n v="1632"/>
    <x v="792"/>
    <x v="0"/>
    <x v="541"/>
    <d v="2013-05-09T00:00:00"/>
    <x v="3"/>
    <s v="CL-12565"/>
    <s v="Clay Ludtke"/>
    <x v="0"/>
    <s v="United States"/>
    <s v="Cleveland"/>
    <x v="24"/>
    <n v="44105"/>
    <x v="3"/>
    <s v="OFF-PA-10002986"/>
    <x v="1"/>
    <x v="10"/>
    <x v="477"/>
    <n v="10.688000000000001"/>
    <n v="2"/>
    <x v="2"/>
    <n v="3.7408000000000001"/>
  </r>
  <r>
    <n v="1633"/>
    <x v="792"/>
    <x v="0"/>
    <x v="541"/>
    <d v="2013-05-09T00:00:00"/>
    <x v="3"/>
    <s v="CL-12565"/>
    <s v="Clay Ludtke"/>
    <x v="0"/>
    <s v="United States"/>
    <s v="Cleveland"/>
    <x v="24"/>
    <n v="44105"/>
    <x v="3"/>
    <s v="OFF-PA-10004451"/>
    <x v="1"/>
    <x v="10"/>
    <x v="493"/>
    <n v="10.368"/>
    <n v="2"/>
    <x v="2"/>
    <n v="3.6288"/>
  </r>
  <r>
    <n v="1634"/>
    <x v="792"/>
    <x v="0"/>
    <x v="541"/>
    <d v="2013-05-09T00:00:00"/>
    <x v="3"/>
    <s v="CL-12565"/>
    <s v="Clay Ludtke"/>
    <x v="0"/>
    <s v="United States"/>
    <s v="Cleveland"/>
    <x v="24"/>
    <n v="44105"/>
    <x v="3"/>
    <s v="OFF-ST-10000649"/>
    <x v="1"/>
    <x v="4"/>
    <x v="937"/>
    <n v="25.12"/>
    <n v="2"/>
    <x v="2"/>
    <n v="1.57"/>
  </r>
  <r>
    <n v="1635"/>
    <x v="792"/>
    <x v="0"/>
    <x v="541"/>
    <d v="2013-05-09T00:00:00"/>
    <x v="3"/>
    <s v="CL-12565"/>
    <s v="Clay Ludtke"/>
    <x v="0"/>
    <s v="United States"/>
    <s v="Cleveland"/>
    <x v="24"/>
    <n v="44105"/>
    <x v="3"/>
    <s v="TEC-AC-10001465"/>
    <x v="2"/>
    <x v="11"/>
    <x v="473"/>
    <n v="58.112000000000002"/>
    <n v="2"/>
    <x v="2"/>
    <n v="7.2640000000000002"/>
  </r>
  <r>
    <n v="1636"/>
    <x v="793"/>
    <x v="2"/>
    <x v="35"/>
    <d v="2011-12-02T00:00:00"/>
    <x v="1"/>
    <s v="NW-18400"/>
    <s v="Natalie Webber"/>
    <x v="0"/>
    <s v="United States"/>
    <s v="Tigard"/>
    <x v="21"/>
    <n v="97224"/>
    <x v="1"/>
    <s v="OFF-PA-10001166"/>
    <x v="1"/>
    <x v="10"/>
    <x v="769"/>
    <n v="15.552"/>
    <n v="3"/>
    <x v="2"/>
    <n v="5.4432"/>
  </r>
  <r>
    <n v="1637"/>
    <x v="793"/>
    <x v="2"/>
    <x v="35"/>
    <d v="2011-12-02T00:00:00"/>
    <x v="1"/>
    <s v="NW-18400"/>
    <s v="Natalie Webber"/>
    <x v="0"/>
    <s v="United States"/>
    <s v="Tigard"/>
    <x v="21"/>
    <n v="97224"/>
    <x v="1"/>
    <s v="OFF-ST-10001097"/>
    <x v="1"/>
    <x v="4"/>
    <x v="740"/>
    <n v="669.08"/>
    <n v="5"/>
    <x v="2"/>
    <n v="-167.27"/>
  </r>
  <r>
    <n v="1638"/>
    <x v="793"/>
    <x v="2"/>
    <x v="35"/>
    <d v="2011-12-02T00:00:00"/>
    <x v="1"/>
    <s v="NW-18400"/>
    <s v="Natalie Webber"/>
    <x v="0"/>
    <s v="United States"/>
    <s v="Tigard"/>
    <x v="21"/>
    <n v="97224"/>
    <x v="1"/>
    <s v="TEC-PH-10000038"/>
    <x v="2"/>
    <x v="7"/>
    <x v="1056"/>
    <n v="438.33600000000001"/>
    <n v="4"/>
    <x v="2"/>
    <n v="-87.667199999999994"/>
  </r>
  <r>
    <n v="1639"/>
    <x v="794"/>
    <x v="0"/>
    <x v="439"/>
    <d v="2013-06-02T00:00:00"/>
    <x v="1"/>
    <s v="TB-21280"/>
    <s v="Toby Braunhardt"/>
    <x v="0"/>
    <s v="United States"/>
    <s v="Washington"/>
    <x v="40"/>
    <n v="20016"/>
    <x v="3"/>
    <s v="OFF-PA-10002689"/>
    <x v="1"/>
    <x v="10"/>
    <x v="1057"/>
    <n v="19.440000000000001"/>
    <n v="3"/>
    <x v="0"/>
    <n v="9.3312000000000008"/>
  </r>
  <r>
    <n v="1640"/>
    <x v="794"/>
    <x v="0"/>
    <x v="439"/>
    <d v="2013-06-02T00:00:00"/>
    <x v="1"/>
    <s v="TB-21280"/>
    <s v="Toby Braunhardt"/>
    <x v="0"/>
    <s v="United States"/>
    <s v="Washington"/>
    <x v="40"/>
    <n v="20016"/>
    <x v="3"/>
    <s v="OFF-BI-10004728"/>
    <x v="1"/>
    <x v="8"/>
    <x v="539"/>
    <n v="9.64"/>
    <n v="2"/>
    <x v="0"/>
    <n v="4.4344000000000001"/>
  </r>
  <r>
    <n v="1641"/>
    <x v="794"/>
    <x v="0"/>
    <x v="439"/>
    <d v="2013-06-02T00:00:00"/>
    <x v="1"/>
    <s v="TB-21280"/>
    <s v="Toby Braunhardt"/>
    <x v="0"/>
    <s v="United States"/>
    <s v="Washington"/>
    <x v="40"/>
    <n v="20016"/>
    <x v="3"/>
    <s v="OFF-PA-10004675"/>
    <x v="1"/>
    <x v="10"/>
    <x v="69"/>
    <n v="12.7"/>
    <n v="2"/>
    <x v="0"/>
    <n v="5.8419999999999996"/>
  </r>
  <r>
    <n v="1642"/>
    <x v="794"/>
    <x v="0"/>
    <x v="439"/>
    <d v="2013-06-02T00:00:00"/>
    <x v="1"/>
    <s v="TB-21280"/>
    <s v="Toby Braunhardt"/>
    <x v="0"/>
    <s v="United States"/>
    <s v="Washington"/>
    <x v="40"/>
    <n v="20016"/>
    <x v="3"/>
    <s v="FUR-FU-10000629"/>
    <x v="0"/>
    <x v="5"/>
    <x v="93"/>
    <n v="41.37"/>
    <n v="3"/>
    <x v="0"/>
    <n v="17.375399999999999"/>
  </r>
  <r>
    <n v="1643"/>
    <x v="795"/>
    <x v="2"/>
    <x v="503"/>
    <d v="2011-12-04T00:00:00"/>
    <x v="1"/>
    <s v="BS-11380"/>
    <s v="Bill Stewart"/>
    <x v="1"/>
    <s v="United States"/>
    <s v="Skokie"/>
    <x v="10"/>
    <n v="60076"/>
    <x v="2"/>
    <s v="OFF-FA-10003112"/>
    <x v="1"/>
    <x v="13"/>
    <x v="33"/>
    <n v="12.624000000000001"/>
    <n v="2"/>
    <x v="2"/>
    <n v="3.9449999999999998"/>
  </r>
  <r>
    <n v="1644"/>
    <x v="796"/>
    <x v="1"/>
    <x v="531"/>
    <d v="2012-03-20T00:00:00"/>
    <x v="2"/>
    <s v="FH-14365"/>
    <s v="Fred Hopkins"/>
    <x v="1"/>
    <s v="United States"/>
    <s v="Seattle"/>
    <x v="4"/>
    <n v="98115"/>
    <x v="1"/>
    <s v="OFF-ST-10000142"/>
    <x v="1"/>
    <x v="4"/>
    <x v="399"/>
    <n v="1247.6400000000001"/>
    <n v="3"/>
    <x v="0"/>
    <n v="349.33920000000001"/>
  </r>
  <r>
    <n v="1645"/>
    <x v="796"/>
    <x v="1"/>
    <x v="531"/>
    <d v="2012-03-20T00:00:00"/>
    <x v="2"/>
    <s v="FH-14365"/>
    <s v="Fred Hopkins"/>
    <x v="1"/>
    <s v="United States"/>
    <s v="Seattle"/>
    <x v="4"/>
    <n v="98115"/>
    <x v="1"/>
    <s v="TEC-CO-10001766"/>
    <x v="2"/>
    <x v="16"/>
    <x v="1058"/>
    <n v="3149.93"/>
    <n v="7"/>
    <x v="0"/>
    <n v="1480.4671000000001"/>
  </r>
  <r>
    <n v="1646"/>
    <x v="796"/>
    <x v="1"/>
    <x v="531"/>
    <d v="2012-03-20T00:00:00"/>
    <x v="2"/>
    <s v="FH-14365"/>
    <s v="Fred Hopkins"/>
    <x v="1"/>
    <s v="United States"/>
    <s v="Seattle"/>
    <x v="4"/>
    <n v="98115"/>
    <x v="1"/>
    <s v="OFF-PA-10004359"/>
    <x v="1"/>
    <x v="10"/>
    <x v="1059"/>
    <n v="209.7"/>
    <n v="2"/>
    <x v="0"/>
    <n v="100.65600000000001"/>
  </r>
  <r>
    <n v="1647"/>
    <x v="797"/>
    <x v="1"/>
    <x v="549"/>
    <d v="2012-11-03T00:00:00"/>
    <x v="2"/>
    <s v="VM-21685"/>
    <s v="Valerie Mitchum"/>
    <x v="2"/>
    <s v="United States"/>
    <s v="Philadelphia"/>
    <x v="9"/>
    <n v="19140"/>
    <x v="3"/>
    <s v="TEC-AC-10002323"/>
    <x v="2"/>
    <x v="11"/>
    <x v="175"/>
    <n v="35.36"/>
    <n v="2"/>
    <x v="2"/>
    <n v="-3.0939999999999999"/>
  </r>
  <r>
    <n v="1648"/>
    <x v="797"/>
    <x v="1"/>
    <x v="549"/>
    <d v="2012-11-03T00:00:00"/>
    <x v="2"/>
    <s v="VM-21685"/>
    <s v="Valerie Mitchum"/>
    <x v="2"/>
    <s v="United States"/>
    <s v="Philadelphia"/>
    <x v="9"/>
    <n v="19140"/>
    <x v="3"/>
    <s v="OFF-FA-10001135"/>
    <x v="1"/>
    <x v="13"/>
    <x v="1060"/>
    <n v="3.1680000000000001"/>
    <n v="2"/>
    <x v="2"/>
    <n v="-0.71279999999999999"/>
  </r>
  <r>
    <n v="1649"/>
    <x v="798"/>
    <x v="1"/>
    <x v="120"/>
    <d v="2012-09-29T00:00:00"/>
    <x v="0"/>
    <s v="SF-20200"/>
    <s v="Sarah Foster"/>
    <x v="0"/>
    <s v="United States"/>
    <s v="Philadelphia"/>
    <x v="9"/>
    <n v="19143"/>
    <x v="3"/>
    <s v="OFF-BI-10004224"/>
    <x v="1"/>
    <x v="8"/>
    <x v="1061"/>
    <n v="121.104"/>
    <n v="6"/>
    <x v="6"/>
    <n v="-100.92"/>
  </r>
  <r>
    <n v="1650"/>
    <x v="798"/>
    <x v="1"/>
    <x v="120"/>
    <d v="2012-09-29T00:00:00"/>
    <x v="0"/>
    <s v="SF-20200"/>
    <s v="Sarah Foster"/>
    <x v="0"/>
    <s v="United States"/>
    <s v="Philadelphia"/>
    <x v="9"/>
    <n v="19143"/>
    <x v="3"/>
    <s v="TEC-PH-10003357"/>
    <x v="2"/>
    <x v="7"/>
    <x v="1062"/>
    <n v="45.893999999999998"/>
    <n v="1"/>
    <x v="10"/>
    <n v="-9.1788000000000007"/>
  </r>
  <r>
    <n v="1651"/>
    <x v="799"/>
    <x v="2"/>
    <x v="550"/>
    <d v="2011-08-29T00:00:00"/>
    <x v="3"/>
    <s v="HH-15010"/>
    <s v="Hilary Holden"/>
    <x v="1"/>
    <s v="United States"/>
    <s v="San Francisco"/>
    <x v="1"/>
    <n v="94110"/>
    <x v="1"/>
    <s v="OFF-PA-10004475"/>
    <x v="1"/>
    <x v="10"/>
    <x v="1063"/>
    <n v="109.92"/>
    <n v="2"/>
    <x v="0"/>
    <n v="53.860799999999998"/>
  </r>
  <r>
    <n v="1652"/>
    <x v="799"/>
    <x v="2"/>
    <x v="550"/>
    <d v="2011-08-29T00:00:00"/>
    <x v="3"/>
    <s v="HH-15010"/>
    <s v="Hilary Holden"/>
    <x v="1"/>
    <s v="United States"/>
    <s v="San Francisco"/>
    <x v="1"/>
    <n v="94110"/>
    <x v="1"/>
    <s v="OFF-PA-10003001"/>
    <x v="1"/>
    <x v="10"/>
    <x v="1064"/>
    <n v="13.36"/>
    <n v="2"/>
    <x v="0"/>
    <n v="6.4127999999999998"/>
  </r>
  <r>
    <n v="1653"/>
    <x v="800"/>
    <x v="3"/>
    <x v="551"/>
    <d v="2014-11-22T00:00:00"/>
    <x v="2"/>
    <s v="CD-12280"/>
    <s v="Christina DeMoss"/>
    <x v="0"/>
    <s v="United States"/>
    <s v="Seattle"/>
    <x v="4"/>
    <n v="98105"/>
    <x v="1"/>
    <s v="OFF-ST-10003442"/>
    <x v="1"/>
    <x v="4"/>
    <x v="86"/>
    <n v="169.68"/>
    <n v="6"/>
    <x v="0"/>
    <n v="45.813600000000001"/>
  </r>
  <r>
    <n v="1654"/>
    <x v="800"/>
    <x v="3"/>
    <x v="551"/>
    <d v="2014-11-22T00:00:00"/>
    <x v="2"/>
    <s v="CD-12280"/>
    <s v="Christina DeMoss"/>
    <x v="0"/>
    <s v="United States"/>
    <s v="Seattle"/>
    <x v="4"/>
    <n v="98105"/>
    <x v="1"/>
    <s v="TEC-AC-10003832"/>
    <x v="2"/>
    <x v="11"/>
    <x v="458"/>
    <n v="132.52000000000001"/>
    <n v="4"/>
    <x v="0"/>
    <n v="54.333199999999998"/>
  </r>
  <r>
    <n v="1655"/>
    <x v="800"/>
    <x v="3"/>
    <x v="551"/>
    <d v="2014-11-22T00:00:00"/>
    <x v="2"/>
    <s v="CD-12280"/>
    <s v="Christina DeMoss"/>
    <x v="0"/>
    <s v="United States"/>
    <s v="Seattle"/>
    <x v="4"/>
    <n v="98105"/>
    <x v="1"/>
    <s v="OFF-FA-10000611"/>
    <x v="1"/>
    <x v="13"/>
    <x v="1065"/>
    <n v="2.96"/>
    <n v="2"/>
    <x v="0"/>
    <n v="1.4208000000000001"/>
  </r>
  <r>
    <n v="1656"/>
    <x v="800"/>
    <x v="3"/>
    <x v="551"/>
    <d v="2014-11-22T00:00:00"/>
    <x v="2"/>
    <s v="CD-12280"/>
    <s v="Christina DeMoss"/>
    <x v="0"/>
    <s v="United States"/>
    <s v="Seattle"/>
    <x v="4"/>
    <n v="98105"/>
    <x v="1"/>
    <s v="OFF-BI-10001116"/>
    <x v="1"/>
    <x v="8"/>
    <x v="1066"/>
    <n v="8.4480000000000004"/>
    <n v="2"/>
    <x v="2"/>
    <n v="2.9567999999999999"/>
  </r>
  <r>
    <n v="1657"/>
    <x v="800"/>
    <x v="3"/>
    <x v="551"/>
    <d v="2014-11-22T00:00:00"/>
    <x v="2"/>
    <s v="CD-12280"/>
    <s v="Christina DeMoss"/>
    <x v="0"/>
    <s v="United States"/>
    <s v="Seattle"/>
    <x v="4"/>
    <n v="98105"/>
    <x v="1"/>
    <s v="OFF-ST-10000563"/>
    <x v="1"/>
    <x v="4"/>
    <x v="894"/>
    <n v="95.94"/>
    <n v="3"/>
    <x v="0"/>
    <n v="9.5939999999999994"/>
  </r>
  <r>
    <n v="1658"/>
    <x v="801"/>
    <x v="2"/>
    <x v="552"/>
    <d v="2011-05-15T00:00:00"/>
    <x v="2"/>
    <s v="HL-15040"/>
    <s v="Hunter Lopez"/>
    <x v="0"/>
    <s v="United States"/>
    <s v="Milwaukee"/>
    <x v="6"/>
    <n v="53209"/>
    <x v="2"/>
    <s v="FUR-FU-10000010"/>
    <x v="0"/>
    <x v="5"/>
    <x v="522"/>
    <n v="34.79"/>
    <n v="7"/>
    <x v="0"/>
    <n v="10.7849"/>
  </r>
  <r>
    <n v="1659"/>
    <x v="802"/>
    <x v="3"/>
    <x v="176"/>
    <d v="2014-01-27T00:00:00"/>
    <x v="1"/>
    <s v="TH-21100"/>
    <s v="Thea Hendricks"/>
    <x v="0"/>
    <s v="United States"/>
    <s v="Los Angeles"/>
    <x v="1"/>
    <n v="90045"/>
    <x v="1"/>
    <s v="TEC-PH-10004922"/>
    <x v="2"/>
    <x v="7"/>
    <x v="1067"/>
    <n v="160.77600000000001"/>
    <n v="3"/>
    <x v="2"/>
    <n v="10.048500000000001"/>
  </r>
  <r>
    <n v="1660"/>
    <x v="803"/>
    <x v="3"/>
    <x v="505"/>
    <d v="2014-11-07T00:00:00"/>
    <x v="1"/>
    <s v="MM-18055"/>
    <s v="Michelle Moray"/>
    <x v="0"/>
    <s v="United States"/>
    <s v="Seattle"/>
    <x v="4"/>
    <n v="98115"/>
    <x v="1"/>
    <s v="OFF-BI-10004330"/>
    <x v="1"/>
    <x v="8"/>
    <x v="795"/>
    <n v="88.751999999999995"/>
    <n v="3"/>
    <x v="2"/>
    <n v="27.734999999999999"/>
  </r>
  <r>
    <n v="1661"/>
    <x v="803"/>
    <x v="3"/>
    <x v="505"/>
    <d v="2014-11-07T00:00:00"/>
    <x v="1"/>
    <s v="MM-18055"/>
    <s v="Michelle Moray"/>
    <x v="0"/>
    <s v="United States"/>
    <s v="Seattle"/>
    <x v="4"/>
    <n v="98115"/>
    <x v="1"/>
    <s v="OFF-BI-10002072"/>
    <x v="1"/>
    <x v="8"/>
    <x v="830"/>
    <n v="13.904"/>
    <n v="2"/>
    <x v="2"/>
    <n v="5.2140000000000004"/>
  </r>
  <r>
    <n v="1662"/>
    <x v="804"/>
    <x v="3"/>
    <x v="504"/>
    <d v="2014-05-07T00:00:00"/>
    <x v="1"/>
    <s v="QJ-19255"/>
    <s v="Quincy Jones"/>
    <x v="1"/>
    <s v="United States"/>
    <s v="Philadelphia"/>
    <x v="9"/>
    <n v="19143"/>
    <x v="3"/>
    <s v="TEC-PH-10002549"/>
    <x v="2"/>
    <x v="7"/>
    <x v="928"/>
    <n v="677.58"/>
    <n v="5"/>
    <x v="10"/>
    <n v="-158.102"/>
  </r>
  <r>
    <n v="1663"/>
    <x v="804"/>
    <x v="3"/>
    <x v="504"/>
    <d v="2014-05-07T00:00:00"/>
    <x v="1"/>
    <s v="QJ-19255"/>
    <s v="Quincy Jones"/>
    <x v="1"/>
    <s v="United States"/>
    <s v="Philadelphia"/>
    <x v="9"/>
    <n v="19143"/>
    <x v="3"/>
    <s v="OFF-BI-10002353"/>
    <x v="1"/>
    <x v="8"/>
    <x v="1068"/>
    <n v="13.896000000000001"/>
    <n v="3"/>
    <x v="6"/>
    <n v="-9.2639999999999993"/>
  </r>
  <r>
    <n v="1664"/>
    <x v="805"/>
    <x v="0"/>
    <x v="390"/>
    <d v="2013-11-27T00:00:00"/>
    <x v="0"/>
    <s v="NS-18505"/>
    <s v="Neola Schneider"/>
    <x v="0"/>
    <s v="United States"/>
    <s v="Dallas"/>
    <x v="5"/>
    <n v="75217"/>
    <x v="2"/>
    <s v="OFF-ST-10001325"/>
    <x v="1"/>
    <x v="4"/>
    <x v="466"/>
    <n v="41.92"/>
    <n v="5"/>
    <x v="2"/>
    <n v="3.6680000000000001"/>
  </r>
  <r>
    <n v="1665"/>
    <x v="805"/>
    <x v="0"/>
    <x v="390"/>
    <d v="2013-11-27T00:00:00"/>
    <x v="0"/>
    <s v="NS-18505"/>
    <s v="Neola Schneider"/>
    <x v="0"/>
    <s v="United States"/>
    <s v="Dallas"/>
    <x v="5"/>
    <n v="75217"/>
    <x v="2"/>
    <s v="TEC-AC-10002049"/>
    <x v="2"/>
    <x v="11"/>
    <x v="688"/>
    <n v="297.57600000000002"/>
    <n v="3"/>
    <x v="2"/>
    <n v="-7.4394"/>
  </r>
  <r>
    <n v="1666"/>
    <x v="805"/>
    <x v="0"/>
    <x v="390"/>
    <d v="2013-11-27T00:00:00"/>
    <x v="0"/>
    <s v="NS-18505"/>
    <s v="Neola Schneider"/>
    <x v="0"/>
    <s v="United States"/>
    <s v="Dallas"/>
    <x v="5"/>
    <n v="75217"/>
    <x v="2"/>
    <s v="OFF-FA-10002676"/>
    <x v="1"/>
    <x v="13"/>
    <x v="1069"/>
    <n v="4.3440000000000003"/>
    <n v="3"/>
    <x v="2"/>
    <n v="0.86880000000000002"/>
  </r>
  <r>
    <n v="1667"/>
    <x v="805"/>
    <x v="0"/>
    <x v="390"/>
    <d v="2013-11-27T00:00:00"/>
    <x v="0"/>
    <s v="NS-18505"/>
    <s v="Neola Schneider"/>
    <x v="0"/>
    <s v="United States"/>
    <s v="Dallas"/>
    <x v="5"/>
    <n v="75217"/>
    <x v="2"/>
    <s v="TEC-AC-10003023"/>
    <x v="2"/>
    <x v="11"/>
    <x v="1070"/>
    <n v="94.992000000000004"/>
    <n v="2"/>
    <x v="2"/>
    <n v="-2.3748"/>
  </r>
  <r>
    <n v="1668"/>
    <x v="805"/>
    <x v="0"/>
    <x v="390"/>
    <d v="2013-11-27T00:00:00"/>
    <x v="0"/>
    <s v="NS-18505"/>
    <s v="Neola Schneider"/>
    <x v="0"/>
    <s v="United States"/>
    <s v="Dallas"/>
    <x v="5"/>
    <n v="75217"/>
    <x v="2"/>
    <s v="OFF-PA-10000167"/>
    <x v="1"/>
    <x v="10"/>
    <x v="1071"/>
    <n v="74.352000000000004"/>
    <n v="3"/>
    <x v="2"/>
    <n v="23.234999999999999"/>
  </r>
  <r>
    <n v="1669"/>
    <x v="805"/>
    <x v="0"/>
    <x v="390"/>
    <d v="2013-11-27T00:00:00"/>
    <x v="0"/>
    <s v="NS-18505"/>
    <s v="Neola Schneider"/>
    <x v="0"/>
    <s v="United States"/>
    <s v="Dallas"/>
    <x v="5"/>
    <n v="75217"/>
    <x v="2"/>
    <s v="OFF-AR-10003405"/>
    <x v="1"/>
    <x v="6"/>
    <x v="622"/>
    <n v="14.04"/>
    <n v="3"/>
    <x v="2"/>
    <n v="1.5794999999999999"/>
  </r>
  <r>
    <n v="1670"/>
    <x v="806"/>
    <x v="1"/>
    <x v="553"/>
    <d v="2012-01-15T00:00:00"/>
    <x v="1"/>
    <s v="MM-17920"/>
    <s v="Michael Moore"/>
    <x v="0"/>
    <s v="United States"/>
    <s v="New York City"/>
    <x v="15"/>
    <n v="10011"/>
    <x v="3"/>
    <s v="FUR-TA-10001889"/>
    <x v="0"/>
    <x v="3"/>
    <x v="406"/>
    <n v="1018.104"/>
    <n v="4"/>
    <x v="10"/>
    <n v="-373.3048"/>
  </r>
  <r>
    <n v="1671"/>
    <x v="807"/>
    <x v="3"/>
    <x v="15"/>
    <d v="2014-10-27T00:00:00"/>
    <x v="1"/>
    <s v="RD-19480"/>
    <s v="Rick Duston"/>
    <x v="0"/>
    <s v="United States"/>
    <s v="Houston"/>
    <x v="5"/>
    <n v="77095"/>
    <x v="2"/>
    <s v="TEC-PH-10002185"/>
    <x v="2"/>
    <x v="7"/>
    <x v="1072"/>
    <n v="16.68"/>
    <n v="3"/>
    <x v="2"/>
    <n v="5.2125000000000004"/>
  </r>
  <r>
    <n v="1672"/>
    <x v="808"/>
    <x v="0"/>
    <x v="554"/>
    <d v="2013-03-26T00:00:00"/>
    <x v="2"/>
    <s v="RB-19645"/>
    <s v="Robert Barroso"/>
    <x v="1"/>
    <s v="United States"/>
    <s v="North Las Vegas"/>
    <x v="33"/>
    <n v="89031"/>
    <x v="1"/>
    <s v="TEC-AC-10001013"/>
    <x v="2"/>
    <x v="11"/>
    <x v="813"/>
    <n v="58.58"/>
    <n v="2"/>
    <x v="0"/>
    <n v="19.331399999999999"/>
  </r>
  <r>
    <n v="1673"/>
    <x v="809"/>
    <x v="3"/>
    <x v="445"/>
    <d v="2014-07-08T00:00:00"/>
    <x v="1"/>
    <s v="RD-19585"/>
    <s v="Rob Dowd"/>
    <x v="0"/>
    <s v="United States"/>
    <s v="Plano"/>
    <x v="5"/>
    <n v="75023"/>
    <x v="2"/>
    <s v="TEC-PH-10002726"/>
    <x v="2"/>
    <x v="7"/>
    <x v="66"/>
    <n v="167.96799999999999"/>
    <n v="4"/>
    <x v="2"/>
    <n v="62.988"/>
  </r>
  <r>
    <n v="1674"/>
    <x v="810"/>
    <x v="1"/>
    <x v="555"/>
    <d v="2012-12-12T00:00:00"/>
    <x v="2"/>
    <s v="SW-20455"/>
    <s v="Shaun Weien"/>
    <x v="0"/>
    <s v="United States"/>
    <s v="Suffolk"/>
    <x v="17"/>
    <n v="23434"/>
    <x v="0"/>
    <s v="OFF-LA-10003930"/>
    <x v="1"/>
    <x v="2"/>
    <x v="503"/>
    <n v="196.62"/>
    <n v="2"/>
    <x v="0"/>
    <n v="96.343800000000002"/>
  </r>
  <r>
    <n v="1675"/>
    <x v="811"/>
    <x v="1"/>
    <x v="14"/>
    <d v="2012-09-21T00:00:00"/>
    <x v="1"/>
    <s v="SF-20965"/>
    <s v="Sylvia Foulston"/>
    <x v="1"/>
    <s v="United States"/>
    <s v="Houston"/>
    <x v="5"/>
    <n v="77041"/>
    <x v="2"/>
    <s v="FUR-FU-10003535"/>
    <x v="0"/>
    <x v="5"/>
    <x v="888"/>
    <n v="21.936"/>
    <n v="2"/>
    <x v="7"/>
    <n v="-10.419600000000001"/>
  </r>
  <r>
    <n v="1676"/>
    <x v="811"/>
    <x v="1"/>
    <x v="14"/>
    <d v="2012-09-21T00:00:00"/>
    <x v="1"/>
    <s v="SF-20965"/>
    <s v="Sylvia Foulston"/>
    <x v="1"/>
    <s v="United States"/>
    <s v="Houston"/>
    <x v="5"/>
    <n v="77041"/>
    <x v="2"/>
    <s v="OFF-BI-10000088"/>
    <x v="1"/>
    <x v="8"/>
    <x v="1025"/>
    <n v="6.5880000000000001"/>
    <n v="3"/>
    <x v="3"/>
    <n v="-10.211399999999999"/>
  </r>
  <r>
    <n v="1677"/>
    <x v="812"/>
    <x v="0"/>
    <x v="556"/>
    <d v="2013-05-25T00:00:00"/>
    <x v="1"/>
    <s v="EB-13930"/>
    <s v="Eric Barreto"/>
    <x v="0"/>
    <s v="United States"/>
    <s v="San Francisco"/>
    <x v="1"/>
    <n v="94110"/>
    <x v="1"/>
    <s v="OFF-ST-10000604"/>
    <x v="1"/>
    <x v="4"/>
    <x v="54"/>
    <n v="104.28"/>
    <n v="3"/>
    <x v="0"/>
    <n v="26.07"/>
  </r>
  <r>
    <n v="1678"/>
    <x v="812"/>
    <x v="0"/>
    <x v="556"/>
    <d v="2013-05-25T00:00:00"/>
    <x v="1"/>
    <s v="EB-13930"/>
    <s v="Eric Barreto"/>
    <x v="0"/>
    <s v="United States"/>
    <s v="San Francisco"/>
    <x v="1"/>
    <n v="94110"/>
    <x v="1"/>
    <s v="OFF-PA-10004040"/>
    <x v="1"/>
    <x v="10"/>
    <x v="99"/>
    <n v="17.940000000000001"/>
    <n v="3"/>
    <x v="0"/>
    <n v="8.7905999999999995"/>
  </r>
  <r>
    <n v="1679"/>
    <x v="813"/>
    <x v="2"/>
    <x v="557"/>
    <d v="2011-09-13T00:00:00"/>
    <x v="1"/>
    <s v="SB-20290"/>
    <s v="Sean Braxton"/>
    <x v="1"/>
    <s v="United States"/>
    <s v="Philadelphia"/>
    <x v="9"/>
    <n v="19134"/>
    <x v="3"/>
    <s v="OFF-ST-10002344"/>
    <x v="1"/>
    <x v="4"/>
    <x v="856"/>
    <n v="64.784000000000006"/>
    <n v="1"/>
    <x v="2"/>
    <n v="-14.5764"/>
  </r>
  <r>
    <n v="1680"/>
    <x v="813"/>
    <x v="2"/>
    <x v="557"/>
    <d v="2011-09-13T00:00:00"/>
    <x v="1"/>
    <s v="SB-20290"/>
    <s v="Sean Braxton"/>
    <x v="1"/>
    <s v="United States"/>
    <s v="Philadelphia"/>
    <x v="9"/>
    <n v="19134"/>
    <x v="3"/>
    <s v="TEC-PH-10003589"/>
    <x v="2"/>
    <x v="7"/>
    <x v="818"/>
    <n v="32.381999999999998"/>
    <n v="3"/>
    <x v="10"/>
    <n v="4.3175999999999997"/>
  </r>
  <r>
    <n v="1681"/>
    <x v="813"/>
    <x v="2"/>
    <x v="557"/>
    <d v="2011-09-13T00:00:00"/>
    <x v="1"/>
    <s v="SB-20290"/>
    <s v="Sean Braxton"/>
    <x v="1"/>
    <s v="United States"/>
    <s v="Philadelphia"/>
    <x v="9"/>
    <n v="19134"/>
    <x v="3"/>
    <s v="FUR-FU-10000758"/>
    <x v="0"/>
    <x v="5"/>
    <x v="1073"/>
    <n v="42.368000000000002"/>
    <n v="2"/>
    <x v="2"/>
    <n v="8.4735999999999994"/>
  </r>
  <r>
    <n v="1682"/>
    <x v="813"/>
    <x v="2"/>
    <x v="557"/>
    <d v="2011-09-13T00:00:00"/>
    <x v="1"/>
    <s v="SB-20290"/>
    <s v="Sean Braxton"/>
    <x v="1"/>
    <s v="United States"/>
    <s v="Philadelphia"/>
    <x v="9"/>
    <n v="19134"/>
    <x v="3"/>
    <s v="TEC-MA-10004679"/>
    <x v="2"/>
    <x v="15"/>
    <x v="1074"/>
    <n v="399.54"/>
    <n v="4"/>
    <x v="6"/>
    <n v="-559.35599999999999"/>
  </r>
  <r>
    <n v="1683"/>
    <x v="814"/>
    <x v="0"/>
    <x v="321"/>
    <d v="2013-10-02T00:00:00"/>
    <x v="0"/>
    <s v="PS-18760"/>
    <s v="Pamela Stobb"/>
    <x v="0"/>
    <s v="United States"/>
    <s v="Los Angeles"/>
    <x v="1"/>
    <n v="90008"/>
    <x v="1"/>
    <s v="OFF-PA-10000176"/>
    <x v="1"/>
    <x v="10"/>
    <x v="634"/>
    <n v="18.97"/>
    <n v="1"/>
    <x v="0"/>
    <n v="9.1056000000000008"/>
  </r>
  <r>
    <n v="1684"/>
    <x v="815"/>
    <x v="0"/>
    <x v="77"/>
    <d v="2013-11-13T00:00:00"/>
    <x v="1"/>
    <s v="CB-12535"/>
    <s v="Claudia Bergmann"/>
    <x v="1"/>
    <s v="United States"/>
    <s v="San Francisco"/>
    <x v="1"/>
    <n v="94110"/>
    <x v="1"/>
    <s v="FUR-FU-10002597"/>
    <x v="0"/>
    <x v="5"/>
    <x v="621"/>
    <n v="14.82"/>
    <n v="3"/>
    <x v="0"/>
    <n v="6.2244000000000002"/>
  </r>
  <r>
    <n v="1685"/>
    <x v="816"/>
    <x v="3"/>
    <x v="558"/>
    <d v="2014-04-28T00:00:00"/>
    <x v="2"/>
    <s v="DK-12835"/>
    <s v="Damala Kotsonis"/>
    <x v="1"/>
    <s v="United States"/>
    <s v="Philadelphia"/>
    <x v="9"/>
    <n v="19143"/>
    <x v="3"/>
    <s v="OFF-AP-10002495"/>
    <x v="1"/>
    <x v="9"/>
    <x v="1075"/>
    <n v="99.28"/>
    <n v="2"/>
    <x v="2"/>
    <n v="12.41"/>
  </r>
  <r>
    <n v="1686"/>
    <x v="816"/>
    <x v="3"/>
    <x v="558"/>
    <d v="2014-04-28T00:00:00"/>
    <x v="2"/>
    <s v="DK-12835"/>
    <s v="Damala Kotsonis"/>
    <x v="1"/>
    <s v="United States"/>
    <s v="Philadelphia"/>
    <x v="9"/>
    <n v="19143"/>
    <x v="3"/>
    <s v="OFF-BI-10002813"/>
    <x v="1"/>
    <x v="8"/>
    <x v="905"/>
    <n v="1.1879999999999999"/>
    <n v="2"/>
    <x v="6"/>
    <n v="-0.99"/>
  </r>
  <r>
    <n v="1687"/>
    <x v="816"/>
    <x v="3"/>
    <x v="558"/>
    <d v="2014-04-28T00:00:00"/>
    <x v="2"/>
    <s v="DK-12835"/>
    <s v="Damala Kotsonis"/>
    <x v="1"/>
    <s v="United States"/>
    <s v="Philadelphia"/>
    <x v="9"/>
    <n v="19143"/>
    <x v="3"/>
    <s v="OFF-BI-10002414"/>
    <x v="1"/>
    <x v="8"/>
    <x v="1076"/>
    <n v="7.5179999999999998"/>
    <n v="2"/>
    <x v="6"/>
    <n v="-5.7637999999999998"/>
  </r>
  <r>
    <n v="1688"/>
    <x v="817"/>
    <x v="3"/>
    <x v="389"/>
    <d v="2014-12-13T00:00:00"/>
    <x v="2"/>
    <s v="AW-10840"/>
    <s v="Anthony Witt"/>
    <x v="0"/>
    <s v="United States"/>
    <s v="Philadelphia"/>
    <x v="9"/>
    <n v="19140"/>
    <x v="3"/>
    <s v="OFF-PA-10000788"/>
    <x v="1"/>
    <x v="10"/>
    <x v="731"/>
    <n v="10.368"/>
    <n v="2"/>
    <x v="2"/>
    <n v="3.6288"/>
  </r>
  <r>
    <n v="1689"/>
    <x v="817"/>
    <x v="3"/>
    <x v="389"/>
    <d v="2014-12-13T00:00:00"/>
    <x v="2"/>
    <s v="AW-10840"/>
    <s v="Anthony Witt"/>
    <x v="0"/>
    <s v="United States"/>
    <s v="Philadelphia"/>
    <x v="9"/>
    <n v="19140"/>
    <x v="3"/>
    <s v="FUR-FU-10004306"/>
    <x v="0"/>
    <x v="5"/>
    <x v="616"/>
    <n v="310.88"/>
    <n v="2"/>
    <x v="2"/>
    <n v="23.315999999999999"/>
  </r>
  <r>
    <n v="1690"/>
    <x v="818"/>
    <x v="2"/>
    <x v="559"/>
    <d v="2011-08-20T00:00:00"/>
    <x v="1"/>
    <s v="TS-21610"/>
    <s v="Troy Staebel"/>
    <x v="0"/>
    <s v="United States"/>
    <s v="Philadelphia"/>
    <x v="9"/>
    <n v="19143"/>
    <x v="3"/>
    <s v="FUR-TA-10001539"/>
    <x v="0"/>
    <x v="3"/>
    <x v="10"/>
    <n v="853.09199999999998"/>
    <n v="6"/>
    <x v="10"/>
    <n v="-227.49119999999999"/>
  </r>
  <r>
    <n v="1691"/>
    <x v="819"/>
    <x v="3"/>
    <x v="34"/>
    <d v="2014-12-16T00:00:00"/>
    <x v="1"/>
    <s v="HF-14995"/>
    <s v="Herbert Flentye"/>
    <x v="0"/>
    <s v="United States"/>
    <s v="Indianapolis"/>
    <x v="14"/>
    <n v="46203"/>
    <x v="2"/>
    <s v="OFF-PA-10000575"/>
    <x v="1"/>
    <x v="10"/>
    <x v="1050"/>
    <n v="33.450000000000003"/>
    <n v="5"/>
    <x v="0"/>
    <n v="15.387"/>
  </r>
  <r>
    <n v="1692"/>
    <x v="819"/>
    <x v="3"/>
    <x v="34"/>
    <d v="2014-12-16T00:00:00"/>
    <x v="1"/>
    <s v="HF-14995"/>
    <s v="Herbert Flentye"/>
    <x v="0"/>
    <s v="United States"/>
    <s v="Indianapolis"/>
    <x v="14"/>
    <n v="46203"/>
    <x v="2"/>
    <s v="OFF-BI-10004182"/>
    <x v="1"/>
    <x v="8"/>
    <x v="73"/>
    <n v="10.4"/>
    <n v="5"/>
    <x v="0"/>
    <n v="5.0960000000000001"/>
  </r>
  <r>
    <n v="1693"/>
    <x v="820"/>
    <x v="0"/>
    <x v="560"/>
    <d v="2013-03-20T00:00:00"/>
    <x v="1"/>
    <s v="HZ-14950"/>
    <s v="Henia Zydlo"/>
    <x v="0"/>
    <s v="United States"/>
    <s v="Columbus"/>
    <x v="24"/>
    <n v="43229"/>
    <x v="3"/>
    <s v="FUR-FU-10004020"/>
    <x v="0"/>
    <x v="5"/>
    <x v="488"/>
    <n v="21.88"/>
    <n v="5"/>
    <x v="2"/>
    <n v="6.2904999999999998"/>
  </r>
  <r>
    <n v="1694"/>
    <x v="821"/>
    <x v="0"/>
    <x v="190"/>
    <d v="2013-06-30T00:00:00"/>
    <x v="0"/>
    <s v="AB-10255"/>
    <s v="Alejandro Ballentine"/>
    <x v="2"/>
    <s v="United States"/>
    <s v="Plano"/>
    <x v="5"/>
    <n v="75023"/>
    <x v="2"/>
    <s v="TEC-AC-10003133"/>
    <x v="2"/>
    <x v="11"/>
    <x v="1077"/>
    <n v="13.616"/>
    <n v="2"/>
    <x v="2"/>
    <n v="3.5741999999999998"/>
  </r>
  <r>
    <n v="1695"/>
    <x v="822"/>
    <x v="1"/>
    <x v="12"/>
    <d v="2012-09-28T00:00:00"/>
    <x v="0"/>
    <s v="PO-19195"/>
    <s v="Phillina Ober"/>
    <x v="2"/>
    <s v="United States"/>
    <s v="Bayonne"/>
    <x v="30"/>
    <n v="7002"/>
    <x v="3"/>
    <s v="TEC-AC-10002006"/>
    <x v="2"/>
    <x v="11"/>
    <x v="1078"/>
    <n v="63.96"/>
    <n v="4"/>
    <x v="0"/>
    <n v="19.8276"/>
  </r>
  <r>
    <n v="1696"/>
    <x v="822"/>
    <x v="1"/>
    <x v="12"/>
    <d v="2012-09-28T00:00:00"/>
    <x v="0"/>
    <s v="PO-19195"/>
    <s v="Phillina Ober"/>
    <x v="2"/>
    <s v="United States"/>
    <s v="Bayonne"/>
    <x v="30"/>
    <n v="7002"/>
    <x v="3"/>
    <s v="OFF-BI-10003314"/>
    <x v="1"/>
    <x v="8"/>
    <x v="305"/>
    <n v="14.46"/>
    <n v="3"/>
    <x v="0"/>
    <n v="7.0853999999999999"/>
  </r>
  <r>
    <n v="1697"/>
    <x v="822"/>
    <x v="1"/>
    <x v="12"/>
    <d v="2012-09-28T00:00:00"/>
    <x v="0"/>
    <s v="PO-19195"/>
    <s v="Phillina Ober"/>
    <x v="2"/>
    <s v="United States"/>
    <s v="Bayonne"/>
    <x v="30"/>
    <n v="7002"/>
    <x v="3"/>
    <s v="TEC-PH-10002726"/>
    <x v="2"/>
    <x v="7"/>
    <x v="66"/>
    <n v="104.98"/>
    <n v="2"/>
    <x v="0"/>
    <n v="52.49"/>
  </r>
  <r>
    <n v="1698"/>
    <x v="823"/>
    <x v="1"/>
    <x v="17"/>
    <d v="2012-12-31T00:00:00"/>
    <x v="1"/>
    <s v="AG-10900"/>
    <s v="Arthur Gainer"/>
    <x v="0"/>
    <s v="United States"/>
    <s v="Los Angeles"/>
    <x v="1"/>
    <n v="90008"/>
    <x v="1"/>
    <s v="OFF-AP-10000240"/>
    <x v="1"/>
    <x v="9"/>
    <x v="644"/>
    <n v="106.96"/>
    <n v="2"/>
    <x v="0"/>
    <n v="31.0184"/>
  </r>
  <r>
    <n v="1699"/>
    <x v="823"/>
    <x v="1"/>
    <x v="17"/>
    <d v="2012-12-31T00:00:00"/>
    <x v="1"/>
    <s v="AG-10900"/>
    <s v="Arthur Gainer"/>
    <x v="0"/>
    <s v="United States"/>
    <s v="Los Angeles"/>
    <x v="1"/>
    <n v="90008"/>
    <x v="1"/>
    <s v="OFF-LA-10002381"/>
    <x v="1"/>
    <x v="2"/>
    <x v="1079"/>
    <n v="21.56"/>
    <n v="7"/>
    <x v="0"/>
    <n v="10.348800000000001"/>
  </r>
  <r>
    <n v="1700"/>
    <x v="824"/>
    <x v="2"/>
    <x v="561"/>
    <d v="2011-06-07T00:00:00"/>
    <x v="0"/>
    <s v="SC-20725"/>
    <s v="Steven Cartwright"/>
    <x v="0"/>
    <s v="United States"/>
    <s v="Seattle"/>
    <x v="4"/>
    <n v="98115"/>
    <x v="1"/>
    <s v="FUR-TA-10004086"/>
    <x v="0"/>
    <x v="3"/>
    <x v="824"/>
    <n v="515.88"/>
    <n v="6"/>
    <x v="0"/>
    <n v="113.4936"/>
  </r>
  <r>
    <n v="1701"/>
    <x v="825"/>
    <x v="1"/>
    <x v="562"/>
    <d v="2012-07-15T00:00:00"/>
    <x v="0"/>
    <s v="ND-18370"/>
    <s v="Natalie DeCherney"/>
    <x v="0"/>
    <s v="United States"/>
    <s v="New York City"/>
    <x v="15"/>
    <n v="10035"/>
    <x v="3"/>
    <s v="OFF-BI-10000320"/>
    <x v="1"/>
    <x v="8"/>
    <x v="768"/>
    <n v="11.808"/>
    <n v="2"/>
    <x v="2"/>
    <n v="4.2804000000000002"/>
  </r>
  <r>
    <n v="1702"/>
    <x v="825"/>
    <x v="1"/>
    <x v="562"/>
    <d v="2012-07-15T00:00:00"/>
    <x v="0"/>
    <s v="ND-18370"/>
    <s v="Natalie DeCherney"/>
    <x v="0"/>
    <s v="United States"/>
    <s v="New York City"/>
    <x v="15"/>
    <n v="10035"/>
    <x v="3"/>
    <s v="FUR-CH-10000595"/>
    <x v="0"/>
    <x v="1"/>
    <x v="463"/>
    <n v="1931.04"/>
    <n v="9"/>
    <x v="9"/>
    <n v="321.83999999999997"/>
  </r>
  <r>
    <n v="1703"/>
    <x v="825"/>
    <x v="1"/>
    <x v="562"/>
    <d v="2012-07-15T00:00:00"/>
    <x v="0"/>
    <s v="ND-18370"/>
    <s v="Natalie DeCherney"/>
    <x v="0"/>
    <s v="United States"/>
    <s v="New York City"/>
    <x v="15"/>
    <n v="10035"/>
    <x v="3"/>
    <s v="OFF-PA-10000349"/>
    <x v="1"/>
    <x v="10"/>
    <x v="33"/>
    <n v="9.9600000000000009"/>
    <n v="2"/>
    <x v="0"/>
    <n v="4.6811999999999996"/>
  </r>
  <r>
    <n v="1704"/>
    <x v="826"/>
    <x v="2"/>
    <x v="563"/>
    <d v="2011-02-07T00:00:00"/>
    <x v="1"/>
    <s v="CD-12790"/>
    <s v="Cynthia Delaney"/>
    <x v="2"/>
    <s v="United States"/>
    <s v="San Diego"/>
    <x v="1"/>
    <n v="92037"/>
    <x v="1"/>
    <s v="OFF-FA-10001843"/>
    <x v="1"/>
    <x v="13"/>
    <x v="33"/>
    <n v="12.35"/>
    <n v="5"/>
    <x v="0"/>
    <n v="5.8045"/>
  </r>
  <r>
    <n v="1705"/>
    <x v="827"/>
    <x v="0"/>
    <x v="387"/>
    <d v="2013-03-09T00:00:00"/>
    <x v="3"/>
    <s v="PG-18820"/>
    <s v="Patrick Gardner"/>
    <x v="0"/>
    <s v="United States"/>
    <s v="Glendale"/>
    <x v="16"/>
    <n v="85301"/>
    <x v="1"/>
    <s v="OFF-BI-10003676"/>
    <x v="1"/>
    <x v="8"/>
    <x v="816"/>
    <n v="9.702"/>
    <n v="3"/>
    <x v="6"/>
    <n v="-7.1147999999999998"/>
  </r>
  <r>
    <n v="1706"/>
    <x v="828"/>
    <x v="1"/>
    <x v="6"/>
    <d v="2012-11-26T00:00:00"/>
    <x v="1"/>
    <s v="IM-15070"/>
    <s v="Irene Maddox"/>
    <x v="0"/>
    <s v="United States"/>
    <s v="Philadelphia"/>
    <x v="9"/>
    <n v="19120"/>
    <x v="3"/>
    <s v="OFF-BI-10003638"/>
    <x v="1"/>
    <x v="8"/>
    <x v="607"/>
    <n v="11.61"/>
    <n v="2"/>
    <x v="6"/>
    <n v="-9.2880000000000003"/>
  </r>
  <r>
    <n v="1707"/>
    <x v="829"/>
    <x v="3"/>
    <x v="505"/>
    <d v="2014-11-06T00:00:00"/>
    <x v="1"/>
    <s v="JK-15205"/>
    <s v="Jamie Kunitz"/>
    <x v="0"/>
    <s v="United States"/>
    <s v="San Francisco"/>
    <x v="1"/>
    <n v="94122"/>
    <x v="1"/>
    <s v="OFF-LA-10003077"/>
    <x v="1"/>
    <x v="2"/>
    <x v="1080"/>
    <n v="43.86"/>
    <n v="6"/>
    <x v="0"/>
    <n v="20.6142"/>
  </r>
  <r>
    <n v="1708"/>
    <x v="829"/>
    <x v="3"/>
    <x v="505"/>
    <d v="2014-11-06T00:00:00"/>
    <x v="1"/>
    <s v="JK-15205"/>
    <s v="Jamie Kunitz"/>
    <x v="0"/>
    <s v="United States"/>
    <s v="San Francisco"/>
    <x v="1"/>
    <n v="94122"/>
    <x v="1"/>
    <s v="TEC-PH-10003505"/>
    <x v="2"/>
    <x v="7"/>
    <x v="901"/>
    <n v="148.47999999999999"/>
    <n v="2"/>
    <x v="2"/>
    <n v="16.704000000000001"/>
  </r>
  <r>
    <n v="1709"/>
    <x v="829"/>
    <x v="3"/>
    <x v="505"/>
    <d v="2014-11-06T00:00:00"/>
    <x v="1"/>
    <s v="JK-15205"/>
    <s v="Jamie Kunitz"/>
    <x v="0"/>
    <s v="United States"/>
    <s v="San Francisco"/>
    <x v="1"/>
    <n v="94122"/>
    <x v="1"/>
    <s v="OFF-PA-10003424"/>
    <x v="1"/>
    <x v="10"/>
    <x v="1081"/>
    <n v="7.42"/>
    <n v="2"/>
    <x v="0"/>
    <n v="3.71"/>
  </r>
  <r>
    <n v="1710"/>
    <x v="829"/>
    <x v="3"/>
    <x v="505"/>
    <d v="2014-11-06T00:00:00"/>
    <x v="1"/>
    <s v="JK-15205"/>
    <s v="Jamie Kunitz"/>
    <x v="0"/>
    <s v="United States"/>
    <s v="San Francisco"/>
    <x v="1"/>
    <n v="94122"/>
    <x v="1"/>
    <s v="FUR-CH-10003061"/>
    <x v="0"/>
    <x v="1"/>
    <x v="51"/>
    <n v="71.992000000000004"/>
    <n v="1"/>
    <x v="2"/>
    <n v="-0.89990000000000003"/>
  </r>
  <r>
    <n v="1711"/>
    <x v="829"/>
    <x v="3"/>
    <x v="505"/>
    <d v="2014-11-06T00:00:00"/>
    <x v="1"/>
    <s v="JK-15205"/>
    <s v="Jamie Kunitz"/>
    <x v="0"/>
    <s v="United States"/>
    <s v="San Francisco"/>
    <x v="1"/>
    <n v="94122"/>
    <x v="1"/>
    <s v="OFF-AR-10003514"/>
    <x v="1"/>
    <x v="6"/>
    <x v="180"/>
    <n v="19.899999999999999"/>
    <n v="5"/>
    <x v="0"/>
    <n v="6.5670000000000002"/>
  </r>
  <r>
    <n v="1712"/>
    <x v="829"/>
    <x v="3"/>
    <x v="505"/>
    <d v="2014-11-06T00:00:00"/>
    <x v="1"/>
    <s v="JK-15205"/>
    <s v="Jamie Kunitz"/>
    <x v="0"/>
    <s v="United States"/>
    <s v="San Francisco"/>
    <x v="1"/>
    <n v="94122"/>
    <x v="1"/>
    <s v="OFF-AP-10002684"/>
    <x v="1"/>
    <x v="9"/>
    <x v="165"/>
    <n v="1702.12"/>
    <n v="14"/>
    <x v="0"/>
    <n v="510.63600000000002"/>
  </r>
  <r>
    <n v="1713"/>
    <x v="830"/>
    <x v="1"/>
    <x v="564"/>
    <d v="2012-02-04T00:00:00"/>
    <x v="1"/>
    <s v="JP-15520"/>
    <s v="Jeremy Pistek"/>
    <x v="0"/>
    <s v="United States"/>
    <s v="Houston"/>
    <x v="5"/>
    <n v="77070"/>
    <x v="2"/>
    <s v="OFF-PA-10004405"/>
    <x v="1"/>
    <x v="10"/>
    <x v="1082"/>
    <n v="14.304"/>
    <n v="6"/>
    <x v="2"/>
    <n v="5.0064000000000002"/>
  </r>
  <r>
    <n v="1714"/>
    <x v="831"/>
    <x v="3"/>
    <x v="565"/>
    <d v="2014-09-14T00:00:00"/>
    <x v="0"/>
    <s v="MM-18055"/>
    <s v="Michelle Moray"/>
    <x v="0"/>
    <s v="United States"/>
    <s v="Chicago"/>
    <x v="10"/>
    <n v="60610"/>
    <x v="2"/>
    <s v="FUR-TA-10004289"/>
    <x v="0"/>
    <x v="3"/>
    <x v="187"/>
    <n v="765.625"/>
    <n v="7"/>
    <x v="5"/>
    <n v="-566.5625"/>
  </r>
  <r>
    <n v="1715"/>
    <x v="832"/>
    <x v="3"/>
    <x v="566"/>
    <d v="2014-10-14T00:00:00"/>
    <x v="1"/>
    <s v="DC-13285"/>
    <s v="Debra Catini"/>
    <x v="0"/>
    <s v="United States"/>
    <s v="San Francisco"/>
    <x v="1"/>
    <n v="94110"/>
    <x v="1"/>
    <s v="FUR-BO-10003965"/>
    <x v="0"/>
    <x v="0"/>
    <x v="1083"/>
    <n v="307.666"/>
    <n v="2"/>
    <x v="11"/>
    <n v="-14.478400000000001"/>
  </r>
  <r>
    <n v="1716"/>
    <x v="833"/>
    <x v="0"/>
    <x v="567"/>
    <d v="2013-05-05T00:00:00"/>
    <x v="1"/>
    <s v="JL-15835"/>
    <s v="John Lee"/>
    <x v="0"/>
    <s v="United States"/>
    <s v="New York City"/>
    <x v="15"/>
    <n v="10011"/>
    <x v="3"/>
    <s v="OFF-BI-10003314"/>
    <x v="1"/>
    <x v="8"/>
    <x v="305"/>
    <n v="7.7119999999999997"/>
    <n v="2"/>
    <x v="2"/>
    <n v="2.7955999999999999"/>
  </r>
  <r>
    <n v="1717"/>
    <x v="834"/>
    <x v="0"/>
    <x v="288"/>
    <d v="2013-05-25T00:00:00"/>
    <x v="1"/>
    <s v="BN-11515"/>
    <s v="Bradley Nguyen"/>
    <x v="0"/>
    <s v="United States"/>
    <s v="New York City"/>
    <x v="15"/>
    <n v="10011"/>
    <x v="3"/>
    <s v="OFF-AP-10001563"/>
    <x v="1"/>
    <x v="9"/>
    <x v="530"/>
    <n v="242.9"/>
    <n v="5"/>
    <x v="0"/>
    <n v="70.441000000000003"/>
  </r>
  <r>
    <n v="1718"/>
    <x v="834"/>
    <x v="0"/>
    <x v="288"/>
    <d v="2013-05-25T00:00:00"/>
    <x v="1"/>
    <s v="BN-11515"/>
    <s v="Bradley Nguyen"/>
    <x v="0"/>
    <s v="United States"/>
    <s v="New York City"/>
    <x v="15"/>
    <n v="10011"/>
    <x v="3"/>
    <s v="OFF-ST-10004123"/>
    <x v="1"/>
    <x v="4"/>
    <x v="72"/>
    <n v="454.9"/>
    <n v="5"/>
    <x v="0"/>
    <n v="0"/>
  </r>
  <r>
    <n v="1719"/>
    <x v="834"/>
    <x v="0"/>
    <x v="288"/>
    <d v="2013-05-25T00:00:00"/>
    <x v="1"/>
    <s v="BN-11515"/>
    <s v="Bradley Nguyen"/>
    <x v="0"/>
    <s v="United States"/>
    <s v="New York City"/>
    <x v="15"/>
    <n v="10011"/>
    <x v="3"/>
    <s v="FUR-FU-10002088"/>
    <x v="0"/>
    <x v="5"/>
    <x v="1084"/>
    <n v="35.92"/>
    <n v="4"/>
    <x v="0"/>
    <n v="15.086399999999999"/>
  </r>
  <r>
    <n v="1720"/>
    <x v="834"/>
    <x v="0"/>
    <x v="288"/>
    <d v="2013-05-25T00:00:00"/>
    <x v="1"/>
    <s v="BN-11515"/>
    <s v="Bradley Nguyen"/>
    <x v="0"/>
    <s v="United States"/>
    <s v="New York City"/>
    <x v="15"/>
    <n v="10011"/>
    <x v="3"/>
    <s v="FUR-FU-10000010"/>
    <x v="0"/>
    <x v="5"/>
    <x v="522"/>
    <n v="39.76"/>
    <n v="8"/>
    <x v="0"/>
    <n v="12.3256"/>
  </r>
  <r>
    <n v="1721"/>
    <x v="834"/>
    <x v="0"/>
    <x v="288"/>
    <d v="2013-05-25T00:00:00"/>
    <x v="1"/>
    <s v="BN-11515"/>
    <s v="Bradley Nguyen"/>
    <x v="0"/>
    <s v="United States"/>
    <s v="New York City"/>
    <x v="15"/>
    <n v="10011"/>
    <x v="3"/>
    <s v="OFF-BI-10002824"/>
    <x v="1"/>
    <x v="8"/>
    <x v="523"/>
    <n v="47.744"/>
    <n v="4"/>
    <x v="2"/>
    <n v="14.92"/>
  </r>
  <r>
    <n v="1722"/>
    <x v="835"/>
    <x v="1"/>
    <x v="139"/>
    <d v="2012-12-25T00:00:00"/>
    <x v="1"/>
    <s v="KD-16345"/>
    <s v="Katherine Ducich"/>
    <x v="0"/>
    <s v="United States"/>
    <s v="Chicago"/>
    <x v="10"/>
    <n v="60623"/>
    <x v="2"/>
    <s v="TEC-PH-10001061"/>
    <x v="2"/>
    <x v="7"/>
    <x v="822"/>
    <n v="159.98400000000001"/>
    <n v="2"/>
    <x v="2"/>
    <n v="11.998799999999999"/>
  </r>
  <r>
    <n v="1723"/>
    <x v="835"/>
    <x v="1"/>
    <x v="139"/>
    <d v="2012-12-25T00:00:00"/>
    <x v="1"/>
    <s v="KD-16345"/>
    <s v="Katherine Ducich"/>
    <x v="0"/>
    <s v="United States"/>
    <s v="Chicago"/>
    <x v="10"/>
    <n v="60623"/>
    <x v="2"/>
    <s v="TEC-AC-10000736"/>
    <x v="2"/>
    <x v="11"/>
    <x v="1085"/>
    <n v="255.96799999999999"/>
    <n v="4"/>
    <x v="2"/>
    <n v="51.193600000000004"/>
  </r>
  <r>
    <n v="1724"/>
    <x v="835"/>
    <x v="1"/>
    <x v="139"/>
    <d v="2012-12-25T00:00:00"/>
    <x v="1"/>
    <s v="KD-16345"/>
    <s v="Katherine Ducich"/>
    <x v="0"/>
    <s v="United States"/>
    <s v="Chicago"/>
    <x v="10"/>
    <n v="60623"/>
    <x v="2"/>
    <s v="FUR-BO-10003966"/>
    <x v="0"/>
    <x v="0"/>
    <x v="1086"/>
    <n v="359.05799999999999"/>
    <n v="3"/>
    <x v="4"/>
    <n v="-71.811599999999999"/>
  </r>
  <r>
    <n v="1725"/>
    <x v="836"/>
    <x v="1"/>
    <x v="546"/>
    <d v="2012-12-20T00:00:00"/>
    <x v="2"/>
    <s v="JK-15370"/>
    <s v="Jay Kimmel"/>
    <x v="0"/>
    <s v="United States"/>
    <s v="Philadelphia"/>
    <x v="9"/>
    <n v="19143"/>
    <x v="3"/>
    <s v="OFF-AP-10000828"/>
    <x v="1"/>
    <x v="9"/>
    <x v="1087"/>
    <n v="434.35199999999998"/>
    <n v="3"/>
    <x v="2"/>
    <n v="43.435200000000002"/>
  </r>
  <r>
    <n v="1726"/>
    <x v="836"/>
    <x v="1"/>
    <x v="546"/>
    <d v="2012-12-20T00:00:00"/>
    <x v="2"/>
    <s v="JK-15370"/>
    <s v="Jay Kimmel"/>
    <x v="0"/>
    <s v="United States"/>
    <s v="Philadelphia"/>
    <x v="9"/>
    <n v="19143"/>
    <x v="3"/>
    <s v="OFF-AP-10002906"/>
    <x v="1"/>
    <x v="9"/>
    <x v="1088"/>
    <n v="3.552"/>
    <n v="2"/>
    <x v="2"/>
    <n v="0.44400000000000001"/>
  </r>
  <r>
    <n v="1727"/>
    <x v="836"/>
    <x v="1"/>
    <x v="546"/>
    <d v="2012-12-20T00:00:00"/>
    <x v="2"/>
    <s v="JK-15370"/>
    <s v="Jay Kimmel"/>
    <x v="0"/>
    <s v="United States"/>
    <s v="Philadelphia"/>
    <x v="9"/>
    <n v="19143"/>
    <x v="3"/>
    <s v="OFF-AP-10003860"/>
    <x v="1"/>
    <x v="9"/>
    <x v="1089"/>
    <n v="88.831999999999994"/>
    <n v="4"/>
    <x v="2"/>
    <n v="7.7728000000000002"/>
  </r>
  <r>
    <n v="1728"/>
    <x v="837"/>
    <x v="3"/>
    <x v="568"/>
    <d v="2014-05-05T00:00:00"/>
    <x v="0"/>
    <s v="FM-14215"/>
    <s v="Filia McAdams"/>
    <x v="1"/>
    <s v="United States"/>
    <s v="Dublin"/>
    <x v="24"/>
    <n v="43017"/>
    <x v="3"/>
    <s v="FUR-TA-10001307"/>
    <x v="0"/>
    <x v="3"/>
    <x v="1090"/>
    <n v="1048.3499999999999"/>
    <n v="5"/>
    <x v="10"/>
    <n v="-69.89"/>
  </r>
  <r>
    <n v="1729"/>
    <x v="838"/>
    <x v="0"/>
    <x v="569"/>
    <d v="2013-02-07T00:00:00"/>
    <x v="3"/>
    <s v="CA-12265"/>
    <s v="Christina Anderson"/>
    <x v="0"/>
    <s v="United States"/>
    <s v="Springfield"/>
    <x v="17"/>
    <n v="22153"/>
    <x v="0"/>
    <s v="TEC-AC-10003063"/>
    <x v="2"/>
    <x v="11"/>
    <x v="1052"/>
    <n v="100"/>
    <n v="4"/>
    <x v="0"/>
    <n v="21"/>
  </r>
  <r>
    <n v="1730"/>
    <x v="838"/>
    <x v="0"/>
    <x v="569"/>
    <d v="2013-02-07T00:00:00"/>
    <x v="3"/>
    <s v="CA-12265"/>
    <s v="Christina Anderson"/>
    <x v="0"/>
    <s v="United States"/>
    <s v="Springfield"/>
    <x v="17"/>
    <n v="22153"/>
    <x v="0"/>
    <s v="OFF-LA-10001045"/>
    <x v="1"/>
    <x v="2"/>
    <x v="701"/>
    <n v="7.83"/>
    <n v="3"/>
    <x v="0"/>
    <n v="3.6017999999999999"/>
  </r>
  <r>
    <n v="1731"/>
    <x v="839"/>
    <x v="2"/>
    <x v="450"/>
    <d v="2011-10-03T00:00:00"/>
    <x v="1"/>
    <s v="KD-16495"/>
    <s v="Keith Dawkins"/>
    <x v="1"/>
    <s v="United States"/>
    <s v="Fayetteville"/>
    <x v="3"/>
    <n v="28314"/>
    <x v="0"/>
    <s v="OFF-PA-10001457"/>
    <x v="1"/>
    <x v="10"/>
    <x v="1091"/>
    <n v="96.256"/>
    <n v="8"/>
    <x v="2"/>
    <n v="31.283200000000001"/>
  </r>
  <r>
    <n v="1732"/>
    <x v="839"/>
    <x v="2"/>
    <x v="450"/>
    <d v="2011-10-03T00:00:00"/>
    <x v="1"/>
    <s v="KD-16495"/>
    <s v="Keith Dawkins"/>
    <x v="1"/>
    <s v="United States"/>
    <s v="Fayetteville"/>
    <x v="3"/>
    <n v="28314"/>
    <x v="0"/>
    <s v="OFF-PA-10001804"/>
    <x v="1"/>
    <x v="10"/>
    <x v="128"/>
    <n v="10.688000000000001"/>
    <n v="2"/>
    <x v="2"/>
    <n v="3.7408000000000001"/>
  </r>
  <r>
    <n v="1733"/>
    <x v="840"/>
    <x v="0"/>
    <x v="212"/>
    <d v="2013-07-15T00:00:00"/>
    <x v="1"/>
    <s v="LH-17155"/>
    <s v="Logan Haushalter"/>
    <x v="0"/>
    <s v="United States"/>
    <s v="Dallas"/>
    <x v="5"/>
    <n v="75081"/>
    <x v="2"/>
    <s v="OFF-ST-10000689"/>
    <x v="1"/>
    <x v="4"/>
    <x v="421"/>
    <n v="338.04"/>
    <n v="3"/>
    <x v="2"/>
    <n v="-33.804000000000002"/>
  </r>
  <r>
    <n v="1734"/>
    <x v="840"/>
    <x v="0"/>
    <x v="212"/>
    <d v="2013-07-15T00:00:00"/>
    <x v="1"/>
    <s v="LH-17155"/>
    <s v="Logan Haushalter"/>
    <x v="0"/>
    <s v="United States"/>
    <s v="Dallas"/>
    <x v="5"/>
    <n v="75081"/>
    <x v="2"/>
    <s v="OFF-AR-10002135"/>
    <x v="1"/>
    <x v="6"/>
    <x v="278"/>
    <n v="154.24"/>
    <n v="4"/>
    <x v="2"/>
    <n v="17.352"/>
  </r>
  <r>
    <n v="1735"/>
    <x v="841"/>
    <x v="3"/>
    <x v="570"/>
    <d v="2014-08-02T00:00:00"/>
    <x v="0"/>
    <s v="AG-10675"/>
    <s v="Anna Gayman"/>
    <x v="0"/>
    <s v="United States"/>
    <s v="Jacksonville"/>
    <x v="3"/>
    <n v="28540"/>
    <x v="0"/>
    <s v="OFF-AP-10002082"/>
    <x v="1"/>
    <x v="9"/>
    <x v="1092"/>
    <n v="34.847999999999999"/>
    <n v="2"/>
    <x v="2"/>
    <n v="6.5339999999999998"/>
  </r>
  <r>
    <n v="1736"/>
    <x v="841"/>
    <x v="3"/>
    <x v="570"/>
    <d v="2014-08-02T00:00:00"/>
    <x v="0"/>
    <s v="AG-10675"/>
    <s v="Anna Gayman"/>
    <x v="0"/>
    <s v="United States"/>
    <s v="Jacksonville"/>
    <x v="3"/>
    <n v="28540"/>
    <x v="0"/>
    <s v="TEC-PH-10003442"/>
    <x v="2"/>
    <x v="7"/>
    <x v="879"/>
    <n v="22"/>
    <n v="5"/>
    <x v="2"/>
    <n v="1.375"/>
  </r>
  <r>
    <n v="1737"/>
    <x v="841"/>
    <x v="3"/>
    <x v="570"/>
    <d v="2014-08-02T00:00:00"/>
    <x v="0"/>
    <s v="AG-10675"/>
    <s v="Anna Gayman"/>
    <x v="0"/>
    <s v="United States"/>
    <s v="Jacksonville"/>
    <x v="3"/>
    <n v="28540"/>
    <x v="0"/>
    <s v="OFF-AR-10002833"/>
    <x v="1"/>
    <x v="6"/>
    <x v="6"/>
    <n v="4.3680000000000003"/>
    <n v="3"/>
    <x v="2"/>
    <n v="0.38219999999999998"/>
  </r>
  <r>
    <n v="1738"/>
    <x v="842"/>
    <x v="1"/>
    <x v="37"/>
    <d v="2012-09-09T00:00:00"/>
    <x v="1"/>
    <s v="DB-13120"/>
    <s v="David Bremer"/>
    <x v="1"/>
    <s v="United States"/>
    <s v="San Francisco"/>
    <x v="1"/>
    <n v="94122"/>
    <x v="1"/>
    <s v="OFF-ST-10001325"/>
    <x v="1"/>
    <x v="4"/>
    <x v="466"/>
    <n v="31.44"/>
    <n v="3"/>
    <x v="0"/>
    <n v="8.4887999999999995"/>
  </r>
  <r>
    <n v="1739"/>
    <x v="842"/>
    <x v="1"/>
    <x v="37"/>
    <d v="2012-09-09T00:00:00"/>
    <x v="1"/>
    <s v="DB-13120"/>
    <s v="David Bremer"/>
    <x v="1"/>
    <s v="United States"/>
    <s v="San Francisco"/>
    <x v="1"/>
    <n v="94122"/>
    <x v="1"/>
    <s v="TEC-AC-10003038"/>
    <x v="2"/>
    <x v="11"/>
    <x v="1024"/>
    <n v="17.899999999999999"/>
    <n v="2"/>
    <x v="0"/>
    <n v="3.4009999999999998"/>
  </r>
  <r>
    <n v="1740"/>
    <x v="842"/>
    <x v="1"/>
    <x v="37"/>
    <d v="2012-09-09T00:00:00"/>
    <x v="1"/>
    <s v="DB-13120"/>
    <s v="David Bremer"/>
    <x v="1"/>
    <s v="United States"/>
    <s v="San Francisco"/>
    <x v="1"/>
    <n v="94122"/>
    <x v="1"/>
    <s v="TEC-AC-10003590"/>
    <x v="2"/>
    <x v="11"/>
    <x v="1093"/>
    <n v="129.44999999999999"/>
    <n v="5"/>
    <x v="0"/>
    <n v="46.601999999999997"/>
  </r>
  <r>
    <n v="1741"/>
    <x v="843"/>
    <x v="2"/>
    <x v="128"/>
    <d v="2011-08-16T00:00:00"/>
    <x v="1"/>
    <s v="ED-13885"/>
    <s v="Emily Ducich"/>
    <x v="2"/>
    <s v="United States"/>
    <s v="San Diego"/>
    <x v="1"/>
    <n v="92037"/>
    <x v="1"/>
    <s v="OFF-LA-10000262"/>
    <x v="1"/>
    <x v="2"/>
    <x v="932"/>
    <n v="20.88"/>
    <n v="8"/>
    <x v="0"/>
    <n v="9.6047999999999991"/>
  </r>
  <r>
    <n v="1742"/>
    <x v="844"/>
    <x v="3"/>
    <x v="505"/>
    <d v="2014-11-04T00:00:00"/>
    <x v="1"/>
    <s v="MC-18100"/>
    <s v="Mick Crebagga"/>
    <x v="0"/>
    <s v="United States"/>
    <s v="Philadelphia"/>
    <x v="9"/>
    <n v="19140"/>
    <x v="3"/>
    <s v="OFF-PA-10004355"/>
    <x v="1"/>
    <x v="10"/>
    <x v="1094"/>
    <n v="20.736000000000001"/>
    <n v="4"/>
    <x v="2"/>
    <n v="7.2576000000000001"/>
  </r>
  <r>
    <n v="1743"/>
    <x v="844"/>
    <x v="3"/>
    <x v="505"/>
    <d v="2014-11-04T00:00:00"/>
    <x v="1"/>
    <s v="MC-18100"/>
    <s v="Mick Crebagga"/>
    <x v="0"/>
    <s v="United States"/>
    <s v="Philadelphia"/>
    <x v="9"/>
    <n v="19140"/>
    <x v="3"/>
    <s v="FUR-FU-10004415"/>
    <x v="0"/>
    <x v="5"/>
    <x v="1054"/>
    <n v="7.1680000000000001"/>
    <n v="2"/>
    <x v="2"/>
    <n v="0.98560000000000003"/>
  </r>
  <r>
    <n v="1744"/>
    <x v="844"/>
    <x v="3"/>
    <x v="505"/>
    <d v="2014-11-04T00:00:00"/>
    <x v="1"/>
    <s v="MC-18100"/>
    <s v="Mick Crebagga"/>
    <x v="0"/>
    <s v="United States"/>
    <s v="Philadelphia"/>
    <x v="9"/>
    <n v="19140"/>
    <x v="3"/>
    <s v="OFF-ST-10002486"/>
    <x v="1"/>
    <x v="4"/>
    <x v="693"/>
    <n v="11.167999999999999"/>
    <n v="2"/>
    <x v="2"/>
    <n v="-2.5127999999999999"/>
  </r>
  <r>
    <n v="1745"/>
    <x v="844"/>
    <x v="3"/>
    <x v="505"/>
    <d v="2014-11-04T00:00:00"/>
    <x v="1"/>
    <s v="MC-18100"/>
    <s v="Mick Crebagga"/>
    <x v="0"/>
    <s v="United States"/>
    <s v="Philadelphia"/>
    <x v="9"/>
    <n v="19140"/>
    <x v="3"/>
    <s v="TEC-AC-10001142"/>
    <x v="2"/>
    <x v="11"/>
    <x v="546"/>
    <n v="442.4"/>
    <n v="7"/>
    <x v="2"/>
    <n v="-55.3"/>
  </r>
  <r>
    <n v="1746"/>
    <x v="845"/>
    <x v="2"/>
    <x v="571"/>
    <d v="2011-06-09T00:00:00"/>
    <x v="2"/>
    <s v="BM-11785"/>
    <s v="Bryan Mills"/>
    <x v="0"/>
    <s v="United States"/>
    <s v="Rochester"/>
    <x v="15"/>
    <n v="14609"/>
    <x v="3"/>
    <s v="OFF-AR-10002656"/>
    <x v="1"/>
    <x v="6"/>
    <x v="157"/>
    <n v="13.36"/>
    <n v="2"/>
    <x v="0"/>
    <n v="4.9432"/>
  </r>
  <r>
    <n v="1747"/>
    <x v="846"/>
    <x v="0"/>
    <x v="572"/>
    <d v="2013-08-18T00:00:00"/>
    <x v="0"/>
    <s v="EM-14065"/>
    <s v="Erin Mull"/>
    <x v="0"/>
    <s v="United States"/>
    <s v="Jacksonville"/>
    <x v="3"/>
    <n v="28540"/>
    <x v="0"/>
    <s v="OFF-BI-10000138"/>
    <x v="1"/>
    <x v="8"/>
    <x v="600"/>
    <n v="11.231999999999999"/>
    <n v="8"/>
    <x v="6"/>
    <n v="-8.2368000000000006"/>
  </r>
  <r>
    <n v="1748"/>
    <x v="846"/>
    <x v="0"/>
    <x v="572"/>
    <d v="2013-08-18T00:00:00"/>
    <x v="0"/>
    <s v="EM-14065"/>
    <s v="Erin Mull"/>
    <x v="0"/>
    <s v="United States"/>
    <s v="Jacksonville"/>
    <x v="3"/>
    <n v="28540"/>
    <x v="0"/>
    <s v="OFF-PA-10004947"/>
    <x v="1"/>
    <x v="10"/>
    <x v="33"/>
    <n v="10.272"/>
    <n v="3"/>
    <x v="2"/>
    <n v="3.21"/>
  </r>
  <r>
    <n v="1749"/>
    <x v="847"/>
    <x v="2"/>
    <x v="573"/>
    <d v="2011-04-29T00:00:00"/>
    <x v="1"/>
    <s v="DA-13450"/>
    <s v="Dianna Arnett"/>
    <x v="2"/>
    <s v="United States"/>
    <s v="Houston"/>
    <x v="5"/>
    <n v="77095"/>
    <x v="2"/>
    <s v="OFF-PA-10003543"/>
    <x v="1"/>
    <x v="10"/>
    <x v="716"/>
    <n v="10.368"/>
    <n v="2"/>
    <x v="2"/>
    <n v="3.6288"/>
  </r>
  <r>
    <n v="1750"/>
    <x v="847"/>
    <x v="2"/>
    <x v="573"/>
    <d v="2011-04-29T00:00:00"/>
    <x v="1"/>
    <s v="DA-13450"/>
    <s v="Dianna Arnett"/>
    <x v="2"/>
    <s v="United States"/>
    <s v="Houston"/>
    <x v="5"/>
    <n v="77095"/>
    <x v="2"/>
    <s v="OFF-AR-10002221"/>
    <x v="1"/>
    <x v="6"/>
    <x v="1008"/>
    <n v="6.24"/>
    <n v="3"/>
    <x v="2"/>
    <n v="0.54600000000000004"/>
  </r>
  <r>
    <n v="1751"/>
    <x v="848"/>
    <x v="1"/>
    <x v="6"/>
    <d v="2012-11-27T00:00:00"/>
    <x v="1"/>
    <s v="MO-17800"/>
    <s v="Meg O'Connel"/>
    <x v="2"/>
    <s v="United States"/>
    <s v="San Antonio"/>
    <x v="5"/>
    <n v="78207"/>
    <x v="2"/>
    <s v="FUR-TA-10004607"/>
    <x v="0"/>
    <x v="3"/>
    <x v="1095"/>
    <n v="206.96199999999999"/>
    <n v="2"/>
    <x v="4"/>
    <n v="-32.522599999999997"/>
  </r>
  <r>
    <n v="1752"/>
    <x v="849"/>
    <x v="3"/>
    <x v="336"/>
    <d v="2014-10-18T00:00:00"/>
    <x v="2"/>
    <s v="JW-15955"/>
    <s v="Joni Wasserman"/>
    <x v="0"/>
    <s v="United States"/>
    <s v="Oakland"/>
    <x v="1"/>
    <n v="94601"/>
    <x v="1"/>
    <s v="FUR-FU-10001918"/>
    <x v="0"/>
    <x v="5"/>
    <x v="280"/>
    <n v="9.4600000000000009"/>
    <n v="2"/>
    <x v="0"/>
    <n v="3.6894"/>
  </r>
  <r>
    <n v="1753"/>
    <x v="850"/>
    <x v="3"/>
    <x v="574"/>
    <d v="2014-12-06T00:00:00"/>
    <x v="2"/>
    <s v="VW-21775"/>
    <s v="Victoria Wilson"/>
    <x v="1"/>
    <s v="United States"/>
    <s v="San Francisco"/>
    <x v="1"/>
    <n v="94122"/>
    <x v="1"/>
    <s v="OFF-ST-10004340"/>
    <x v="1"/>
    <x v="4"/>
    <x v="809"/>
    <n v="559.62"/>
    <n v="9"/>
    <x v="0"/>
    <n v="151.09739999999999"/>
  </r>
  <r>
    <n v="1754"/>
    <x v="850"/>
    <x v="3"/>
    <x v="574"/>
    <d v="2014-12-06T00:00:00"/>
    <x v="2"/>
    <s v="VW-21775"/>
    <s v="Victoria Wilson"/>
    <x v="1"/>
    <s v="United States"/>
    <s v="San Francisco"/>
    <x v="1"/>
    <n v="94122"/>
    <x v="1"/>
    <s v="OFF-PA-10004475"/>
    <x v="1"/>
    <x v="10"/>
    <x v="1063"/>
    <n v="109.92"/>
    <n v="2"/>
    <x v="0"/>
    <n v="53.860799999999998"/>
  </r>
  <r>
    <n v="1755"/>
    <x v="850"/>
    <x v="3"/>
    <x v="574"/>
    <d v="2014-12-06T00:00:00"/>
    <x v="2"/>
    <s v="VW-21775"/>
    <s v="Victoria Wilson"/>
    <x v="1"/>
    <s v="United States"/>
    <s v="San Francisco"/>
    <x v="1"/>
    <n v="94122"/>
    <x v="1"/>
    <s v="OFF-PA-10003893"/>
    <x v="1"/>
    <x v="10"/>
    <x v="1096"/>
    <n v="8.56"/>
    <n v="2"/>
    <x v="0"/>
    <n v="3.8519999999999999"/>
  </r>
  <r>
    <n v="1756"/>
    <x v="851"/>
    <x v="1"/>
    <x v="575"/>
    <d v="2012-12-11T00:00:00"/>
    <x v="0"/>
    <s v="TT-21460"/>
    <s v="Tonja Turnell"/>
    <x v="2"/>
    <s v="United States"/>
    <s v="Fort Worth"/>
    <x v="5"/>
    <n v="76106"/>
    <x v="2"/>
    <s v="OFF-PA-10000100"/>
    <x v="1"/>
    <x v="10"/>
    <x v="825"/>
    <n v="360.71199999999999"/>
    <n v="11"/>
    <x v="2"/>
    <n v="130.75810000000001"/>
  </r>
  <r>
    <n v="1757"/>
    <x v="851"/>
    <x v="1"/>
    <x v="575"/>
    <d v="2012-12-11T00:00:00"/>
    <x v="0"/>
    <s v="TT-21460"/>
    <s v="Tonja Turnell"/>
    <x v="2"/>
    <s v="United States"/>
    <s v="Fort Worth"/>
    <x v="5"/>
    <n v="76106"/>
    <x v="2"/>
    <s v="TEC-PH-10001817"/>
    <x v="2"/>
    <x v="7"/>
    <x v="1097"/>
    <n v="1718.4"/>
    <n v="6"/>
    <x v="2"/>
    <n v="150.36000000000001"/>
  </r>
  <r>
    <n v="1758"/>
    <x v="852"/>
    <x v="1"/>
    <x v="562"/>
    <d v="2012-07-15T00:00:00"/>
    <x v="2"/>
    <s v="SL-20155"/>
    <s v="Sara Luxemburg"/>
    <x v="2"/>
    <s v="United States"/>
    <s v="Houston"/>
    <x v="5"/>
    <n v="77095"/>
    <x v="2"/>
    <s v="OFF-BI-10001765"/>
    <x v="1"/>
    <x v="8"/>
    <x v="985"/>
    <n v="41.567999999999998"/>
    <n v="6"/>
    <x v="3"/>
    <n v="-66.508799999999994"/>
  </r>
  <r>
    <n v="1759"/>
    <x v="853"/>
    <x v="2"/>
    <x v="218"/>
    <d v="2011-05-17T00:00:00"/>
    <x v="1"/>
    <s v="RM-19375"/>
    <s v="Raymond Messe"/>
    <x v="0"/>
    <s v="United States"/>
    <s v="Houston"/>
    <x v="5"/>
    <n v="77095"/>
    <x v="2"/>
    <s v="TEC-AC-10001013"/>
    <x v="2"/>
    <x v="11"/>
    <x v="813"/>
    <n v="46.863999999999997"/>
    <n v="2"/>
    <x v="2"/>
    <n v="7.6154000000000002"/>
  </r>
  <r>
    <n v="1760"/>
    <x v="854"/>
    <x v="2"/>
    <x v="576"/>
    <d v="2011-01-13T00:00:00"/>
    <x v="1"/>
    <s v="MB-18085"/>
    <s v="Mick Brown"/>
    <x v="0"/>
    <s v="United States"/>
    <s v="Philadelphia"/>
    <x v="9"/>
    <n v="19143"/>
    <x v="3"/>
    <s v="OFF-AR-10003478"/>
    <x v="1"/>
    <x v="6"/>
    <x v="355"/>
    <n v="19.536000000000001"/>
    <n v="3"/>
    <x v="2"/>
    <n v="4.8840000000000003"/>
  </r>
  <r>
    <n v="1761"/>
    <x v="855"/>
    <x v="1"/>
    <x v="577"/>
    <d v="2012-09-09T00:00:00"/>
    <x v="1"/>
    <s v="AG-10900"/>
    <s v="Arthur Gainer"/>
    <x v="0"/>
    <s v="United States"/>
    <s v="San Diego"/>
    <x v="1"/>
    <n v="92105"/>
    <x v="1"/>
    <s v="FUR-BO-10000330"/>
    <x v="0"/>
    <x v="0"/>
    <x v="1098"/>
    <n v="411.33199999999999"/>
    <n v="4"/>
    <x v="11"/>
    <n v="-4.8391999999999999"/>
  </r>
  <r>
    <n v="1762"/>
    <x v="855"/>
    <x v="1"/>
    <x v="577"/>
    <d v="2012-09-09T00:00:00"/>
    <x v="1"/>
    <s v="AG-10900"/>
    <s v="Arthur Gainer"/>
    <x v="0"/>
    <s v="United States"/>
    <s v="San Diego"/>
    <x v="1"/>
    <n v="92105"/>
    <x v="1"/>
    <s v="OFF-BI-10001900"/>
    <x v="1"/>
    <x v="8"/>
    <x v="1099"/>
    <n v="28.751999999999999"/>
    <n v="6"/>
    <x v="2"/>
    <n v="9.7037999999999993"/>
  </r>
  <r>
    <n v="1763"/>
    <x v="855"/>
    <x v="1"/>
    <x v="577"/>
    <d v="2012-09-09T00:00:00"/>
    <x v="1"/>
    <s v="AG-10900"/>
    <s v="Arthur Gainer"/>
    <x v="0"/>
    <s v="United States"/>
    <s v="San Diego"/>
    <x v="1"/>
    <n v="92105"/>
    <x v="1"/>
    <s v="FUR-BO-10003159"/>
    <x v="0"/>
    <x v="0"/>
    <x v="1100"/>
    <n v="293.19900000000001"/>
    <n v="3"/>
    <x v="11"/>
    <n v="-20.696400000000001"/>
  </r>
  <r>
    <n v="1764"/>
    <x v="856"/>
    <x v="0"/>
    <x v="578"/>
    <d v="2013-08-09T00:00:00"/>
    <x v="1"/>
    <s v="ML-17755"/>
    <s v="Max Ludwig"/>
    <x v="2"/>
    <s v="United States"/>
    <s v="Suffolk"/>
    <x v="17"/>
    <n v="23434"/>
    <x v="0"/>
    <s v="OFF-SU-10002573"/>
    <x v="1"/>
    <x v="14"/>
    <x v="350"/>
    <n v="35.06"/>
    <n v="2"/>
    <x v="0"/>
    <n v="10.518000000000001"/>
  </r>
  <r>
    <n v="1765"/>
    <x v="856"/>
    <x v="0"/>
    <x v="578"/>
    <d v="2013-08-09T00:00:00"/>
    <x v="1"/>
    <s v="ML-17755"/>
    <s v="Max Ludwig"/>
    <x v="2"/>
    <s v="United States"/>
    <s v="Suffolk"/>
    <x v="17"/>
    <n v="23434"/>
    <x v="0"/>
    <s v="OFF-LA-10004484"/>
    <x v="1"/>
    <x v="2"/>
    <x v="612"/>
    <n v="4.13"/>
    <n v="1"/>
    <x v="0"/>
    <n v="1.8997999999999999"/>
  </r>
  <r>
    <n v="1766"/>
    <x v="856"/>
    <x v="0"/>
    <x v="578"/>
    <d v="2013-08-09T00:00:00"/>
    <x v="1"/>
    <s v="ML-17755"/>
    <s v="Max Ludwig"/>
    <x v="2"/>
    <s v="United States"/>
    <s v="Suffolk"/>
    <x v="17"/>
    <n v="23434"/>
    <x v="0"/>
    <s v="FUR-FU-10001591"/>
    <x v="0"/>
    <x v="5"/>
    <x v="1101"/>
    <n v="109.8"/>
    <n v="9"/>
    <x v="0"/>
    <n v="46.116"/>
  </r>
  <r>
    <n v="1767"/>
    <x v="856"/>
    <x v="0"/>
    <x v="578"/>
    <d v="2013-08-09T00:00:00"/>
    <x v="1"/>
    <s v="ML-17755"/>
    <s v="Max Ludwig"/>
    <x v="2"/>
    <s v="United States"/>
    <s v="Suffolk"/>
    <x v="17"/>
    <n v="23434"/>
    <x v="0"/>
    <s v="OFF-LA-10002034"/>
    <x v="1"/>
    <x v="2"/>
    <x v="1102"/>
    <n v="9.82"/>
    <n v="2"/>
    <x v="0"/>
    <n v="4.8117999999999999"/>
  </r>
  <r>
    <n v="1768"/>
    <x v="857"/>
    <x v="2"/>
    <x v="579"/>
    <d v="2011-03-26T00:00:00"/>
    <x v="1"/>
    <s v="CC-12685"/>
    <s v="Craig Carroll"/>
    <x v="0"/>
    <s v="United States"/>
    <s v="Greensboro"/>
    <x v="3"/>
    <n v="27405"/>
    <x v="0"/>
    <s v="OFF-BI-10004410"/>
    <x v="1"/>
    <x v="8"/>
    <x v="48"/>
    <n v="7.6440000000000001"/>
    <n v="4"/>
    <x v="6"/>
    <n v="-5.8604000000000003"/>
  </r>
  <r>
    <n v="1769"/>
    <x v="857"/>
    <x v="2"/>
    <x v="579"/>
    <d v="2011-03-26T00:00:00"/>
    <x v="1"/>
    <s v="CC-12685"/>
    <s v="Craig Carroll"/>
    <x v="0"/>
    <s v="United States"/>
    <s v="Greensboro"/>
    <x v="3"/>
    <n v="27405"/>
    <x v="0"/>
    <s v="OFF-BI-10002735"/>
    <x v="1"/>
    <x v="8"/>
    <x v="141"/>
    <n v="51.465000000000003"/>
    <n v="5"/>
    <x v="6"/>
    <n v="-39.456499999999998"/>
  </r>
  <r>
    <n v="1770"/>
    <x v="858"/>
    <x v="3"/>
    <x v="580"/>
    <d v="2014-03-09T00:00:00"/>
    <x v="1"/>
    <s v="SC-20770"/>
    <s v="Stewart Carmichael"/>
    <x v="1"/>
    <s v="United States"/>
    <s v="Dallas"/>
    <x v="5"/>
    <n v="75081"/>
    <x v="2"/>
    <s v="OFF-SU-10001935"/>
    <x v="1"/>
    <x v="14"/>
    <x v="33"/>
    <n v="6.976"/>
    <n v="4"/>
    <x v="2"/>
    <n v="-1.3952"/>
  </r>
  <r>
    <n v="1771"/>
    <x v="858"/>
    <x v="3"/>
    <x v="580"/>
    <d v="2014-03-09T00:00:00"/>
    <x v="1"/>
    <s v="SC-20770"/>
    <s v="Stewart Carmichael"/>
    <x v="1"/>
    <s v="United States"/>
    <s v="Dallas"/>
    <x v="5"/>
    <n v="75081"/>
    <x v="2"/>
    <s v="OFF-BI-10003291"/>
    <x v="1"/>
    <x v="8"/>
    <x v="44"/>
    <n v="12.222"/>
    <n v="7"/>
    <x v="3"/>
    <n v="-20.1663"/>
  </r>
  <r>
    <n v="1772"/>
    <x v="859"/>
    <x v="0"/>
    <x v="581"/>
    <d v="2013-11-30T00:00:00"/>
    <x v="0"/>
    <s v="GG-14650"/>
    <s v="Greg Guthrie"/>
    <x v="1"/>
    <s v="United States"/>
    <s v="Chicago"/>
    <x v="10"/>
    <n v="60623"/>
    <x v="2"/>
    <s v="OFF-ST-10004337"/>
    <x v="1"/>
    <x v="4"/>
    <x v="839"/>
    <n v="97.983999999999995"/>
    <n v="2"/>
    <x v="2"/>
    <n v="-24.495999999999999"/>
  </r>
  <r>
    <n v="1773"/>
    <x v="859"/>
    <x v="0"/>
    <x v="581"/>
    <d v="2013-11-30T00:00:00"/>
    <x v="0"/>
    <s v="GG-14650"/>
    <s v="Greg Guthrie"/>
    <x v="1"/>
    <s v="United States"/>
    <s v="Chicago"/>
    <x v="10"/>
    <n v="60623"/>
    <x v="2"/>
    <s v="TEC-AC-10001266"/>
    <x v="2"/>
    <x v="11"/>
    <x v="196"/>
    <n v="62.4"/>
    <n v="6"/>
    <x v="2"/>
    <n v="19.5"/>
  </r>
  <r>
    <n v="1774"/>
    <x v="860"/>
    <x v="2"/>
    <x v="582"/>
    <d v="2011-05-03T00:00:00"/>
    <x v="1"/>
    <s v="MY-18295"/>
    <s v="Muhammed Yedwab"/>
    <x v="1"/>
    <s v="United States"/>
    <s v="Baltimore"/>
    <x v="39"/>
    <n v="21215"/>
    <x v="3"/>
    <s v="OFF-BI-10001628"/>
    <x v="1"/>
    <x v="8"/>
    <x v="1103"/>
    <n v="20.86"/>
    <n v="2"/>
    <x v="0"/>
    <n v="9.3870000000000005"/>
  </r>
  <r>
    <n v="1775"/>
    <x v="860"/>
    <x v="2"/>
    <x v="582"/>
    <d v="2011-05-03T00:00:00"/>
    <x v="1"/>
    <s v="MY-18295"/>
    <s v="Muhammed Yedwab"/>
    <x v="1"/>
    <s v="United States"/>
    <s v="Baltimore"/>
    <x v="39"/>
    <n v="21215"/>
    <x v="3"/>
    <s v="OFF-ST-10000877"/>
    <x v="1"/>
    <x v="4"/>
    <x v="1104"/>
    <n v="497.61"/>
    <n v="9"/>
    <x v="0"/>
    <n v="129.37860000000001"/>
  </r>
  <r>
    <n v="1776"/>
    <x v="860"/>
    <x v="2"/>
    <x v="582"/>
    <d v="2011-05-03T00:00:00"/>
    <x v="1"/>
    <s v="MY-18295"/>
    <s v="Muhammed Yedwab"/>
    <x v="1"/>
    <s v="United States"/>
    <s v="Baltimore"/>
    <x v="39"/>
    <n v="21215"/>
    <x v="3"/>
    <s v="OFF-AR-10004752"/>
    <x v="1"/>
    <x v="6"/>
    <x v="1105"/>
    <n v="5.34"/>
    <n v="2"/>
    <x v="0"/>
    <n v="1.4952000000000001"/>
  </r>
  <r>
    <n v="1777"/>
    <x v="860"/>
    <x v="2"/>
    <x v="582"/>
    <d v="2011-05-03T00:00:00"/>
    <x v="1"/>
    <s v="MY-18295"/>
    <s v="Muhammed Yedwab"/>
    <x v="1"/>
    <s v="United States"/>
    <s v="Baltimore"/>
    <x v="39"/>
    <n v="21215"/>
    <x v="3"/>
    <s v="OFF-LA-10000452"/>
    <x v="1"/>
    <x v="2"/>
    <x v="804"/>
    <n v="3.15"/>
    <n v="1"/>
    <x v="0"/>
    <n v="1.512"/>
  </r>
  <r>
    <n v="1778"/>
    <x v="861"/>
    <x v="1"/>
    <x v="27"/>
    <d v="2012-11-28T00:00:00"/>
    <x v="1"/>
    <s v="DP-13000"/>
    <s v="Darren Powers"/>
    <x v="0"/>
    <s v="United States"/>
    <s v="Los Angeles"/>
    <x v="1"/>
    <n v="90004"/>
    <x v="1"/>
    <s v="OFF-PA-10000675"/>
    <x v="1"/>
    <x v="10"/>
    <x v="1106"/>
    <n v="368.91"/>
    <n v="9"/>
    <x v="0"/>
    <n v="180.76589999999999"/>
  </r>
  <r>
    <n v="1779"/>
    <x v="861"/>
    <x v="1"/>
    <x v="27"/>
    <d v="2012-11-28T00:00:00"/>
    <x v="1"/>
    <s v="DP-13000"/>
    <s v="Darren Powers"/>
    <x v="0"/>
    <s v="United States"/>
    <s v="Los Angeles"/>
    <x v="1"/>
    <n v="90004"/>
    <x v="1"/>
    <s v="OFF-AR-10003045"/>
    <x v="1"/>
    <x v="6"/>
    <x v="420"/>
    <n v="14.7"/>
    <n v="5"/>
    <x v="0"/>
    <n v="6.6150000000000002"/>
  </r>
  <r>
    <n v="1780"/>
    <x v="862"/>
    <x v="0"/>
    <x v="583"/>
    <d v="2013-11-17T00:00:00"/>
    <x v="1"/>
    <s v="BD-11770"/>
    <s v="Bryan Davis"/>
    <x v="0"/>
    <s v="United States"/>
    <s v="New York City"/>
    <x v="15"/>
    <n v="10011"/>
    <x v="3"/>
    <s v="TEC-AC-10003447"/>
    <x v="2"/>
    <x v="11"/>
    <x v="798"/>
    <n v="59.97"/>
    <n v="3"/>
    <x v="0"/>
    <n v="14.9925"/>
  </r>
  <r>
    <n v="1781"/>
    <x v="862"/>
    <x v="0"/>
    <x v="583"/>
    <d v="2013-11-17T00:00:00"/>
    <x v="1"/>
    <s v="BD-11770"/>
    <s v="Bryan Davis"/>
    <x v="0"/>
    <s v="United States"/>
    <s v="New York City"/>
    <x v="15"/>
    <n v="10011"/>
    <x v="3"/>
    <s v="OFF-ST-10002276"/>
    <x v="1"/>
    <x v="4"/>
    <x v="223"/>
    <n v="83.36"/>
    <n v="1"/>
    <x v="0"/>
    <n v="20.84"/>
  </r>
  <r>
    <n v="1782"/>
    <x v="863"/>
    <x v="1"/>
    <x v="584"/>
    <d v="2012-07-13T00:00:00"/>
    <x v="1"/>
    <s v="CB-12535"/>
    <s v="Claudia Bergmann"/>
    <x v="1"/>
    <s v="United States"/>
    <s v="Franklin"/>
    <x v="31"/>
    <n v="2038"/>
    <x v="3"/>
    <s v="OFF-PA-10001609"/>
    <x v="1"/>
    <x v="10"/>
    <x v="1107"/>
    <n v="6.58"/>
    <n v="2"/>
    <x v="0"/>
    <n v="3.0268000000000002"/>
  </r>
  <r>
    <n v="1783"/>
    <x v="863"/>
    <x v="1"/>
    <x v="584"/>
    <d v="2012-07-13T00:00:00"/>
    <x v="1"/>
    <s v="CB-12535"/>
    <s v="Claudia Bergmann"/>
    <x v="1"/>
    <s v="United States"/>
    <s v="Franklin"/>
    <x v="31"/>
    <n v="2038"/>
    <x v="3"/>
    <s v="OFF-BI-10001597"/>
    <x v="1"/>
    <x v="8"/>
    <x v="790"/>
    <n v="122.94"/>
    <n v="3"/>
    <x v="0"/>
    <n v="59.011200000000002"/>
  </r>
  <r>
    <n v="1784"/>
    <x v="864"/>
    <x v="3"/>
    <x v="585"/>
    <d v="2014-09-27T00:00:00"/>
    <x v="1"/>
    <s v="JE-15610"/>
    <s v="Jim Epp"/>
    <x v="1"/>
    <s v="United States"/>
    <s v="Milwaukee"/>
    <x v="6"/>
    <n v="53209"/>
    <x v="2"/>
    <s v="OFF-PA-10004475"/>
    <x v="1"/>
    <x v="10"/>
    <x v="1063"/>
    <n v="219.84"/>
    <n v="4"/>
    <x v="0"/>
    <n v="107.7216"/>
  </r>
  <r>
    <n v="1785"/>
    <x v="864"/>
    <x v="3"/>
    <x v="585"/>
    <d v="2014-09-27T00:00:00"/>
    <x v="1"/>
    <s v="JE-15610"/>
    <s v="Jim Epp"/>
    <x v="1"/>
    <s v="United States"/>
    <s v="Milwaukee"/>
    <x v="6"/>
    <n v="53209"/>
    <x v="2"/>
    <s v="TEC-AC-10004510"/>
    <x v="2"/>
    <x v="11"/>
    <x v="944"/>
    <n v="98.16"/>
    <n v="6"/>
    <x v="0"/>
    <n v="9.8160000000000007"/>
  </r>
  <r>
    <n v="1786"/>
    <x v="864"/>
    <x v="3"/>
    <x v="585"/>
    <d v="2014-09-27T00:00:00"/>
    <x v="1"/>
    <s v="JE-15610"/>
    <s v="Jim Epp"/>
    <x v="1"/>
    <s v="United States"/>
    <s v="Milwaukee"/>
    <x v="6"/>
    <n v="53209"/>
    <x v="2"/>
    <s v="OFF-BI-10002976"/>
    <x v="1"/>
    <x v="8"/>
    <x v="849"/>
    <n v="33.04"/>
    <n v="8"/>
    <x v="0"/>
    <n v="15.5288"/>
  </r>
  <r>
    <n v="1787"/>
    <x v="864"/>
    <x v="3"/>
    <x v="585"/>
    <d v="2014-09-27T00:00:00"/>
    <x v="1"/>
    <s v="JE-15610"/>
    <s v="Jim Epp"/>
    <x v="1"/>
    <s v="United States"/>
    <s v="Milwaukee"/>
    <x v="6"/>
    <n v="53209"/>
    <x v="2"/>
    <s v="TEC-PH-10001615"/>
    <x v="2"/>
    <x v="7"/>
    <x v="1108"/>
    <n v="86.97"/>
    <n v="3"/>
    <x v="0"/>
    <n v="25.221299999999999"/>
  </r>
  <r>
    <n v="1788"/>
    <x v="865"/>
    <x v="1"/>
    <x v="586"/>
    <d v="2012-02-19T00:00:00"/>
    <x v="1"/>
    <s v="RP-19855"/>
    <s v="Roy Phan"/>
    <x v="1"/>
    <s v="United States"/>
    <s v="Kenosha"/>
    <x v="6"/>
    <n v="53142"/>
    <x v="2"/>
    <s v="TEC-PH-10001819"/>
    <x v="2"/>
    <x v="7"/>
    <x v="805"/>
    <n v="134.97"/>
    <n v="3"/>
    <x v="0"/>
    <n v="64.785600000000002"/>
  </r>
  <r>
    <n v="1789"/>
    <x v="865"/>
    <x v="1"/>
    <x v="586"/>
    <d v="2012-02-19T00:00:00"/>
    <x v="1"/>
    <s v="RP-19855"/>
    <s v="Roy Phan"/>
    <x v="1"/>
    <s v="United States"/>
    <s v="Kenosha"/>
    <x v="6"/>
    <n v="53142"/>
    <x v="2"/>
    <s v="TEC-PH-10000560"/>
    <x v="2"/>
    <x v="7"/>
    <x v="745"/>
    <n v="699.98"/>
    <n v="2"/>
    <x v="0"/>
    <n v="195.99440000000001"/>
  </r>
  <r>
    <n v="1790"/>
    <x v="865"/>
    <x v="1"/>
    <x v="586"/>
    <d v="2012-02-19T00:00:00"/>
    <x v="1"/>
    <s v="RP-19855"/>
    <s v="Roy Phan"/>
    <x v="1"/>
    <s v="United States"/>
    <s v="Kenosha"/>
    <x v="6"/>
    <n v="53142"/>
    <x v="2"/>
    <s v="TEC-AC-10004568"/>
    <x v="2"/>
    <x v="11"/>
    <x v="1109"/>
    <n v="139.94999999999999"/>
    <n v="5"/>
    <x v="0"/>
    <n v="26.590499999999999"/>
  </r>
  <r>
    <n v="1791"/>
    <x v="866"/>
    <x v="2"/>
    <x v="587"/>
    <d v="2011-10-04T00:00:00"/>
    <x v="1"/>
    <s v="RA-19915"/>
    <s v="Russell Applegate"/>
    <x v="0"/>
    <s v="United States"/>
    <s v="New York City"/>
    <x v="15"/>
    <n v="10011"/>
    <x v="3"/>
    <s v="OFF-PA-10004092"/>
    <x v="1"/>
    <x v="10"/>
    <x v="588"/>
    <n v="48.94"/>
    <n v="1"/>
    <x v="0"/>
    <n v="24.47"/>
  </r>
  <r>
    <n v="1792"/>
    <x v="867"/>
    <x v="2"/>
    <x v="588"/>
    <d v="2011-12-03T00:00:00"/>
    <x v="2"/>
    <s v="RP-19390"/>
    <s v="Resi Pölking"/>
    <x v="0"/>
    <s v="United States"/>
    <s v="Madison"/>
    <x v="6"/>
    <n v="53711"/>
    <x v="2"/>
    <s v="FUR-CH-10001854"/>
    <x v="0"/>
    <x v="1"/>
    <x v="1110"/>
    <n v="2807.84"/>
    <n v="8"/>
    <x v="0"/>
    <n v="673.88160000000005"/>
  </r>
  <r>
    <n v="1793"/>
    <x v="867"/>
    <x v="2"/>
    <x v="588"/>
    <d v="2011-12-03T00:00:00"/>
    <x v="2"/>
    <s v="RP-19390"/>
    <s v="Resi Pölking"/>
    <x v="0"/>
    <s v="United States"/>
    <s v="Madison"/>
    <x v="6"/>
    <n v="53711"/>
    <x v="2"/>
    <s v="OFF-AR-10000475"/>
    <x v="1"/>
    <x v="6"/>
    <x v="1111"/>
    <n v="46.64"/>
    <n v="4"/>
    <x v="0"/>
    <n v="12.5928"/>
  </r>
  <r>
    <n v="1794"/>
    <x v="868"/>
    <x v="2"/>
    <x v="589"/>
    <d v="2011-12-13T00:00:00"/>
    <x v="1"/>
    <s v="TB-21175"/>
    <s v="Thomas Boland"/>
    <x v="1"/>
    <s v="United States"/>
    <s v="Houston"/>
    <x v="5"/>
    <n v="77041"/>
    <x v="2"/>
    <s v="OFF-ST-10000777"/>
    <x v="1"/>
    <x v="4"/>
    <x v="117"/>
    <n v="60.415999999999997"/>
    <n v="2"/>
    <x v="2"/>
    <n v="6.0415999999999999"/>
  </r>
  <r>
    <n v="1795"/>
    <x v="869"/>
    <x v="0"/>
    <x v="64"/>
    <d v="2013-09-11T00:00:00"/>
    <x v="1"/>
    <s v="BE-11455"/>
    <s v="Brad Eason"/>
    <x v="2"/>
    <s v="United States"/>
    <s v="Olathe"/>
    <x v="41"/>
    <n v="66062"/>
    <x v="2"/>
    <s v="OFF-AR-10004022"/>
    <x v="1"/>
    <x v="6"/>
    <x v="898"/>
    <n v="107.94"/>
    <n v="3"/>
    <x v="0"/>
    <n v="26.984999999999999"/>
  </r>
  <r>
    <n v="1796"/>
    <x v="870"/>
    <x v="3"/>
    <x v="151"/>
    <d v="2014-08-31T00:00:00"/>
    <x v="2"/>
    <s v="MR-17545"/>
    <s v="Mathew Reese"/>
    <x v="2"/>
    <s v="United States"/>
    <s v="New York City"/>
    <x v="15"/>
    <n v="10024"/>
    <x v="3"/>
    <s v="OFF-ST-10002352"/>
    <x v="1"/>
    <x v="4"/>
    <x v="847"/>
    <n v="63.84"/>
    <n v="8"/>
    <x v="0"/>
    <n v="16.598400000000002"/>
  </r>
  <r>
    <n v="1797"/>
    <x v="870"/>
    <x v="3"/>
    <x v="151"/>
    <d v="2014-08-31T00:00:00"/>
    <x v="2"/>
    <s v="MR-17545"/>
    <s v="Mathew Reese"/>
    <x v="2"/>
    <s v="United States"/>
    <s v="New York City"/>
    <x v="15"/>
    <n v="10024"/>
    <x v="3"/>
    <s v="TEC-PH-10000455"/>
    <x v="2"/>
    <x v="7"/>
    <x v="1112"/>
    <n v="347.97"/>
    <n v="3"/>
    <x v="0"/>
    <n v="100.9113"/>
  </r>
  <r>
    <n v="1798"/>
    <x v="870"/>
    <x v="3"/>
    <x v="151"/>
    <d v="2014-08-31T00:00:00"/>
    <x v="2"/>
    <s v="MR-17545"/>
    <s v="Mathew Reese"/>
    <x v="2"/>
    <s v="United States"/>
    <s v="New York City"/>
    <x v="15"/>
    <n v="10024"/>
    <x v="3"/>
    <s v="OFF-BI-10003910"/>
    <x v="1"/>
    <x v="8"/>
    <x v="8"/>
    <n v="37.008000000000003"/>
    <n v="6"/>
    <x v="2"/>
    <n v="11.565"/>
  </r>
  <r>
    <n v="1799"/>
    <x v="871"/>
    <x v="0"/>
    <x v="274"/>
    <d v="2013-07-12T00:00:00"/>
    <x v="1"/>
    <s v="RM-19375"/>
    <s v="Raymond Messe"/>
    <x v="0"/>
    <s v="United States"/>
    <s v="San Jose"/>
    <x v="1"/>
    <n v="95123"/>
    <x v="1"/>
    <s v="FUR-FU-10003039"/>
    <x v="0"/>
    <x v="5"/>
    <x v="479"/>
    <n v="215.65"/>
    <n v="5"/>
    <x v="0"/>
    <n v="73.320999999999998"/>
  </r>
  <r>
    <n v="1800"/>
    <x v="872"/>
    <x v="0"/>
    <x v="590"/>
    <d v="2013-08-11T00:00:00"/>
    <x v="0"/>
    <s v="JF-15565"/>
    <s v="Jill Fjeld"/>
    <x v="0"/>
    <s v="United States"/>
    <s v="Dallas"/>
    <x v="5"/>
    <n v="75081"/>
    <x v="2"/>
    <s v="OFF-FA-10000585"/>
    <x v="1"/>
    <x v="13"/>
    <x v="202"/>
    <n v="11.167999999999999"/>
    <n v="4"/>
    <x v="2"/>
    <n v="3.6295999999999999"/>
  </r>
  <r>
    <n v="1801"/>
    <x v="872"/>
    <x v="0"/>
    <x v="590"/>
    <d v="2013-08-11T00:00:00"/>
    <x v="0"/>
    <s v="JF-15565"/>
    <s v="Jill Fjeld"/>
    <x v="0"/>
    <s v="United States"/>
    <s v="Dallas"/>
    <x v="5"/>
    <n v="75081"/>
    <x v="2"/>
    <s v="OFF-PA-10001994"/>
    <x v="1"/>
    <x v="10"/>
    <x v="1113"/>
    <n v="53.951999999999998"/>
    <n v="3"/>
    <x v="2"/>
    <n v="17.534400000000002"/>
  </r>
  <r>
    <n v="1802"/>
    <x v="873"/>
    <x v="0"/>
    <x v="373"/>
    <d v="2013-11-20T00:00:00"/>
    <x v="1"/>
    <s v="AS-10135"/>
    <s v="Adrian Shami"/>
    <x v="2"/>
    <s v="United States"/>
    <s v="Auburn"/>
    <x v="4"/>
    <n v="98002"/>
    <x v="1"/>
    <s v="FUR-FU-10004270"/>
    <x v="0"/>
    <x v="5"/>
    <x v="989"/>
    <n v="4.18"/>
    <n v="1"/>
    <x v="0"/>
    <n v="1.5047999999999999"/>
  </r>
  <r>
    <n v="1803"/>
    <x v="874"/>
    <x v="3"/>
    <x v="585"/>
    <d v="2014-09-27T00:00:00"/>
    <x v="0"/>
    <s v="JA-15970"/>
    <s v="Joseph Airdo"/>
    <x v="0"/>
    <s v="United States"/>
    <s v="Philadelphia"/>
    <x v="9"/>
    <n v="19134"/>
    <x v="3"/>
    <s v="OFF-BI-10002498"/>
    <x v="1"/>
    <x v="8"/>
    <x v="435"/>
    <n v="5.6070000000000002"/>
    <n v="1"/>
    <x v="6"/>
    <n v="-4.2987000000000002"/>
  </r>
  <r>
    <n v="1804"/>
    <x v="874"/>
    <x v="3"/>
    <x v="585"/>
    <d v="2014-09-27T00:00:00"/>
    <x v="0"/>
    <s v="JA-15970"/>
    <s v="Joseph Airdo"/>
    <x v="0"/>
    <s v="United States"/>
    <s v="Philadelphia"/>
    <x v="9"/>
    <n v="19134"/>
    <x v="3"/>
    <s v="OFF-SU-10002881"/>
    <x v="1"/>
    <x v="14"/>
    <x v="461"/>
    <n v="4663.7359999999999"/>
    <n v="7"/>
    <x v="2"/>
    <n v="-1049.3406"/>
  </r>
  <r>
    <n v="1805"/>
    <x v="874"/>
    <x v="3"/>
    <x v="585"/>
    <d v="2014-09-27T00:00:00"/>
    <x v="0"/>
    <s v="JA-15970"/>
    <s v="Joseph Airdo"/>
    <x v="0"/>
    <s v="United States"/>
    <s v="Philadelphia"/>
    <x v="9"/>
    <n v="19134"/>
    <x v="3"/>
    <s v="TEC-AC-10002926"/>
    <x v="2"/>
    <x v="11"/>
    <x v="1114"/>
    <n v="79.983999999999995"/>
    <n v="2"/>
    <x v="2"/>
    <n v="22.9954"/>
  </r>
  <r>
    <n v="1806"/>
    <x v="875"/>
    <x v="0"/>
    <x v="591"/>
    <d v="2013-12-29T00:00:00"/>
    <x v="2"/>
    <s v="GK-14620"/>
    <s v="Grace Kelly"/>
    <x v="1"/>
    <s v="United States"/>
    <s v="Los Angeles"/>
    <x v="1"/>
    <n v="90049"/>
    <x v="1"/>
    <s v="TEC-PH-10002200"/>
    <x v="2"/>
    <x v="7"/>
    <x v="868"/>
    <n v="2575.944"/>
    <n v="7"/>
    <x v="2"/>
    <n v="257.59440000000001"/>
  </r>
  <r>
    <n v="1807"/>
    <x v="875"/>
    <x v="0"/>
    <x v="591"/>
    <d v="2013-12-29T00:00:00"/>
    <x v="2"/>
    <s v="GK-14620"/>
    <s v="Grace Kelly"/>
    <x v="1"/>
    <s v="United States"/>
    <s v="Los Angeles"/>
    <x v="1"/>
    <n v="90049"/>
    <x v="1"/>
    <s v="OFF-PA-10002005"/>
    <x v="1"/>
    <x v="10"/>
    <x v="505"/>
    <n v="45.36"/>
    <n v="7"/>
    <x v="0"/>
    <n v="21.7728"/>
  </r>
  <r>
    <n v="1808"/>
    <x v="875"/>
    <x v="0"/>
    <x v="591"/>
    <d v="2013-12-29T00:00:00"/>
    <x v="2"/>
    <s v="GK-14620"/>
    <s v="Grace Kelly"/>
    <x v="1"/>
    <s v="United States"/>
    <s v="Los Angeles"/>
    <x v="1"/>
    <n v="90049"/>
    <x v="1"/>
    <s v="TEC-AC-10001465"/>
    <x v="2"/>
    <x v="11"/>
    <x v="473"/>
    <n v="254.24"/>
    <n v="7"/>
    <x v="0"/>
    <n v="76.272000000000006"/>
  </r>
  <r>
    <n v="1809"/>
    <x v="876"/>
    <x v="0"/>
    <x v="592"/>
    <d v="2013-02-13T00:00:00"/>
    <x v="2"/>
    <s v="PB-19210"/>
    <s v="Phillip Breyer"/>
    <x v="1"/>
    <s v="United States"/>
    <s v="Tulsa"/>
    <x v="26"/>
    <n v="74133"/>
    <x v="2"/>
    <s v="TEC-PH-10004897"/>
    <x v="2"/>
    <x v="7"/>
    <x v="1115"/>
    <n v="69.930000000000007"/>
    <n v="7"/>
    <x v="0"/>
    <n v="0.69930000000000003"/>
  </r>
  <r>
    <n v="1810"/>
    <x v="877"/>
    <x v="0"/>
    <x v="248"/>
    <d v="2013-10-30T00:00:00"/>
    <x v="1"/>
    <s v="HK-14890"/>
    <s v="Heather Kirkland"/>
    <x v="1"/>
    <s v="United States"/>
    <s v="Chicago"/>
    <x v="10"/>
    <n v="60610"/>
    <x v="2"/>
    <s v="FUR-FU-10001196"/>
    <x v="0"/>
    <x v="5"/>
    <x v="1116"/>
    <n v="16.155999999999999"/>
    <n v="7"/>
    <x v="7"/>
    <n v="-12.117000000000001"/>
  </r>
  <r>
    <n v="1811"/>
    <x v="877"/>
    <x v="0"/>
    <x v="248"/>
    <d v="2013-10-30T00:00:00"/>
    <x v="1"/>
    <s v="HK-14890"/>
    <s v="Heather Kirkland"/>
    <x v="1"/>
    <s v="United States"/>
    <s v="Chicago"/>
    <x v="10"/>
    <n v="60610"/>
    <x v="2"/>
    <s v="OFF-PA-10000595"/>
    <x v="1"/>
    <x v="10"/>
    <x v="1117"/>
    <n v="54.816000000000003"/>
    <n v="3"/>
    <x v="2"/>
    <n v="17.815200000000001"/>
  </r>
  <r>
    <n v="1812"/>
    <x v="878"/>
    <x v="2"/>
    <x v="3"/>
    <d v="2011-06-11T00:00:00"/>
    <x v="0"/>
    <s v="FO-14305"/>
    <s v="Frank Olsen"/>
    <x v="0"/>
    <s v="United States"/>
    <s v="Harrisonburg"/>
    <x v="17"/>
    <n v="22801"/>
    <x v="0"/>
    <s v="FUR-TA-10004534"/>
    <x v="0"/>
    <x v="3"/>
    <x v="121"/>
    <n v="1441.3"/>
    <n v="7"/>
    <x v="0"/>
    <n v="245.02099999999999"/>
  </r>
  <r>
    <n v="1813"/>
    <x v="879"/>
    <x v="3"/>
    <x v="225"/>
    <d v="2014-11-27T00:00:00"/>
    <x v="1"/>
    <s v="BT-11680"/>
    <s v="Brian Thompson"/>
    <x v="0"/>
    <s v="United States"/>
    <s v="Newark"/>
    <x v="24"/>
    <n v="43055"/>
    <x v="3"/>
    <s v="FUR-FU-10001861"/>
    <x v="0"/>
    <x v="5"/>
    <x v="272"/>
    <n v="77.599999999999994"/>
    <n v="5"/>
    <x v="2"/>
    <n v="28.13"/>
  </r>
  <r>
    <n v="1814"/>
    <x v="879"/>
    <x v="3"/>
    <x v="225"/>
    <d v="2014-11-27T00:00:00"/>
    <x v="1"/>
    <s v="BT-11680"/>
    <s v="Brian Thompson"/>
    <x v="0"/>
    <s v="United States"/>
    <s v="Newark"/>
    <x v="24"/>
    <n v="43055"/>
    <x v="3"/>
    <s v="FUR-FU-10000206"/>
    <x v="0"/>
    <x v="5"/>
    <x v="392"/>
    <n v="4.6559999999999997"/>
    <n v="2"/>
    <x v="2"/>
    <n v="1.5713999999999999"/>
  </r>
  <r>
    <n v="1815"/>
    <x v="880"/>
    <x v="1"/>
    <x v="471"/>
    <d v="2012-09-18T00:00:00"/>
    <x v="1"/>
    <s v="SP-20620"/>
    <s v="Stefania Perrino"/>
    <x v="1"/>
    <s v="United States"/>
    <s v="Los Angeles"/>
    <x v="1"/>
    <n v="90045"/>
    <x v="1"/>
    <s v="FUR-TA-10002607"/>
    <x v="0"/>
    <x v="3"/>
    <x v="221"/>
    <n v="170.136"/>
    <n v="3"/>
    <x v="2"/>
    <n v="-8.5068000000000001"/>
  </r>
  <r>
    <n v="1816"/>
    <x v="881"/>
    <x v="1"/>
    <x v="593"/>
    <d v="2012-06-04T00:00:00"/>
    <x v="3"/>
    <s v="LL-16840"/>
    <s v="Lauren Leatherbury"/>
    <x v="0"/>
    <s v="United States"/>
    <s v="Seattle"/>
    <x v="4"/>
    <n v="98105"/>
    <x v="1"/>
    <s v="OFF-LA-10000443"/>
    <x v="1"/>
    <x v="2"/>
    <x v="1118"/>
    <n v="7.38"/>
    <n v="2"/>
    <x v="0"/>
    <n v="3.4685999999999999"/>
  </r>
  <r>
    <n v="1817"/>
    <x v="881"/>
    <x v="1"/>
    <x v="593"/>
    <d v="2012-06-04T00:00:00"/>
    <x v="3"/>
    <s v="LL-16840"/>
    <s v="Lauren Leatherbury"/>
    <x v="0"/>
    <s v="United States"/>
    <s v="Seattle"/>
    <x v="4"/>
    <n v="98105"/>
    <x v="1"/>
    <s v="OFF-AR-10004685"/>
    <x v="1"/>
    <x v="6"/>
    <x v="181"/>
    <n v="9.26"/>
    <n v="2"/>
    <x v="0"/>
    <n v="3.0558000000000001"/>
  </r>
  <r>
    <n v="1818"/>
    <x v="882"/>
    <x v="1"/>
    <x v="350"/>
    <d v="2012-12-15T00:00:00"/>
    <x v="0"/>
    <s v="MC-17575"/>
    <s v="Matt Collins"/>
    <x v="0"/>
    <s v="United States"/>
    <s v="Los Angeles"/>
    <x v="1"/>
    <n v="90036"/>
    <x v="1"/>
    <s v="OFF-LA-10001771"/>
    <x v="1"/>
    <x v="2"/>
    <x v="1119"/>
    <n v="9.9600000000000009"/>
    <n v="2"/>
    <x v="0"/>
    <n v="4.5815999999999999"/>
  </r>
  <r>
    <n v="1819"/>
    <x v="883"/>
    <x v="2"/>
    <x v="594"/>
    <d v="2011-05-29T00:00:00"/>
    <x v="1"/>
    <s v="JL-15235"/>
    <s v="Janet Lee"/>
    <x v="0"/>
    <s v="United States"/>
    <s v="Chicago"/>
    <x v="10"/>
    <n v="60623"/>
    <x v="2"/>
    <s v="OFF-AP-10001394"/>
    <x v="1"/>
    <x v="9"/>
    <x v="1120"/>
    <n v="75.599999999999994"/>
    <n v="2"/>
    <x v="3"/>
    <n v="-166.32"/>
  </r>
  <r>
    <n v="1820"/>
    <x v="883"/>
    <x v="2"/>
    <x v="594"/>
    <d v="2011-05-29T00:00:00"/>
    <x v="1"/>
    <s v="JL-15235"/>
    <s v="Janet Lee"/>
    <x v="0"/>
    <s v="United States"/>
    <s v="Chicago"/>
    <x v="10"/>
    <n v="60623"/>
    <x v="2"/>
    <s v="FUR-FU-10002553"/>
    <x v="0"/>
    <x v="5"/>
    <x v="1121"/>
    <n v="29.32"/>
    <n v="2"/>
    <x v="7"/>
    <n v="-24.189"/>
  </r>
  <r>
    <n v="1821"/>
    <x v="884"/>
    <x v="0"/>
    <x v="595"/>
    <d v="2013-02-20T00:00:00"/>
    <x v="1"/>
    <s v="EA-14035"/>
    <s v="Erin Ashbrook"/>
    <x v="1"/>
    <s v="United States"/>
    <s v="Chicago"/>
    <x v="10"/>
    <n v="60623"/>
    <x v="2"/>
    <s v="OFF-AP-10004233"/>
    <x v="1"/>
    <x v="9"/>
    <x v="1122"/>
    <n v="92.063999999999993"/>
    <n v="6"/>
    <x v="3"/>
    <n v="-225.55680000000001"/>
  </r>
  <r>
    <n v="1822"/>
    <x v="884"/>
    <x v="0"/>
    <x v="595"/>
    <d v="2013-02-20T00:00:00"/>
    <x v="1"/>
    <s v="EA-14035"/>
    <s v="Erin Ashbrook"/>
    <x v="1"/>
    <s v="United States"/>
    <s v="Chicago"/>
    <x v="10"/>
    <n v="60623"/>
    <x v="2"/>
    <s v="OFF-FA-10000304"/>
    <x v="1"/>
    <x v="13"/>
    <x v="52"/>
    <n v="6.976"/>
    <n v="4"/>
    <x v="2"/>
    <n v="1.8311999999999999"/>
  </r>
  <r>
    <n v="1823"/>
    <x v="884"/>
    <x v="0"/>
    <x v="595"/>
    <d v="2013-02-20T00:00:00"/>
    <x v="1"/>
    <s v="EA-14035"/>
    <s v="Erin Ashbrook"/>
    <x v="1"/>
    <s v="United States"/>
    <s v="Chicago"/>
    <x v="10"/>
    <n v="60623"/>
    <x v="2"/>
    <s v="FUR-CH-10004754"/>
    <x v="0"/>
    <x v="1"/>
    <x v="1123"/>
    <n v="62.957999999999998"/>
    <n v="3"/>
    <x v="4"/>
    <n v="-2.6981999999999999"/>
  </r>
  <r>
    <n v="1824"/>
    <x v="884"/>
    <x v="0"/>
    <x v="595"/>
    <d v="2013-02-20T00:00:00"/>
    <x v="1"/>
    <s v="EA-14035"/>
    <s v="Erin Ashbrook"/>
    <x v="1"/>
    <s v="United States"/>
    <s v="Chicago"/>
    <x v="10"/>
    <n v="60623"/>
    <x v="2"/>
    <s v="OFF-PA-10000809"/>
    <x v="1"/>
    <x v="10"/>
    <x v="1124"/>
    <n v="5.1840000000000002"/>
    <n v="1"/>
    <x v="2"/>
    <n v="1.8144"/>
  </r>
  <r>
    <n v="1825"/>
    <x v="885"/>
    <x v="0"/>
    <x v="596"/>
    <d v="2013-12-29T00:00:00"/>
    <x v="1"/>
    <s v="SA-20830"/>
    <s v="Sue Ann Reed"/>
    <x v="0"/>
    <s v="United States"/>
    <s v="Redmond"/>
    <x v="21"/>
    <n v="97756"/>
    <x v="1"/>
    <s v="OFF-BI-10003694"/>
    <x v="1"/>
    <x v="8"/>
    <x v="850"/>
    <n v="31.32"/>
    <n v="10"/>
    <x v="6"/>
    <n v="-25.056000000000001"/>
  </r>
  <r>
    <n v="1826"/>
    <x v="885"/>
    <x v="0"/>
    <x v="596"/>
    <d v="2013-12-29T00:00:00"/>
    <x v="1"/>
    <s v="SA-20830"/>
    <s v="Sue Ann Reed"/>
    <x v="0"/>
    <s v="United States"/>
    <s v="Redmond"/>
    <x v="21"/>
    <n v="97756"/>
    <x v="1"/>
    <s v="FUR-FU-10001935"/>
    <x v="0"/>
    <x v="5"/>
    <x v="341"/>
    <n v="11.84"/>
    <n v="4"/>
    <x v="2"/>
    <n v="3.1080000000000001"/>
  </r>
  <r>
    <n v="1827"/>
    <x v="885"/>
    <x v="0"/>
    <x v="596"/>
    <d v="2013-12-29T00:00:00"/>
    <x v="1"/>
    <s v="SA-20830"/>
    <s v="Sue Ann Reed"/>
    <x v="0"/>
    <s v="United States"/>
    <s v="Redmond"/>
    <x v="21"/>
    <n v="97756"/>
    <x v="1"/>
    <s v="FUR-FU-10002878"/>
    <x v="0"/>
    <x v="5"/>
    <x v="1125"/>
    <n v="22.783999999999999"/>
    <n v="1"/>
    <x v="2"/>
    <n v="4.8415999999999997"/>
  </r>
  <r>
    <n v="1828"/>
    <x v="886"/>
    <x v="0"/>
    <x v="597"/>
    <d v="2013-02-11T00:00:00"/>
    <x v="0"/>
    <s v="CH-12070"/>
    <s v="Cathy Hwang"/>
    <x v="2"/>
    <s v="United States"/>
    <s v="Raleigh"/>
    <x v="3"/>
    <n v="27604"/>
    <x v="0"/>
    <s v="TEC-PH-10002624"/>
    <x v="2"/>
    <x v="7"/>
    <x v="1126"/>
    <n v="1127.9760000000001"/>
    <n v="3"/>
    <x v="2"/>
    <n v="126.8973"/>
  </r>
  <r>
    <n v="1829"/>
    <x v="887"/>
    <x v="1"/>
    <x v="562"/>
    <d v="2012-07-15T00:00:00"/>
    <x v="0"/>
    <s v="ND-18460"/>
    <s v="Neil Ducich"/>
    <x v="1"/>
    <s v="United States"/>
    <s v="Macon"/>
    <x v="32"/>
    <n v="31204"/>
    <x v="0"/>
    <s v="OFF-PA-10000019"/>
    <x v="1"/>
    <x v="10"/>
    <x v="704"/>
    <n v="38.880000000000003"/>
    <n v="6"/>
    <x v="0"/>
    <n v="18.662400000000002"/>
  </r>
  <r>
    <n v="1830"/>
    <x v="888"/>
    <x v="2"/>
    <x v="598"/>
    <d v="2011-05-24T00:00:00"/>
    <x v="1"/>
    <s v="BS-11755"/>
    <s v="Bruce Stewart"/>
    <x v="0"/>
    <s v="United States"/>
    <s v="Cleveland"/>
    <x v="24"/>
    <n v="44105"/>
    <x v="3"/>
    <s v="TEC-PH-10002885"/>
    <x v="2"/>
    <x v="7"/>
    <x v="1127"/>
    <n v="779.79600000000005"/>
    <n v="2"/>
    <x v="10"/>
    <n v="-168.95580000000001"/>
  </r>
  <r>
    <n v="1831"/>
    <x v="889"/>
    <x v="3"/>
    <x v="208"/>
    <d v="2014-10-22T00:00:00"/>
    <x v="3"/>
    <s v="SL-20155"/>
    <s v="Sara Luxemburg"/>
    <x v="2"/>
    <s v="United States"/>
    <s v="Muskogee"/>
    <x v="26"/>
    <n v="74403"/>
    <x v="2"/>
    <s v="TEC-PH-10000895"/>
    <x v="2"/>
    <x v="7"/>
    <x v="1128"/>
    <n v="1439.92"/>
    <n v="8"/>
    <x v="0"/>
    <n v="374.37920000000003"/>
  </r>
  <r>
    <n v="1832"/>
    <x v="889"/>
    <x v="3"/>
    <x v="208"/>
    <d v="2014-10-22T00:00:00"/>
    <x v="3"/>
    <s v="SL-20155"/>
    <s v="Sara Luxemburg"/>
    <x v="2"/>
    <s v="United States"/>
    <s v="Muskogee"/>
    <x v="26"/>
    <n v="74403"/>
    <x v="2"/>
    <s v="FUR-TA-10002356"/>
    <x v="0"/>
    <x v="3"/>
    <x v="728"/>
    <n v="262.11"/>
    <n v="1"/>
    <x v="0"/>
    <n v="62.906399999999998"/>
  </r>
  <r>
    <n v="1833"/>
    <x v="890"/>
    <x v="1"/>
    <x v="599"/>
    <d v="2012-11-09T00:00:00"/>
    <x v="1"/>
    <s v="GB-14530"/>
    <s v="George Bell"/>
    <x v="1"/>
    <s v="United States"/>
    <s v="Monroe"/>
    <x v="3"/>
    <n v="28110"/>
    <x v="0"/>
    <s v="FUR-CH-10001270"/>
    <x v="0"/>
    <x v="1"/>
    <x v="851"/>
    <n v="207"/>
    <n v="3"/>
    <x v="2"/>
    <n v="25.875"/>
  </r>
  <r>
    <n v="1834"/>
    <x v="891"/>
    <x v="3"/>
    <x v="378"/>
    <d v="2014-08-08T00:00:00"/>
    <x v="1"/>
    <s v="AS-10045"/>
    <s v="Aaron Smayling"/>
    <x v="1"/>
    <s v="United States"/>
    <s v="Austin"/>
    <x v="5"/>
    <n v="78745"/>
    <x v="2"/>
    <s v="TEC-MA-10000488"/>
    <x v="2"/>
    <x v="15"/>
    <x v="1129"/>
    <n v="1439.982"/>
    <n v="3"/>
    <x v="10"/>
    <n v="-263.99669999999998"/>
  </r>
  <r>
    <n v="1835"/>
    <x v="891"/>
    <x v="3"/>
    <x v="378"/>
    <d v="2014-08-08T00:00:00"/>
    <x v="1"/>
    <s v="AS-10045"/>
    <s v="Aaron Smayling"/>
    <x v="1"/>
    <s v="United States"/>
    <s v="Austin"/>
    <x v="5"/>
    <n v="78745"/>
    <x v="2"/>
    <s v="OFF-PA-10003729"/>
    <x v="1"/>
    <x v="10"/>
    <x v="1130"/>
    <n v="36.287999999999997"/>
    <n v="7"/>
    <x v="2"/>
    <n v="12.700799999999999"/>
  </r>
  <r>
    <n v="1836"/>
    <x v="892"/>
    <x v="2"/>
    <x v="261"/>
    <d v="2011-06-24T00:00:00"/>
    <x v="2"/>
    <s v="RM-19375"/>
    <s v="Raymond Messe"/>
    <x v="0"/>
    <s v="United States"/>
    <s v="Meriden"/>
    <x v="29"/>
    <n v="6450"/>
    <x v="3"/>
    <s v="OFF-AR-10003056"/>
    <x v="1"/>
    <x v="6"/>
    <x v="18"/>
    <n v="21.4"/>
    <n v="5"/>
    <x v="0"/>
    <n v="6.2060000000000004"/>
  </r>
  <r>
    <n v="1837"/>
    <x v="893"/>
    <x v="3"/>
    <x v="600"/>
    <d v="2014-02-22T00:00:00"/>
    <x v="0"/>
    <s v="NH-18610"/>
    <s v="Nicole Hansen"/>
    <x v="1"/>
    <s v="United States"/>
    <s v="Roswell"/>
    <x v="32"/>
    <n v="30076"/>
    <x v="0"/>
    <s v="OFF-AP-10002518"/>
    <x v="1"/>
    <x v="9"/>
    <x v="158"/>
    <n v="1245.8599999999999"/>
    <n v="7"/>
    <x v="0"/>
    <n v="361.29939999999999"/>
  </r>
  <r>
    <n v="1838"/>
    <x v="894"/>
    <x v="2"/>
    <x v="601"/>
    <d v="2011-08-05T00:00:00"/>
    <x v="1"/>
    <s v="BF-10975"/>
    <s v="Barbara Fisher"/>
    <x v="1"/>
    <s v="United States"/>
    <s v="Charlotte"/>
    <x v="3"/>
    <n v="28205"/>
    <x v="0"/>
    <s v="OFF-LA-10000240"/>
    <x v="1"/>
    <x v="2"/>
    <x v="2"/>
    <n v="17.544"/>
    <n v="3"/>
    <x v="2"/>
    <n v="5.9211"/>
  </r>
  <r>
    <n v="1839"/>
    <x v="894"/>
    <x v="2"/>
    <x v="601"/>
    <d v="2011-08-05T00:00:00"/>
    <x v="1"/>
    <s v="BF-10975"/>
    <s v="Barbara Fisher"/>
    <x v="1"/>
    <s v="United States"/>
    <s v="Charlotte"/>
    <x v="3"/>
    <n v="28205"/>
    <x v="0"/>
    <s v="FUR-FU-10000629"/>
    <x v="0"/>
    <x v="5"/>
    <x v="93"/>
    <n v="44.128"/>
    <n v="4"/>
    <x v="2"/>
    <n v="12.135199999999999"/>
  </r>
  <r>
    <n v="1840"/>
    <x v="894"/>
    <x v="2"/>
    <x v="601"/>
    <d v="2011-08-05T00:00:00"/>
    <x v="1"/>
    <s v="BF-10975"/>
    <s v="Barbara Fisher"/>
    <x v="1"/>
    <s v="United States"/>
    <s v="Charlotte"/>
    <x v="3"/>
    <n v="28205"/>
    <x v="0"/>
    <s v="OFF-AP-10001005"/>
    <x v="1"/>
    <x v="9"/>
    <x v="1131"/>
    <n v="62.92"/>
    <n v="1"/>
    <x v="2"/>
    <n v="10.224500000000001"/>
  </r>
  <r>
    <n v="1841"/>
    <x v="894"/>
    <x v="2"/>
    <x v="601"/>
    <d v="2011-08-05T00:00:00"/>
    <x v="1"/>
    <s v="BF-10975"/>
    <s v="Barbara Fisher"/>
    <x v="1"/>
    <s v="United States"/>
    <s v="Charlotte"/>
    <x v="3"/>
    <n v="28205"/>
    <x v="0"/>
    <s v="OFF-PA-10002377"/>
    <x v="1"/>
    <x v="10"/>
    <x v="127"/>
    <n v="78.304000000000002"/>
    <n v="2"/>
    <x v="2"/>
    <n v="29.364000000000001"/>
  </r>
  <r>
    <n v="1842"/>
    <x v="895"/>
    <x v="0"/>
    <x v="427"/>
    <d v="2013-07-24T00:00:00"/>
    <x v="1"/>
    <s v="KH-16330"/>
    <s v="Katharine Harms"/>
    <x v="1"/>
    <s v="United States"/>
    <s v="Bowling Green"/>
    <x v="0"/>
    <n v="42104"/>
    <x v="0"/>
    <s v="FUR-CH-10000988"/>
    <x v="0"/>
    <x v="1"/>
    <x v="1132"/>
    <n v="140.81"/>
    <n v="1"/>
    <x v="0"/>
    <n v="39.4268"/>
  </r>
  <r>
    <n v="1843"/>
    <x v="896"/>
    <x v="1"/>
    <x v="97"/>
    <d v="2012-02-11T00:00:00"/>
    <x v="0"/>
    <s v="FA-14230"/>
    <s v="Frank Atkinson"/>
    <x v="1"/>
    <s v="United States"/>
    <s v="San Antonio"/>
    <x v="5"/>
    <n v="78207"/>
    <x v="2"/>
    <s v="OFF-LA-10001074"/>
    <x v="1"/>
    <x v="2"/>
    <x v="297"/>
    <n v="40.095999999999997"/>
    <n v="4"/>
    <x v="2"/>
    <n v="13.532400000000001"/>
  </r>
  <r>
    <n v="1844"/>
    <x v="896"/>
    <x v="1"/>
    <x v="97"/>
    <d v="2012-02-11T00:00:00"/>
    <x v="0"/>
    <s v="FA-14230"/>
    <s v="Frank Atkinson"/>
    <x v="1"/>
    <s v="United States"/>
    <s v="San Antonio"/>
    <x v="5"/>
    <n v="78207"/>
    <x v="2"/>
    <s v="FUR-FU-10001986"/>
    <x v="0"/>
    <x v="5"/>
    <x v="1133"/>
    <n v="40.783999999999999"/>
    <n v="2"/>
    <x v="7"/>
    <n v="-30.588000000000001"/>
  </r>
  <r>
    <n v="1845"/>
    <x v="897"/>
    <x v="3"/>
    <x v="570"/>
    <d v="2014-08-03T00:00:00"/>
    <x v="1"/>
    <s v="GW-14605"/>
    <s v="Giulietta Weimer"/>
    <x v="0"/>
    <s v="United States"/>
    <s v="Seattle"/>
    <x v="4"/>
    <n v="98115"/>
    <x v="1"/>
    <s v="TEC-AC-10003027"/>
    <x v="2"/>
    <x v="11"/>
    <x v="25"/>
    <n v="90.57"/>
    <n v="3"/>
    <x v="0"/>
    <n v="11.774100000000001"/>
  </r>
  <r>
    <n v="1846"/>
    <x v="898"/>
    <x v="3"/>
    <x v="602"/>
    <d v="2014-01-18T00:00:00"/>
    <x v="0"/>
    <s v="DA-13450"/>
    <s v="Dianna Arnett"/>
    <x v="2"/>
    <s v="United States"/>
    <s v="Washington"/>
    <x v="40"/>
    <n v="20016"/>
    <x v="3"/>
    <s v="OFF-PA-10001804"/>
    <x v="1"/>
    <x v="10"/>
    <x v="128"/>
    <n v="40.08"/>
    <n v="6"/>
    <x v="0"/>
    <n v="19.238399999999999"/>
  </r>
  <r>
    <n v="1847"/>
    <x v="898"/>
    <x v="3"/>
    <x v="602"/>
    <d v="2014-01-18T00:00:00"/>
    <x v="0"/>
    <s v="DA-13450"/>
    <s v="Dianna Arnett"/>
    <x v="2"/>
    <s v="United States"/>
    <s v="Washington"/>
    <x v="40"/>
    <n v="20016"/>
    <x v="3"/>
    <s v="FUR-FU-10004973"/>
    <x v="0"/>
    <x v="5"/>
    <x v="1134"/>
    <n v="37.68"/>
    <n v="2"/>
    <x v="0"/>
    <n v="15.8256"/>
  </r>
  <r>
    <n v="1848"/>
    <x v="899"/>
    <x v="3"/>
    <x v="18"/>
    <d v="2014-09-11T00:00:00"/>
    <x v="3"/>
    <s v="FH-14275"/>
    <s v="Frank Hawley"/>
    <x v="1"/>
    <s v="United States"/>
    <s v="Los Angeles"/>
    <x v="1"/>
    <n v="90004"/>
    <x v="1"/>
    <s v="FUR-CH-10002602"/>
    <x v="0"/>
    <x v="1"/>
    <x v="288"/>
    <n v="362.35199999999998"/>
    <n v="3"/>
    <x v="2"/>
    <n v="27.176400000000001"/>
  </r>
  <r>
    <n v="1849"/>
    <x v="899"/>
    <x v="3"/>
    <x v="18"/>
    <d v="2014-09-11T00:00:00"/>
    <x v="3"/>
    <s v="FH-14275"/>
    <s v="Frank Hawley"/>
    <x v="1"/>
    <s v="United States"/>
    <s v="Los Angeles"/>
    <x v="1"/>
    <n v="90004"/>
    <x v="1"/>
    <s v="OFF-BI-10004140"/>
    <x v="1"/>
    <x v="8"/>
    <x v="304"/>
    <n v="7.1840000000000002"/>
    <n v="2"/>
    <x v="2"/>
    <n v="2.2450000000000001"/>
  </r>
  <r>
    <n v="1850"/>
    <x v="900"/>
    <x v="1"/>
    <x v="603"/>
    <d v="2012-07-25T00:00:00"/>
    <x v="0"/>
    <s v="RK-19300"/>
    <s v="Ralph Kennedy"/>
    <x v="0"/>
    <s v="United States"/>
    <s v="South Bend"/>
    <x v="14"/>
    <n v="46614"/>
    <x v="2"/>
    <s v="OFF-ST-10000464"/>
    <x v="1"/>
    <x v="4"/>
    <x v="1135"/>
    <n v="34.76"/>
    <n v="1"/>
    <x v="0"/>
    <n v="9.7327999999999992"/>
  </r>
  <r>
    <n v="1851"/>
    <x v="900"/>
    <x v="1"/>
    <x v="603"/>
    <d v="2012-07-25T00:00:00"/>
    <x v="0"/>
    <s v="RK-19300"/>
    <s v="Ralph Kennedy"/>
    <x v="0"/>
    <s v="United States"/>
    <s v="South Bend"/>
    <x v="14"/>
    <n v="46614"/>
    <x v="2"/>
    <s v="TEC-AC-10002253"/>
    <x v="2"/>
    <x v="11"/>
    <x v="572"/>
    <n v="831.2"/>
    <n v="5"/>
    <x v="0"/>
    <n v="124.68"/>
  </r>
  <r>
    <n v="1852"/>
    <x v="900"/>
    <x v="1"/>
    <x v="603"/>
    <d v="2012-07-25T00:00:00"/>
    <x v="0"/>
    <s v="RK-19300"/>
    <s v="Ralph Kennedy"/>
    <x v="0"/>
    <s v="United States"/>
    <s v="South Bend"/>
    <x v="14"/>
    <n v="46614"/>
    <x v="2"/>
    <s v="OFF-PA-10000528"/>
    <x v="1"/>
    <x v="10"/>
    <x v="1136"/>
    <n v="26.4"/>
    <n v="5"/>
    <x v="0"/>
    <n v="11.88"/>
  </r>
  <r>
    <n v="1853"/>
    <x v="900"/>
    <x v="1"/>
    <x v="603"/>
    <d v="2012-07-25T00:00:00"/>
    <x v="0"/>
    <s v="RK-19300"/>
    <s v="Ralph Kennedy"/>
    <x v="0"/>
    <s v="United States"/>
    <s v="South Bend"/>
    <x v="14"/>
    <n v="46614"/>
    <x v="2"/>
    <s v="OFF-EN-10000483"/>
    <x v="1"/>
    <x v="12"/>
    <x v="369"/>
    <n v="106.75"/>
    <n v="7"/>
    <x v="0"/>
    <n v="49.104999999999997"/>
  </r>
  <r>
    <n v="1854"/>
    <x v="900"/>
    <x v="1"/>
    <x v="603"/>
    <d v="2012-07-25T00:00:00"/>
    <x v="0"/>
    <s v="RK-19300"/>
    <s v="Ralph Kennedy"/>
    <x v="0"/>
    <s v="United States"/>
    <s v="South Bend"/>
    <x v="14"/>
    <n v="46614"/>
    <x v="2"/>
    <s v="OFF-PA-10003129"/>
    <x v="1"/>
    <x v="10"/>
    <x v="1137"/>
    <n v="97.82"/>
    <n v="2"/>
    <x v="0"/>
    <n v="45.9754"/>
  </r>
  <r>
    <n v="1855"/>
    <x v="900"/>
    <x v="1"/>
    <x v="603"/>
    <d v="2012-07-25T00:00:00"/>
    <x v="0"/>
    <s v="RK-19300"/>
    <s v="Ralph Kennedy"/>
    <x v="0"/>
    <s v="United States"/>
    <s v="South Bend"/>
    <x v="14"/>
    <n v="46614"/>
    <x v="2"/>
    <s v="OFF-ST-10003442"/>
    <x v="1"/>
    <x v="4"/>
    <x v="86"/>
    <n v="141.4"/>
    <n v="5"/>
    <x v="0"/>
    <n v="38.177999999999997"/>
  </r>
  <r>
    <n v="1856"/>
    <x v="901"/>
    <x v="2"/>
    <x v="604"/>
    <d v="2011-06-17T00:00:00"/>
    <x v="1"/>
    <s v="FM-14215"/>
    <s v="Filia McAdams"/>
    <x v="1"/>
    <s v="United States"/>
    <s v="Los Angeles"/>
    <x v="1"/>
    <n v="90032"/>
    <x v="1"/>
    <s v="OFF-AR-10003631"/>
    <x v="1"/>
    <x v="6"/>
    <x v="33"/>
    <n v="14.52"/>
    <n v="3"/>
    <x v="0"/>
    <n v="4.7915999999999999"/>
  </r>
  <r>
    <n v="1857"/>
    <x v="902"/>
    <x v="3"/>
    <x v="605"/>
    <d v="2014-05-16T00:00:00"/>
    <x v="0"/>
    <s v="AC-10420"/>
    <s v="Alyssa Crouse"/>
    <x v="1"/>
    <s v="United States"/>
    <s v="Houston"/>
    <x v="5"/>
    <n v="77041"/>
    <x v="2"/>
    <s v="OFF-ST-10000563"/>
    <x v="1"/>
    <x v="4"/>
    <x v="894"/>
    <n v="127.92"/>
    <n v="5"/>
    <x v="2"/>
    <n v="-15.99"/>
  </r>
  <r>
    <n v="1858"/>
    <x v="902"/>
    <x v="3"/>
    <x v="605"/>
    <d v="2014-05-16T00:00:00"/>
    <x v="0"/>
    <s v="AC-10420"/>
    <s v="Alyssa Crouse"/>
    <x v="1"/>
    <s v="United States"/>
    <s v="Houston"/>
    <x v="5"/>
    <n v="77041"/>
    <x v="2"/>
    <s v="OFF-BI-10002133"/>
    <x v="1"/>
    <x v="8"/>
    <x v="1138"/>
    <n v="34.24"/>
    <n v="4"/>
    <x v="3"/>
    <n v="-53.072000000000003"/>
  </r>
  <r>
    <n v="1859"/>
    <x v="903"/>
    <x v="1"/>
    <x v="37"/>
    <d v="2012-09-05T00:00:00"/>
    <x v="2"/>
    <s v="JB-15400"/>
    <s v="Jennifer Braxton"/>
    <x v="1"/>
    <s v="United States"/>
    <s v="Bristol"/>
    <x v="29"/>
    <n v="6010"/>
    <x v="3"/>
    <s v="OFF-AP-10002311"/>
    <x v="1"/>
    <x v="9"/>
    <x v="14"/>
    <n v="137.62"/>
    <n v="2"/>
    <x v="0"/>
    <n v="60.552799999999998"/>
  </r>
  <r>
    <n v="1860"/>
    <x v="903"/>
    <x v="1"/>
    <x v="37"/>
    <d v="2012-09-05T00:00:00"/>
    <x v="2"/>
    <s v="JB-15400"/>
    <s v="Jennifer Braxton"/>
    <x v="1"/>
    <s v="United States"/>
    <s v="Bristol"/>
    <x v="29"/>
    <n v="6010"/>
    <x v="3"/>
    <s v="TEC-PH-10004959"/>
    <x v="2"/>
    <x v="7"/>
    <x v="1139"/>
    <n v="100.49"/>
    <n v="1"/>
    <x v="0"/>
    <n v="25.122499999999999"/>
  </r>
  <r>
    <n v="1861"/>
    <x v="904"/>
    <x v="3"/>
    <x v="606"/>
    <d v="2014-03-28T00:00:00"/>
    <x v="2"/>
    <s v="GM-14440"/>
    <s v="Gary McGarr"/>
    <x v="0"/>
    <s v="United States"/>
    <s v="New York City"/>
    <x v="15"/>
    <n v="10009"/>
    <x v="3"/>
    <s v="FUR-BO-10001918"/>
    <x v="0"/>
    <x v="0"/>
    <x v="1140"/>
    <n v="257.56799999999998"/>
    <n v="2"/>
    <x v="2"/>
    <n v="-28.976400000000002"/>
  </r>
  <r>
    <n v="1862"/>
    <x v="904"/>
    <x v="3"/>
    <x v="606"/>
    <d v="2014-03-28T00:00:00"/>
    <x v="2"/>
    <s v="GM-14440"/>
    <s v="Gary McGarr"/>
    <x v="0"/>
    <s v="United States"/>
    <s v="New York City"/>
    <x v="15"/>
    <n v="10009"/>
    <x v="3"/>
    <s v="TEC-PH-10004896"/>
    <x v="2"/>
    <x v="7"/>
    <x v="172"/>
    <n v="119.96"/>
    <n v="4"/>
    <x v="0"/>
    <n v="33.588799999999999"/>
  </r>
  <r>
    <n v="1863"/>
    <x v="905"/>
    <x v="2"/>
    <x v="607"/>
    <d v="2011-11-12T00:00:00"/>
    <x v="3"/>
    <s v="RF-19840"/>
    <s v="Roy Französisch"/>
    <x v="0"/>
    <s v="United States"/>
    <s v="San Antonio"/>
    <x v="5"/>
    <n v="78207"/>
    <x v="2"/>
    <s v="OFF-ST-10001328"/>
    <x v="1"/>
    <x v="4"/>
    <x v="176"/>
    <n v="49.631999999999998"/>
    <n v="4"/>
    <x v="2"/>
    <n v="4.9631999999999996"/>
  </r>
  <r>
    <n v="1864"/>
    <x v="906"/>
    <x v="0"/>
    <x v="63"/>
    <d v="2013-10-18T00:00:00"/>
    <x v="1"/>
    <s v="NC-18625"/>
    <s v="Noah Childs"/>
    <x v="1"/>
    <s v="United States"/>
    <s v="Aurora"/>
    <x v="22"/>
    <n v="80013"/>
    <x v="1"/>
    <s v="FUR-TA-10004575"/>
    <x v="0"/>
    <x v="3"/>
    <x v="306"/>
    <n v="727.45"/>
    <n v="5"/>
    <x v="5"/>
    <n v="-465.56799999999998"/>
  </r>
  <r>
    <n v="1865"/>
    <x v="906"/>
    <x v="0"/>
    <x v="63"/>
    <d v="2013-10-18T00:00:00"/>
    <x v="1"/>
    <s v="NC-18625"/>
    <s v="Noah Childs"/>
    <x v="1"/>
    <s v="United States"/>
    <s v="Aurora"/>
    <x v="22"/>
    <n v="80013"/>
    <x v="1"/>
    <s v="FUR-FU-10001617"/>
    <x v="0"/>
    <x v="5"/>
    <x v="1141"/>
    <n v="24.96"/>
    <n v="3"/>
    <x v="2"/>
    <n v="4.3680000000000003"/>
  </r>
  <r>
    <n v="1866"/>
    <x v="907"/>
    <x v="3"/>
    <x v="105"/>
    <d v="2014-11-13T00:00:00"/>
    <x v="3"/>
    <s v="NG-18355"/>
    <s v="Nat Gilpin"/>
    <x v="1"/>
    <s v="United States"/>
    <s v="Newark"/>
    <x v="24"/>
    <n v="43055"/>
    <x v="3"/>
    <s v="TEC-PH-10002824"/>
    <x v="2"/>
    <x v="7"/>
    <x v="1142"/>
    <n v="370.78199999999998"/>
    <n v="3"/>
    <x v="10"/>
    <n v="-92.695499999999996"/>
  </r>
  <r>
    <n v="1867"/>
    <x v="908"/>
    <x v="3"/>
    <x v="4"/>
    <d v="2014-04-19T00:00:00"/>
    <x v="2"/>
    <s v="AH-10075"/>
    <s v="Adam Hart"/>
    <x v="1"/>
    <s v="United States"/>
    <s v="Henderson"/>
    <x v="33"/>
    <n v="89015"/>
    <x v="1"/>
    <s v="FUR-FU-10004460"/>
    <x v="0"/>
    <x v="5"/>
    <x v="785"/>
    <n v="196.45"/>
    <n v="5"/>
    <x v="0"/>
    <n v="70.721999999999994"/>
  </r>
  <r>
    <n v="1868"/>
    <x v="909"/>
    <x v="1"/>
    <x v="608"/>
    <d v="2012-07-01T00:00:00"/>
    <x v="1"/>
    <s v="CH-12070"/>
    <s v="Cathy Hwang"/>
    <x v="2"/>
    <s v="United States"/>
    <s v="Philadelphia"/>
    <x v="9"/>
    <n v="19143"/>
    <x v="3"/>
    <s v="OFF-PA-10003309"/>
    <x v="1"/>
    <x v="10"/>
    <x v="1143"/>
    <n v="31.103999999999999"/>
    <n v="6"/>
    <x v="2"/>
    <n v="10.8864"/>
  </r>
  <r>
    <n v="1869"/>
    <x v="909"/>
    <x v="1"/>
    <x v="608"/>
    <d v="2012-07-01T00:00:00"/>
    <x v="1"/>
    <s v="CH-12070"/>
    <s v="Cathy Hwang"/>
    <x v="2"/>
    <s v="United States"/>
    <s v="Philadelphia"/>
    <x v="9"/>
    <n v="19143"/>
    <x v="3"/>
    <s v="OFF-ST-10002554"/>
    <x v="1"/>
    <x v="4"/>
    <x v="1144"/>
    <n v="78.256"/>
    <n v="2"/>
    <x v="2"/>
    <n v="-17.607600000000001"/>
  </r>
  <r>
    <n v="1870"/>
    <x v="910"/>
    <x v="0"/>
    <x v="370"/>
    <d v="2013-08-30T00:00:00"/>
    <x v="0"/>
    <s v="CC-12145"/>
    <s v="Charles Crestani"/>
    <x v="0"/>
    <s v="United States"/>
    <s v="Seattle"/>
    <x v="4"/>
    <n v="98103"/>
    <x v="1"/>
    <s v="OFF-PA-10000019"/>
    <x v="1"/>
    <x v="10"/>
    <x v="704"/>
    <n v="6.48"/>
    <n v="1"/>
    <x v="0"/>
    <n v="3.1103999999999998"/>
  </r>
  <r>
    <n v="1871"/>
    <x v="911"/>
    <x v="2"/>
    <x v="609"/>
    <d v="2011-07-25T00:00:00"/>
    <x v="1"/>
    <s v="ME-18010"/>
    <s v="Michelle Ellison"/>
    <x v="1"/>
    <s v="United States"/>
    <s v="San Francisco"/>
    <x v="1"/>
    <n v="94122"/>
    <x v="1"/>
    <s v="OFF-AR-10002067"/>
    <x v="1"/>
    <x v="6"/>
    <x v="1145"/>
    <n v="99.2"/>
    <n v="5"/>
    <x v="0"/>
    <n v="25.792000000000002"/>
  </r>
  <r>
    <n v="1872"/>
    <x v="911"/>
    <x v="2"/>
    <x v="609"/>
    <d v="2011-07-25T00:00:00"/>
    <x v="1"/>
    <s v="ME-18010"/>
    <s v="Michelle Ellison"/>
    <x v="1"/>
    <s v="United States"/>
    <s v="San Francisco"/>
    <x v="1"/>
    <n v="94122"/>
    <x v="1"/>
    <s v="FUR-CH-10001215"/>
    <x v="0"/>
    <x v="1"/>
    <x v="440"/>
    <n v="801.56799999999998"/>
    <n v="2"/>
    <x v="2"/>
    <n v="50.097999999999999"/>
  </r>
  <r>
    <n v="1873"/>
    <x v="911"/>
    <x v="2"/>
    <x v="609"/>
    <d v="2011-07-25T00:00:00"/>
    <x v="1"/>
    <s v="ME-18010"/>
    <s v="Michelle Ellison"/>
    <x v="1"/>
    <s v="United States"/>
    <s v="San Francisco"/>
    <x v="1"/>
    <n v="94122"/>
    <x v="1"/>
    <s v="FUR-TA-10004175"/>
    <x v="0"/>
    <x v="3"/>
    <x v="1146"/>
    <n v="272.84800000000001"/>
    <n v="1"/>
    <x v="2"/>
    <n v="27.284800000000001"/>
  </r>
  <r>
    <n v="1874"/>
    <x v="912"/>
    <x v="3"/>
    <x v="610"/>
    <d v="2014-11-26T00:00:00"/>
    <x v="1"/>
    <s v="BP-11230"/>
    <s v="Benjamin Patterson"/>
    <x v="0"/>
    <s v="United States"/>
    <s v="Spokane"/>
    <x v="4"/>
    <n v="99207"/>
    <x v="1"/>
    <s v="FUR-TA-10004767"/>
    <x v="0"/>
    <x v="3"/>
    <x v="1147"/>
    <n v="70.98"/>
    <n v="1"/>
    <x v="0"/>
    <n v="20.584199999999999"/>
  </r>
  <r>
    <n v="1875"/>
    <x v="913"/>
    <x v="2"/>
    <x v="611"/>
    <d v="2011-06-09T00:00:00"/>
    <x v="1"/>
    <s v="MP-17470"/>
    <s v="Mark Packer"/>
    <x v="2"/>
    <s v="United States"/>
    <s v="Columbus"/>
    <x v="24"/>
    <n v="43229"/>
    <x v="3"/>
    <s v="OFF-PA-10001685"/>
    <x v="1"/>
    <x v="10"/>
    <x v="33"/>
    <n v="16.224"/>
    <n v="2"/>
    <x v="2"/>
    <n v="5.8811999999999998"/>
  </r>
  <r>
    <n v="1876"/>
    <x v="914"/>
    <x v="0"/>
    <x v="612"/>
    <d v="2013-03-17T00:00:00"/>
    <x v="1"/>
    <s v="CJ-12010"/>
    <s v="Caroline Jumper"/>
    <x v="0"/>
    <s v="United States"/>
    <s v="Long Beach"/>
    <x v="15"/>
    <n v="11561"/>
    <x v="3"/>
    <s v="FUR-BO-10003272"/>
    <x v="0"/>
    <x v="0"/>
    <x v="582"/>
    <n v="176.78399999999999"/>
    <n v="1"/>
    <x v="2"/>
    <n v="-22.097999999999999"/>
  </r>
  <r>
    <n v="1877"/>
    <x v="915"/>
    <x v="3"/>
    <x v="613"/>
    <d v="2014-03-30T00:00:00"/>
    <x v="1"/>
    <s v="JC-15775"/>
    <s v="John Castell"/>
    <x v="0"/>
    <s v="United States"/>
    <s v="San Antonio"/>
    <x v="5"/>
    <n v="78207"/>
    <x v="2"/>
    <s v="TEC-PH-10000984"/>
    <x v="2"/>
    <x v="7"/>
    <x v="465"/>
    <n v="470.37599999999998"/>
    <n v="3"/>
    <x v="2"/>
    <n v="47.037599999999998"/>
  </r>
  <r>
    <n v="1878"/>
    <x v="916"/>
    <x v="3"/>
    <x v="614"/>
    <d v="2015-01-03T00:00:00"/>
    <x v="1"/>
    <s v="JG-15160"/>
    <s v="James Galang"/>
    <x v="0"/>
    <s v="United States"/>
    <s v="Los Angeles"/>
    <x v="1"/>
    <n v="90049"/>
    <x v="1"/>
    <s v="FUR-CH-10002880"/>
    <x v="0"/>
    <x v="1"/>
    <x v="801"/>
    <n v="393.56799999999998"/>
    <n v="4"/>
    <x v="2"/>
    <n v="-44.276400000000002"/>
  </r>
  <r>
    <n v="1879"/>
    <x v="916"/>
    <x v="3"/>
    <x v="614"/>
    <d v="2015-01-03T00:00:00"/>
    <x v="1"/>
    <s v="JG-15160"/>
    <s v="James Galang"/>
    <x v="0"/>
    <s v="United States"/>
    <s v="Los Angeles"/>
    <x v="1"/>
    <n v="90049"/>
    <x v="1"/>
    <s v="TEC-PH-10002563"/>
    <x v="2"/>
    <x v="7"/>
    <x v="201"/>
    <n v="302.37599999999998"/>
    <n v="3"/>
    <x v="2"/>
    <n v="22.6782"/>
  </r>
  <r>
    <n v="1880"/>
    <x v="917"/>
    <x v="3"/>
    <x v="615"/>
    <d v="2014-04-03T00:00:00"/>
    <x v="1"/>
    <s v="CK-12760"/>
    <s v="Cyma Kinney"/>
    <x v="1"/>
    <s v="United States"/>
    <s v="Jacksonville"/>
    <x v="2"/>
    <n v="32216"/>
    <x v="0"/>
    <s v="OFF-BI-10001191"/>
    <x v="1"/>
    <x v="8"/>
    <x v="970"/>
    <n v="68.742000000000004"/>
    <n v="9"/>
    <x v="6"/>
    <n v="-48.119399999999999"/>
  </r>
  <r>
    <n v="1881"/>
    <x v="918"/>
    <x v="1"/>
    <x v="616"/>
    <d v="2012-03-05T00:00:00"/>
    <x v="3"/>
    <s v="LF-17185"/>
    <s v="Luke Foster"/>
    <x v="0"/>
    <s v="United States"/>
    <s v="New York City"/>
    <x v="15"/>
    <n v="10011"/>
    <x v="3"/>
    <s v="OFF-EN-10002621"/>
    <x v="1"/>
    <x v="12"/>
    <x v="33"/>
    <n v="29.34"/>
    <n v="3"/>
    <x v="0"/>
    <n v="14.67"/>
  </r>
  <r>
    <n v="1882"/>
    <x v="918"/>
    <x v="1"/>
    <x v="616"/>
    <d v="2012-03-05T00:00:00"/>
    <x v="3"/>
    <s v="LF-17185"/>
    <s v="Luke Foster"/>
    <x v="0"/>
    <s v="United States"/>
    <s v="New York City"/>
    <x v="15"/>
    <n v="10011"/>
    <x v="3"/>
    <s v="FUR-CH-10001146"/>
    <x v="0"/>
    <x v="1"/>
    <x v="64"/>
    <n v="383.60700000000003"/>
    <n v="7"/>
    <x v="9"/>
    <n v="63.9345"/>
  </r>
  <r>
    <n v="1883"/>
    <x v="918"/>
    <x v="1"/>
    <x v="616"/>
    <d v="2012-03-05T00:00:00"/>
    <x v="3"/>
    <s v="LF-17185"/>
    <s v="Luke Foster"/>
    <x v="0"/>
    <s v="United States"/>
    <s v="New York City"/>
    <x v="15"/>
    <n v="10011"/>
    <x v="3"/>
    <s v="OFF-ST-10000689"/>
    <x v="1"/>
    <x v="4"/>
    <x v="421"/>
    <n v="563.4"/>
    <n v="4"/>
    <x v="0"/>
    <n v="67.608000000000004"/>
  </r>
  <r>
    <n v="1884"/>
    <x v="919"/>
    <x v="0"/>
    <x v="373"/>
    <d v="2013-11-18T00:00:00"/>
    <x v="1"/>
    <s v="CC-12430"/>
    <s v="Chuck Clark"/>
    <x v="2"/>
    <s v="United States"/>
    <s v="Philadelphia"/>
    <x v="9"/>
    <n v="19143"/>
    <x v="3"/>
    <s v="OFF-PA-10001289"/>
    <x v="1"/>
    <x v="10"/>
    <x v="952"/>
    <n v="217.05600000000001"/>
    <n v="7"/>
    <x v="2"/>
    <n v="78.6828"/>
  </r>
  <r>
    <n v="1885"/>
    <x v="920"/>
    <x v="3"/>
    <x v="617"/>
    <d v="2014-01-24T00:00:00"/>
    <x v="0"/>
    <s v="DL-12865"/>
    <s v="Dan Lawera"/>
    <x v="0"/>
    <s v="United States"/>
    <s v="Keller"/>
    <x v="5"/>
    <n v="76248"/>
    <x v="2"/>
    <s v="OFF-LA-10003714"/>
    <x v="1"/>
    <x v="2"/>
    <x v="1148"/>
    <n v="6"/>
    <n v="2"/>
    <x v="2"/>
    <n v="2.1"/>
  </r>
  <r>
    <n v="1886"/>
    <x v="921"/>
    <x v="0"/>
    <x v="183"/>
    <d v="2013-04-27T00:00:00"/>
    <x v="0"/>
    <s v="PG-18895"/>
    <s v="Paul Gonzalez"/>
    <x v="0"/>
    <s v="United States"/>
    <s v="San Francisco"/>
    <x v="1"/>
    <n v="94122"/>
    <x v="1"/>
    <s v="FUR-FU-10001889"/>
    <x v="0"/>
    <x v="5"/>
    <x v="1149"/>
    <n v="31.56"/>
    <n v="3"/>
    <x v="0"/>
    <n v="10.4148"/>
  </r>
  <r>
    <n v="1887"/>
    <x v="922"/>
    <x v="2"/>
    <x v="8"/>
    <d v="2011-05-15T00:00:00"/>
    <x v="2"/>
    <s v="EH-14005"/>
    <s v="Erica Hernandez"/>
    <x v="2"/>
    <s v="United States"/>
    <s v="Hialeah"/>
    <x v="2"/>
    <n v="33012"/>
    <x v="0"/>
    <s v="OFF-FA-10002815"/>
    <x v="1"/>
    <x v="13"/>
    <x v="33"/>
    <n v="7.1040000000000001"/>
    <n v="2"/>
    <x v="2"/>
    <n v="2.3976000000000002"/>
  </r>
  <r>
    <n v="1888"/>
    <x v="922"/>
    <x v="2"/>
    <x v="8"/>
    <d v="2011-05-15T00:00:00"/>
    <x v="2"/>
    <s v="EH-14005"/>
    <s v="Erica Hernandez"/>
    <x v="2"/>
    <s v="United States"/>
    <s v="Hialeah"/>
    <x v="2"/>
    <n v="33012"/>
    <x v="0"/>
    <s v="OFF-BI-10004519"/>
    <x v="1"/>
    <x v="8"/>
    <x v="880"/>
    <n v="398.35199999999998"/>
    <n v="8"/>
    <x v="6"/>
    <n v="-331.96"/>
  </r>
  <r>
    <n v="1889"/>
    <x v="923"/>
    <x v="2"/>
    <x v="618"/>
    <d v="2011-10-22T00:00:00"/>
    <x v="2"/>
    <s v="TB-21520"/>
    <s v="Tracy Blumstein"/>
    <x v="0"/>
    <s v="United States"/>
    <s v="Fairfield"/>
    <x v="24"/>
    <n v="45014"/>
    <x v="3"/>
    <s v="OFF-AP-10004708"/>
    <x v="1"/>
    <x v="9"/>
    <x v="508"/>
    <n v="121.792"/>
    <n v="4"/>
    <x v="2"/>
    <n v="13.701599999999999"/>
  </r>
  <r>
    <n v="1890"/>
    <x v="923"/>
    <x v="2"/>
    <x v="618"/>
    <d v="2011-10-22T00:00:00"/>
    <x v="2"/>
    <s v="TB-21520"/>
    <s v="Tracy Blumstein"/>
    <x v="0"/>
    <s v="United States"/>
    <s v="Fairfield"/>
    <x v="24"/>
    <n v="45014"/>
    <x v="3"/>
    <s v="FUR-TA-10000617"/>
    <x v="0"/>
    <x v="3"/>
    <x v="338"/>
    <n v="409.59"/>
    <n v="3"/>
    <x v="10"/>
    <n v="-122.877"/>
  </r>
  <r>
    <n v="1891"/>
    <x v="924"/>
    <x v="2"/>
    <x v="619"/>
    <d v="2011-03-18T00:00:00"/>
    <x v="1"/>
    <s v="DK-13225"/>
    <s v="Dean Katz"/>
    <x v="1"/>
    <s v="United States"/>
    <s v="Huntington Beach"/>
    <x v="1"/>
    <n v="92646"/>
    <x v="1"/>
    <s v="OFF-PA-10001204"/>
    <x v="1"/>
    <x v="10"/>
    <x v="518"/>
    <n v="10.56"/>
    <n v="2"/>
    <x v="0"/>
    <n v="4.7519999999999998"/>
  </r>
  <r>
    <n v="1892"/>
    <x v="924"/>
    <x v="2"/>
    <x v="619"/>
    <d v="2011-03-18T00:00:00"/>
    <x v="1"/>
    <s v="DK-13225"/>
    <s v="Dean Katz"/>
    <x v="1"/>
    <s v="United States"/>
    <s v="Huntington Beach"/>
    <x v="1"/>
    <n v="92646"/>
    <x v="1"/>
    <s v="OFF-AR-10003723"/>
    <x v="1"/>
    <x v="6"/>
    <x v="1150"/>
    <n v="3.38"/>
    <n v="1"/>
    <x v="0"/>
    <n v="1.2505999999999999"/>
  </r>
  <r>
    <n v="1893"/>
    <x v="925"/>
    <x v="3"/>
    <x v="66"/>
    <d v="2014-12-25T00:00:00"/>
    <x v="0"/>
    <s v="JP-15520"/>
    <s v="Jeremy Pistek"/>
    <x v="0"/>
    <s v="United States"/>
    <s v="Port Orange"/>
    <x v="2"/>
    <n v="32127"/>
    <x v="0"/>
    <s v="OFF-EN-10002621"/>
    <x v="1"/>
    <x v="12"/>
    <x v="33"/>
    <n v="7.8239999999999998"/>
    <n v="1"/>
    <x v="2"/>
    <n v="2.9340000000000002"/>
  </r>
  <r>
    <n v="1894"/>
    <x v="926"/>
    <x v="0"/>
    <x v="390"/>
    <d v="2013-11-30T00:00:00"/>
    <x v="1"/>
    <s v="CD-11980"/>
    <s v="Carol Darley"/>
    <x v="0"/>
    <s v="United States"/>
    <s v="Medford"/>
    <x v="21"/>
    <n v="97504"/>
    <x v="1"/>
    <s v="OFF-PA-10000241"/>
    <x v="1"/>
    <x v="10"/>
    <x v="1151"/>
    <n v="24.783999999999999"/>
    <n v="1"/>
    <x v="2"/>
    <n v="7.7450000000000001"/>
  </r>
  <r>
    <n v="1895"/>
    <x v="927"/>
    <x v="3"/>
    <x v="574"/>
    <d v="2014-12-06T00:00:00"/>
    <x v="2"/>
    <s v="AS-10090"/>
    <s v="Adam Shillingsburg"/>
    <x v="0"/>
    <s v="United States"/>
    <s v="Charlottesville"/>
    <x v="17"/>
    <n v="22901"/>
    <x v="0"/>
    <s v="OFF-AR-10001446"/>
    <x v="1"/>
    <x v="6"/>
    <x v="1152"/>
    <n v="34.65"/>
    <n v="3"/>
    <x v="0"/>
    <n v="10.395"/>
  </r>
  <r>
    <n v="1896"/>
    <x v="928"/>
    <x v="1"/>
    <x v="620"/>
    <d v="2013-01-04T00:00:00"/>
    <x v="1"/>
    <s v="JO-15280"/>
    <s v="Jas O'Carroll"/>
    <x v="0"/>
    <s v="United States"/>
    <s v="Missoula"/>
    <x v="37"/>
    <n v="59801"/>
    <x v="1"/>
    <s v="OFF-BI-10004632"/>
    <x v="1"/>
    <x v="8"/>
    <x v="564"/>
    <n v="487.98399999999998"/>
    <n v="2"/>
    <x v="2"/>
    <n v="152.495"/>
  </r>
  <r>
    <n v="1897"/>
    <x v="929"/>
    <x v="3"/>
    <x v="621"/>
    <d v="2014-10-07T00:00:00"/>
    <x v="2"/>
    <s v="AC-10450"/>
    <s v="Amy Cox"/>
    <x v="0"/>
    <s v="United States"/>
    <s v="Minneapolis"/>
    <x v="11"/>
    <n v="55407"/>
    <x v="2"/>
    <s v="OFF-BI-10001359"/>
    <x v="1"/>
    <x v="8"/>
    <x v="1153"/>
    <n v="1793.98"/>
    <n v="2"/>
    <x v="0"/>
    <n v="843.17060000000004"/>
  </r>
  <r>
    <n v="1898"/>
    <x v="930"/>
    <x v="2"/>
    <x v="550"/>
    <d v="2011-09-02T00:00:00"/>
    <x v="0"/>
    <s v="RA-19945"/>
    <s v="Ryan Akin"/>
    <x v="0"/>
    <s v="United States"/>
    <s v="Miami"/>
    <x v="2"/>
    <n v="33178"/>
    <x v="0"/>
    <s v="OFF-EN-10001749"/>
    <x v="1"/>
    <x v="12"/>
    <x v="1154"/>
    <n v="29.808"/>
    <n v="2"/>
    <x v="2"/>
    <n v="10.805400000000001"/>
  </r>
  <r>
    <n v="1899"/>
    <x v="930"/>
    <x v="2"/>
    <x v="550"/>
    <d v="2011-09-02T00:00:00"/>
    <x v="0"/>
    <s v="RA-19945"/>
    <s v="Ryan Akin"/>
    <x v="0"/>
    <s v="United States"/>
    <s v="Miami"/>
    <x v="2"/>
    <n v="33178"/>
    <x v="0"/>
    <s v="OFF-BI-10004390"/>
    <x v="1"/>
    <x v="8"/>
    <x v="1155"/>
    <n v="505.17599999999999"/>
    <n v="4"/>
    <x v="6"/>
    <n v="-336.78399999999999"/>
  </r>
  <r>
    <n v="1900"/>
    <x v="930"/>
    <x v="2"/>
    <x v="550"/>
    <d v="2011-09-02T00:00:00"/>
    <x v="0"/>
    <s v="RA-19945"/>
    <s v="Ryan Akin"/>
    <x v="0"/>
    <s v="United States"/>
    <s v="Miami"/>
    <x v="2"/>
    <n v="33178"/>
    <x v="0"/>
    <s v="FUR-TA-10001857"/>
    <x v="0"/>
    <x v="3"/>
    <x v="433"/>
    <n v="174.05850000000001"/>
    <n v="3"/>
    <x v="1"/>
    <n v="-110.7645"/>
  </r>
  <r>
    <n v="1901"/>
    <x v="931"/>
    <x v="0"/>
    <x v="622"/>
    <d v="2013-07-04T00:00:00"/>
    <x v="0"/>
    <s v="Co-12640"/>
    <s v="Corey-Lock"/>
    <x v="0"/>
    <s v="United States"/>
    <s v="Florence"/>
    <x v="20"/>
    <n v="29501"/>
    <x v="0"/>
    <s v="OFF-ST-10000563"/>
    <x v="1"/>
    <x v="4"/>
    <x v="894"/>
    <n v="191.88"/>
    <n v="6"/>
    <x v="0"/>
    <n v="19.187999999999999"/>
  </r>
  <r>
    <n v="1902"/>
    <x v="932"/>
    <x v="0"/>
    <x v="623"/>
    <d v="2013-08-24T00:00:00"/>
    <x v="2"/>
    <s v="DW-13480"/>
    <s v="Dianna Wilson"/>
    <x v="2"/>
    <s v="United States"/>
    <s v="Detroit"/>
    <x v="12"/>
    <n v="48205"/>
    <x v="2"/>
    <s v="TEC-PH-10004924"/>
    <x v="2"/>
    <x v="7"/>
    <x v="1156"/>
    <n v="14.78"/>
    <n v="2"/>
    <x v="0"/>
    <n v="3.9906000000000001"/>
  </r>
  <r>
    <n v="1903"/>
    <x v="933"/>
    <x v="3"/>
    <x v="208"/>
    <d v="2014-10-23T00:00:00"/>
    <x v="2"/>
    <s v="DK-12835"/>
    <s v="Damala Kotsonis"/>
    <x v="1"/>
    <s v="United States"/>
    <s v="Springfield"/>
    <x v="21"/>
    <n v="97477"/>
    <x v="1"/>
    <s v="OFF-PA-10003953"/>
    <x v="1"/>
    <x v="10"/>
    <x v="638"/>
    <n v="5.1840000000000002"/>
    <n v="1"/>
    <x v="2"/>
    <n v="1.8144"/>
  </r>
  <r>
    <n v="1904"/>
    <x v="933"/>
    <x v="3"/>
    <x v="208"/>
    <d v="2014-10-23T00:00:00"/>
    <x v="2"/>
    <s v="DK-12835"/>
    <s v="Damala Kotsonis"/>
    <x v="1"/>
    <s v="United States"/>
    <s v="Springfield"/>
    <x v="21"/>
    <n v="97477"/>
    <x v="1"/>
    <s v="FUR-CH-10000155"/>
    <x v="0"/>
    <x v="1"/>
    <x v="1157"/>
    <n v="478.48"/>
    <n v="2"/>
    <x v="2"/>
    <n v="47.847999999999999"/>
  </r>
  <r>
    <n v="1905"/>
    <x v="933"/>
    <x v="3"/>
    <x v="208"/>
    <d v="2014-10-23T00:00:00"/>
    <x v="2"/>
    <s v="DK-12835"/>
    <s v="Damala Kotsonis"/>
    <x v="1"/>
    <s v="United States"/>
    <s v="Springfield"/>
    <x v="21"/>
    <n v="97477"/>
    <x v="1"/>
    <s v="TEC-AC-10003116"/>
    <x v="2"/>
    <x v="11"/>
    <x v="920"/>
    <n v="28.4"/>
    <n v="2"/>
    <x v="2"/>
    <n v="6.7450000000000001"/>
  </r>
  <r>
    <n v="1906"/>
    <x v="934"/>
    <x v="3"/>
    <x v="208"/>
    <d v="2014-10-25T00:00:00"/>
    <x v="2"/>
    <s v="MD-17860"/>
    <s v="Michael Dominguez"/>
    <x v="1"/>
    <s v="United States"/>
    <s v="Indianapolis"/>
    <x v="14"/>
    <n v="46203"/>
    <x v="2"/>
    <s v="OFF-ST-10002743"/>
    <x v="1"/>
    <x v="4"/>
    <x v="413"/>
    <n v="909.12"/>
    <n v="8"/>
    <x v="0"/>
    <n v="9.0912000000000006"/>
  </r>
  <r>
    <n v="1907"/>
    <x v="935"/>
    <x v="0"/>
    <x v="624"/>
    <d v="2013-05-22T00:00:00"/>
    <x v="1"/>
    <s v="RP-19855"/>
    <s v="Roy Phan"/>
    <x v="1"/>
    <s v="United States"/>
    <s v="Apopka"/>
    <x v="2"/>
    <n v="32712"/>
    <x v="0"/>
    <s v="OFF-BI-10001757"/>
    <x v="1"/>
    <x v="8"/>
    <x v="1158"/>
    <n v="2.952"/>
    <n v="2"/>
    <x v="6"/>
    <n v="-2.1648000000000001"/>
  </r>
  <r>
    <n v="1908"/>
    <x v="935"/>
    <x v="0"/>
    <x v="624"/>
    <d v="2013-05-22T00:00:00"/>
    <x v="1"/>
    <s v="RP-19855"/>
    <s v="Roy Phan"/>
    <x v="1"/>
    <s v="United States"/>
    <s v="Apopka"/>
    <x v="2"/>
    <n v="32712"/>
    <x v="0"/>
    <s v="OFF-BI-10000069"/>
    <x v="1"/>
    <x v="8"/>
    <x v="486"/>
    <n v="27.018000000000001"/>
    <n v="6"/>
    <x v="6"/>
    <n v="-21.6144"/>
  </r>
  <r>
    <n v="1909"/>
    <x v="936"/>
    <x v="1"/>
    <x v="302"/>
    <d v="2012-02-04T00:00:00"/>
    <x v="2"/>
    <s v="RW-19540"/>
    <s v="Rick Wilson"/>
    <x v="1"/>
    <s v="United States"/>
    <s v="Los Angeles"/>
    <x v="1"/>
    <n v="90008"/>
    <x v="1"/>
    <s v="FUR-FU-10004093"/>
    <x v="0"/>
    <x v="5"/>
    <x v="1159"/>
    <n v="136.91999999999999"/>
    <n v="4"/>
    <x v="0"/>
    <n v="41.076000000000001"/>
  </r>
  <r>
    <n v="1910"/>
    <x v="937"/>
    <x v="3"/>
    <x v="404"/>
    <d v="2014-12-24T00:00:00"/>
    <x v="1"/>
    <s v="DB-13660"/>
    <s v="Duane Benoit"/>
    <x v="0"/>
    <s v="United States"/>
    <s v="Oceanside"/>
    <x v="15"/>
    <n v="11572"/>
    <x v="3"/>
    <s v="FUR-FU-10001037"/>
    <x v="0"/>
    <x v="5"/>
    <x v="1160"/>
    <n v="18.96"/>
    <n v="2"/>
    <x v="0"/>
    <n v="8.532"/>
  </r>
  <r>
    <n v="1911"/>
    <x v="938"/>
    <x v="0"/>
    <x v="625"/>
    <d v="2013-11-23T00:00:00"/>
    <x v="1"/>
    <s v="SC-20770"/>
    <s v="Stewart Carmichael"/>
    <x v="1"/>
    <s v="United States"/>
    <s v="Los Angeles"/>
    <x v="1"/>
    <n v="90008"/>
    <x v="1"/>
    <s v="TEC-AC-10003832"/>
    <x v="2"/>
    <x v="11"/>
    <x v="458"/>
    <n v="99.39"/>
    <n v="3"/>
    <x v="0"/>
    <n v="40.749899999999997"/>
  </r>
  <r>
    <n v="1912"/>
    <x v="939"/>
    <x v="3"/>
    <x v="445"/>
    <d v="2014-07-07T00:00:00"/>
    <x v="0"/>
    <s v="FH-14275"/>
    <s v="Frank Hawley"/>
    <x v="1"/>
    <s v="United States"/>
    <s v="Houston"/>
    <x v="5"/>
    <n v="77041"/>
    <x v="2"/>
    <s v="OFF-PA-10001878"/>
    <x v="1"/>
    <x v="10"/>
    <x v="1161"/>
    <n v="273.89600000000002"/>
    <n v="7"/>
    <x v="2"/>
    <n v="92.439899999999994"/>
  </r>
  <r>
    <n v="1913"/>
    <x v="939"/>
    <x v="3"/>
    <x v="445"/>
    <d v="2014-07-07T00:00:00"/>
    <x v="0"/>
    <s v="FH-14275"/>
    <s v="Frank Hawley"/>
    <x v="1"/>
    <s v="United States"/>
    <s v="Houston"/>
    <x v="5"/>
    <n v="77041"/>
    <x v="2"/>
    <s v="TEC-MA-10003674"/>
    <x v="2"/>
    <x v="15"/>
    <x v="1162"/>
    <n v="597.13199999999995"/>
    <n v="3"/>
    <x v="10"/>
    <n v="49.761000000000003"/>
  </r>
  <r>
    <n v="1914"/>
    <x v="940"/>
    <x v="2"/>
    <x v="626"/>
    <d v="2011-01-18T00:00:00"/>
    <x v="2"/>
    <s v="EH-13990"/>
    <s v="Erica Hackney"/>
    <x v="0"/>
    <s v="United States"/>
    <s v="Roswell"/>
    <x v="32"/>
    <n v="30076"/>
    <x v="0"/>
    <s v="TEC-AC-10003628"/>
    <x v="2"/>
    <x v="11"/>
    <x v="244"/>
    <n v="149.94999999999999"/>
    <n v="5"/>
    <x v="0"/>
    <n v="65.977999999999994"/>
  </r>
  <r>
    <n v="1915"/>
    <x v="941"/>
    <x v="3"/>
    <x v="504"/>
    <d v="2014-05-06T00:00:00"/>
    <x v="1"/>
    <s v="AS-10630"/>
    <s v="Ann Steele"/>
    <x v="2"/>
    <s v="United States"/>
    <s v="Boynton Beach"/>
    <x v="2"/>
    <n v="33437"/>
    <x v="0"/>
    <s v="OFF-LA-10003190"/>
    <x v="1"/>
    <x v="2"/>
    <x v="1163"/>
    <n v="4.6079999999999997"/>
    <n v="2"/>
    <x v="2"/>
    <n v="1.6704000000000001"/>
  </r>
  <r>
    <n v="1916"/>
    <x v="941"/>
    <x v="3"/>
    <x v="504"/>
    <d v="2014-05-06T00:00:00"/>
    <x v="1"/>
    <s v="AS-10630"/>
    <s v="Ann Steele"/>
    <x v="2"/>
    <s v="United States"/>
    <s v="Boynton Beach"/>
    <x v="2"/>
    <n v="33437"/>
    <x v="0"/>
    <s v="OFF-AR-10002280"/>
    <x v="1"/>
    <x v="6"/>
    <x v="33"/>
    <n v="15.528"/>
    <n v="3"/>
    <x v="2"/>
    <n v="4.8525"/>
  </r>
  <r>
    <n v="1917"/>
    <x v="941"/>
    <x v="3"/>
    <x v="504"/>
    <d v="2014-05-06T00:00:00"/>
    <x v="1"/>
    <s v="AS-10630"/>
    <s v="Ann Steele"/>
    <x v="2"/>
    <s v="United States"/>
    <s v="Boynton Beach"/>
    <x v="2"/>
    <n v="33437"/>
    <x v="0"/>
    <s v="OFF-LA-10001569"/>
    <x v="1"/>
    <x v="2"/>
    <x v="633"/>
    <n v="11.952"/>
    <n v="3"/>
    <x v="2"/>
    <n v="3.8843999999999999"/>
  </r>
  <r>
    <n v="1918"/>
    <x v="942"/>
    <x v="1"/>
    <x v="627"/>
    <d v="2012-11-14T00:00:00"/>
    <x v="1"/>
    <s v="HA-14905"/>
    <s v="Helen Abelman"/>
    <x v="0"/>
    <s v="United States"/>
    <s v="Franklin"/>
    <x v="31"/>
    <n v="2038"/>
    <x v="3"/>
    <s v="OFF-AR-10001573"/>
    <x v="1"/>
    <x v="6"/>
    <x v="368"/>
    <n v="11.65"/>
    <n v="5"/>
    <x v="0"/>
    <n v="3.3784999999999998"/>
  </r>
  <r>
    <n v="1919"/>
    <x v="943"/>
    <x v="1"/>
    <x v="628"/>
    <d v="2012-11-01T00:00:00"/>
    <x v="0"/>
    <s v="CH-12070"/>
    <s v="Cathy Hwang"/>
    <x v="2"/>
    <s v="United States"/>
    <s v="Detroit"/>
    <x v="12"/>
    <n v="48227"/>
    <x v="2"/>
    <s v="TEC-PH-10001809"/>
    <x v="2"/>
    <x v="7"/>
    <x v="1164"/>
    <n v="299.89999999999998"/>
    <n v="2"/>
    <x v="0"/>
    <n v="74.974999999999994"/>
  </r>
  <r>
    <n v="1920"/>
    <x v="944"/>
    <x v="3"/>
    <x v="629"/>
    <d v="2014-08-20T00:00:00"/>
    <x v="2"/>
    <s v="EH-13765"/>
    <s v="Edward Hooks"/>
    <x v="1"/>
    <s v="United States"/>
    <s v="Watertown"/>
    <x v="15"/>
    <n v="13601"/>
    <x v="3"/>
    <s v="OFF-BI-10003091"/>
    <x v="1"/>
    <x v="8"/>
    <x v="1165"/>
    <n v="895.92"/>
    <n v="5"/>
    <x v="2"/>
    <n v="302.37299999999999"/>
  </r>
  <r>
    <n v="1921"/>
    <x v="944"/>
    <x v="3"/>
    <x v="629"/>
    <d v="2014-08-20T00:00:00"/>
    <x v="2"/>
    <s v="EH-13765"/>
    <s v="Edward Hooks"/>
    <x v="1"/>
    <s v="United States"/>
    <s v="Watertown"/>
    <x v="15"/>
    <n v="13601"/>
    <x v="3"/>
    <s v="FUR-CH-10003981"/>
    <x v="0"/>
    <x v="1"/>
    <x v="1166"/>
    <n v="462.56400000000002"/>
    <n v="2"/>
    <x v="9"/>
    <n v="97.6524"/>
  </r>
  <r>
    <n v="1922"/>
    <x v="945"/>
    <x v="1"/>
    <x v="292"/>
    <d v="2012-10-09T00:00:00"/>
    <x v="1"/>
    <s v="MZ-17515"/>
    <s v="Mary Zewe"/>
    <x v="1"/>
    <s v="United States"/>
    <s v="Reading"/>
    <x v="9"/>
    <n v="19601"/>
    <x v="3"/>
    <s v="OFF-ST-10002562"/>
    <x v="1"/>
    <x v="4"/>
    <x v="33"/>
    <n v="15.007999999999999"/>
    <n v="2"/>
    <x v="2"/>
    <n v="1.5007999999999999"/>
  </r>
  <r>
    <n v="1923"/>
    <x v="946"/>
    <x v="0"/>
    <x v="630"/>
    <d v="2013-07-11T00:00:00"/>
    <x v="0"/>
    <s v="SC-20230"/>
    <s v="Scot Coram"/>
    <x v="1"/>
    <s v="United States"/>
    <s v="Arlington"/>
    <x v="5"/>
    <n v="76017"/>
    <x v="2"/>
    <s v="TEC-PH-10004345"/>
    <x v="2"/>
    <x v="7"/>
    <x v="1167"/>
    <n v="863.64"/>
    <n v="9"/>
    <x v="2"/>
    <n v="107.955"/>
  </r>
  <r>
    <n v="1924"/>
    <x v="946"/>
    <x v="0"/>
    <x v="630"/>
    <d v="2013-07-11T00:00:00"/>
    <x v="0"/>
    <s v="SC-20230"/>
    <s v="Scot Coram"/>
    <x v="1"/>
    <s v="United States"/>
    <s v="Arlington"/>
    <x v="5"/>
    <n v="76017"/>
    <x v="2"/>
    <s v="OFF-AR-10000588"/>
    <x v="1"/>
    <x v="6"/>
    <x v="393"/>
    <n v="47.616"/>
    <n v="3"/>
    <x v="2"/>
    <n v="3.5712000000000002"/>
  </r>
  <r>
    <n v="1925"/>
    <x v="947"/>
    <x v="3"/>
    <x v="256"/>
    <d v="2014-12-08T00:00:00"/>
    <x v="0"/>
    <s v="NP-18325"/>
    <s v="Naresj Patel"/>
    <x v="0"/>
    <s v="United States"/>
    <s v="San Diego"/>
    <x v="1"/>
    <n v="92024"/>
    <x v="1"/>
    <s v="OFF-PA-10003039"/>
    <x v="1"/>
    <x v="10"/>
    <x v="330"/>
    <n v="92.94"/>
    <n v="3"/>
    <x v="0"/>
    <n v="41.823"/>
  </r>
  <r>
    <n v="1926"/>
    <x v="948"/>
    <x v="3"/>
    <x v="631"/>
    <d v="2014-03-14T00:00:00"/>
    <x v="1"/>
    <s v="LW-16990"/>
    <s v="Lindsay Williams"/>
    <x v="1"/>
    <s v="United States"/>
    <s v="San Francisco"/>
    <x v="1"/>
    <n v="94110"/>
    <x v="1"/>
    <s v="TEC-AC-10001908"/>
    <x v="2"/>
    <x v="11"/>
    <x v="292"/>
    <n v="199.98"/>
    <n v="2"/>
    <x v="0"/>
    <n v="69.992999999999995"/>
  </r>
  <r>
    <n v="1927"/>
    <x v="949"/>
    <x v="0"/>
    <x v="632"/>
    <d v="2013-06-16T00:00:00"/>
    <x v="1"/>
    <s v="GM-14680"/>
    <s v="Greg Matthias"/>
    <x v="0"/>
    <s v="United States"/>
    <s v="Los Angeles"/>
    <x v="1"/>
    <n v="90045"/>
    <x v="1"/>
    <s v="TEC-PH-10001198"/>
    <x v="2"/>
    <x v="7"/>
    <x v="1168"/>
    <n v="177.48"/>
    <n v="3"/>
    <x v="2"/>
    <n v="19.9665"/>
  </r>
  <r>
    <n v="1928"/>
    <x v="950"/>
    <x v="3"/>
    <x v="354"/>
    <d v="2014-12-02T00:00:00"/>
    <x v="2"/>
    <s v="RH-19495"/>
    <s v="Rick Hansen"/>
    <x v="0"/>
    <s v="United States"/>
    <s v="Denver"/>
    <x v="22"/>
    <n v="80219"/>
    <x v="1"/>
    <s v="OFF-PA-10004071"/>
    <x v="1"/>
    <x v="10"/>
    <x v="412"/>
    <n v="88.768000000000001"/>
    <n v="2"/>
    <x v="2"/>
    <n v="31.0688"/>
  </r>
  <r>
    <n v="1929"/>
    <x v="951"/>
    <x v="3"/>
    <x v="633"/>
    <d v="2014-03-19T00:00:00"/>
    <x v="0"/>
    <s v="VM-21685"/>
    <s v="Valerie Mitchum"/>
    <x v="2"/>
    <s v="United States"/>
    <s v="Seattle"/>
    <x v="4"/>
    <n v="98105"/>
    <x v="1"/>
    <s v="OFF-PA-10001972"/>
    <x v="1"/>
    <x v="10"/>
    <x v="1169"/>
    <n v="6.48"/>
    <n v="1"/>
    <x v="0"/>
    <n v="3.1103999999999998"/>
  </r>
  <r>
    <n v="1930"/>
    <x v="951"/>
    <x v="3"/>
    <x v="633"/>
    <d v="2014-03-19T00:00:00"/>
    <x v="0"/>
    <s v="VM-21685"/>
    <s v="Valerie Mitchum"/>
    <x v="2"/>
    <s v="United States"/>
    <s v="Seattle"/>
    <x v="4"/>
    <n v="98105"/>
    <x v="1"/>
    <s v="OFF-ST-10004180"/>
    <x v="1"/>
    <x v="4"/>
    <x v="241"/>
    <n v="46.51"/>
    <n v="1"/>
    <x v="0"/>
    <n v="1.8604000000000001"/>
  </r>
  <r>
    <n v="1931"/>
    <x v="951"/>
    <x v="3"/>
    <x v="633"/>
    <d v="2014-03-19T00:00:00"/>
    <x v="0"/>
    <s v="VM-21685"/>
    <s v="Valerie Mitchum"/>
    <x v="2"/>
    <s v="United States"/>
    <s v="Seattle"/>
    <x v="4"/>
    <n v="98105"/>
    <x v="1"/>
    <s v="TEC-PH-10004165"/>
    <x v="2"/>
    <x v="7"/>
    <x v="886"/>
    <n v="659.976"/>
    <n v="3"/>
    <x v="2"/>
    <n v="49.498199999999997"/>
  </r>
  <r>
    <n v="1932"/>
    <x v="952"/>
    <x v="0"/>
    <x v="581"/>
    <d v="2013-11-30T00:00:00"/>
    <x v="0"/>
    <s v="CC-12670"/>
    <s v="Craig Carreira"/>
    <x v="0"/>
    <s v="United States"/>
    <s v="Scottsdale"/>
    <x v="16"/>
    <n v="85254"/>
    <x v="1"/>
    <s v="TEC-PH-10002483"/>
    <x v="2"/>
    <x v="7"/>
    <x v="1170"/>
    <n v="271.99200000000002"/>
    <n v="1"/>
    <x v="2"/>
    <n v="23.799299999999999"/>
  </r>
  <r>
    <n v="1933"/>
    <x v="953"/>
    <x v="3"/>
    <x v="634"/>
    <d v="2014-08-11T00:00:00"/>
    <x v="0"/>
    <s v="SV-20365"/>
    <s v="Seth Vernon"/>
    <x v="0"/>
    <s v="United States"/>
    <s v="Lafayette"/>
    <x v="28"/>
    <n v="70506"/>
    <x v="0"/>
    <s v="FUR-BO-10000468"/>
    <x v="0"/>
    <x v="0"/>
    <x v="1171"/>
    <n v="145.74"/>
    <n v="3"/>
    <x v="0"/>
    <n v="23.3184"/>
  </r>
  <r>
    <n v="1934"/>
    <x v="953"/>
    <x v="3"/>
    <x v="634"/>
    <d v="2014-08-11T00:00:00"/>
    <x v="0"/>
    <s v="SV-20365"/>
    <s v="Seth Vernon"/>
    <x v="0"/>
    <s v="United States"/>
    <s v="Lafayette"/>
    <x v="28"/>
    <n v="70506"/>
    <x v="0"/>
    <s v="FUR-FU-10001706"/>
    <x v="0"/>
    <x v="5"/>
    <x v="50"/>
    <n v="15.4"/>
    <n v="5"/>
    <x v="0"/>
    <n v="7.3920000000000003"/>
  </r>
  <r>
    <n v="1935"/>
    <x v="954"/>
    <x v="3"/>
    <x v="344"/>
    <d v="2014-12-04T00:00:00"/>
    <x v="1"/>
    <s v="LW-16990"/>
    <s v="Lindsay Williams"/>
    <x v="1"/>
    <s v="United States"/>
    <s v="San Francisco"/>
    <x v="1"/>
    <n v="94109"/>
    <x v="1"/>
    <s v="OFF-PA-10003129"/>
    <x v="1"/>
    <x v="10"/>
    <x v="1137"/>
    <n v="244.55"/>
    <n v="5"/>
    <x v="0"/>
    <n v="114.9385"/>
  </r>
  <r>
    <n v="1936"/>
    <x v="954"/>
    <x v="3"/>
    <x v="344"/>
    <d v="2014-12-04T00:00:00"/>
    <x v="1"/>
    <s v="LW-16990"/>
    <s v="Lindsay Williams"/>
    <x v="1"/>
    <s v="United States"/>
    <s v="San Francisco"/>
    <x v="1"/>
    <n v="94109"/>
    <x v="1"/>
    <s v="TEC-AC-10001284"/>
    <x v="2"/>
    <x v="11"/>
    <x v="1172"/>
    <n v="166.16"/>
    <n v="8"/>
    <x v="0"/>
    <n v="59.817599999999999"/>
  </r>
  <r>
    <n v="1937"/>
    <x v="955"/>
    <x v="1"/>
    <x v="442"/>
    <d v="2012-05-27T00:00:00"/>
    <x v="0"/>
    <s v="NP-18685"/>
    <s v="Nora Pelletier"/>
    <x v="2"/>
    <s v="United States"/>
    <s v="San Francisco"/>
    <x v="1"/>
    <n v="94109"/>
    <x v="1"/>
    <s v="FUR-FU-10002268"/>
    <x v="0"/>
    <x v="5"/>
    <x v="860"/>
    <n v="14.73"/>
    <n v="3"/>
    <x v="0"/>
    <n v="4.8609"/>
  </r>
  <r>
    <n v="1938"/>
    <x v="956"/>
    <x v="0"/>
    <x v="630"/>
    <d v="2013-07-13T00:00:00"/>
    <x v="1"/>
    <s v="JE-15715"/>
    <s v="Joe Elijah"/>
    <x v="0"/>
    <s v="United States"/>
    <s v="Broomfield"/>
    <x v="22"/>
    <n v="80020"/>
    <x v="1"/>
    <s v="OFF-BI-10002082"/>
    <x v="1"/>
    <x v="8"/>
    <x v="1173"/>
    <n v="19.968"/>
    <n v="2"/>
    <x v="6"/>
    <n v="-13.311999999999999"/>
  </r>
  <r>
    <n v="1939"/>
    <x v="956"/>
    <x v="0"/>
    <x v="630"/>
    <d v="2013-07-13T00:00:00"/>
    <x v="1"/>
    <s v="JE-15715"/>
    <s v="Joe Elijah"/>
    <x v="0"/>
    <s v="United States"/>
    <s v="Broomfield"/>
    <x v="22"/>
    <n v="80020"/>
    <x v="1"/>
    <s v="OFF-ST-10001505"/>
    <x v="1"/>
    <x v="4"/>
    <x v="1174"/>
    <n v="33.488"/>
    <n v="7"/>
    <x v="2"/>
    <n v="-1.2558"/>
  </r>
  <r>
    <n v="1940"/>
    <x v="956"/>
    <x v="0"/>
    <x v="630"/>
    <d v="2013-07-13T00:00:00"/>
    <x v="1"/>
    <s v="JE-15715"/>
    <s v="Joe Elijah"/>
    <x v="0"/>
    <s v="United States"/>
    <s v="Broomfield"/>
    <x v="22"/>
    <n v="80020"/>
    <x v="1"/>
    <s v="OFF-BI-10001634"/>
    <x v="1"/>
    <x v="8"/>
    <x v="24"/>
    <n v="8.7360000000000007"/>
    <n v="4"/>
    <x v="6"/>
    <n v="-6.1151999999999997"/>
  </r>
  <r>
    <n v="1941"/>
    <x v="956"/>
    <x v="0"/>
    <x v="630"/>
    <d v="2013-07-13T00:00:00"/>
    <x v="1"/>
    <s v="JE-15715"/>
    <s v="Joe Elijah"/>
    <x v="0"/>
    <s v="United States"/>
    <s v="Broomfield"/>
    <x v="22"/>
    <n v="80020"/>
    <x v="1"/>
    <s v="FUR-CH-10004287"/>
    <x v="0"/>
    <x v="1"/>
    <x v="156"/>
    <n v="662.88"/>
    <n v="3"/>
    <x v="2"/>
    <n v="74.573999999999998"/>
  </r>
  <r>
    <n v="1942"/>
    <x v="957"/>
    <x v="3"/>
    <x v="635"/>
    <d v="2014-09-02T00:00:00"/>
    <x v="2"/>
    <s v="CP-12085"/>
    <s v="Cathy Prescott"/>
    <x v="1"/>
    <s v="United States"/>
    <s v="Quincy"/>
    <x v="10"/>
    <n v="62301"/>
    <x v="2"/>
    <s v="OFF-LA-10004544"/>
    <x v="1"/>
    <x v="2"/>
    <x v="197"/>
    <n v="47.36"/>
    <n v="4"/>
    <x v="2"/>
    <n v="17.760000000000002"/>
  </r>
  <r>
    <n v="1943"/>
    <x v="957"/>
    <x v="3"/>
    <x v="635"/>
    <d v="2014-09-02T00:00:00"/>
    <x v="2"/>
    <s v="CP-12085"/>
    <s v="Cathy Prescott"/>
    <x v="1"/>
    <s v="United States"/>
    <s v="Quincy"/>
    <x v="10"/>
    <n v="62301"/>
    <x v="2"/>
    <s v="OFF-ST-10004507"/>
    <x v="1"/>
    <x v="4"/>
    <x v="452"/>
    <n v="27.44"/>
    <n v="2"/>
    <x v="2"/>
    <n v="2.4009999999999998"/>
  </r>
  <r>
    <n v="1944"/>
    <x v="957"/>
    <x v="3"/>
    <x v="635"/>
    <d v="2014-09-02T00:00:00"/>
    <x v="2"/>
    <s v="CP-12085"/>
    <s v="Cathy Prescott"/>
    <x v="1"/>
    <s v="United States"/>
    <s v="Quincy"/>
    <x v="10"/>
    <n v="62301"/>
    <x v="2"/>
    <s v="OFF-BI-10002012"/>
    <x v="1"/>
    <x v="8"/>
    <x v="742"/>
    <n v="3.24"/>
    <n v="9"/>
    <x v="3"/>
    <n v="-5.1840000000000002"/>
  </r>
  <r>
    <n v="1945"/>
    <x v="958"/>
    <x v="0"/>
    <x v="23"/>
    <d v="2013-06-27T00:00:00"/>
    <x v="1"/>
    <s v="EA-14035"/>
    <s v="Erin Ashbrook"/>
    <x v="1"/>
    <s v="United States"/>
    <s v="Carrollton"/>
    <x v="5"/>
    <n v="75007"/>
    <x v="2"/>
    <s v="TEC-AC-10001109"/>
    <x v="2"/>
    <x v="11"/>
    <x v="998"/>
    <n v="95.968000000000004"/>
    <n v="4"/>
    <x v="2"/>
    <n v="26.391200000000001"/>
  </r>
  <r>
    <n v="1946"/>
    <x v="958"/>
    <x v="0"/>
    <x v="23"/>
    <d v="2013-06-27T00:00:00"/>
    <x v="1"/>
    <s v="EA-14035"/>
    <s v="Erin Ashbrook"/>
    <x v="1"/>
    <s v="United States"/>
    <s v="Carrollton"/>
    <x v="5"/>
    <n v="75007"/>
    <x v="2"/>
    <s v="OFF-PA-10000809"/>
    <x v="1"/>
    <x v="10"/>
    <x v="1124"/>
    <n v="10.368"/>
    <n v="2"/>
    <x v="2"/>
    <n v="3.6288"/>
  </r>
  <r>
    <n v="1947"/>
    <x v="959"/>
    <x v="3"/>
    <x v="264"/>
    <d v="2014-09-07T00:00:00"/>
    <x v="1"/>
    <s v="AC-10615"/>
    <s v="Ann Chong"/>
    <x v="1"/>
    <s v="United States"/>
    <s v="New York City"/>
    <x v="15"/>
    <n v="10009"/>
    <x v="3"/>
    <s v="OFF-AR-10000658"/>
    <x v="1"/>
    <x v="6"/>
    <x v="328"/>
    <n v="23.1"/>
    <n v="2"/>
    <x v="0"/>
    <n v="6.468"/>
  </r>
  <r>
    <n v="1948"/>
    <x v="959"/>
    <x v="3"/>
    <x v="264"/>
    <d v="2014-09-07T00:00:00"/>
    <x v="1"/>
    <s v="AC-10615"/>
    <s v="Ann Chong"/>
    <x v="1"/>
    <s v="United States"/>
    <s v="New York City"/>
    <x v="15"/>
    <n v="10009"/>
    <x v="3"/>
    <s v="FUR-FU-10001196"/>
    <x v="0"/>
    <x v="5"/>
    <x v="1116"/>
    <n v="11.54"/>
    <n v="2"/>
    <x v="0"/>
    <n v="3.4620000000000002"/>
  </r>
  <r>
    <n v="1949"/>
    <x v="959"/>
    <x v="3"/>
    <x v="264"/>
    <d v="2014-09-07T00:00:00"/>
    <x v="1"/>
    <s v="AC-10615"/>
    <s v="Ann Chong"/>
    <x v="1"/>
    <s v="United States"/>
    <s v="New York City"/>
    <x v="15"/>
    <n v="10009"/>
    <x v="3"/>
    <s v="FUR-TA-10001889"/>
    <x v="0"/>
    <x v="3"/>
    <x v="406"/>
    <n v="254.52600000000001"/>
    <n v="1"/>
    <x v="10"/>
    <n v="-93.3262"/>
  </r>
  <r>
    <n v="1950"/>
    <x v="959"/>
    <x v="3"/>
    <x v="264"/>
    <d v="2014-09-07T00:00:00"/>
    <x v="1"/>
    <s v="AC-10615"/>
    <s v="Ann Chong"/>
    <x v="1"/>
    <s v="United States"/>
    <s v="New York City"/>
    <x v="15"/>
    <n v="10009"/>
    <x v="3"/>
    <s v="OFF-AP-10000358"/>
    <x v="1"/>
    <x v="9"/>
    <x v="95"/>
    <n v="12.98"/>
    <n v="1"/>
    <x v="0"/>
    <n v="3.7642000000000002"/>
  </r>
  <r>
    <n v="1951"/>
    <x v="959"/>
    <x v="3"/>
    <x v="264"/>
    <d v="2014-09-07T00:00:00"/>
    <x v="1"/>
    <s v="AC-10615"/>
    <s v="Ann Chong"/>
    <x v="1"/>
    <s v="United States"/>
    <s v="New York City"/>
    <x v="15"/>
    <n v="10009"/>
    <x v="3"/>
    <s v="OFF-BI-10004970"/>
    <x v="1"/>
    <x v="8"/>
    <x v="908"/>
    <n v="26.431999999999999"/>
    <n v="8"/>
    <x v="2"/>
    <n v="8.9207999999999998"/>
  </r>
  <r>
    <n v="1952"/>
    <x v="959"/>
    <x v="3"/>
    <x v="264"/>
    <d v="2014-09-07T00:00:00"/>
    <x v="1"/>
    <s v="AC-10615"/>
    <s v="Ann Chong"/>
    <x v="1"/>
    <s v="United States"/>
    <s v="New York City"/>
    <x v="15"/>
    <n v="10009"/>
    <x v="3"/>
    <s v="TEC-PH-10003885"/>
    <x v="2"/>
    <x v="7"/>
    <x v="772"/>
    <n v="197.97"/>
    <n v="3"/>
    <x v="0"/>
    <n v="57.411299999999997"/>
  </r>
  <r>
    <n v="1953"/>
    <x v="959"/>
    <x v="3"/>
    <x v="264"/>
    <d v="2014-09-07T00:00:00"/>
    <x v="1"/>
    <s v="AC-10615"/>
    <s v="Ann Chong"/>
    <x v="1"/>
    <s v="United States"/>
    <s v="New York City"/>
    <x v="15"/>
    <n v="10009"/>
    <x v="3"/>
    <s v="OFF-LA-10001641"/>
    <x v="1"/>
    <x v="2"/>
    <x v="1022"/>
    <n v="18.899999999999999"/>
    <n v="6"/>
    <x v="0"/>
    <n v="9.0719999999999992"/>
  </r>
  <r>
    <n v="1954"/>
    <x v="959"/>
    <x v="3"/>
    <x v="264"/>
    <d v="2014-09-07T00:00:00"/>
    <x v="1"/>
    <s v="AC-10615"/>
    <s v="Ann Chong"/>
    <x v="1"/>
    <s v="United States"/>
    <s v="New York City"/>
    <x v="15"/>
    <n v="10009"/>
    <x v="3"/>
    <s v="FUR-CH-10003379"/>
    <x v="0"/>
    <x v="1"/>
    <x v="459"/>
    <n v="1282.4100000000001"/>
    <n v="5"/>
    <x v="9"/>
    <n v="213.73500000000001"/>
  </r>
  <r>
    <n v="1955"/>
    <x v="959"/>
    <x v="3"/>
    <x v="264"/>
    <d v="2014-09-07T00:00:00"/>
    <x v="1"/>
    <s v="AC-10615"/>
    <s v="Ann Chong"/>
    <x v="1"/>
    <s v="United States"/>
    <s v="New York City"/>
    <x v="15"/>
    <n v="10009"/>
    <x v="3"/>
    <s v="OFF-AR-10004582"/>
    <x v="1"/>
    <x v="6"/>
    <x v="1175"/>
    <n v="4.92"/>
    <n v="3"/>
    <x v="0"/>
    <n v="2.214"/>
  </r>
  <r>
    <n v="1956"/>
    <x v="959"/>
    <x v="3"/>
    <x v="264"/>
    <d v="2014-09-07T00:00:00"/>
    <x v="1"/>
    <s v="AC-10615"/>
    <s v="Ann Chong"/>
    <x v="1"/>
    <s v="United States"/>
    <s v="New York City"/>
    <x v="15"/>
    <n v="10009"/>
    <x v="3"/>
    <s v="TEC-AC-10002842"/>
    <x v="2"/>
    <x v="11"/>
    <x v="1176"/>
    <n v="238"/>
    <n v="2"/>
    <x v="0"/>
    <n v="38.08"/>
  </r>
  <r>
    <n v="1957"/>
    <x v="959"/>
    <x v="3"/>
    <x v="264"/>
    <d v="2014-09-07T00:00:00"/>
    <x v="1"/>
    <s v="AC-10615"/>
    <s v="Ann Chong"/>
    <x v="1"/>
    <s v="United States"/>
    <s v="New York City"/>
    <x v="15"/>
    <n v="10009"/>
    <x v="3"/>
    <s v="TEC-AC-10000109"/>
    <x v="2"/>
    <x v="11"/>
    <x v="200"/>
    <n v="167.97"/>
    <n v="3"/>
    <x v="0"/>
    <n v="40.312800000000003"/>
  </r>
  <r>
    <n v="1958"/>
    <x v="959"/>
    <x v="3"/>
    <x v="264"/>
    <d v="2014-09-07T00:00:00"/>
    <x v="1"/>
    <s v="AC-10615"/>
    <s v="Ann Chong"/>
    <x v="1"/>
    <s v="United States"/>
    <s v="New York City"/>
    <x v="15"/>
    <n v="10009"/>
    <x v="3"/>
    <s v="OFF-PA-10003893"/>
    <x v="1"/>
    <x v="10"/>
    <x v="1096"/>
    <n v="17.12"/>
    <n v="4"/>
    <x v="0"/>
    <n v="7.7039999999999997"/>
  </r>
  <r>
    <n v="1959"/>
    <x v="960"/>
    <x v="3"/>
    <x v="18"/>
    <d v="2014-09-16T00:00:00"/>
    <x v="0"/>
    <s v="RW-19690"/>
    <s v="Robert Waldorf"/>
    <x v="0"/>
    <s v="United States"/>
    <s v="Springfield"/>
    <x v="25"/>
    <n v="65807"/>
    <x v="2"/>
    <s v="OFF-BI-10003669"/>
    <x v="1"/>
    <x v="8"/>
    <x v="796"/>
    <n v="16.2"/>
    <n v="3"/>
    <x v="0"/>
    <n v="7.7759999999999998"/>
  </r>
  <r>
    <n v="1960"/>
    <x v="960"/>
    <x v="3"/>
    <x v="18"/>
    <d v="2014-09-16T00:00:00"/>
    <x v="0"/>
    <s v="RW-19690"/>
    <s v="Robert Waldorf"/>
    <x v="0"/>
    <s v="United States"/>
    <s v="Springfield"/>
    <x v="25"/>
    <n v="65807"/>
    <x v="2"/>
    <s v="OFF-AP-10004785"/>
    <x v="1"/>
    <x v="9"/>
    <x v="1177"/>
    <n v="33.99"/>
    <n v="3"/>
    <x v="0"/>
    <n v="14.6157"/>
  </r>
  <r>
    <n v="1961"/>
    <x v="960"/>
    <x v="3"/>
    <x v="18"/>
    <d v="2014-09-16T00:00:00"/>
    <x v="0"/>
    <s v="RW-19690"/>
    <s v="Robert Waldorf"/>
    <x v="0"/>
    <s v="United States"/>
    <s v="Springfield"/>
    <x v="25"/>
    <n v="65807"/>
    <x v="2"/>
    <s v="TEC-AC-10003023"/>
    <x v="2"/>
    <x v="11"/>
    <x v="1070"/>
    <n v="296.85000000000002"/>
    <n v="5"/>
    <x v="0"/>
    <n v="53.433"/>
  </r>
  <r>
    <n v="1962"/>
    <x v="960"/>
    <x v="3"/>
    <x v="18"/>
    <d v="2014-09-16T00:00:00"/>
    <x v="0"/>
    <s v="RW-19690"/>
    <s v="Robert Waldorf"/>
    <x v="0"/>
    <s v="United States"/>
    <s v="Springfield"/>
    <x v="25"/>
    <n v="65807"/>
    <x v="2"/>
    <s v="TEC-AC-10002217"/>
    <x v="2"/>
    <x v="11"/>
    <x v="1178"/>
    <n v="112.8"/>
    <n v="6"/>
    <x v="0"/>
    <n v="6.7679999999999998"/>
  </r>
  <r>
    <n v="1963"/>
    <x v="960"/>
    <x v="3"/>
    <x v="18"/>
    <d v="2014-09-16T00:00:00"/>
    <x v="0"/>
    <s v="RW-19690"/>
    <s v="Robert Waldorf"/>
    <x v="0"/>
    <s v="United States"/>
    <s v="Springfield"/>
    <x v="25"/>
    <n v="65807"/>
    <x v="2"/>
    <s v="OFF-BI-10002954"/>
    <x v="1"/>
    <x v="8"/>
    <x v="1179"/>
    <n v="13.71"/>
    <n v="3"/>
    <x v="0"/>
    <n v="6.5808"/>
  </r>
  <r>
    <n v="1964"/>
    <x v="960"/>
    <x v="3"/>
    <x v="18"/>
    <d v="2014-09-16T00:00:00"/>
    <x v="0"/>
    <s v="RW-19690"/>
    <s v="Robert Waldorf"/>
    <x v="0"/>
    <s v="United States"/>
    <s v="Springfield"/>
    <x v="25"/>
    <n v="65807"/>
    <x v="2"/>
    <s v="OFF-PA-10002586"/>
    <x v="1"/>
    <x v="10"/>
    <x v="1007"/>
    <n v="24.9"/>
    <n v="5"/>
    <x v="0"/>
    <n v="11.702999999999999"/>
  </r>
  <r>
    <n v="1965"/>
    <x v="960"/>
    <x v="3"/>
    <x v="18"/>
    <d v="2014-09-16T00:00:00"/>
    <x v="0"/>
    <s v="RW-19690"/>
    <s v="Robert Waldorf"/>
    <x v="0"/>
    <s v="United States"/>
    <s v="Springfield"/>
    <x v="25"/>
    <n v="65807"/>
    <x v="2"/>
    <s v="OFF-ST-10000025"/>
    <x v="1"/>
    <x v="4"/>
    <x v="615"/>
    <n v="286.29000000000002"/>
    <n v="3"/>
    <x v="0"/>
    <n v="17.177399999999999"/>
  </r>
  <r>
    <n v="1966"/>
    <x v="960"/>
    <x v="3"/>
    <x v="18"/>
    <d v="2014-09-16T00:00:00"/>
    <x v="0"/>
    <s v="RW-19690"/>
    <s v="Robert Waldorf"/>
    <x v="0"/>
    <s v="United States"/>
    <s v="Springfield"/>
    <x v="25"/>
    <n v="65807"/>
    <x v="2"/>
    <s v="OFF-AP-10003281"/>
    <x v="1"/>
    <x v="9"/>
    <x v="1180"/>
    <n v="24.18"/>
    <n v="2"/>
    <x v="0"/>
    <n v="7.2539999999999996"/>
  </r>
  <r>
    <n v="1967"/>
    <x v="961"/>
    <x v="3"/>
    <x v="202"/>
    <d v="2014-12-29T00:00:00"/>
    <x v="1"/>
    <s v="DB-13210"/>
    <s v="Dean Braden"/>
    <x v="0"/>
    <s v="United States"/>
    <s v="Paterson"/>
    <x v="30"/>
    <n v="7501"/>
    <x v="3"/>
    <s v="TEC-PH-10002103"/>
    <x v="2"/>
    <x v="7"/>
    <x v="534"/>
    <n v="281.97000000000003"/>
    <n v="3"/>
    <x v="0"/>
    <n v="78.951599999999999"/>
  </r>
  <r>
    <n v="1968"/>
    <x v="961"/>
    <x v="3"/>
    <x v="202"/>
    <d v="2014-12-29T00:00:00"/>
    <x v="1"/>
    <s v="DB-13210"/>
    <s v="Dean Braden"/>
    <x v="0"/>
    <s v="United States"/>
    <s v="Paterson"/>
    <x v="30"/>
    <n v="7501"/>
    <x v="3"/>
    <s v="OFF-SU-10000898"/>
    <x v="1"/>
    <x v="14"/>
    <x v="1181"/>
    <n v="69.5"/>
    <n v="5"/>
    <x v="0"/>
    <n v="20.155000000000001"/>
  </r>
  <r>
    <n v="1969"/>
    <x v="961"/>
    <x v="3"/>
    <x v="202"/>
    <d v="2014-12-29T00:00:00"/>
    <x v="1"/>
    <s v="DB-13210"/>
    <s v="Dean Braden"/>
    <x v="0"/>
    <s v="United States"/>
    <s v="Paterson"/>
    <x v="30"/>
    <n v="7501"/>
    <x v="3"/>
    <s v="OFF-PA-10001144"/>
    <x v="1"/>
    <x v="10"/>
    <x v="161"/>
    <n v="166.44"/>
    <n v="3"/>
    <x v="0"/>
    <n v="79.891199999999998"/>
  </r>
  <r>
    <n v="1970"/>
    <x v="962"/>
    <x v="3"/>
    <x v="397"/>
    <d v="2014-09-30T00:00:00"/>
    <x v="1"/>
    <s v="BD-11320"/>
    <s v="Bill Donatelli"/>
    <x v="0"/>
    <s v="United States"/>
    <s v="Tulsa"/>
    <x v="26"/>
    <n v="74133"/>
    <x v="2"/>
    <s v="TEC-AC-10004659"/>
    <x v="2"/>
    <x v="11"/>
    <x v="170"/>
    <n v="291.95999999999998"/>
    <n v="4"/>
    <x v="0"/>
    <n v="102.18600000000001"/>
  </r>
  <r>
    <n v="1971"/>
    <x v="963"/>
    <x v="3"/>
    <x v="636"/>
    <d v="2014-05-12T00:00:00"/>
    <x v="1"/>
    <s v="ML-17755"/>
    <s v="Max Ludwig"/>
    <x v="2"/>
    <s v="United States"/>
    <s v="Chicago"/>
    <x v="10"/>
    <n v="60623"/>
    <x v="2"/>
    <s v="OFF-AR-10004752"/>
    <x v="1"/>
    <x v="6"/>
    <x v="1105"/>
    <n v="6.4080000000000004"/>
    <n v="3"/>
    <x v="2"/>
    <n v="0.64080000000000004"/>
  </r>
  <r>
    <n v="1972"/>
    <x v="963"/>
    <x v="3"/>
    <x v="636"/>
    <d v="2014-05-12T00:00:00"/>
    <x v="1"/>
    <s v="ML-17755"/>
    <s v="Max Ludwig"/>
    <x v="2"/>
    <s v="United States"/>
    <s v="Chicago"/>
    <x v="10"/>
    <n v="60623"/>
    <x v="2"/>
    <s v="TEC-AC-10004659"/>
    <x v="2"/>
    <x v="11"/>
    <x v="170"/>
    <n v="408.74400000000003"/>
    <n v="7"/>
    <x v="2"/>
    <n v="76.639499999999998"/>
  </r>
  <r>
    <n v="1973"/>
    <x v="964"/>
    <x v="2"/>
    <x v="637"/>
    <d v="2011-12-19T00:00:00"/>
    <x v="1"/>
    <s v="JD-16015"/>
    <s v="Joy Daniels"/>
    <x v="0"/>
    <s v="United States"/>
    <s v="Chicago"/>
    <x v="10"/>
    <n v="60610"/>
    <x v="2"/>
    <s v="OFF-BI-10001249"/>
    <x v="1"/>
    <x v="8"/>
    <x v="1182"/>
    <n v="5.1040000000000001"/>
    <n v="4"/>
    <x v="3"/>
    <n v="-8.6768000000000001"/>
  </r>
  <r>
    <n v="1974"/>
    <x v="964"/>
    <x v="2"/>
    <x v="637"/>
    <d v="2011-12-19T00:00:00"/>
    <x v="1"/>
    <s v="JD-16015"/>
    <s v="Joy Daniels"/>
    <x v="0"/>
    <s v="United States"/>
    <s v="Chicago"/>
    <x v="10"/>
    <n v="60610"/>
    <x v="2"/>
    <s v="OFF-FA-10003059"/>
    <x v="1"/>
    <x v="13"/>
    <x v="794"/>
    <n v="2.8959999999999999"/>
    <n v="2"/>
    <x v="2"/>
    <n v="0.47060000000000002"/>
  </r>
  <r>
    <n v="1975"/>
    <x v="964"/>
    <x v="2"/>
    <x v="637"/>
    <d v="2011-12-19T00:00:00"/>
    <x v="1"/>
    <s v="JD-16015"/>
    <s v="Joy Daniels"/>
    <x v="0"/>
    <s v="United States"/>
    <s v="Chicago"/>
    <x v="10"/>
    <n v="60610"/>
    <x v="2"/>
    <s v="TEC-AC-10002718"/>
    <x v="2"/>
    <x v="11"/>
    <x v="1183"/>
    <n v="35.015999999999998"/>
    <n v="3"/>
    <x v="2"/>
    <n v="-2.1884999999999999"/>
  </r>
  <r>
    <n v="1976"/>
    <x v="965"/>
    <x v="2"/>
    <x v="638"/>
    <d v="2011-10-20T00:00:00"/>
    <x v="0"/>
    <s v="AS-10225"/>
    <s v="Alan Schoenberger"/>
    <x v="1"/>
    <s v="United States"/>
    <s v="Montgomery"/>
    <x v="19"/>
    <n v="36116"/>
    <x v="0"/>
    <s v="OFF-ST-10001522"/>
    <x v="1"/>
    <x v="4"/>
    <x v="195"/>
    <n v="275.97000000000003"/>
    <n v="3"/>
    <x v="0"/>
    <n v="11.0388"/>
  </r>
  <r>
    <n v="1977"/>
    <x v="965"/>
    <x v="2"/>
    <x v="638"/>
    <d v="2011-10-20T00:00:00"/>
    <x v="0"/>
    <s v="AS-10225"/>
    <s v="Alan Schoenberger"/>
    <x v="1"/>
    <s v="United States"/>
    <s v="Montgomery"/>
    <x v="19"/>
    <n v="36116"/>
    <x v="0"/>
    <s v="TEC-PH-10002352"/>
    <x v="2"/>
    <x v="7"/>
    <x v="1184"/>
    <n v="1394.95"/>
    <n v="5"/>
    <x v="0"/>
    <n v="362.68700000000001"/>
  </r>
  <r>
    <n v="1978"/>
    <x v="965"/>
    <x v="2"/>
    <x v="638"/>
    <d v="2011-10-20T00:00:00"/>
    <x v="0"/>
    <s v="AS-10225"/>
    <s v="Alan Schoenberger"/>
    <x v="1"/>
    <s v="United States"/>
    <s v="Montgomery"/>
    <x v="19"/>
    <n v="36116"/>
    <x v="0"/>
    <s v="FUR-CH-10003774"/>
    <x v="0"/>
    <x v="1"/>
    <x v="1185"/>
    <n v="545.88"/>
    <n v="6"/>
    <x v="0"/>
    <n v="70.964399999999998"/>
  </r>
  <r>
    <n v="1979"/>
    <x v="966"/>
    <x v="1"/>
    <x v="412"/>
    <d v="2012-05-12T00:00:00"/>
    <x v="1"/>
    <s v="AA-10375"/>
    <s v="Allen Armold"/>
    <x v="0"/>
    <s v="United States"/>
    <s v="Salem"/>
    <x v="21"/>
    <n v="97301"/>
    <x v="1"/>
    <s v="OFF-AR-10000127"/>
    <x v="1"/>
    <x v="6"/>
    <x v="1186"/>
    <n v="5.2480000000000002"/>
    <n v="2"/>
    <x v="2"/>
    <n v="0.59040000000000004"/>
  </r>
  <r>
    <n v="1980"/>
    <x v="967"/>
    <x v="0"/>
    <x v="167"/>
    <d v="2013-04-15T00:00:00"/>
    <x v="3"/>
    <s v="KT-16465"/>
    <s v="Kean Takahito"/>
    <x v="0"/>
    <s v="United States"/>
    <s v="Glendale"/>
    <x v="16"/>
    <n v="85301"/>
    <x v="1"/>
    <s v="FUR-CH-10004086"/>
    <x v="0"/>
    <x v="1"/>
    <x v="281"/>
    <n v="933.53599999999994"/>
    <n v="4"/>
    <x v="2"/>
    <n v="105.0228"/>
  </r>
  <r>
    <n v="1981"/>
    <x v="967"/>
    <x v="0"/>
    <x v="167"/>
    <d v="2013-04-15T00:00:00"/>
    <x v="3"/>
    <s v="KT-16465"/>
    <s v="Kean Takahito"/>
    <x v="0"/>
    <s v="United States"/>
    <s v="Glendale"/>
    <x v="16"/>
    <n v="85301"/>
    <x v="1"/>
    <s v="OFF-ST-10001228"/>
    <x v="1"/>
    <x v="4"/>
    <x v="228"/>
    <n v="42.975999999999999"/>
    <n v="4"/>
    <x v="2"/>
    <n v="4.2976000000000001"/>
  </r>
  <r>
    <n v="1982"/>
    <x v="968"/>
    <x v="1"/>
    <x v="639"/>
    <d v="2012-12-16T00:00:00"/>
    <x v="0"/>
    <s v="MM-18280"/>
    <s v="Muhammed MacIntyre"/>
    <x v="1"/>
    <s v="United States"/>
    <s v="Columbus"/>
    <x v="32"/>
    <n v="31907"/>
    <x v="0"/>
    <s v="OFF-BI-10004187"/>
    <x v="1"/>
    <x v="8"/>
    <x v="33"/>
    <n v="3.76"/>
    <n v="2"/>
    <x v="0"/>
    <n v="1.8048"/>
  </r>
  <r>
    <n v="1983"/>
    <x v="969"/>
    <x v="2"/>
    <x v="640"/>
    <d v="2011-12-09T00:00:00"/>
    <x v="1"/>
    <s v="NG-18430"/>
    <s v="Nathan Gelder"/>
    <x v="0"/>
    <s v="United States"/>
    <s v="Oklahoma City"/>
    <x v="26"/>
    <n v="73120"/>
    <x v="2"/>
    <s v="TEC-PH-10003811"/>
    <x v="2"/>
    <x v="7"/>
    <x v="1187"/>
    <n v="479.96"/>
    <n v="4"/>
    <x v="0"/>
    <n v="134.3888"/>
  </r>
  <r>
    <n v="1984"/>
    <x v="970"/>
    <x v="2"/>
    <x v="641"/>
    <d v="2011-11-27T00:00:00"/>
    <x v="0"/>
    <s v="LW-16825"/>
    <s v="Laurel Workman"/>
    <x v="1"/>
    <s v="United States"/>
    <s v="Brentwood"/>
    <x v="1"/>
    <n v="94513"/>
    <x v="1"/>
    <s v="OFF-AP-10000240"/>
    <x v="1"/>
    <x v="9"/>
    <x v="644"/>
    <n v="320.88"/>
    <n v="6"/>
    <x v="0"/>
    <n v="93.055199999999999"/>
  </r>
  <r>
    <n v="1985"/>
    <x v="970"/>
    <x v="2"/>
    <x v="641"/>
    <d v="2011-11-27T00:00:00"/>
    <x v="0"/>
    <s v="LW-16825"/>
    <s v="Laurel Workman"/>
    <x v="1"/>
    <s v="United States"/>
    <s v="Brentwood"/>
    <x v="1"/>
    <n v="94513"/>
    <x v="1"/>
    <s v="FUR-FU-10001940"/>
    <x v="0"/>
    <x v="5"/>
    <x v="33"/>
    <n v="23.88"/>
    <n v="3"/>
    <x v="0"/>
    <n v="10.507199999999999"/>
  </r>
  <r>
    <n v="1986"/>
    <x v="970"/>
    <x v="2"/>
    <x v="641"/>
    <d v="2011-11-27T00:00:00"/>
    <x v="0"/>
    <s v="LW-16825"/>
    <s v="Laurel Workman"/>
    <x v="1"/>
    <s v="United States"/>
    <s v="Brentwood"/>
    <x v="1"/>
    <n v="94513"/>
    <x v="1"/>
    <s v="OFF-PA-10000575"/>
    <x v="1"/>
    <x v="10"/>
    <x v="1050"/>
    <n v="26.76"/>
    <n v="4"/>
    <x v="0"/>
    <n v="12.3096"/>
  </r>
  <r>
    <n v="1987"/>
    <x v="971"/>
    <x v="0"/>
    <x v="197"/>
    <d v="2013-07-28T00:00:00"/>
    <x v="2"/>
    <s v="CB-12415"/>
    <s v="Christy Brittain"/>
    <x v="0"/>
    <s v="United States"/>
    <s v="Columbus"/>
    <x v="24"/>
    <n v="43229"/>
    <x v="3"/>
    <s v="TEC-CO-10001449"/>
    <x v="2"/>
    <x v="16"/>
    <x v="303"/>
    <n v="1439.9760000000001"/>
    <n v="4"/>
    <x v="10"/>
    <n v="191.99680000000001"/>
  </r>
  <r>
    <n v="1988"/>
    <x v="972"/>
    <x v="1"/>
    <x v="529"/>
    <d v="2012-11-13T00:00:00"/>
    <x v="1"/>
    <s v="AS-10090"/>
    <s v="Adam Shillingsburg"/>
    <x v="0"/>
    <s v="United States"/>
    <s v="Springfield"/>
    <x v="25"/>
    <n v="65807"/>
    <x v="2"/>
    <s v="OFF-BI-10002393"/>
    <x v="1"/>
    <x v="8"/>
    <x v="1188"/>
    <n v="17.22"/>
    <n v="3"/>
    <x v="0"/>
    <n v="7.9211999999999998"/>
  </r>
  <r>
    <n v="1989"/>
    <x v="972"/>
    <x v="1"/>
    <x v="529"/>
    <d v="2012-11-13T00:00:00"/>
    <x v="1"/>
    <s v="AS-10090"/>
    <s v="Adam Shillingsburg"/>
    <x v="0"/>
    <s v="United States"/>
    <s v="Springfield"/>
    <x v="25"/>
    <n v="65807"/>
    <x v="2"/>
    <s v="FUR-TA-10002855"/>
    <x v="0"/>
    <x v="3"/>
    <x v="1189"/>
    <n v="1024.3800000000001"/>
    <n v="7"/>
    <x v="0"/>
    <n v="215.1198"/>
  </r>
  <r>
    <n v="1990"/>
    <x v="972"/>
    <x v="1"/>
    <x v="529"/>
    <d v="2012-11-13T00:00:00"/>
    <x v="1"/>
    <s v="AS-10090"/>
    <s v="Adam Shillingsburg"/>
    <x v="0"/>
    <s v="United States"/>
    <s v="Springfield"/>
    <x v="25"/>
    <n v="65807"/>
    <x v="2"/>
    <s v="OFF-EN-10000781"/>
    <x v="1"/>
    <x v="12"/>
    <x v="746"/>
    <n v="26.22"/>
    <n v="3"/>
    <x v="0"/>
    <n v="12.323399999999999"/>
  </r>
  <r>
    <n v="1991"/>
    <x v="972"/>
    <x v="1"/>
    <x v="529"/>
    <d v="2012-11-13T00:00:00"/>
    <x v="1"/>
    <s v="AS-10090"/>
    <s v="Adam Shillingsburg"/>
    <x v="0"/>
    <s v="United States"/>
    <s v="Springfield"/>
    <x v="25"/>
    <n v="65807"/>
    <x v="2"/>
    <s v="OFF-PA-10002160"/>
    <x v="1"/>
    <x v="10"/>
    <x v="1190"/>
    <n v="17.34"/>
    <n v="3"/>
    <x v="0"/>
    <n v="8.4966000000000008"/>
  </r>
  <r>
    <n v="1992"/>
    <x v="973"/>
    <x v="3"/>
    <x v="642"/>
    <d v="2014-03-01T00:00:00"/>
    <x v="1"/>
    <s v="CB-12415"/>
    <s v="Christy Brittain"/>
    <x v="0"/>
    <s v="United States"/>
    <s v="Philadelphia"/>
    <x v="9"/>
    <n v="19134"/>
    <x v="3"/>
    <s v="OFF-BI-10004970"/>
    <x v="1"/>
    <x v="8"/>
    <x v="908"/>
    <n v="4.9560000000000004"/>
    <n v="4"/>
    <x v="6"/>
    <n v="-3.7995999999999999"/>
  </r>
  <r>
    <n v="1993"/>
    <x v="974"/>
    <x v="3"/>
    <x v="643"/>
    <d v="2014-07-03T00:00:00"/>
    <x v="1"/>
    <s v="ML-17755"/>
    <s v="Max Ludwig"/>
    <x v="2"/>
    <s v="United States"/>
    <s v="Springfield"/>
    <x v="21"/>
    <n v="97477"/>
    <x v="1"/>
    <s v="OFF-LA-10003923"/>
    <x v="1"/>
    <x v="2"/>
    <x v="424"/>
    <n v="71.040000000000006"/>
    <n v="6"/>
    <x v="2"/>
    <n v="26.64"/>
  </r>
  <r>
    <n v="1994"/>
    <x v="974"/>
    <x v="3"/>
    <x v="643"/>
    <d v="2014-07-03T00:00:00"/>
    <x v="1"/>
    <s v="ML-17755"/>
    <s v="Max Ludwig"/>
    <x v="2"/>
    <s v="United States"/>
    <s v="Springfield"/>
    <x v="21"/>
    <n v="97477"/>
    <x v="1"/>
    <s v="OFF-AR-10002257"/>
    <x v="1"/>
    <x v="6"/>
    <x v="1191"/>
    <n v="5.3440000000000003"/>
    <n v="2"/>
    <x v="2"/>
    <n v="0.73480000000000001"/>
  </r>
  <r>
    <n v="1995"/>
    <x v="974"/>
    <x v="3"/>
    <x v="643"/>
    <d v="2014-07-03T00:00:00"/>
    <x v="1"/>
    <s v="ML-17755"/>
    <s v="Max Ludwig"/>
    <x v="2"/>
    <s v="United States"/>
    <s v="Springfield"/>
    <x v="21"/>
    <n v="97477"/>
    <x v="1"/>
    <s v="OFF-FA-10004395"/>
    <x v="1"/>
    <x v="13"/>
    <x v="1192"/>
    <n v="11.304"/>
    <n v="3"/>
    <x v="2"/>
    <n v="-2.1194999999999999"/>
  </r>
  <r>
    <n v="1996"/>
    <x v="975"/>
    <x v="3"/>
    <x v="574"/>
    <d v="2014-12-05T00:00:00"/>
    <x v="0"/>
    <s v="JS-16030"/>
    <s v="Joy Smith"/>
    <x v="0"/>
    <s v="United States"/>
    <s v="Houston"/>
    <x v="5"/>
    <n v="77036"/>
    <x v="2"/>
    <s v="OFF-AP-10002534"/>
    <x v="1"/>
    <x v="9"/>
    <x v="1193"/>
    <n v="294.62"/>
    <n v="5"/>
    <x v="3"/>
    <n v="-766.01199999999994"/>
  </r>
  <r>
    <n v="1997"/>
    <x v="975"/>
    <x v="3"/>
    <x v="574"/>
    <d v="2014-12-05T00:00:00"/>
    <x v="0"/>
    <s v="JS-16030"/>
    <s v="Joy Smith"/>
    <x v="0"/>
    <s v="United States"/>
    <s v="Houston"/>
    <x v="5"/>
    <n v="77036"/>
    <x v="2"/>
    <s v="FUR-FU-10004020"/>
    <x v="0"/>
    <x v="5"/>
    <x v="488"/>
    <n v="8.7520000000000007"/>
    <n v="4"/>
    <x v="7"/>
    <n v="-3.7195999999999998"/>
  </r>
  <r>
    <n v="1998"/>
    <x v="976"/>
    <x v="2"/>
    <x v="644"/>
    <d v="2011-02-10T00:00:00"/>
    <x v="2"/>
    <s v="ND-18460"/>
    <s v="Neil Ducich"/>
    <x v="1"/>
    <s v="United States"/>
    <s v="Chesapeake"/>
    <x v="17"/>
    <n v="23320"/>
    <x v="0"/>
    <s v="OFF-LA-10002787"/>
    <x v="1"/>
    <x v="2"/>
    <x v="542"/>
    <n v="15"/>
    <n v="4"/>
    <x v="0"/>
    <n v="7.2"/>
  </r>
  <r>
    <n v="1999"/>
    <x v="976"/>
    <x v="2"/>
    <x v="644"/>
    <d v="2011-02-10T00:00:00"/>
    <x v="2"/>
    <s v="ND-18460"/>
    <s v="Neil Ducich"/>
    <x v="1"/>
    <s v="United States"/>
    <s v="Chesapeake"/>
    <x v="17"/>
    <n v="23320"/>
    <x v="0"/>
    <s v="TEC-PH-10003645"/>
    <x v="2"/>
    <x v="7"/>
    <x v="294"/>
    <n v="161.61000000000001"/>
    <n v="1"/>
    <x v="0"/>
    <n v="42.018599999999999"/>
  </r>
  <r>
    <n v="2000"/>
    <x v="976"/>
    <x v="2"/>
    <x v="644"/>
    <d v="2011-02-10T00:00:00"/>
    <x v="2"/>
    <s v="ND-18460"/>
    <s v="Neil Ducich"/>
    <x v="1"/>
    <s v="United States"/>
    <s v="Chesapeake"/>
    <x v="17"/>
    <n v="23320"/>
    <x v="0"/>
    <s v="TEC-PH-10001615"/>
    <x v="2"/>
    <x v="7"/>
    <x v="1108"/>
    <n v="144.94999999999999"/>
    <n v="5"/>
    <x v="0"/>
    <n v="42.035499999999999"/>
  </r>
  <r>
    <n v="2001"/>
    <x v="977"/>
    <x v="3"/>
    <x v="645"/>
    <d v="2014-04-19T00:00:00"/>
    <x v="1"/>
    <s v="LW-17215"/>
    <s v="Luke Weiss"/>
    <x v="0"/>
    <s v="United States"/>
    <s v="Pasadena"/>
    <x v="1"/>
    <n v="91104"/>
    <x v="1"/>
    <s v="TEC-AC-10001767"/>
    <x v="2"/>
    <x v="11"/>
    <x v="97"/>
    <n v="199.95"/>
    <n v="5"/>
    <x v="0"/>
    <n v="21.994499999999999"/>
  </r>
  <r>
    <n v="2002"/>
    <x v="977"/>
    <x v="3"/>
    <x v="645"/>
    <d v="2014-04-19T00:00:00"/>
    <x v="1"/>
    <s v="LW-17215"/>
    <s v="Luke Weiss"/>
    <x v="0"/>
    <s v="United States"/>
    <s v="Pasadena"/>
    <x v="1"/>
    <n v="91104"/>
    <x v="1"/>
    <s v="OFF-AR-10001221"/>
    <x v="1"/>
    <x v="6"/>
    <x v="1034"/>
    <n v="41.86"/>
    <n v="7"/>
    <x v="0"/>
    <n v="14.2324"/>
  </r>
  <r>
    <n v="2003"/>
    <x v="978"/>
    <x v="3"/>
    <x v="53"/>
    <d v="2014-12-29T00:00:00"/>
    <x v="0"/>
    <s v="JW-15955"/>
    <s v="Joni Wasserman"/>
    <x v="0"/>
    <s v="United States"/>
    <s v="Louisville"/>
    <x v="0"/>
    <n v="40214"/>
    <x v="0"/>
    <s v="OFF-ST-10000563"/>
    <x v="1"/>
    <x v="4"/>
    <x v="894"/>
    <n v="95.94"/>
    <n v="3"/>
    <x v="0"/>
    <n v="9.5939999999999994"/>
  </r>
  <r>
    <n v="2004"/>
    <x v="978"/>
    <x v="3"/>
    <x v="53"/>
    <d v="2014-12-29T00:00:00"/>
    <x v="0"/>
    <s v="JW-15955"/>
    <s v="Joni Wasserman"/>
    <x v="0"/>
    <s v="United States"/>
    <s v="Louisville"/>
    <x v="0"/>
    <n v="40214"/>
    <x v="0"/>
    <s v="FUR-CH-10001146"/>
    <x v="0"/>
    <x v="1"/>
    <x v="64"/>
    <n v="304.45"/>
    <n v="5"/>
    <x v="0"/>
    <n v="76.112499999999997"/>
  </r>
  <r>
    <n v="2005"/>
    <x v="979"/>
    <x v="3"/>
    <x v="645"/>
    <d v="2014-04-19T00:00:00"/>
    <x v="1"/>
    <s v="SC-20050"/>
    <s v="Sample Company A"/>
    <x v="2"/>
    <s v="United States"/>
    <s v="Lubbock"/>
    <x v="5"/>
    <n v="79424"/>
    <x v="2"/>
    <s v="OFF-BI-10004738"/>
    <x v="1"/>
    <x v="8"/>
    <x v="92"/>
    <n v="11.364000000000001"/>
    <n v="3"/>
    <x v="3"/>
    <n v="-17.045999999999999"/>
  </r>
  <r>
    <n v="2006"/>
    <x v="980"/>
    <x v="2"/>
    <x v="520"/>
    <d v="2012-01-04T00:00:00"/>
    <x v="1"/>
    <s v="RW-19630"/>
    <s v="Rob Williams"/>
    <x v="1"/>
    <s v="United States"/>
    <s v="Columbia"/>
    <x v="25"/>
    <n v="65203"/>
    <x v="2"/>
    <s v="OFF-AR-10000034"/>
    <x v="1"/>
    <x v="6"/>
    <x v="744"/>
    <n v="29.68"/>
    <n v="7"/>
    <x v="0"/>
    <n v="11.575200000000001"/>
  </r>
  <r>
    <n v="2007"/>
    <x v="980"/>
    <x v="2"/>
    <x v="520"/>
    <d v="2012-01-04T00:00:00"/>
    <x v="1"/>
    <s v="RW-19630"/>
    <s v="Rob Williams"/>
    <x v="1"/>
    <s v="United States"/>
    <s v="Columbia"/>
    <x v="25"/>
    <n v="65203"/>
    <x v="2"/>
    <s v="TEC-AC-10000290"/>
    <x v="2"/>
    <x v="11"/>
    <x v="232"/>
    <n v="47.53"/>
    <n v="7"/>
    <x v="0"/>
    <n v="16.1602"/>
  </r>
  <r>
    <n v="2008"/>
    <x v="981"/>
    <x v="3"/>
    <x v="646"/>
    <d v="2014-08-05T00:00:00"/>
    <x v="2"/>
    <s v="CM-12190"/>
    <s v="Charlotte Melton"/>
    <x v="0"/>
    <s v="United States"/>
    <s v="Chicago"/>
    <x v="10"/>
    <n v="60623"/>
    <x v="2"/>
    <s v="FUR-BO-10003034"/>
    <x v="0"/>
    <x v="0"/>
    <x v="1194"/>
    <n v="183.37200000000001"/>
    <n v="2"/>
    <x v="4"/>
    <n v="-36.674399999999999"/>
  </r>
  <r>
    <n v="2009"/>
    <x v="982"/>
    <x v="2"/>
    <x v="647"/>
    <d v="2011-11-21T00:00:00"/>
    <x v="1"/>
    <s v="JF-15190"/>
    <s v="Jamie Frazer"/>
    <x v="0"/>
    <s v="United States"/>
    <s v="Johnson City"/>
    <x v="18"/>
    <n v="37604"/>
    <x v="0"/>
    <s v="OFF-AR-10001315"/>
    <x v="1"/>
    <x v="6"/>
    <x v="1020"/>
    <n v="4.2240000000000002"/>
    <n v="3"/>
    <x v="2"/>
    <n v="0.47520000000000001"/>
  </r>
  <r>
    <n v="2010"/>
    <x v="982"/>
    <x v="2"/>
    <x v="647"/>
    <d v="2011-11-21T00:00:00"/>
    <x v="1"/>
    <s v="JF-15190"/>
    <s v="Jamie Frazer"/>
    <x v="0"/>
    <s v="United States"/>
    <s v="Johnson City"/>
    <x v="18"/>
    <n v="37604"/>
    <x v="0"/>
    <s v="OFF-AP-10002118"/>
    <x v="1"/>
    <x v="9"/>
    <x v="77"/>
    <n v="333.05599999999998"/>
    <n v="2"/>
    <x v="2"/>
    <n v="29.142399999999999"/>
  </r>
  <r>
    <n v="2011"/>
    <x v="982"/>
    <x v="2"/>
    <x v="647"/>
    <d v="2011-11-21T00:00:00"/>
    <x v="1"/>
    <s v="JF-15190"/>
    <s v="Jamie Frazer"/>
    <x v="0"/>
    <s v="United States"/>
    <s v="Johnson City"/>
    <x v="18"/>
    <n v="37604"/>
    <x v="0"/>
    <s v="OFF-PA-10002137"/>
    <x v="1"/>
    <x v="10"/>
    <x v="560"/>
    <n v="24.896000000000001"/>
    <n v="4"/>
    <x v="2"/>
    <n v="7.78"/>
  </r>
  <r>
    <n v="2012"/>
    <x v="983"/>
    <x v="1"/>
    <x v="555"/>
    <d v="2012-12-11T00:00:00"/>
    <x v="3"/>
    <s v="SC-20800"/>
    <s v="Stuart Calhoun"/>
    <x v="0"/>
    <s v="United States"/>
    <s v="Houston"/>
    <x v="5"/>
    <n v="77041"/>
    <x v="2"/>
    <s v="TEC-AC-10001606"/>
    <x v="2"/>
    <x v="11"/>
    <x v="585"/>
    <n v="159.98400000000001"/>
    <n v="2"/>
    <x v="2"/>
    <n v="35.996400000000001"/>
  </r>
  <r>
    <n v="2013"/>
    <x v="983"/>
    <x v="1"/>
    <x v="555"/>
    <d v="2012-12-11T00:00:00"/>
    <x v="3"/>
    <s v="SC-20800"/>
    <s v="Stuart Calhoun"/>
    <x v="0"/>
    <s v="United States"/>
    <s v="Houston"/>
    <x v="5"/>
    <n v="77041"/>
    <x v="2"/>
    <s v="OFF-ST-10000943"/>
    <x v="1"/>
    <x v="4"/>
    <x v="1195"/>
    <n v="46.344000000000001"/>
    <n v="3"/>
    <x v="2"/>
    <n v="4.6344000000000003"/>
  </r>
  <r>
    <n v="2014"/>
    <x v="984"/>
    <x v="0"/>
    <x v="31"/>
    <d v="2013-09-24T00:00:00"/>
    <x v="1"/>
    <s v="AM-10705"/>
    <s v="Anne McFarland"/>
    <x v="0"/>
    <s v="United States"/>
    <s v="Auburn"/>
    <x v="19"/>
    <n v="36830"/>
    <x v="0"/>
    <s v="FUR-CH-10001854"/>
    <x v="0"/>
    <x v="1"/>
    <x v="1110"/>
    <n v="350.98"/>
    <n v="1"/>
    <x v="0"/>
    <n v="84.235200000000006"/>
  </r>
  <r>
    <n v="2015"/>
    <x v="984"/>
    <x v="0"/>
    <x v="31"/>
    <d v="2013-09-24T00:00:00"/>
    <x v="1"/>
    <s v="AM-10705"/>
    <s v="Anne McFarland"/>
    <x v="0"/>
    <s v="United States"/>
    <s v="Auburn"/>
    <x v="19"/>
    <n v="36830"/>
    <x v="0"/>
    <s v="OFF-PA-10000533"/>
    <x v="1"/>
    <x v="10"/>
    <x v="1196"/>
    <n v="13.08"/>
    <n v="2"/>
    <x v="0"/>
    <n v="6.0167999999999999"/>
  </r>
  <r>
    <n v="2016"/>
    <x v="984"/>
    <x v="0"/>
    <x v="31"/>
    <d v="2013-09-24T00:00:00"/>
    <x v="1"/>
    <s v="AM-10705"/>
    <s v="Anne McFarland"/>
    <x v="0"/>
    <s v="United States"/>
    <s v="Auburn"/>
    <x v="19"/>
    <n v="36830"/>
    <x v="0"/>
    <s v="OFF-ST-10003716"/>
    <x v="1"/>
    <x v="4"/>
    <x v="889"/>
    <n v="900.08"/>
    <n v="4"/>
    <x v="0"/>
    <n v="117.0104"/>
  </r>
  <r>
    <n v="2017"/>
    <x v="985"/>
    <x v="1"/>
    <x v="531"/>
    <d v="2012-03-23T00:00:00"/>
    <x v="1"/>
    <s v="BK-11260"/>
    <s v="Berenike Kampe"/>
    <x v="0"/>
    <s v="United States"/>
    <s v="San Bernardino"/>
    <x v="1"/>
    <n v="92404"/>
    <x v="1"/>
    <s v="OFF-BI-10000088"/>
    <x v="1"/>
    <x v="8"/>
    <x v="1025"/>
    <n v="17.568000000000001"/>
    <n v="2"/>
    <x v="2"/>
    <n v="6.3684000000000003"/>
  </r>
  <r>
    <n v="2018"/>
    <x v="985"/>
    <x v="1"/>
    <x v="531"/>
    <d v="2012-03-23T00:00:00"/>
    <x v="1"/>
    <s v="BK-11260"/>
    <s v="Berenike Kampe"/>
    <x v="0"/>
    <s v="United States"/>
    <s v="San Bernardino"/>
    <x v="1"/>
    <n v="92404"/>
    <x v="1"/>
    <s v="OFF-LA-10000240"/>
    <x v="1"/>
    <x v="2"/>
    <x v="2"/>
    <n v="14.62"/>
    <n v="2"/>
    <x v="0"/>
    <n v="6.8714000000000004"/>
  </r>
  <r>
    <n v="2019"/>
    <x v="985"/>
    <x v="1"/>
    <x v="531"/>
    <d v="2012-03-23T00:00:00"/>
    <x v="1"/>
    <s v="BK-11260"/>
    <s v="Berenike Kampe"/>
    <x v="0"/>
    <s v="United States"/>
    <s v="San Bernardino"/>
    <x v="1"/>
    <n v="92404"/>
    <x v="1"/>
    <s v="OFF-SU-10001165"/>
    <x v="1"/>
    <x v="14"/>
    <x v="1039"/>
    <n v="33.36"/>
    <n v="4"/>
    <x v="0"/>
    <n v="8.6736000000000004"/>
  </r>
  <r>
    <n v="2020"/>
    <x v="985"/>
    <x v="1"/>
    <x v="531"/>
    <d v="2012-03-23T00:00:00"/>
    <x v="1"/>
    <s v="BK-11260"/>
    <s v="Berenike Kampe"/>
    <x v="0"/>
    <s v="United States"/>
    <s v="San Bernardino"/>
    <x v="1"/>
    <n v="92404"/>
    <x v="1"/>
    <s v="OFF-PA-10002749"/>
    <x v="1"/>
    <x v="10"/>
    <x v="185"/>
    <n v="40.14"/>
    <n v="6"/>
    <x v="0"/>
    <n v="19.668600000000001"/>
  </r>
  <r>
    <n v="2021"/>
    <x v="986"/>
    <x v="0"/>
    <x v="251"/>
    <d v="2013-09-22T00:00:00"/>
    <x v="2"/>
    <s v="RH-19510"/>
    <s v="Rick Huthwaite"/>
    <x v="2"/>
    <s v="United States"/>
    <s v="Providence"/>
    <x v="34"/>
    <n v="2908"/>
    <x v="3"/>
    <s v="OFF-ST-10001490"/>
    <x v="1"/>
    <x v="4"/>
    <x v="513"/>
    <n v="1606.23"/>
    <n v="9"/>
    <x v="0"/>
    <n v="481.86900000000003"/>
  </r>
  <r>
    <n v="2022"/>
    <x v="986"/>
    <x v="0"/>
    <x v="251"/>
    <d v="2013-09-22T00:00:00"/>
    <x v="2"/>
    <s v="RH-19510"/>
    <s v="Rick Huthwaite"/>
    <x v="2"/>
    <s v="United States"/>
    <s v="Providence"/>
    <x v="34"/>
    <n v="2908"/>
    <x v="3"/>
    <s v="OFF-PA-10002377"/>
    <x v="1"/>
    <x v="10"/>
    <x v="557"/>
    <n v="17.04"/>
    <n v="3"/>
    <x v="0"/>
    <n v="7.6680000000000001"/>
  </r>
  <r>
    <n v="2023"/>
    <x v="986"/>
    <x v="0"/>
    <x v="251"/>
    <d v="2013-09-22T00:00:00"/>
    <x v="2"/>
    <s v="RH-19510"/>
    <s v="Rick Huthwaite"/>
    <x v="2"/>
    <s v="United States"/>
    <s v="Providence"/>
    <x v="34"/>
    <n v="2908"/>
    <x v="3"/>
    <s v="OFF-BI-10004826"/>
    <x v="1"/>
    <x v="8"/>
    <x v="721"/>
    <n v="49.53"/>
    <n v="3"/>
    <x v="0"/>
    <n v="23.7744"/>
  </r>
  <r>
    <n v="2024"/>
    <x v="986"/>
    <x v="0"/>
    <x v="251"/>
    <d v="2013-09-22T00:00:00"/>
    <x v="2"/>
    <s v="RH-19510"/>
    <s v="Rick Huthwaite"/>
    <x v="2"/>
    <s v="United States"/>
    <s v="Providence"/>
    <x v="34"/>
    <n v="2908"/>
    <x v="3"/>
    <s v="FUR-CH-10004675"/>
    <x v="0"/>
    <x v="1"/>
    <x v="629"/>
    <n v="872.32"/>
    <n v="4"/>
    <x v="0"/>
    <n v="244.24959999999999"/>
  </r>
  <r>
    <n v="2025"/>
    <x v="987"/>
    <x v="3"/>
    <x v="648"/>
    <d v="2014-08-23T00:00:00"/>
    <x v="0"/>
    <s v="GM-14500"/>
    <s v="Gene McClure"/>
    <x v="0"/>
    <s v="United States"/>
    <s v="Fresno"/>
    <x v="1"/>
    <n v="93727"/>
    <x v="1"/>
    <s v="OFF-BI-10002867"/>
    <x v="1"/>
    <x v="8"/>
    <x v="963"/>
    <n v="239.12"/>
    <n v="5"/>
    <x v="2"/>
    <n v="77.713999999999999"/>
  </r>
  <r>
    <n v="2026"/>
    <x v="988"/>
    <x v="1"/>
    <x v="649"/>
    <d v="2012-03-15T00:00:00"/>
    <x v="2"/>
    <s v="MC-17275"/>
    <s v="Marc Crier"/>
    <x v="0"/>
    <s v="United States"/>
    <s v="Seattle"/>
    <x v="4"/>
    <n v="98103"/>
    <x v="1"/>
    <s v="FUR-BO-10004409"/>
    <x v="0"/>
    <x v="0"/>
    <x v="625"/>
    <n v="141.96"/>
    <n v="2"/>
    <x v="0"/>
    <n v="39.748800000000003"/>
  </r>
  <r>
    <n v="2027"/>
    <x v="989"/>
    <x v="0"/>
    <x v="162"/>
    <d v="2013-09-11T00:00:00"/>
    <x v="0"/>
    <s v="VM-21685"/>
    <s v="Valerie Mitchum"/>
    <x v="2"/>
    <s v="United States"/>
    <s v="Lancaster"/>
    <x v="1"/>
    <n v="93534"/>
    <x v="1"/>
    <s v="OFF-BI-10002225"/>
    <x v="1"/>
    <x v="8"/>
    <x v="336"/>
    <n v="33.024000000000001"/>
    <n v="2"/>
    <x v="2"/>
    <n v="11.558400000000001"/>
  </r>
  <r>
    <n v="2028"/>
    <x v="989"/>
    <x v="0"/>
    <x v="162"/>
    <d v="2013-09-11T00:00:00"/>
    <x v="0"/>
    <s v="VM-21685"/>
    <s v="Valerie Mitchum"/>
    <x v="2"/>
    <s v="United States"/>
    <s v="Lancaster"/>
    <x v="1"/>
    <n v="93534"/>
    <x v="1"/>
    <s v="OFF-BI-10001989"/>
    <x v="1"/>
    <x v="8"/>
    <x v="537"/>
    <n v="67.135999999999996"/>
    <n v="4"/>
    <x v="2"/>
    <n v="23.497599999999998"/>
  </r>
  <r>
    <n v="2029"/>
    <x v="990"/>
    <x v="1"/>
    <x v="650"/>
    <d v="2012-11-30T00:00:00"/>
    <x v="1"/>
    <s v="GP-14740"/>
    <s v="Guy Phonely"/>
    <x v="1"/>
    <s v="United States"/>
    <s v="Leominster"/>
    <x v="31"/>
    <n v="1453"/>
    <x v="3"/>
    <s v="OFF-BI-10000343"/>
    <x v="1"/>
    <x v="8"/>
    <x v="184"/>
    <n v="14.73"/>
    <n v="3"/>
    <x v="0"/>
    <n v="6.9230999999999998"/>
  </r>
  <r>
    <n v="2030"/>
    <x v="990"/>
    <x v="1"/>
    <x v="650"/>
    <d v="2012-11-30T00:00:00"/>
    <x v="1"/>
    <s v="GP-14740"/>
    <s v="Guy Phonely"/>
    <x v="1"/>
    <s v="United States"/>
    <s v="Leominster"/>
    <x v="31"/>
    <n v="1453"/>
    <x v="3"/>
    <s v="OFF-ST-10001172"/>
    <x v="1"/>
    <x v="4"/>
    <x v="1197"/>
    <n v="104.9"/>
    <n v="5"/>
    <x v="0"/>
    <n v="25.175999999999998"/>
  </r>
  <r>
    <n v="2031"/>
    <x v="990"/>
    <x v="1"/>
    <x v="650"/>
    <d v="2012-11-30T00:00:00"/>
    <x v="1"/>
    <s v="GP-14740"/>
    <s v="Guy Phonely"/>
    <x v="1"/>
    <s v="United States"/>
    <s v="Leominster"/>
    <x v="31"/>
    <n v="1453"/>
    <x v="3"/>
    <s v="OFF-BI-10003707"/>
    <x v="1"/>
    <x v="8"/>
    <x v="776"/>
    <n v="61.04"/>
    <n v="4"/>
    <x v="0"/>
    <n v="30.52"/>
  </r>
  <r>
    <n v="2032"/>
    <x v="990"/>
    <x v="1"/>
    <x v="650"/>
    <d v="2012-11-30T00:00:00"/>
    <x v="1"/>
    <s v="GP-14740"/>
    <s v="Guy Phonely"/>
    <x v="1"/>
    <s v="United States"/>
    <s v="Leominster"/>
    <x v="31"/>
    <n v="1453"/>
    <x v="3"/>
    <s v="OFF-PA-10001274"/>
    <x v="1"/>
    <x v="10"/>
    <x v="1011"/>
    <n v="10.95"/>
    <n v="3"/>
    <x v="0"/>
    <n v="5.1464999999999996"/>
  </r>
  <r>
    <n v="2033"/>
    <x v="991"/>
    <x v="0"/>
    <x v="10"/>
    <d v="2013-12-14T00:00:00"/>
    <x v="1"/>
    <s v="GB-14530"/>
    <s v="George Bell"/>
    <x v="1"/>
    <s v="United States"/>
    <s v="Fort Worth"/>
    <x v="5"/>
    <n v="76106"/>
    <x v="2"/>
    <s v="OFF-PA-10002250"/>
    <x v="1"/>
    <x v="10"/>
    <x v="699"/>
    <n v="9.3919999999999995"/>
    <n v="2"/>
    <x v="2"/>
    <n v="3.2871999999999999"/>
  </r>
  <r>
    <n v="2034"/>
    <x v="991"/>
    <x v="0"/>
    <x v="10"/>
    <d v="2013-12-14T00:00:00"/>
    <x v="1"/>
    <s v="GB-14530"/>
    <s v="George Bell"/>
    <x v="1"/>
    <s v="United States"/>
    <s v="Fort Worth"/>
    <x v="5"/>
    <n v="76106"/>
    <x v="2"/>
    <s v="OFF-AR-10000475"/>
    <x v="1"/>
    <x v="6"/>
    <x v="1111"/>
    <n v="9.3279999999999994"/>
    <n v="1"/>
    <x v="2"/>
    <n v="0.81620000000000004"/>
  </r>
  <r>
    <n v="2035"/>
    <x v="992"/>
    <x v="3"/>
    <x v="145"/>
    <d v="2014-09-30T00:00:00"/>
    <x v="1"/>
    <s v="CT-11995"/>
    <s v="Carol Triggs"/>
    <x v="0"/>
    <s v="United States"/>
    <s v="Rochester"/>
    <x v="11"/>
    <n v="55901"/>
    <x v="2"/>
    <s v="OFF-BI-10002976"/>
    <x v="1"/>
    <x v="8"/>
    <x v="849"/>
    <n v="8.26"/>
    <n v="2"/>
    <x v="0"/>
    <n v="3.8822000000000001"/>
  </r>
  <r>
    <n v="2036"/>
    <x v="992"/>
    <x v="3"/>
    <x v="145"/>
    <d v="2014-09-30T00:00:00"/>
    <x v="1"/>
    <s v="CT-11995"/>
    <s v="Carol Triggs"/>
    <x v="0"/>
    <s v="United States"/>
    <s v="Rochester"/>
    <x v="11"/>
    <n v="55901"/>
    <x v="2"/>
    <s v="FUR-CH-10003061"/>
    <x v="0"/>
    <x v="1"/>
    <x v="51"/>
    <n v="269.97000000000003"/>
    <n v="3"/>
    <x v="0"/>
    <n v="51.2943"/>
  </r>
  <r>
    <n v="2037"/>
    <x v="993"/>
    <x v="1"/>
    <x v="651"/>
    <d v="2012-01-27T00:00:00"/>
    <x v="1"/>
    <s v="CW-11905"/>
    <s v="Carl Weiss"/>
    <x v="2"/>
    <s v="United States"/>
    <s v="Bozeman"/>
    <x v="37"/>
    <n v="59715"/>
    <x v="1"/>
    <s v="OFF-PA-10002893"/>
    <x v="1"/>
    <x v="10"/>
    <x v="359"/>
    <n v="29.04"/>
    <n v="3"/>
    <x v="0"/>
    <n v="13.9392"/>
  </r>
  <r>
    <n v="2038"/>
    <x v="993"/>
    <x v="1"/>
    <x v="651"/>
    <d v="2012-01-27T00:00:00"/>
    <x v="1"/>
    <s v="CW-11905"/>
    <s v="Carl Weiss"/>
    <x v="2"/>
    <s v="United States"/>
    <s v="Bozeman"/>
    <x v="37"/>
    <n v="59715"/>
    <x v="1"/>
    <s v="OFF-LA-10003077"/>
    <x v="1"/>
    <x v="2"/>
    <x v="1080"/>
    <n v="14.62"/>
    <n v="2"/>
    <x v="0"/>
    <n v="6.8714000000000004"/>
  </r>
  <r>
    <n v="2039"/>
    <x v="994"/>
    <x v="1"/>
    <x v="652"/>
    <d v="2012-06-23T00:00:00"/>
    <x v="1"/>
    <s v="SN-20560"/>
    <s v="Skye Norling"/>
    <x v="2"/>
    <s v="United States"/>
    <s v="Peoria"/>
    <x v="16"/>
    <n v="85345"/>
    <x v="1"/>
    <s v="OFF-PA-10001661"/>
    <x v="1"/>
    <x v="10"/>
    <x v="1198"/>
    <n v="11.952"/>
    <n v="3"/>
    <x v="2"/>
    <n v="4.3326000000000002"/>
  </r>
  <r>
    <n v="2040"/>
    <x v="994"/>
    <x v="1"/>
    <x v="652"/>
    <d v="2012-06-23T00:00:00"/>
    <x v="1"/>
    <s v="SN-20560"/>
    <s v="Skye Norling"/>
    <x v="2"/>
    <s v="United States"/>
    <s v="Peoria"/>
    <x v="16"/>
    <n v="85345"/>
    <x v="1"/>
    <s v="OFF-BI-10004656"/>
    <x v="1"/>
    <x v="8"/>
    <x v="855"/>
    <n v="4.5359999999999996"/>
    <n v="7"/>
    <x v="6"/>
    <n v="-3.3264"/>
  </r>
  <r>
    <n v="2041"/>
    <x v="994"/>
    <x v="1"/>
    <x v="652"/>
    <d v="2012-06-23T00:00:00"/>
    <x v="1"/>
    <s v="SN-20560"/>
    <s v="Skye Norling"/>
    <x v="2"/>
    <s v="United States"/>
    <s v="Peoria"/>
    <x v="16"/>
    <n v="85345"/>
    <x v="1"/>
    <s v="OFF-BI-10003707"/>
    <x v="1"/>
    <x v="8"/>
    <x v="776"/>
    <n v="9.1560000000000006"/>
    <n v="2"/>
    <x v="6"/>
    <n v="-6.1040000000000001"/>
  </r>
  <r>
    <n v="2042"/>
    <x v="994"/>
    <x v="1"/>
    <x v="652"/>
    <d v="2012-06-23T00:00:00"/>
    <x v="1"/>
    <s v="SN-20560"/>
    <s v="Skye Norling"/>
    <x v="2"/>
    <s v="United States"/>
    <s v="Peoria"/>
    <x v="16"/>
    <n v="85345"/>
    <x v="1"/>
    <s v="FUR-FU-10004973"/>
    <x v="0"/>
    <x v="5"/>
    <x v="1134"/>
    <n v="75.36"/>
    <n v="5"/>
    <x v="2"/>
    <n v="20.724"/>
  </r>
  <r>
    <n v="2043"/>
    <x v="995"/>
    <x v="1"/>
    <x v="653"/>
    <d v="2012-10-08T00:00:00"/>
    <x v="1"/>
    <s v="EB-13705"/>
    <s v="Ed Braxton"/>
    <x v="1"/>
    <s v="United States"/>
    <s v="San Diego"/>
    <x v="1"/>
    <n v="92105"/>
    <x v="1"/>
    <s v="OFF-BI-10004817"/>
    <x v="1"/>
    <x v="8"/>
    <x v="1199"/>
    <n v="57.503999999999998"/>
    <n v="6"/>
    <x v="2"/>
    <n v="20.1264"/>
  </r>
  <r>
    <n v="2044"/>
    <x v="996"/>
    <x v="3"/>
    <x v="551"/>
    <d v="2014-11-24T00:00:00"/>
    <x v="1"/>
    <s v="JW-15220"/>
    <s v="Jane Waco"/>
    <x v="1"/>
    <s v="United States"/>
    <s v="Lakewood"/>
    <x v="24"/>
    <n v="44107"/>
    <x v="3"/>
    <s v="OFF-AR-10001860"/>
    <x v="1"/>
    <x v="6"/>
    <x v="907"/>
    <n v="38.863999999999997"/>
    <n v="7"/>
    <x v="2"/>
    <n v="7.7728000000000002"/>
  </r>
  <r>
    <n v="2045"/>
    <x v="997"/>
    <x v="2"/>
    <x v="654"/>
    <d v="2011-08-23T00:00:00"/>
    <x v="1"/>
    <s v="KB-16585"/>
    <s v="Ken Black"/>
    <x v="1"/>
    <s v="United States"/>
    <s v="Houston"/>
    <x v="5"/>
    <n v="77095"/>
    <x v="2"/>
    <s v="OFF-PA-10001639"/>
    <x v="1"/>
    <x v="10"/>
    <x v="972"/>
    <n v="15.552"/>
    <n v="3"/>
    <x v="2"/>
    <n v="5.4432"/>
  </r>
  <r>
    <n v="2046"/>
    <x v="998"/>
    <x v="0"/>
    <x v="19"/>
    <d v="2013-07-22T00:00:00"/>
    <x v="1"/>
    <s v="MC-17590"/>
    <s v="Matt Collister"/>
    <x v="1"/>
    <s v="United States"/>
    <s v="Perth Amboy"/>
    <x v="30"/>
    <n v="8861"/>
    <x v="3"/>
    <s v="OFF-AP-10004487"/>
    <x v="1"/>
    <x v="9"/>
    <x v="715"/>
    <n v="162.63999999999999"/>
    <n v="2"/>
    <x v="0"/>
    <n v="45.539200000000001"/>
  </r>
  <r>
    <n v="2047"/>
    <x v="998"/>
    <x v="0"/>
    <x v="19"/>
    <d v="2013-07-22T00:00:00"/>
    <x v="1"/>
    <s v="MC-17590"/>
    <s v="Matt Collister"/>
    <x v="1"/>
    <s v="United States"/>
    <s v="Perth Amboy"/>
    <x v="30"/>
    <n v="8861"/>
    <x v="3"/>
    <s v="TEC-PH-10001760"/>
    <x v="2"/>
    <x v="7"/>
    <x v="254"/>
    <n v="597"/>
    <n v="3"/>
    <x v="0"/>
    <n v="280.58999999999997"/>
  </r>
  <r>
    <n v="2048"/>
    <x v="998"/>
    <x v="0"/>
    <x v="19"/>
    <d v="2013-07-22T00:00:00"/>
    <x v="1"/>
    <s v="MC-17590"/>
    <s v="Matt Collister"/>
    <x v="1"/>
    <s v="United States"/>
    <s v="Perth Amboy"/>
    <x v="30"/>
    <n v="8861"/>
    <x v="3"/>
    <s v="OFF-PA-10004071"/>
    <x v="1"/>
    <x v="10"/>
    <x v="412"/>
    <n v="55.48"/>
    <n v="1"/>
    <x v="0"/>
    <n v="26.630400000000002"/>
  </r>
  <r>
    <n v="2049"/>
    <x v="999"/>
    <x v="1"/>
    <x v="655"/>
    <d v="2012-07-13T00:00:00"/>
    <x v="2"/>
    <s v="CK-12595"/>
    <s v="Clytie Kelty"/>
    <x v="0"/>
    <s v="United States"/>
    <s v="Philadelphia"/>
    <x v="9"/>
    <n v="19134"/>
    <x v="3"/>
    <s v="FUR-FU-10004848"/>
    <x v="0"/>
    <x v="5"/>
    <x v="28"/>
    <n v="289.8"/>
    <n v="7"/>
    <x v="2"/>
    <n v="36.225000000000001"/>
  </r>
  <r>
    <n v="2050"/>
    <x v="999"/>
    <x v="1"/>
    <x v="655"/>
    <d v="2012-07-13T00:00:00"/>
    <x v="2"/>
    <s v="CK-12595"/>
    <s v="Clytie Kelty"/>
    <x v="0"/>
    <s v="United States"/>
    <s v="Philadelphia"/>
    <x v="9"/>
    <n v="19134"/>
    <x v="3"/>
    <s v="OFF-BI-10004022"/>
    <x v="1"/>
    <x v="8"/>
    <x v="748"/>
    <n v="2.5019999999999998"/>
    <n v="3"/>
    <x v="6"/>
    <n v="-2.0015999999999998"/>
  </r>
  <r>
    <n v="2051"/>
    <x v="999"/>
    <x v="1"/>
    <x v="655"/>
    <d v="2012-07-13T00:00:00"/>
    <x v="2"/>
    <s v="CK-12595"/>
    <s v="Clytie Kelty"/>
    <x v="0"/>
    <s v="United States"/>
    <s v="Philadelphia"/>
    <x v="9"/>
    <n v="19134"/>
    <x v="3"/>
    <s v="OFF-BI-10003669"/>
    <x v="1"/>
    <x v="8"/>
    <x v="796"/>
    <n v="6.48"/>
    <n v="4"/>
    <x v="6"/>
    <n v="-4.7519999999999998"/>
  </r>
  <r>
    <n v="2052"/>
    <x v="999"/>
    <x v="1"/>
    <x v="655"/>
    <d v="2012-07-13T00:00:00"/>
    <x v="2"/>
    <s v="CK-12595"/>
    <s v="Clytie Kelty"/>
    <x v="0"/>
    <s v="United States"/>
    <s v="Philadelphia"/>
    <x v="9"/>
    <n v="19134"/>
    <x v="3"/>
    <s v="FUR-CH-10003833"/>
    <x v="0"/>
    <x v="1"/>
    <x v="1200"/>
    <n v="341.488"/>
    <n v="8"/>
    <x v="4"/>
    <n v="-73.176000000000002"/>
  </r>
  <r>
    <n v="2053"/>
    <x v="999"/>
    <x v="1"/>
    <x v="655"/>
    <d v="2012-07-13T00:00:00"/>
    <x v="2"/>
    <s v="CK-12595"/>
    <s v="Clytie Kelty"/>
    <x v="0"/>
    <s v="United States"/>
    <s v="Philadelphia"/>
    <x v="9"/>
    <n v="19134"/>
    <x v="3"/>
    <s v="OFF-AR-10003732"/>
    <x v="1"/>
    <x v="6"/>
    <x v="321"/>
    <n v="11.12"/>
    <n v="5"/>
    <x v="2"/>
    <n v="0.83399999999999996"/>
  </r>
  <r>
    <n v="2054"/>
    <x v="999"/>
    <x v="1"/>
    <x v="655"/>
    <d v="2012-07-13T00:00:00"/>
    <x v="2"/>
    <s v="CK-12595"/>
    <s v="Clytie Kelty"/>
    <x v="0"/>
    <s v="United States"/>
    <s v="Philadelphia"/>
    <x v="9"/>
    <n v="19134"/>
    <x v="3"/>
    <s v="FUR-FU-10003142"/>
    <x v="0"/>
    <x v="5"/>
    <x v="1201"/>
    <n v="25.344000000000001"/>
    <n v="6"/>
    <x v="2"/>
    <n v="3.4847999999999999"/>
  </r>
  <r>
    <n v="2055"/>
    <x v="1000"/>
    <x v="0"/>
    <x v="49"/>
    <d v="2013-12-08T00:00:00"/>
    <x v="1"/>
    <s v="RD-19480"/>
    <s v="Rick Duston"/>
    <x v="0"/>
    <s v="United States"/>
    <s v="Richmond"/>
    <x v="14"/>
    <n v="47374"/>
    <x v="2"/>
    <s v="FUR-FU-10001196"/>
    <x v="0"/>
    <x v="5"/>
    <x v="1116"/>
    <n v="17.309999999999999"/>
    <n v="3"/>
    <x v="0"/>
    <n v="5.1929999999999996"/>
  </r>
  <r>
    <n v="2056"/>
    <x v="1001"/>
    <x v="3"/>
    <x v="66"/>
    <d v="2014-12-26T00:00:00"/>
    <x v="2"/>
    <s v="TP-21130"/>
    <s v="Theone Pippenger"/>
    <x v="0"/>
    <s v="United States"/>
    <s v="Detroit"/>
    <x v="12"/>
    <n v="48227"/>
    <x v="2"/>
    <s v="TEC-AC-10001114"/>
    <x v="2"/>
    <x v="11"/>
    <x v="1202"/>
    <n v="199.95"/>
    <n v="5"/>
    <x v="0"/>
    <n v="63.984000000000002"/>
  </r>
  <r>
    <n v="2057"/>
    <x v="1001"/>
    <x v="3"/>
    <x v="66"/>
    <d v="2014-12-26T00:00:00"/>
    <x v="2"/>
    <s v="TP-21130"/>
    <s v="Theone Pippenger"/>
    <x v="0"/>
    <s v="United States"/>
    <s v="Detroit"/>
    <x v="12"/>
    <n v="48227"/>
    <x v="2"/>
    <s v="FUR-CH-10002335"/>
    <x v="0"/>
    <x v="1"/>
    <x v="623"/>
    <n v="1586.69"/>
    <n v="7"/>
    <x v="0"/>
    <n v="412.5394"/>
  </r>
  <r>
    <n v="2058"/>
    <x v="1001"/>
    <x v="3"/>
    <x v="66"/>
    <d v="2014-12-26T00:00:00"/>
    <x v="2"/>
    <s v="TP-21130"/>
    <s v="Theone Pippenger"/>
    <x v="0"/>
    <s v="United States"/>
    <s v="Detroit"/>
    <x v="12"/>
    <n v="48227"/>
    <x v="2"/>
    <s v="TEC-AC-10000844"/>
    <x v="2"/>
    <x v="11"/>
    <x v="106"/>
    <n v="84.99"/>
    <n v="1"/>
    <x v="0"/>
    <n v="30.596399999999999"/>
  </r>
  <r>
    <n v="2059"/>
    <x v="1001"/>
    <x v="3"/>
    <x v="66"/>
    <d v="2014-12-26T00:00:00"/>
    <x v="2"/>
    <s v="TP-21130"/>
    <s v="Theone Pippenger"/>
    <x v="0"/>
    <s v="United States"/>
    <s v="Detroit"/>
    <x v="12"/>
    <n v="48227"/>
    <x v="2"/>
    <s v="FUR-TA-10004534"/>
    <x v="0"/>
    <x v="3"/>
    <x v="121"/>
    <n v="411.8"/>
    <n v="2"/>
    <x v="0"/>
    <n v="70.006"/>
  </r>
  <r>
    <n v="2060"/>
    <x v="1002"/>
    <x v="2"/>
    <x v="656"/>
    <d v="2011-11-04T00:00:00"/>
    <x v="1"/>
    <s v="GG-14650"/>
    <s v="Greg Guthrie"/>
    <x v="1"/>
    <s v="United States"/>
    <s v="Los Angeles"/>
    <x v="1"/>
    <n v="90049"/>
    <x v="1"/>
    <s v="OFF-FA-10002975"/>
    <x v="1"/>
    <x v="13"/>
    <x v="33"/>
    <n v="11.34"/>
    <n v="3"/>
    <x v="0"/>
    <n v="5.2164000000000001"/>
  </r>
  <r>
    <n v="2061"/>
    <x v="1002"/>
    <x v="2"/>
    <x v="656"/>
    <d v="2011-11-04T00:00:00"/>
    <x v="1"/>
    <s v="GG-14650"/>
    <s v="Greg Guthrie"/>
    <x v="1"/>
    <s v="United States"/>
    <s v="Los Angeles"/>
    <x v="1"/>
    <n v="90049"/>
    <x v="1"/>
    <s v="OFF-ST-10003996"/>
    <x v="1"/>
    <x v="4"/>
    <x v="1203"/>
    <n v="80.3"/>
    <n v="5"/>
    <x v="0"/>
    <n v="20.878"/>
  </r>
  <r>
    <n v="2062"/>
    <x v="1002"/>
    <x v="2"/>
    <x v="656"/>
    <d v="2011-11-04T00:00:00"/>
    <x v="1"/>
    <s v="GG-14650"/>
    <s v="Greg Guthrie"/>
    <x v="1"/>
    <s v="United States"/>
    <s v="Los Angeles"/>
    <x v="1"/>
    <n v="90049"/>
    <x v="1"/>
    <s v="OFF-BI-10002571"/>
    <x v="1"/>
    <x v="8"/>
    <x v="1204"/>
    <n v="15.968"/>
    <n v="2"/>
    <x v="2"/>
    <n v="5.3891999999999998"/>
  </r>
  <r>
    <n v="2063"/>
    <x v="1002"/>
    <x v="2"/>
    <x v="656"/>
    <d v="2011-11-04T00:00:00"/>
    <x v="1"/>
    <s v="GG-14650"/>
    <s v="Greg Guthrie"/>
    <x v="1"/>
    <s v="United States"/>
    <s v="Los Angeles"/>
    <x v="1"/>
    <n v="90049"/>
    <x v="1"/>
    <s v="OFF-PA-10000477"/>
    <x v="1"/>
    <x v="10"/>
    <x v="1205"/>
    <n v="64.739999999999995"/>
    <n v="13"/>
    <x v="0"/>
    <n v="30.427800000000001"/>
  </r>
  <r>
    <n v="2064"/>
    <x v="1002"/>
    <x v="2"/>
    <x v="656"/>
    <d v="2011-11-04T00:00:00"/>
    <x v="1"/>
    <s v="GG-14650"/>
    <s v="Greg Guthrie"/>
    <x v="1"/>
    <s v="United States"/>
    <s v="Los Angeles"/>
    <x v="1"/>
    <n v="90049"/>
    <x v="1"/>
    <s v="OFF-BI-10004209"/>
    <x v="1"/>
    <x v="8"/>
    <x v="1206"/>
    <n v="19.295999999999999"/>
    <n v="3"/>
    <x v="2"/>
    <n v="6.03"/>
  </r>
  <r>
    <n v="2065"/>
    <x v="1002"/>
    <x v="2"/>
    <x v="656"/>
    <d v="2011-11-04T00:00:00"/>
    <x v="1"/>
    <s v="GG-14650"/>
    <s v="Greg Guthrie"/>
    <x v="1"/>
    <s v="United States"/>
    <s v="Los Angeles"/>
    <x v="1"/>
    <n v="90049"/>
    <x v="1"/>
    <s v="OFF-ST-10001963"/>
    <x v="1"/>
    <x v="4"/>
    <x v="532"/>
    <n v="405.64"/>
    <n v="4"/>
    <x v="0"/>
    <n v="12.1692"/>
  </r>
  <r>
    <n v="2066"/>
    <x v="1002"/>
    <x v="2"/>
    <x v="656"/>
    <d v="2011-11-04T00:00:00"/>
    <x v="1"/>
    <s v="GG-14650"/>
    <s v="Greg Guthrie"/>
    <x v="1"/>
    <s v="United States"/>
    <s v="Los Angeles"/>
    <x v="1"/>
    <n v="90049"/>
    <x v="1"/>
    <s v="FUR-CH-10003833"/>
    <x v="0"/>
    <x v="1"/>
    <x v="1200"/>
    <n v="146.352"/>
    <n v="3"/>
    <x v="2"/>
    <n v="-9.1470000000000002"/>
  </r>
  <r>
    <n v="2067"/>
    <x v="1002"/>
    <x v="2"/>
    <x v="656"/>
    <d v="2011-11-04T00:00:00"/>
    <x v="1"/>
    <s v="GG-14650"/>
    <s v="Greg Guthrie"/>
    <x v="1"/>
    <s v="United States"/>
    <s v="Los Angeles"/>
    <x v="1"/>
    <n v="90049"/>
    <x v="1"/>
    <s v="TEC-AC-10004568"/>
    <x v="2"/>
    <x v="11"/>
    <x v="1109"/>
    <n v="251.91"/>
    <n v="9"/>
    <x v="0"/>
    <n v="47.862900000000003"/>
  </r>
  <r>
    <n v="2068"/>
    <x v="1002"/>
    <x v="2"/>
    <x v="656"/>
    <d v="2011-11-04T00:00:00"/>
    <x v="1"/>
    <s v="GG-14650"/>
    <s v="Greg Guthrie"/>
    <x v="1"/>
    <s v="United States"/>
    <s v="Los Angeles"/>
    <x v="1"/>
    <n v="90049"/>
    <x v="1"/>
    <s v="OFF-AR-10001419"/>
    <x v="1"/>
    <x v="6"/>
    <x v="1006"/>
    <n v="12.39"/>
    <n v="3"/>
    <x v="0"/>
    <n v="3.7170000000000001"/>
  </r>
  <r>
    <n v="2069"/>
    <x v="1003"/>
    <x v="1"/>
    <x v="657"/>
    <d v="2012-04-19T00:00:00"/>
    <x v="1"/>
    <s v="ZC-21910"/>
    <s v="Zuschuss Carroll"/>
    <x v="0"/>
    <s v="United States"/>
    <s v="Pomona"/>
    <x v="1"/>
    <n v="91767"/>
    <x v="1"/>
    <s v="TEC-AC-10002800"/>
    <x v="2"/>
    <x v="11"/>
    <x v="1207"/>
    <n v="199.96"/>
    <n v="4"/>
    <x v="0"/>
    <n v="69.986000000000004"/>
  </r>
  <r>
    <n v="2070"/>
    <x v="1003"/>
    <x v="1"/>
    <x v="657"/>
    <d v="2012-04-19T00:00:00"/>
    <x v="1"/>
    <s v="ZC-21910"/>
    <s v="Zuschuss Carroll"/>
    <x v="0"/>
    <s v="United States"/>
    <s v="Pomona"/>
    <x v="1"/>
    <n v="91767"/>
    <x v="1"/>
    <s v="FUR-TA-10003954"/>
    <x v="0"/>
    <x v="3"/>
    <x v="1208"/>
    <n v="710.83199999999999"/>
    <n v="3"/>
    <x v="2"/>
    <n v="-97.739400000000003"/>
  </r>
  <r>
    <n v="2071"/>
    <x v="1004"/>
    <x v="0"/>
    <x v="658"/>
    <d v="2013-07-24T00:00:00"/>
    <x v="0"/>
    <s v="CC-12610"/>
    <s v="Corey Catlett"/>
    <x v="1"/>
    <s v="United States"/>
    <s v="Philadelphia"/>
    <x v="9"/>
    <n v="19134"/>
    <x v="3"/>
    <s v="OFF-BI-10000301"/>
    <x v="1"/>
    <x v="8"/>
    <x v="619"/>
    <n v="1.9410000000000001"/>
    <n v="1"/>
    <x v="6"/>
    <n v="-1.294"/>
  </r>
  <r>
    <n v="2072"/>
    <x v="1005"/>
    <x v="3"/>
    <x v="225"/>
    <d v="2014-11-26T00:00:00"/>
    <x v="1"/>
    <s v="KA-16525"/>
    <s v="Kelly Andreada"/>
    <x v="0"/>
    <s v="United States"/>
    <s v="Ontario"/>
    <x v="1"/>
    <n v="91761"/>
    <x v="1"/>
    <s v="FUR-CH-10003956"/>
    <x v="0"/>
    <x v="1"/>
    <x v="363"/>
    <n v="283.92"/>
    <n v="5"/>
    <x v="2"/>
    <n v="-46.137"/>
  </r>
  <r>
    <n v="2073"/>
    <x v="1006"/>
    <x v="0"/>
    <x v="491"/>
    <d v="2013-12-03T00:00:00"/>
    <x v="1"/>
    <s v="TC-20980"/>
    <s v="Tamara Chand"/>
    <x v="1"/>
    <s v="United States"/>
    <s v="Seattle"/>
    <x v="4"/>
    <n v="98105"/>
    <x v="1"/>
    <s v="OFF-BI-10002954"/>
    <x v="1"/>
    <x v="8"/>
    <x v="1179"/>
    <n v="7.3120000000000003"/>
    <n v="2"/>
    <x v="2"/>
    <n v="2.5592000000000001"/>
  </r>
  <r>
    <n v="2074"/>
    <x v="1007"/>
    <x v="3"/>
    <x v="659"/>
    <d v="2014-11-13T00:00:00"/>
    <x v="0"/>
    <s v="DB-13270"/>
    <s v="Deborah Brumfield"/>
    <x v="2"/>
    <s v="United States"/>
    <s v="Brentwood"/>
    <x v="1"/>
    <n v="94513"/>
    <x v="1"/>
    <s v="TEC-AC-10003289"/>
    <x v="2"/>
    <x v="11"/>
    <x v="1209"/>
    <n v="59.97"/>
    <n v="3"/>
    <x v="0"/>
    <n v="13.793100000000001"/>
  </r>
  <r>
    <n v="2075"/>
    <x v="1007"/>
    <x v="3"/>
    <x v="659"/>
    <d v="2014-11-13T00:00:00"/>
    <x v="0"/>
    <s v="DB-13270"/>
    <s v="Deborah Brumfield"/>
    <x v="2"/>
    <s v="United States"/>
    <s v="Brentwood"/>
    <x v="1"/>
    <n v="94513"/>
    <x v="1"/>
    <s v="TEC-PH-10002468"/>
    <x v="2"/>
    <x v="7"/>
    <x v="1210"/>
    <n v="761.54399999999998"/>
    <n v="7"/>
    <x v="2"/>
    <n v="66.635099999999994"/>
  </r>
  <r>
    <n v="2076"/>
    <x v="1008"/>
    <x v="2"/>
    <x v="588"/>
    <d v="2011-12-05T00:00:00"/>
    <x v="1"/>
    <s v="TR-21325"/>
    <s v="Toby Ritter"/>
    <x v="0"/>
    <s v="United States"/>
    <s v="San Francisco"/>
    <x v="1"/>
    <n v="94122"/>
    <x v="1"/>
    <s v="FUR-FU-10001861"/>
    <x v="0"/>
    <x v="5"/>
    <x v="272"/>
    <n v="58.2"/>
    <n v="3"/>
    <x v="0"/>
    <n v="28.518000000000001"/>
  </r>
  <r>
    <n v="2077"/>
    <x v="1009"/>
    <x v="3"/>
    <x v="510"/>
    <d v="2014-09-16T00:00:00"/>
    <x v="2"/>
    <s v="BF-11080"/>
    <s v="Bart Folk"/>
    <x v="0"/>
    <s v="United States"/>
    <s v="Baltimore"/>
    <x v="39"/>
    <n v="21215"/>
    <x v="3"/>
    <s v="OFF-PA-10004082"/>
    <x v="1"/>
    <x v="10"/>
    <x v="224"/>
    <n v="39.9"/>
    <n v="5"/>
    <x v="0"/>
    <n v="19.95"/>
  </r>
  <r>
    <n v="2078"/>
    <x v="1009"/>
    <x v="3"/>
    <x v="510"/>
    <d v="2014-09-16T00:00:00"/>
    <x v="2"/>
    <s v="BF-11080"/>
    <s v="Bart Folk"/>
    <x v="0"/>
    <s v="United States"/>
    <s v="Baltimore"/>
    <x v="39"/>
    <n v="21215"/>
    <x v="3"/>
    <s v="OFF-AP-10000358"/>
    <x v="1"/>
    <x v="9"/>
    <x v="95"/>
    <n v="90.86"/>
    <n v="7"/>
    <x v="0"/>
    <n v="26.349399999999999"/>
  </r>
  <r>
    <n v="2079"/>
    <x v="1009"/>
    <x v="3"/>
    <x v="510"/>
    <d v="2014-09-16T00:00:00"/>
    <x v="2"/>
    <s v="BF-11080"/>
    <s v="Bart Folk"/>
    <x v="0"/>
    <s v="United States"/>
    <s v="Baltimore"/>
    <x v="39"/>
    <n v="21215"/>
    <x v="3"/>
    <s v="OFF-PA-10004243"/>
    <x v="1"/>
    <x v="10"/>
    <x v="271"/>
    <n v="94.85"/>
    <n v="5"/>
    <x v="0"/>
    <n v="45.527999999999999"/>
  </r>
  <r>
    <n v="2080"/>
    <x v="1010"/>
    <x v="1"/>
    <x v="100"/>
    <d v="2012-12-29T00:00:00"/>
    <x v="1"/>
    <s v="MS-17365"/>
    <s v="Maribeth Schnelling"/>
    <x v="0"/>
    <s v="United States"/>
    <s v="Phoenix"/>
    <x v="16"/>
    <n v="85023"/>
    <x v="1"/>
    <s v="OFF-PA-10001295"/>
    <x v="1"/>
    <x v="10"/>
    <x v="1211"/>
    <n v="106.232"/>
    <n v="7"/>
    <x v="2"/>
    <n v="37.181199999999997"/>
  </r>
  <r>
    <n v="2081"/>
    <x v="1010"/>
    <x v="1"/>
    <x v="100"/>
    <d v="2012-12-29T00:00:00"/>
    <x v="1"/>
    <s v="MS-17365"/>
    <s v="Maribeth Schnelling"/>
    <x v="0"/>
    <s v="United States"/>
    <s v="Phoenix"/>
    <x v="16"/>
    <n v="85023"/>
    <x v="1"/>
    <s v="TEC-PH-10002170"/>
    <x v="2"/>
    <x v="7"/>
    <x v="594"/>
    <n v="111.98399999999999"/>
    <n v="2"/>
    <x v="2"/>
    <n v="11.198399999999999"/>
  </r>
  <r>
    <n v="2082"/>
    <x v="1010"/>
    <x v="1"/>
    <x v="100"/>
    <d v="2012-12-29T00:00:00"/>
    <x v="1"/>
    <s v="MS-17365"/>
    <s v="Maribeth Schnelling"/>
    <x v="0"/>
    <s v="United States"/>
    <s v="Phoenix"/>
    <x v="16"/>
    <n v="85023"/>
    <x v="1"/>
    <s v="FUR-FU-10002885"/>
    <x v="0"/>
    <x v="5"/>
    <x v="755"/>
    <n v="7.7119999999999997"/>
    <n v="2"/>
    <x v="2"/>
    <n v="1.7352000000000001"/>
  </r>
  <r>
    <n v="2083"/>
    <x v="1011"/>
    <x v="3"/>
    <x v="660"/>
    <d v="2014-03-02T00:00:00"/>
    <x v="1"/>
    <s v="CK-12595"/>
    <s v="Clytie Kelty"/>
    <x v="0"/>
    <s v="United States"/>
    <s v="Los Angeles"/>
    <x v="1"/>
    <n v="90008"/>
    <x v="1"/>
    <s v="OFF-PA-10002870"/>
    <x v="1"/>
    <x v="10"/>
    <x v="893"/>
    <n v="37.44"/>
    <n v="6"/>
    <x v="0"/>
    <n v="16.847999999999999"/>
  </r>
  <r>
    <n v="2084"/>
    <x v="1012"/>
    <x v="2"/>
    <x v="533"/>
    <d v="2011-11-29T00:00:00"/>
    <x v="1"/>
    <s v="ED-13885"/>
    <s v="Emily Ducich"/>
    <x v="2"/>
    <s v="United States"/>
    <s v="Houston"/>
    <x v="5"/>
    <n v="77036"/>
    <x v="2"/>
    <s v="OFF-LA-10003923"/>
    <x v="1"/>
    <x v="2"/>
    <x v="424"/>
    <n v="23.68"/>
    <n v="2"/>
    <x v="2"/>
    <n v="8.8800000000000008"/>
  </r>
  <r>
    <n v="2085"/>
    <x v="1013"/>
    <x v="0"/>
    <x v="661"/>
    <d v="2013-06-29T00:00:00"/>
    <x v="1"/>
    <s v="IM-15070"/>
    <s v="Irene Maddox"/>
    <x v="0"/>
    <s v="United States"/>
    <s v="New York City"/>
    <x v="15"/>
    <n v="10009"/>
    <x v="3"/>
    <s v="OFF-LA-10003510"/>
    <x v="1"/>
    <x v="2"/>
    <x v="575"/>
    <n v="122.12"/>
    <n v="4"/>
    <x v="0"/>
    <n v="56.175199999999997"/>
  </r>
  <r>
    <n v="2086"/>
    <x v="1013"/>
    <x v="0"/>
    <x v="661"/>
    <d v="2013-06-29T00:00:00"/>
    <x v="1"/>
    <s v="IM-15070"/>
    <s v="Irene Maddox"/>
    <x v="0"/>
    <s v="United States"/>
    <s v="New York City"/>
    <x v="15"/>
    <n v="10009"/>
    <x v="3"/>
    <s v="OFF-LA-10000248"/>
    <x v="1"/>
    <x v="2"/>
    <x v="1212"/>
    <n v="18.45"/>
    <n v="5"/>
    <x v="0"/>
    <n v="8.6715"/>
  </r>
  <r>
    <n v="2087"/>
    <x v="1013"/>
    <x v="0"/>
    <x v="661"/>
    <d v="2013-06-29T00:00:00"/>
    <x v="1"/>
    <s v="IM-15070"/>
    <s v="Irene Maddox"/>
    <x v="0"/>
    <s v="United States"/>
    <s v="New York City"/>
    <x v="15"/>
    <n v="10009"/>
    <x v="3"/>
    <s v="OFF-ST-10000060"/>
    <x v="1"/>
    <x v="4"/>
    <x v="387"/>
    <n v="324.89999999999998"/>
    <n v="5"/>
    <x v="0"/>
    <n v="38.988"/>
  </r>
  <r>
    <n v="2088"/>
    <x v="1013"/>
    <x v="0"/>
    <x v="661"/>
    <d v="2013-06-29T00:00:00"/>
    <x v="1"/>
    <s v="IM-15070"/>
    <s v="Irene Maddox"/>
    <x v="0"/>
    <s v="United States"/>
    <s v="New York City"/>
    <x v="15"/>
    <n v="10009"/>
    <x v="3"/>
    <s v="OFF-PA-10003129"/>
    <x v="1"/>
    <x v="10"/>
    <x v="1137"/>
    <n v="146.72999999999999"/>
    <n v="3"/>
    <x v="0"/>
    <n v="68.963099999999997"/>
  </r>
  <r>
    <n v="2089"/>
    <x v="1013"/>
    <x v="0"/>
    <x v="661"/>
    <d v="2013-06-29T00:00:00"/>
    <x v="1"/>
    <s v="IM-15070"/>
    <s v="Irene Maddox"/>
    <x v="0"/>
    <s v="United States"/>
    <s v="New York City"/>
    <x v="15"/>
    <n v="10009"/>
    <x v="3"/>
    <s v="OFF-FA-10004076"/>
    <x v="1"/>
    <x v="13"/>
    <x v="1213"/>
    <n v="3.96"/>
    <n v="2"/>
    <x v="0"/>
    <n v="1.4652000000000001"/>
  </r>
  <r>
    <n v="2090"/>
    <x v="1014"/>
    <x v="1"/>
    <x v="662"/>
    <d v="2012-10-30T00:00:00"/>
    <x v="1"/>
    <s v="MY-17380"/>
    <s v="Maribeth Yedwab"/>
    <x v="1"/>
    <s v="United States"/>
    <s v="Rancho Cucamonga"/>
    <x v="1"/>
    <n v="91730"/>
    <x v="1"/>
    <s v="OFF-LA-10004008"/>
    <x v="1"/>
    <x v="2"/>
    <x v="1214"/>
    <n v="5.76"/>
    <n v="2"/>
    <x v="0"/>
    <n v="2.6496"/>
  </r>
  <r>
    <n v="2091"/>
    <x v="1015"/>
    <x v="3"/>
    <x v="663"/>
    <d v="2014-07-20T00:00:00"/>
    <x v="1"/>
    <s v="MM-17260"/>
    <s v="Magdelene Morse"/>
    <x v="0"/>
    <s v="United States"/>
    <s v="Wilmington"/>
    <x v="13"/>
    <n v="19805"/>
    <x v="3"/>
    <s v="OFF-BI-10004094"/>
    <x v="1"/>
    <x v="8"/>
    <x v="603"/>
    <n v="26.55"/>
    <n v="3"/>
    <x v="0"/>
    <n v="13.009499999999999"/>
  </r>
  <r>
    <n v="2092"/>
    <x v="1015"/>
    <x v="3"/>
    <x v="663"/>
    <d v="2014-07-20T00:00:00"/>
    <x v="1"/>
    <s v="MM-17260"/>
    <s v="Magdelene Morse"/>
    <x v="0"/>
    <s v="United States"/>
    <s v="Wilmington"/>
    <x v="13"/>
    <n v="19805"/>
    <x v="3"/>
    <s v="FUR-TA-10004607"/>
    <x v="0"/>
    <x v="3"/>
    <x v="1095"/>
    <n v="310.44299999999998"/>
    <n v="3"/>
    <x v="4"/>
    <n v="-48.783900000000003"/>
  </r>
  <r>
    <n v="2093"/>
    <x v="1016"/>
    <x v="2"/>
    <x v="664"/>
    <d v="2011-11-21T00:00:00"/>
    <x v="1"/>
    <s v="MP-17470"/>
    <s v="Mark Packer"/>
    <x v="2"/>
    <s v="United States"/>
    <s v="Moorhead"/>
    <x v="11"/>
    <n v="56560"/>
    <x v="2"/>
    <s v="FUR-CH-10004289"/>
    <x v="0"/>
    <x v="1"/>
    <x v="975"/>
    <n v="479.9"/>
    <n v="5"/>
    <x v="0"/>
    <n v="81.582999999999998"/>
  </r>
  <r>
    <n v="2094"/>
    <x v="1017"/>
    <x v="1"/>
    <x v="657"/>
    <d v="2012-04-15T00:00:00"/>
    <x v="0"/>
    <s v="AW-10840"/>
    <s v="Anthony Witt"/>
    <x v="0"/>
    <s v="United States"/>
    <s v="Farmington"/>
    <x v="27"/>
    <n v="87401"/>
    <x v="1"/>
    <s v="OFF-SU-10004498"/>
    <x v="1"/>
    <x v="14"/>
    <x v="500"/>
    <n v="12.88"/>
    <n v="1"/>
    <x v="0"/>
    <n v="0.38640000000000002"/>
  </r>
  <r>
    <n v="2095"/>
    <x v="1018"/>
    <x v="1"/>
    <x v="665"/>
    <d v="2012-11-29T00:00:00"/>
    <x v="1"/>
    <s v="SF-20065"/>
    <s v="Sandra Flanagan"/>
    <x v="0"/>
    <s v="United States"/>
    <s v="Wilmington"/>
    <x v="3"/>
    <n v="28403"/>
    <x v="0"/>
    <s v="OFF-AR-10001177"/>
    <x v="1"/>
    <x v="6"/>
    <x v="1215"/>
    <n v="13.12"/>
    <n v="5"/>
    <x v="2"/>
    <n v="1.476"/>
  </r>
  <r>
    <n v="2096"/>
    <x v="1019"/>
    <x v="0"/>
    <x v="666"/>
    <d v="2013-05-21T00:00:00"/>
    <x v="1"/>
    <s v="SN-20710"/>
    <s v="Steve Nguyen"/>
    <x v="2"/>
    <s v="United States"/>
    <s v="Jackson"/>
    <x v="35"/>
    <n v="39212"/>
    <x v="0"/>
    <s v="OFF-BI-10001718"/>
    <x v="1"/>
    <x v="8"/>
    <x v="1216"/>
    <n v="511.84"/>
    <n v="8"/>
    <x v="0"/>
    <n v="240.56479999999999"/>
  </r>
  <r>
    <n v="2097"/>
    <x v="1019"/>
    <x v="0"/>
    <x v="666"/>
    <d v="2013-05-21T00:00:00"/>
    <x v="1"/>
    <s v="SN-20710"/>
    <s v="Steve Nguyen"/>
    <x v="2"/>
    <s v="United States"/>
    <s v="Jackson"/>
    <x v="35"/>
    <n v="39212"/>
    <x v="0"/>
    <s v="OFF-AR-10004602"/>
    <x v="1"/>
    <x v="6"/>
    <x v="1217"/>
    <n v="91.96"/>
    <n v="4"/>
    <x v="0"/>
    <n v="25.748799999999999"/>
  </r>
  <r>
    <n v="2098"/>
    <x v="1019"/>
    <x v="0"/>
    <x v="666"/>
    <d v="2013-05-21T00:00:00"/>
    <x v="1"/>
    <s v="SN-20710"/>
    <s v="Steve Nguyen"/>
    <x v="2"/>
    <s v="United States"/>
    <s v="Jackson"/>
    <x v="35"/>
    <n v="39212"/>
    <x v="0"/>
    <s v="OFF-AR-10003856"/>
    <x v="1"/>
    <x v="6"/>
    <x v="444"/>
    <n v="8.34"/>
    <n v="3"/>
    <x v="0"/>
    <n v="2.1684000000000001"/>
  </r>
  <r>
    <n v="2099"/>
    <x v="1020"/>
    <x v="3"/>
    <x v="210"/>
    <d v="2014-09-13T00:00:00"/>
    <x v="1"/>
    <s v="RD-19900"/>
    <s v="Ruben Dartt"/>
    <x v="0"/>
    <s v="United States"/>
    <s v="Portland"/>
    <x v="21"/>
    <n v="97206"/>
    <x v="1"/>
    <s v="OFF-ST-10000649"/>
    <x v="1"/>
    <x v="4"/>
    <x v="937"/>
    <n v="37.68"/>
    <n v="3"/>
    <x v="2"/>
    <n v="2.355"/>
  </r>
  <r>
    <n v="2100"/>
    <x v="1020"/>
    <x v="3"/>
    <x v="210"/>
    <d v="2014-09-13T00:00:00"/>
    <x v="1"/>
    <s v="RD-19900"/>
    <s v="Ruben Dartt"/>
    <x v="0"/>
    <s v="United States"/>
    <s v="Portland"/>
    <x v="21"/>
    <n v="97206"/>
    <x v="1"/>
    <s v="TEC-AC-10002926"/>
    <x v="2"/>
    <x v="11"/>
    <x v="1114"/>
    <n v="279.94400000000002"/>
    <n v="7"/>
    <x v="2"/>
    <n v="80.483900000000006"/>
  </r>
  <r>
    <n v="2101"/>
    <x v="1021"/>
    <x v="2"/>
    <x v="418"/>
    <d v="2011-03-17T00:00:00"/>
    <x v="1"/>
    <s v="KT-16480"/>
    <s v="Kean Thornton"/>
    <x v="0"/>
    <s v="United States"/>
    <s v="Denver"/>
    <x v="22"/>
    <n v="80219"/>
    <x v="1"/>
    <s v="OFF-ST-10000078"/>
    <x v="1"/>
    <x v="4"/>
    <x v="1218"/>
    <n v="636.40800000000002"/>
    <n v="3"/>
    <x v="2"/>
    <n v="-15.9102"/>
  </r>
  <r>
    <n v="2102"/>
    <x v="1021"/>
    <x v="2"/>
    <x v="418"/>
    <d v="2011-03-17T00:00:00"/>
    <x v="1"/>
    <s v="KT-16480"/>
    <s v="Kean Thornton"/>
    <x v="0"/>
    <s v="United States"/>
    <s v="Denver"/>
    <x v="22"/>
    <n v="80219"/>
    <x v="1"/>
    <s v="OFF-AR-10001044"/>
    <x v="1"/>
    <x v="6"/>
    <x v="1042"/>
    <n v="83.168000000000006"/>
    <n v="4"/>
    <x v="2"/>
    <n v="9.3564000000000007"/>
  </r>
  <r>
    <n v="2103"/>
    <x v="1022"/>
    <x v="2"/>
    <x v="667"/>
    <d v="2011-07-18T00:00:00"/>
    <x v="3"/>
    <s v="AH-10120"/>
    <s v="Adrian Hane"/>
    <x v="2"/>
    <s v="United States"/>
    <s v="Tucson"/>
    <x v="16"/>
    <n v="85705"/>
    <x v="1"/>
    <s v="FUR-CH-10002372"/>
    <x v="0"/>
    <x v="1"/>
    <x v="390"/>
    <n v="259.13600000000002"/>
    <n v="4"/>
    <x v="2"/>
    <n v="-25.913599999999999"/>
  </r>
  <r>
    <n v="2104"/>
    <x v="1023"/>
    <x v="3"/>
    <x v="668"/>
    <d v="2014-03-29T00:00:00"/>
    <x v="0"/>
    <s v="BM-11650"/>
    <s v="Brian Moss"/>
    <x v="1"/>
    <s v="United States"/>
    <s v="New York City"/>
    <x v="15"/>
    <n v="10009"/>
    <x v="3"/>
    <s v="OFF-PA-10000357"/>
    <x v="1"/>
    <x v="10"/>
    <x v="1219"/>
    <n v="221.92"/>
    <n v="4"/>
    <x v="0"/>
    <n v="106.52160000000001"/>
  </r>
  <r>
    <n v="2105"/>
    <x v="1023"/>
    <x v="3"/>
    <x v="668"/>
    <d v="2014-03-29T00:00:00"/>
    <x v="0"/>
    <s v="BM-11650"/>
    <s v="Brian Moss"/>
    <x v="1"/>
    <s v="United States"/>
    <s v="New York City"/>
    <x v="15"/>
    <n v="10009"/>
    <x v="3"/>
    <s v="TEC-AC-10001266"/>
    <x v="2"/>
    <x v="11"/>
    <x v="196"/>
    <n v="26"/>
    <n v="2"/>
    <x v="0"/>
    <n v="11.7"/>
  </r>
  <r>
    <n v="2106"/>
    <x v="1024"/>
    <x v="2"/>
    <x v="587"/>
    <d v="2011-10-05T00:00:00"/>
    <x v="1"/>
    <s v="BW-11200"/>
    <s v="Ben Wallace"/>
    <x v="0"/>
    <s v="United States"/>
    <s v="Boynton Beach"/>
    <x v="2"/>
    <n v="33437"/>
    <x v="0"/>
    <s v="OFF-PA-10004888"/>
    <x v="1"/>
    <x v="10"/>
    <x v="959"/>
    <n v="15.552"/>
    <n v="3"/>
    <x v="2"/>
    <n v="5.4432"/>
  </r>
  <r>
    <n v="2107"/>
    <x v="1025"/>
    <x v="2"/>
    <x v="467"/>
    <d v="2011-09-26T00:00:00"/>
    <x v="3"/>
    <s v="HG-14965"/>
    <s v="Henry Goldwyn"/>
    <x v="1"/>
    <s v="United States"/>
    <s v="Mesquite"/>
    <x v="5"/>
    <n v="75150"/>
    <x v="2"/>
    <s v="OFF-BI-10003460"/>
    <x v="1"/>
    <x v="8"/>
    <x v="234"/>
    <n v="0.876"/>
    <n v="1"/>
    <x v="3"/>
    <n v="-1.4016"/>
  </r>
  <r>
    <n v="2108"/>
    <x v="1026"/>
    <x v="1"/>
    <x v="89"/>
    <d v="2012-10-31T00:00:00"/>
    <x v="3"/>
    <s v="SG-20080"/>
    <s v="Sandra Glassco"/>
    <x v="0"/>
    <s v="United States"/>
    <s v="Redlands"/>
    <x v="1"/>
    <n v="92374"/>
    <x v="1"/>
    <s v="OFF-PA-10000157"/>
    <x v="1"/>
    <x v="10"/>
    <x v="364"/>
    <n v="19.98"/>
    <n v="1"/>
    <x v="0"/>
    <n v="9.3905999999999992"/>
  </r>
  <r>
    <n v="2109"/>
    <x v="1026"/>
    <x v="1"/>
    <x v="89"/>
    <d v="2012-10-31T00:00:00"/>
    <x v="3"/>
    <s v="SG-20080"/>
    <s v="Sandra Glassco"/>
    <x v="0"/>
    <s v="United States"/>
    <s v="Redlands"/>
    <x v="1"/>
    <n v="92374"/>
    <x v="1"/>
    <s v="OFF-BI-10004519"/>
    <x v="1"/>
    <x v="8"/>
    <x v="880"/>
    <n v="398.35199999999998"/>
    <n v="3"/>
    <x v="2"/>
    <n v="124.485"/>
  </r>
  <r>
    <n v="2110"/>
    <x v="1026"/>
    <x v="1"/>
    <x v="89"/>
    <d v="2012-10-31T00:00:00"/>
    <x v="3"/>
    <s v="SG-20080"/>
    <s v="Sandra Glassco"/>
    <x v="0"/>
    <s v="United States"/>
    <s v="Redlands"/>
    <x v="1"/>
    <n v="92374"/>
    <x v="1"/>
    <s v="OFF-AR-10004272"/>
    <x v="1"/>
    <x v="6"/>
    <x v="1220"/>
    <n v="5.04"/>
    <n v="3"/>
    <x v="0"/>
    <n v="1.26"/>
  </r>
  <r>
    <n v="2111"/>
    <x v="1026"/>
    <x v="1"/>
    <x v="89"/>
    <d v="2012-10-31T00:00:00"/>
    <x v="3"/>
    <s v="SG-20080"/>
    <s v="Sandra Glassco"/>
    <x v="0"/>
    <s v="United States"/>
    <s v="Redlands"/>
    <x v="1"/>
    <n v="92374"/>
    <x v="1"/>
    <s v="OFF-FA-10000585"/>
    <x v="1"/>
    <x v="13"/>
    <x v="202"/>
    <n v="17.45"/>
    <n v="5"/>
    <x v="0"/>
    <n v="8.0269999999999992"/>
  </r>
  <r>
    <n v="2112"/>
    <x v="1026"/>
    <x v="1"/>
    <x v="89"/>
    <d v="2012-10-31T00:00:00"/>
    <x v="3"/>
    <s v="SG-20080"/>
    <s v="Sandra Glassco"/>
    <x v="0"/>
    <s v="United States"/>
    <s v="Redlands"/>
    <x v="1"/>
    <n v="92374"/>
    <x v="1"/>
    <s v="FUR-CH-10004218"/>
    <x v="0"/>
    <x v="1"/>
    <x v="38"/>
    <n v="323.13600000000002"/>
    <n v="4"/>
    <x v="2"/>
    <n v="20.196000000000002"/>
  </r>
  <r>
    <n v="2113"/>
    <x v="1026"/>
    <x v="1"/>
    <x v="89"/>
    <d v="2012-10-31T00:00:00"/>
    <x v="3"/>
    <s v="SG-20080"/>
    <s v="Sandra Glassco"/>
    <x v="0"/>
    <s v="United States"/>
    <s v="Redlands"/>
    <x v="1"/>
    <n v="92374"/>
    <x v="1"/>
    <s v="OFF-SU-10004231"/>
    <x v="1"/>
    <x v="14"/>
    <x v="552"/>
    <n v="29.7"/>
    <n v="3"/>
    <x v="0"/>
    <n v="8.0190000000000001"/>
  </r>
  <r>
    <n v="2114"/>
    <x v="1026"/>
    <x v="1"/>
    <x v="89"/>
    <d v="2012-10-31T00:00:00"/>
    <x v="3"/>
    <s v="SG-20080"/>
    <s v="Sandra Glassco"/>
    <x v="0"/>
    <s v="United States"/>
    <s v="Redlands"/>
    <x v="1"/>
    <n v="92374"/>
    <x v="1"/>
    <s v="TEC-PH-10001578"/>
    <x v="2"/>
    <x v="7"/>
    <x v="1221"/>
    <n v="1295.8399999999999"/>
    <n v="4"/>
    <x v="2"/>
    <n v="145.78200000000001"/>
  </r>
  <r>
    <n v="2115"/>
    <x v="1026"/>
    <x v="1"/>
    <x v="89"/>
    <d v="2012-10-31T00:00:00"/>
    <x v="3"/>
    <s v="SG-20080"/>
    <s v="Sandra Glassco"/>
    <x v="0"/>
    <s v="United States"/>
    <s v="Redlands"/>
    <x v="1"/>
    <n v="92374"/>
    <x v="1"/>
    <s v="OFF-ST-10003638"/>
    <x v="1"/>
    <x v="4"/>
    <x v="1222"/>
    <n v="46.84"/>
    <n v="2"/>
    <x v="0"/>
    <n v="12.646800000000001"/>
  </r>
  <r>
    <n v="2116"/>
    <x v="1026"/>
    <x v="1"/>
    <x v="89"/>
    <d v="2012-10-31T00:00:00"/>
    <x v="3"/>
    <s v="SG-20080"/>
    <s v="Sandra Glassco"/>
    <x v="0"/>
    <s v="United States"/>
    <s v="Redlands"/>
    <x v="1"/>
    <n v="92374"/>
    <x v="1"/>
    <s v="FUR-BO-10002213"/>
    <x v="0"/>
    <x v="0"/>
    <x v="1223"/>
    <n v="425.83300000000003"/>
    <n v="1"/>
    <x v="11"/>
    <n v="20.039200000000001"/>
  </r>
  <r>
    <n v="2117"/>
    <x v="1027"/>
    <x v="1"/>
    <x v="88"/>
    <d v="2012-10-17T00:00:00"/>
    <x v="0"/>
    <s v="RK-19300"/>
    <s v="Ralph Kennedy"/>
    <x v="0"/>
    <s v="United States"/>
    <s v="Rochester"/>
    <x v="15"/>
    <n v="14609"/>
    <x v="3"/>
    <s v="FUR-TA-10001307"/>
    <x v="0"/>
    <x v="3"/>
    <x v="1090"/>
    <n v="209.67"/>
    <n v="1"/>
    <x v="10"/>
    <n v="-13.978"/>
  </r>
  <r>
    <n v="2118"/>
    <x v="1028"/>
    <x v="0"/>
    <x v="251"/>
    <d v="2013-09-24T00:00:00"/>
    <x v="1"/>
    <s v="SW-20245"/>
    <s v="Scot Wooten"/>
    <x v="0"/>
    <s v="United States"/>
    <s v="Stockton"/>
    <x v="1"/>
    <n v="95207"/>
    <x v="1"/>
    <s v="OFF-PA-10002222"/>
    <x v="1"/>
    <x v="10"/>
    <x v="389"/>
    <n v="159.88"/>
    <n v="7"/>
    <x v="0"/>
    <n v="73.544799999999995"/>
  </r>
  <r>
    <n v="2119"/>
    <x v="1029"/>
    <x v="3"/>
    <x v="669"/>
    <d v="2014-04-16T00:00:00"/>
    <x v="2"/>
    <s v="RW-19630"/>
    <s v="Rob Williams"/>
    <x v="1"/>
    <s v="United States"/>
    <s v="Seattle"/>
    <x v="4"/>
    <n v="98105"/>
    <x v="1"/>
    <s v="OFF-PA-10002479"/>
    <x v="1"/>
    <x v="10"/>
    <x v="217"/>
    <n v="5.28"/>
    <n v="1"/>
    <x v="0"/>
    <n v="2.3759999999999999"/>
  </r>
  <r>
    <n v="2120"/>
    <x v="1029"/>
    <x v="3"/>
    <x v="669"/>
    <d v="2014-04-16T00:00:00"/>
    <x v="2"/>
    <s v="RW-19630"/>
    <s v="Rob Williams"/>
    <x v="1"/>
    <s v="United States"/>
    <s v="Seattle"/>
    <x v="4"/>
    <n v="98105"/>
    <x v="1"/>
    <s v="OFF-BI-10003091"/>
    <x v="1"/>
    <x v="8"/>
    <x v="1165"/>
    <n v="895.92"/>
    <n v="5"/>
    <x v="2"/>
    <n v="302.37299999999999"/>
  </r>
  <r>
    <n v="2121"/>
    <x v="1030"/>
    <x v="3"/>
    <x v="363"/>
    <d v="2014-01-14T00:00:00"/>
    <x v="1"/>
    <s v="TS-21085"/>
    <s v="Thais Sissman"/>
    <x v="0"/>
    <s v="United States"/>
    <s v="Ormond Beach"/>
    <x v="2"/>
    <n v="32174"/>
    <x v="0"/>
    <s v="OFF-BI-10000145"/>
    <x v="1"/>
    <x v="8"/>
    <x v="735"/>
    <n v="2.8079999999999998"/>
    <n v="3"/>
    <x v="6"/>
    <n v="-1.9656"/>
  </r>
  <r>
    <n v="2122"/>
    <x v="1031"/>
    <x v="3"/>
    <x v="45"/>
    <d v="2014-11-12T00:00:00"/>
    <x v="2"/>
    <s v="JB-15400"/>
    <s v="Jennifer Braxton"/>
    <x v="1"/>
    <s v="United States"/>
    <s v="Sunnyvale"/>
    <x v="1"/>
    <n v="94086"/>
    <x v="1"/>
    <s v="FUR-CH-10003061"/>
    <x v="0"/>
    <x v="1"/>
    <x v="51"/>
    <n v="215.976"/>
    <n v="3"/>
    <x v="2"/>
    <n v="-2.6997"/>
  </r>
  <r>
    <n v="2123"/>
    <x v="1032"/>
    <x v="3"/>
    <x v="585"/>
    <d v="2014-09-25T00:00:00"/>
    <x v="0"/>
    <s v="EH-14005"/>
    <s v="Erica Hernandez"/>
    <x v="2"/>
    <s v="United States"/>
    <s v="Lansing"/>
    <x v="12"/>
    <n v="48911"/>
    <x v="2"/>
    <s v="FUR-BO-10001972"/>
    <x v="0"/>
    <x v="0"/>
    <x v="362"/>
    <n v="241.96"/>
    <n v="2"/>
    <x v="0"/>
    <n v="41.133200000000002"/>
  </r>
  <r>
    <n v="2124"/>
    <x v="1032"/>
    <x v="3"/>
    <x v="585"/>
    <d v="2014-09-25T00:00:00"/>
    <x v="0"/>
    <s v="EH-14005"/>
    <s v="Erica Hernandez"/>
    <x v="2"/>
    <s v="United States"/>
    <s v="Lansing"/>
    <x v="12"/>
    <n v="48911"/>
    <x v="2"/>
    <s v="OFF-LA-10000134"/>
    <x v="1"/>
    <x v="2"/>
    <x v="85"/>
    <n v="27.72"/>
    <n v="9"/>
    <x v="0"/>
    <n v="13.3056"/>
  </r>
  <r>
    <n v="2125"/>
    <x v="1033"/>
    <x v="3"/>
    <x v="96"/>
    <d v="2014-12-06T00:00:00"/>
    <x v="1"/>
    <s v="EH-14005"/>
    <s v="Erica Hernandez"/>
    <x v="2"/>
    <s v="United States"/>
    <s v="Philadelphia"/>
    <x v="9"/>
    <n v="19143"/>
    <x v="3"/>
    <s v="OFF-EN-10003040"/>
    <x v="1"/>
    <x v="12"/>
    <x v="1224"/>
    <n v="104.68"/>
    <n v="5"/>
    <x v="2"/>
    <n v="35.329500000000003"/>
  </r>
  <r>
    <n v="2126"/>
    <x v="1033"/>
    <x v="3"/>
    <x v="96"/>
    <d v="2014-12-06T00:00:00"/>
    <x v="1"/>
    <s v="EH-14005"/>
    <s v="Erica Hernandez"/>
    <x v="2"/>
    <s v="United States"/>
    <s v="Philadelphia"/>
    <x v="9"/>
    <n v="19143"/>
    <x v="3"/>
    <s v="TEC-PH-10000923"/>
    <x v="2"/>
    <x v="7"/>
    <x v="1225"/>
    <n v="62.957999999999998"/>
    <n v="7"/>
    <x v="10"/>
    <n v="9.4436999999999998"/>
  </r>
  <r>
    <n v="2127"/>
    <x v="1034"/>
    <x v="2"/>
    <x v="670"/>
    <d v="2011-06-28T00:00:00"/>
    <x v="1"/>
    <s v="BS-11665"/>
    <s v="Brian Stugart"/>
    <x v="0"/>
    <s v="United States"/>
    <s v="Philadelphia"/>
    <x v="9"/>
    <n v="19143"/>
    <x v="3"/>
    <s v="TEC-AC-10000158"/>
    <x v="2"/>
    <x v="11"/>
    <x v="353"/>
    <n v="86.376000000000005"/>
    <n v="3"/>
    <x v="2"/>
    <n v="1.0797000000000001"/>
  </r>
  <r>
    <n v="2128"/>
    <x v="1035"/>
    <x v="1"/>
    <x v="242"/>
    <d v="2012-10-09T00:00:00"/>
    <x v="1"/>
    <s v="JK-16120"/>
    <s v="Julie Kriz"/>
    <x v="2"/>
    <s v="United States"/>
    <s v="Philadelphia"/>
    <x v="9"/>
    <n v="19134"/>
    <x v="3"/>
    <s v="FUR-FU-10003623"/>
    <x v="0"/>
    <x v="5"/>
    <x v="1226"/>
    <n v="64.944000000000003"/>
    <n v="3"/>
    <x v="2"/>
    <n v="6.4943999999999997"/>
  </r>
  <r>
    <n v="2129"/>
    <x v="1035"/>
    <x v="1"/>
    <x v="242"/>
    <d v="2012-10-09T00:00:00"/>
    <x v="1"/>
    <s v="JK-16120"/>
    <s v="Julie Kriz"/>
    <x v="2"/>
    <s v="United States"/>
    <s v="Philadelphia"/>
    <x v="9"/>
    <n v="19134"/>
    <x v="3"/>
    <s v="OFF-PA-10001293"/>
    <x v="1"/>
    <x v="10"/>
    <x v="987"/>
    <n v="20.736000000000001"/>
    <n v="4"/>
    <x v="2"/>
    <n v="7.2576000000000001"/>
  </r>
  <r>
    <n v="2130"/>
    <x v="1036"/>
    <x v="2"/>
    <x v="671"/>
    <d v="2011-05-22T00:00:00"/>
    <x v="0"/>
    <s v="RF-19345"/>
    <s v="Randy Ferguson"/>
    <x v="1"/>
    <s v="United States"/>
    <s v="Dover"/>
    <x v="38"/>
    <n v="3820"/>
    <x v="3"/>
    <s v="OFF-AP-10000124"/>
    <x v="1"/>
    <x v="9"/>
    <x v="1227"/>
    <n v="33.28"/>
    <n v="4"/>
    <x v="0"/>
    <n v="9.3184000000000005"/>
  </r>
  <r>
    <n v="2131"/>
    <x v="1036"/>
    <x v="2"/>
    <x v="671"/>
    <d v="2011-05-22T00:00:00"/>
    <x v="0"/>
    <s v="RF-19345"/>
    <s v="Randy Ferguson"/>
    <x v="1"/>
    <s v="United States"/>
    <s v="Dover"/>
    <x v="38"/>
    <n v="3820"/>
    <x v="3"/>
    <s v="OFF-AR-10004511"/>
    <x v="1"/>
    <x v="6"/>
    <x v="1228"/>
    <n v="38.520000000000003"/>
    <n v="9"/>
    <x v="0"/>
    <n v="11.9412"/>
  </r>
  <r>
    <n v="2132"/>
    <x v="1036"/>
    <x v="2"/>
    <x v="671"/>
    <d v="2011-05-22T00:00:00"/>
    <x v="0"/>
    <s v="RF-19345"/>
    <s v="Randy Ferguson"/>
    <x v="1"/>
    <s v="United States"/>
    <s v="Dover"/>
    <x v="38"/>
    <n v="3820"/>
    <x v="3"/>
    <s v="FUR-FU-10000076"/>
    <x v="0"/>
    <x v="5"/>
    <x v="875"/>
    <n v="139.86000000000001"/>
    <n v="7"/>
    <x v="0"/>
    <n v="60.139800000000001"/>
  </r>
  <r>
    <n v="2133"/>
    <x v="1037"/>
    <x v="1"/>
    <x v="312"/>
    <d v="2012-11-26T00:00:00"/>
    <x v="1"/>
    <s v="DL-12865"/>
    <s v="Dan Lawera"/>
    <x v="0"/>
    <s v="United States"/>
    <s v="New York City"/>
    <x v="15"/>
    <n v="10011"/>
    <x v="3"/>
    <s v="OFF-PA-10003883"/>
    <x v="1"/>
    <x v="10"/>
    <x v="1229"/>
    <n v="19.649999999999999"/>
    <n v="3"/>
    <x v="0"/>
    <n v="9.0389999999999997"/>
  </r>
  <r>
    <n v="2134"/>
    <x v="1038"/>
    <x v="1"/>
    <x v="672"/>
    <d v="2012-12-04T00:00:00"/>
    <x v="1"/>
    <s v="WB-21850"/>
    <s v="William Brown"/>
    <x v="0"/>
    <s v="United States"/>
    <s v="Philadelphia"/>
    <x v="9"/>
    <n v="19134"/>
    <x v="3"/>
    <s v="OFF-BI-10003656"/>
    <x v="1"/>
    <x v="8"/>
    <x v="13"/>
    <n v="152.99100000000001"/>
    <n v="3"/>
    <x v="6"/>
    <n v="-122.39279999999999"/>
  </r>
  <r>
    <n v="2135"/>
    <x v="1038"/>
    <x v="1"/>
    <x v="672"/>
    <d v="2012-12-04T00:00:00"/>
    <x v="1"/>
    <s v="WB-21850"/>
    <s v="William Brown"/>
    <x v="0"/>
    <s v="United States"/>
    <s v="Philadelphia"/>
    <x v="9"/>
    <n v="19134"/>
    <x v="3"/>
    <s v="OFF-FA-10000053"/>
    <x v="1"/>
    <x v="13"/>
    <x v="953"/>
    <n v="10.584"/>
    <n v="7"/>
    <x v="2"/>
    <n v="-2.3814000000000002"/>
  </r>
  <r>
    <n v="2136"/>
    <x v="1038"/>
    <x v="1"/>
    <x v="672"/>
    <d v="2012-12-04T00:00:00"/>
    <x v="1"/>
    <s v="WB-21850"/>
    <s v="William Brown"/>
    <x v="0"/>
    <s v="United States"/>
    <s v="Philadelphia"/>
    <x v="9"/>
    <n v="19134"/>
    <x v="3"/>
    <s v="TEC-PH-10002807"/>
    <x v="2"/>
    <x v="7"/>
    <x v="1230"/>
    <n v="94.92"/>
    <n v="4"/>
    <x v="10"/>
    <n v="15.82"/>
  </r>
  <r>
    <n v="2137"/>
    <x v="1039"/>
    <x v="1"/>
    <x v="620"/>
    <d v="2013-01-05T00:00:00"/>
    <x v="1"/>
    <s v="TB-21625"/>
    <s v="Trudy Brown"/>
    <x v="0"/>
    <s v="United States"/>
    <s v="Grand Prairie"/>
    <x v="5"/>
    <n v="75051"/>
    <x v="2"/>
    <s v="FUR-FU-10002364"/>
    <x v="0"/>
    <x v="5"/>
    <x v="1231"/>
    <n v="14.76"/>
    <n v="5"/>
    <x v="7"/>
    <n v="-11.439"/>
  </r>
  <r>
    <n v="2138"/>
    <x v="1039"/>
    <x v="1"/>
    <x v="620"/>
    <d v="2013-01-05T00:00:00"/>
    <x v="1"/>
    <s v="TB-21625"/>
    <s v="Trudy Brown"/>
    <x v="0"/>
    <s v="United States"/>
    <s v="Grand Prairie"/>
    <x v="5"/>
    <n v="75051"/>
    <x v="2"/>
    <s v="OFF-BI-10002954"/>
    <x v="1"/>
    <x v="8"/>
    <x v="1179"/>
    <n v="3.6560000000000001"/>
    <n v="4"/>
    <x v="3"/>
    <n v="-5.8495999999999997"/>
  </r>
  <r>
    <n v="2139"/>
    <x v="1040"/>
    <x v="3"/>
    <x v="673"/>
    <d v="2014-11-17T00:00:00"/>
    <x v="3"/>
    <s v="CB-12415"/>
    <s v="Christy Brittain"/>
    <x v="0"/>
    <s v="United States"/>
    <s v="New York City"/>
    <x v="15"/>
    <n v="10009"/>
    <x v="3"/>
    <s v="OFF-PA-10004092"/>
    <x v="1"/>
    <x v="10"/>
    <x v="588"/>
    <n v="146.82"/>
    <n v="3"/>
    <x v="0"/>
    <n v="73.41"/>
  </r>
  <r>
    <n v="2140"/>
    <x v="1041"/>
    <x v="2"/>
    <x v="571"/>
    <d v="2011-06-11T00:00:00"/>
    <x v="1"/>
    <s v="GT-14635"/>
    <s v="Grant Thornton"/>
    <x v="1"/>
    <s v="United States"/>
    <s v="Long Beach"/>
    <x v="15"/>
    <n v="11561"/>
    <x v="3"/>
    <s v="OFF-BI-10003982"/>
    <x v="1"/>
    <x v="8"/>
    <x v="346"/>
    <n v="149.54400000000001"/>
    <n v="9"/>
    <x v="2"/>
    <n v="50.4711"/>
  </r>
  <r>
    <n v="2141"/>
    <x v="1041"/>
    <x v="2"/>
    <x v="571"/>
    <d v="2011-06-11T00:00:00"/>
    <x v="1"/>
    <s v="GT-14635"/>
    <s v="Grant Thornton"/>
    <x v="1"/>
    <s v="United States"/>
    <s v="Long Beach"/>
    <x v="15"/>
    <n v="11561"/>
    <x v="3"/>
    <s v="OFF-SU-10001664"/>
    <x v="1"/>
    <x v="14"/>
    <x v="1232"/>
    <n v="17.14"/>
    <n v="2"/>
    <x v="0"/>
    <n v="4.4564000000000004"/>
  </r>
  <r>
    <n v="2142"/>
    <x v="1041"/>
    <x v="2"/>
    <x v="571"/>
    <d v="2011-06-11T00:00:00"/>
    <x v="1"/>
    <s v="GT-14635"/>
    <s v="Grant Thornton"/>
    <x v="1"/>
    <s v="United States"/>
    <s v="Long Beach"/>
    <x v="15"/>
    <n v="11561"/>
    <x v="3"/>
    <s v="FUR-TA-10003238"/>
    <x v="0"/>
    <x v="3"/>
    <x v="1233"/>
    <n v="991.76400000000001"/>
    <n v="3"/>
    <x v="10"/>
    <n v="-347.11739999999998"/>
  </r>
  <r>
    <n v="2143"/>
    <x v="1042"/>
    <x v="0"/>
    <x v="142"/>
    <d v="2013-09-06T00:00:00"/>
    <x v="1"/>
    <s v="DK-13225"/>
    <s v="Dean Katz"/>
    <x v="1"/>
    <s v="United States"/>
    <s v="Philadelphia"/>
    <x v="9"/>
    <n v="19140"/>
    <x v="3"/>
    <s v="OFF-PA-10004675"/>
    <x v="1"/>
    <x v="10"/>
    <x v="69"/>
    <n v="30.48"/>
    <n v="6"/>
    <x v="2"/>
    <n v="9.9060000000000006"/>
  </r>
  <r>
    <n v="2144"/>
    <x v="1042"/>
    <x v="0"/>
    <x v="142"/>
    <d v="2013-09-06T00:00:00"/>
    <x v="1"/>
    <s v="DK-13225"/>
    <s v="Dean Katz"/>
    <x v="1"/>
    <s v="United States"/>
    <s v="Philadelphia"/>
    <x v="9"/>
    <n v="19140"/>
    <x v="3"/>
    <s v="TEC-PH-10002293"/>
    <x v="2"/>
    <x v="7"/>
    <x v="126"/>
    <n v="23.988"/>
    <n v="2"/>
    <x v="10"/>
    <n v="-4.7976000000000001"/>
  </r>
  <r>
    <n v="2145"/>
    <x v="1042"/>
    <x v="0"/>
    <x v="142"/>
    <d v="2013-09-06T00:00:00"/>
    <x v="1"/>
    <s v="DK-13225"/>
    <s v="Dean Katz"/>
    <x v="1"/>
    <s v="United States"/>
    <s v="Philadelphia"/>
    <x v="9"/>
    <n v="19140"/>
    <x v="3"/>
    <s v="OFF-FA-10002780"/>
    <x v="1"/>
    <x v="13"/>
    <x v="33"/>
    <n v="16.687999999999999"/>
    <n v="7"/>
    <x v="2"/>
    <n v="5.4236000000000004"/>
  </r>
  <r>
    <n v="2146"/>
    <x v="1043"/>
    <x v="0"/>
    <x v="674"/>
    <d v="2013-06-30T00:00:00"/>
    <x v="1"/>
    <s v="TS-21160"/>
    <s v="Theresa Swint"/>
    <x v="1"/>
    <s v="United States"/>
    <s v="York"/>
    <x v="9"/>
    <n v="17403"/>
    <x v="3"/>
    <s v="FUR-CH-10002965"/>
    <x v="0"/>
    <x v="1"/>
    <x v="226"/>
    <n v="422.05799999999999"/>
    <n v="3"/>
    <x v="4"/>
    <n v="-18.088200000000001"/>
  </r>
  <r>
    <n v="2147"/>
    <x v="1043"/>
    <x v="0"/>
    <x v="674"/>
    <d v="2013-06-30T00:00:00"/>
    <x v="1"/>
    <s v="TS-21160"/>
    <s v="Theresa Swint"/>
    <x v="1"/>
    <s v="United States"/>
    <s v="York"/>
    <x v="9"/>
    <n v="17403"/>
    <x v="3"/>
    <s v="OFF-BI-10004781"/>
    <x v="1"/>
    <x v="8"/>
    <x v="132"/>
    <n v="38.088000000000001"/>
    <n v="4"/>
    <x v="6"/>
    <n v="-27.9312"/>
  </r>
  <r>
    <n v="2148"/>
    <x v="1043"/>
    <x v="0"/>
    <x v="674"/>
    <d v="2013-06-30T00:00:00"/>
    <x v="1"/>
    <s v="TS-21160"/>
    <s v="Theresa Swint"/>
    <x v="1"/>
    <s v="United States"/>
    <s v="York"/>
    <x v="9"/>
    <n v="17403"/>
    <x v="3"/>
    <s v="OFF-ST-10001713"/>
    <x v="1"/>
    <x v="4"/>
    <x v="45"/>
    <n v="254.352"/>
    <n v="6"/>
    <x v="2"/>
    <n v="-50.870399999999997"/>
  </r>
  <r>
    <n v="2149"/>
    <x v="1044"/>
    <x v="2"/>
    <x v="432"/>
    <d v="2011-12-17T00:00:00"/>
    <x v="1"/>
    <s v="WB-21850"/>
    <s v="William Brown"/>
    <x v="0"/>
    <s v="United States"/>
    <s v="Concord"/>
    <x v="1"/>
    <n v="94521"/>
    <x v="1"/>
    <s v="FUR-FU-10003975"/>
    <x v="0"/>
    <x v="5"/>
    <x v="775"/>
    <n v="43.31"/>
    <n v="1"/>
    <x v="0"/>
    <n v="4.3310000000000004"/>
  </r>
  <r>
    <n v="2150"/>
    <x v="1045"/>
    <x v="3"/>
    <x v="185"/>
    <d v="2014-04-06T00:00:00"/>
    <x v="1"/>
    <s v="DO-13435"/>
    <s v="Denny Ordway"/>
    <x v="0"/>
    <s v="United States"/>
    <s v="New York City"/>
    <x v="15"/>
    <n v="10035"/>
    <x v="3"/>
    <s v="TEC-PH-10001536"/>
    <x v="2"/>
    <x v="7"/>
    <x v="1234"/>
    <n v="84.95"/>
    <n v="5"/>
    <x v="0"/>
    <n v="22.087"/>
  </r>
  <r>
    <n v="2151"/>
    <x v="1046"/>
    <x v="3"/>
    <x v="123"/>
    <d v="2014-11-27T00:00:00"/>
    <x v="1"/>
    <s v="AF-10870"/>
    <s v="Art Ferguson"/>
    <x v="0"/>
    <s v="United States"/>
    <s v="College Station"/>
    <x v="5"/>
    <n v="77840"/>
    <x v="2"/>
    <s v="FUR-CH-10001973"/>
    <x v="0"/>
    <x v="1"/>
    <x v="896"/>
    <n v="233.05799999999999"/>
    <n v="3"/>
    <x v="4"/>
    <n v="-53.270400000000002"/>
  </r>
  <r>
    <n v="2152"/>
    <x v="1047"/>
    <x v="2"/>
    <x v="156"/>
    <d v="2011-11-29T00:00:00"/>
    <x v="0"/>
    <s v="RB-19435"/>
    <s v="Richard Bierner"/>
    <x v="0"/>
    <s v="United States"/>
    <s v="Saint Louis"/>
    <x v="25"/>
    <n v="63116"/>
    <x v="2"/>
    <s v="TEC-AC-10001772"/>
    <x v="2"/>
    <x v="11"/>
    <x v="400"/>
    <n v="111.79"/>
    <n v="7"/>
    <x v="0"/>
    <n v="43.598100000000002"/>
  </r>
  <r>
    <n v="2153"/>
    <x v="1048"/>
    <x v="1"/>
    <x v="6"/>
    <d v="2012-11-26T00:00:00"/>
    <x v="1"/>
    <s v="AR-10540"/>
    <s v="Andy Reiter"/>
    <x v="0"/>
    <s v="United States"/>
    <s v="Quincy"/>
    <x v="31"/>
    <n v="2169"/>
    <x v="3"/>
    <s v="OFF-PA-10002586"/>
    <x v="1"/>
    <x v="10"/>
    <x v="1007"/>
    <n v="14.94"/>
    <n v="3"/>
    <x v="0"/>
    <n v="7.0217999999999998"/>
  </r>
  <r>
    <n v="2154"/>
    <x v="1049"/>
    <x v="0"/>
    <x v="216"/>
    <d v="2013-07-19T00:00:00"/>
    <x v="1"/>
    <s v="DR-12880"/>
    <s v="Dan Reichenbach"/>
    <x v="1"/>
    <s v="United States"/>
    <s v="New York City"/>
    <x v="15"/>
    <n v="10009"/>
    <x v="3"/>
    <s v="OFF-BI-10004094"/>
    <x v="1"/>
    <x v="8"/>
    <x v="603"/>
    <n v="14.16"/>
    <n v="2"/>
    <x v="2"/>
    <n v="5.133"/>
  </r>
  <r>
    <n v="2155"/>
    <x v="1050"/>
    <x v="0"/>
    <x v="567"/>
    <d v="2013-05-06T00:00:00"/>
    <x v="1"/>
    <s v="BF-11170"/>
    <s v="Ben Ferrer"/>
    <x v="2"/>
    <s v="United States"/>
    <s v="Dallas"/>
    <x v="5"/>
    <n v="75081"/>
    <x v="2"/>
    <s v="FUR-FU-10004973"/>
    <x v="0"/>
    <x v="5"/>
    <x v="1134"/>
    <n v="22.608000000000001"/>
    <n v="3"/>
    <x v="7"/>
    <n v="-10.1736"/>
  </r>
  <r>
    <n v="2156"/>
    <x v="1051"/>
    <x v="0"/>
    <x v="197"/>
    <d v="2013-07-28T00:00:00"/>
    <x v="0"/>
    <s v="LB-16735"/>
    <s v="Larry Blacks"/>
    <x v="0"/>
    <s v="United States"/>
    <s v="Los Angeles"/>
    <x v="1"/>
    <n v="90032"/>
    <x v="1"/>
    <s v="OFF-FA-10000624"/>
    <x v="1"/>
    <x v="13"/>
    <x v="291"/>
    <n v="21.48"/>
    <n v="6"/>
    <x v="0"/>
    <n v="10.74"/>
  </r>
  <r>
    <n v="2157"/>
    <x v="1052"/>
    <x v="2"/>
    <x v="169"/>
    <d v="2011-06-24T00:00:00"/>
    <x v="2"/>
    <s v="DV-13465"/>
    <s v="Dianna Vittorini"/>
    <x v="0"/>
    <s v="United States"/>
    <s v="Minneapolis"/>
    <x v="11"/>
    <n v="55407"/>
    <x v="2"/>
    <s v="OFF-ST-10001097"/>
    <x v="1"/>
    <x v="4"/>
    <x v="740"/>
    <n v="501.81"/>
    <n v="3"/>
    <x v="0"/>
    <n v="0"/>
  </r>
  <r>
    <n v="2158"/>
    <x v="1052"/>
    <x v="2"/>
    <x v="169"/>
    <d v="2011-06-24T00:00:00"/>
    <x v="2"/>
    <s v="DV-13465"/>
    <s v="Dianna Vittorini"/>
    <x v="0"/>
    <s v="United States"/>
    <s v="Minneapolis"/>
    <x v="11"/>
    <n v="55407"/>
    <x v="2"/>
    <s v="OFF-ST-10001469"/>
    <x v="1"/>
    <x v="4"/>
    <x v="394"/>
    <n v="161.94"/>
    <n v="3"/>
    <x v="0"/>
    <n v="9.7164000000000001"/>
  </r>
  <r>
    <n v="2159"/>
    <x v="1053"/>
    <x v="3"/>
    <x v="208"/>
    <d v="2014-10-27T00:00:00"/>
    <x v="1"/>
    <s v="NK-18490"/>
    <s v="Neil Knudson"/>
    <x v="2"/>
    <s v="United States"/>
    <s v="Deltona"/>
    <x v="2"/>
    <n v="32725"/>
    <x v="0"/>
    <s v="OFF-AR-10004956"/>
    <x v="1"/>
    <x v="6"/>
    <x v="1235"/>
    <n v="17.856000000000002"/>
    <n v="4"/>
    <x v="2"/>
    <n v="2.0087999999999999"/>
  </r>
  <r>
    <n v="2160"/>
    <x v="1054"/>
    <x v="0"/>
    <x v="323"/>
    <d v="2013-09-10T00:00:00"/>
    <x v="1"/>
    <s v="CS-11950"/>
    <s v="Carlos Soltero"/>
    <x v="0"/>
    <s v="United States"/>
    <s v="Chicago"/>
    <x v="10"/>
    <n v="60610"/>
    <x v="2"/>
    <s v="OFF-BI-10004236"/>
    <x v="1"/>
    <x v="8"/>
    <x v="891"/>
    <n v="8.8079999999999998"/>
    <n v="3"/>
    <x v="3"/>
    <n v="-14.973599999999999"/>
  </r>
  <r>
    <n v="2161"/>
    <x v="1055"/>
    <x v="0"/>
    <x v="675"/>
    <d v="2013-05-15T00:00:00"/>
    <x v="3"/>
    <s v="LH-17155"/>
    <s v="Logan Haushalter"/>
    <x v="0"/>
    <s v="United States"/>
    <s v="Cincinnati"/>
    <x v="24"/>
    <n v="45231"/>
    <x v="3"/>
    <s v="FUR-FU-10002937"/>
    <x v="0"/>
    <x v="5"/>
    <x v="1051"/>
    <n v="79.384"/>
    <n v="1"/>
    <x v="2"/>
    <n v="29.768999999999998"/>
  </r>
  <r>
    <n v="2162"/>
    <x v="1056"/>
    <x v="0"/>
    <x v="676"/>
    <d v="2013-01-12T00:00:00"/>
    <x v="1"/>
    <s v="DW-13480"/>
    <s v="Dianna Wilson"/>
    <x v="2"/>
    <s v="United States"/>
    <s v="Oakland"/>
    <x v="1"/>
    <n v="94601"/>
    <x v="1"/>
    <s v="OFF-AR-10003696"/>
    <x v="1"/>
    <x v="6"/>
    <x v="1236"/>
    <n v="34.58"/>
    <n v="1"/>
    <x v="0"/>
    <n v="10.0282"/>
  </r>
  <r>
    <n v="2163"/>
    <x v="1057"/>
    <x v="3"/>
    <x v="677"/>
    <d v="2014-03-20T00:00:00"/>
    <x v="1"/>
    <s v="KF-16285"/>
    <s v="Karen Ferguson"/>
    <x v="2"/>
    <s v="United States"/>
    <s v="Manteca"/>
    <x v="1"/>
    <n v="95336"/>
    <x v="1"/>
    <s v="OFF-PA-10004359"/>
    <x v="1"/>
    <x v="10"/>
    <x v="1059"/>
    <n v="314.55"/>
    <n v="3"/>
    <x v="0"/>
    <n v="150.98400000000001"/>
  </r>
  <r>
    <n v="2164"/>
    <x v="1058"/>
    <x v="0"/>
    <x v="63"/>
    <d v="2013-10-20T00:00:00"/>
    <x v="1"/>
    <s v="HA-14920"/>
    <s v="Helen Andreada"/>
    <x v="0"/>
    <s v="United States"/>
    <s v="Laredo"/>
    <x v="5"/>
    <n v="78041"/>
    <x v="2"/>
    <s v="TEC-AC-10002402"/>
    <x v="2"/>
    <x v="11"/>
    <x v="651"/>
    <n v="191.976"/>
    <n v="3"/>
    <x v="2"/>
    <n v="23.997"/>
  </r>
  <r>
    <n v="2165"/>
    <x v="1058"/>
    <x v="0"/>
    <x v="63"/>
    <d v="2013-10-20T00:00:00"/>
    <x v="1"/>
    <s v="HA-14920"/>
    <s v="Helen Andreada"/>
    <x v="0"/>
    <s v="United States"/>
    <s v="Laredo"/>
    <x v="5"/>
    <n v="78041"/>
    <x v="2"/>
    <s v="OFF-PA-10000551"/>
    <x v="1"/>
    <x v="10"/>
    <x v="1237"/>
    <n v="8.2880000000000003"/>
    <n v="2"/>
    <x v="2"/>
    <n v="3.0044"/>
  </r>
  <r>
    <n v="2166"/>
    <x v="1058"/>
    <x v="0"/>
    <x v="63"/>
    <d v="2013-10-20T00:00:00"/>
    <x v="1"/>
    <s v="HA-14920"/>
    <s v="Helen Andreada"/>
    <x v="0"/>
    <s v="United States"/>
    <s v="Laredo"/>
    <x v="5"/>
    <n v="78041"/>
    <x v="2"/>
    <s v="FUR-FU-10003394"/>
    <x v="0"/>
    <x v="5"/>
    <x v="578"/>
    <n v="139.91999999999999"/>
    <n v="5"/>
    <x v="7"/>
    <n v="-150.41399999999999"/>
  </r>
  <r>
    <n v="2167"/>
    <x v="1058"/>
    <x v="0"/>
    <x v="63"/>
    <d v="2013-10-20T00:00:00"/>
    <x v="1"/>
    <s v="HA-14920"/>
    <s v="Helen Andreada"/>
    <x v="0"/>
    <s v="United States"/>
    <s v="Laredo"/>
    <x v="5"/>
    <n v="78041"/>
    <x v="2"/>
    <s v="OFF-AR-10002067"/>
    <x v="1"/>
    <x v="6"/>
    <x v="1145"/>
    <n v="15.872"/>
    <n v="1"/>
    <x v="2"/>
    <n v="1.1903999999999999"/>
  </r>
  <r>
    <n v="2168"/>
    <x v="1058"/>
    <x v="0"/>
    <x v="63"/>
    <d v="2013-10-20T00:00:00"/>
    <x v="1"/>
    <s v="HA-14920"/>
    <s v="Helen Andreada"/>
    <x v="0"/>
    <s v="United States"/>
    <s v="Laredo"/>
    <x v="5"/>
    <n v="78041"/>
    <x v="2"/>
    <s v="OFF-BI-10004140"/>
    <x v="1"/>
    <x v="8"/>
    <x v="304"/>
    <n v="6.2859999999999996"/>
    <n v="7"/>
    <x v="3"/>
    <n v="-11.000500000000001"/>
  </r>
  <r>
    <n v="2169"/>
    <x v="1059"/>
    <x v="3"/>
    <x v="678"/>
    <d v="2014-01-31T00:00:00"/>
    <x v="0"/>
    <s v="JH-15820"/>
    <s v="John Huston"/>
    <x v="0"/>
    <s v="United States"/>
    <s v="Kent"/>
    <x v="24"/>
    <n v="44240"/>
    <x v="3"/>
    <s v="OFF-AR-10004078"/>
    <x v="1"/>
    <x v="6"/>
    <x v="507"/>
    <n v="14.016"/>
    <n v="3"/>
    <x v="2"/>
    <n v="1.752"/>
  </r>
  <r>
    <n v="2170"/>
    <x v="1059"/>
    <x v="3"/>
    <x v="678"/>
    <d v="2014-01-31T00:00:00"/>
    <x v="0"/>
    <s v="JH-15820"/>
    <s v="John Huston"/>
    <x v="0"/>
    <s v="United States"/>
    <s v="Kent"/>
    <x v="24"/>
    <n v="44240"/>
    <x v="3"/>
    <s v="TEC-AC-10000927"/>
    <x v="2"/>
    <x v="11"/>
    <x v="694"/>
    <n v="71.975999999999999"/>
    <n v="3"/>
    <x v="2"/>
    <n v="-8.9969999999999999"/>
  </r>
  <r>
    <n v="2171"/>
    <x v="1059"/>
    <x v="3"/>
    <x v="678"/>
    <d v="2014-01-31T00:00:00"/>
    <x v="0"/>
    <s v="JH-15820"/>
    <s v="John Huston"/>
    <x v="0"/>
    <s v="United States"/>
    <s v="Kent"/>
    <x v="24"/>
    <n v="44240"/>
    <x v="3"/>
    <s v="TEC-PH-10003931"/>
    <x v="2"/>
    <x v="7"/>
    <x v="159"/>
    <n v="107.982"/>
    <n v="3"/>
    <x v="10"/>
    <n v="-26.9955"/>
  </r>
  <r>
    <n v="2172"/>
    <x v="1060"/>
    <x v="3"/>
    <x v="123"/>
    <d v="2014-11-26T00:00:00"/>
    <x v="1"/>
    <s v="LC-16930"/>
    <s v="Linda Cazamias"/>
    <x v="1"/>
    <s v="United States"/>
    <s v="San Angelo"/>
    <x v="5"/>
    <n v="76903"/>
    <x v="2"/>
    <s v="FUR-CH-10004675"/>
    <x v="0"/>
    <x v="1"/>
    <x v="629"/>
    <n v="305.31200000000001"/>
    <n v="2"/>
    <x v="4"/>
    <n v="-8.7232000000000003"/>
  </r>
  <r>
    <n v="2173"/>
    <x v="1061"/>
    <x v="2"/>
    <x v="601"/>
    <d v="2011-08-03T00:00:00"/>
    <x v="2"/>
    <s v="IL-15100"/>
    <s v="Ivan Liston"/>
    <x v="0"/>
    <s v="United States"/>
    <s v="San Francisco"/>
    <x v="1"/>
    <n v="94122"/>
    <x v="1"/>
    <s v="OFF-BI-10004506"/>
    <x v="1"/>
    <x v="8"/>
    <x v="1238"/>
    <n v="19.751999999999999"/>
    <n v="3"/>
    <x v="2"/>
    <n v="6.9131999999999998"/>
  </r>
  <r>
    <n v="2174"/>
    <x v="1062"/>
    <x v="0"/>
    <x v="679"/>
    <d v="2013-08-05T00:00:00"/>
    <x v="1"/>
    <s v="LS-16975"/>
    <s v="Lindsay Shagiari"/>
    <x v="2"/>
    <s v="United States"/>
    <s v="Houston"/>
    <x v="5"/>
    <n v="77070"/>
    <x v="2"/>
    <s v="OFF-BI-10002353"/>
    <x v="1"/>
    <x v="8"/>
    <x v="1068"/>
    <n v="9.2639999999999993"/>
    <n v="3"/>
    <x v="3"/>
    <n v="-13.896000000000001"/>
  </r>
  <r>
    <n v="2175"/>
    <x v="1063"/>
    <x v="1"/>
    <x v="117"/>
    <d v="2012-08-03T00:00:00"/>
    <x v="0"/>
    <s v="CC-12610"/>
    <s v="Corey Catlett"/>
    <x v="1"/>
    <s v="United States"/>
    <s v="Houston"/>
    <x v="5"/>
    <n v="77041"/>
    <x v="2"/>
    <s v="OFF-ST-10000943"/>
    <x v="1"/>
    <x v="4"/>
    <x v="1195"/>
    <n v="61.792000000000002"/>
    <n v="4"/>
    <x v="2"/>
    <n v="6.1791999999999998"/>
  </r>
  <r>
    <n v="2176"/>
    <x v="1064"/>
    <x v="0"/>
    <x v="680"/>
    <d v="2013-10-22T00:00:00"/>
    <x v="1"/>
    <s v="PB-18805"/>
    <s v="Patrick Bzostek"/>
    <x v="2"/>
    <s v="United States"/>
    <s v="Salt Lake City"/>
    <x v="7"/>
    <n v="84106"/>
    <x v="1"/>
    <s v="OFF-PA-10000740"/>
    <x v="1"/>
    <x v="10"/>
    <x v="1239"/>
    <n v="45.68"/>
    <n v="2"/>
    <x v="0"/>
    <n v="21.012799999999999"/>
  </r>
  <r>
    <n v="2177"/>
    <x v="1064"/>
    <x v="0"/>
    <x v="680"/>
    <d v="2013-10-22T00:00:00"/>
    <x v="1"/>
    <s v="PB-18805"/>
    <s v="Patrick Bzostek"/>
    <x v="2"/>
    <s v="United States"/>
    <s v="Salt Lake City"/>
    <x v="7"/>
    <n v="84106"/>
    <x v="1"/>
    <s v="OFF-PA-10003001"/>
    <x v="1"/>
    <x v="10"/>
    <x v="1064"/>
    <n v="60.12"/>
    <n v="9"/>
    <x v="0"/>
    <n v="28.857600000000001"/>
  </r>
  <r>
    <n v="2178"/>
    <x v="1064"/>
    <x v="0"/>
    <x v="680"/>
    <d v="2013-10-22T00:00:00"/>
    <x v="1"/>
    <s v="PB-18805"/>
    <s v="Patrick Bzostek"/>
    <x v="2"/>
    <s v="United States"/>
    <s v="Salt Lake City"/>
    <x v="7"/>
    <n v="84106"/>
    <x v="1"/>
    <s v="OFF-BI-10001628"/>
    <x v="1"/>
    <x v="8"/>
    <x v="1103"/>
    <n v="41.72"/>
    <n v="5"/>
    <x v="2"/>
    <n v="13.0375"/>
  </r>
  <r>
    <n v="2179"/>
    <x v="1064"/>
    <x v="0"/>
    <x v="680"/>
    <d v="2013-10-22T00:00:00"/>
    <x v="1"/>
    <s v="PB-18805"/>
    <s v="Patrick Bzostek"/>
    <x v="2"/>
    <s v="United States"/>
    <s v="Salt Lake City"/>
    <x v="7"/>
    <n v="84106"/>
    <x v="1"/>
    <s v="OFF-PA-10001509"/>
    <x v="1"/>
    <x v="10"/>
    <x v="417"/>
    <n v="71.599999999999994"/>
    <n v="8"/>
    <x v="0"/>
    <n v="32.936"/>
  </r>
  <r>
    <n v="2180"/>
    <x v="1065"/>
    <x v="0"/>
    <x v="681"/>
    <d v="2013-05-12T00:00:00"/>
    <x v="1"/>
    <s v="CJ-12010"/>
    <s v="Caroline Jumper"/>
    <x v="0"/>
    <s v="United States"/>
    <s v="New York City"/>
    <x v="15"/>
    <n v="10009"/>
    <x v="3"/>
    <s v="OFF-BI-10000309"/>
    <x v="1"/>
    <x v="8"/>
    <x v="334"/>
    <n v="85.231999999999999"/>
    <n v="7"/>
    <x v="2"/>
    <n v="30.896599999999999"/>
  </r>
  <r>
    <n v="2181"/>
    <x v="1065"/>
    <x v="0"/>
    <x v="681"/>
    <d v="2013-05-12T00:00:00"/>
    <x v="1"/>
    <s v="CJ-12010"/>
    <s v="Caroline Jumper"/>
    <x v="0"/>
    <s v="United States"/>
    <s v="New York City"/>
    <x v="15"/>
    <n v="10009"/>
    <x v="3"/>
    <s v="OFF-LA-10003923"/>
    <x v="1"/>
    <x v="2"/>
    <x v="424"/>
    <n v="44.4"/>
    <n v="3"/>
    <x v="0"/>
    <n v="22.2"/>
  </r>
  <r>
    <n v="2182"/>
    <x v="1065"/>
    <x v="0"/>
    <x v="681"/>
    <d v="2013-05-12T00:00:00"/>
    <x v="1"/>
    <s v="CJ-12010"/>
    <s v="Caroline Jumper"/>
    <x v="0"/>
    <s v="United States"/>
    <s v="New York City"/>
    <x v="15"/>
    <n v="10009"/>
    <x v="3"/>
    <s v="FUR-CH-10002084"/>
    <x v="0"/>
    <x v="1"/>
    <x v="1240"/>
    <n v="442.76400000000001"/>
    <n v="4"/>
    <x v="9"/>
    <n v="59.035200000000003"/>
  </r>
  <r>
    <n v="2183"/>
    <x v="1065"/>
    <x v="0"/>
    <x v="681"/>
    <d v="2013-05-12T00:00:00"/>
    <x v="1"/>
    <s v="CJ-12010"/>
    <s v="Caroline Jumper"/>
    <x v="0"/>
    <s v="United States"/>
    <s v="New York City"/>
    <x v="15"/>
    <n v="10009"/>
    <x v="3"/>
    <s v="TEC-MA-10000488"/>
    <x v="2"/>
    <x v="15"/>
    <x v="1129"/>
    <n v="3999.95"/>
    <n v="5"/>
    <x v="0"/>
    <n v="1159.9855"/>
  </r>
  <r>
    <n v="2184"/>
    <x v="1065"/>
    <x v="0"/>
    <x v="681"/>
    <d v="2013-05-12T00:00:00"/>
    <x v="1"/>
    <s v="CJ-12010"/>
    <s v="Caroline Jumper"/>
    <x v="0"/>
    <s v="United States"/>
    <s v="New York City"/>
    <x v="15"/>
    <n v="10009"/>
    <x v="3"/>
    <s v="TEC-AC-10001767"/>
    <x v="2"/>
    <x v="11"/>
    <x v="97"/>
    <n v="199.95"/>
    <n v="5"/>
    <x v="0"/>
    <n v="21.994499999999999"/>
  </r>
  <r>
    <n v="2185"/>
    <x v="1065"/>
    <x v="0"/>
    <x v="681"/>
    <d v="2013-05-12T00:00:00"/>
    <x v="1"/>
    <s v="CJ-12010"/>
    <s v="Caroline Jumper"/>
    <x v="0"/>
    <s v="United States"/>
    <s v="New York City"/>
    <x v="15"/>
    <n v="10009"/>
    <x v="3"/>
    <s v="FUR-FU-10001940"/>
    <x v="0"/>
    <x v="5"/>
    <x v="33"/>
    <n v="63.68"/>
    <n v="8"/>
    <x v="0"/>
    <n v="28.019200000000001"/>
  </r>
  <r>
    <n v="2186"/>
    <x v="1066"/>
    <x v="3"/>
    <x v="378"/>
    <d v="2014-08-05T00:00:00"/>
    <x v="0"/>
    <s v="HK-14890"/>
    <s v="Heather Kirkland"/>
    <x v="1"/>
    <s v="United States"/>
    <s v="Salinas"/>
    <x v="1"/>
    <n v="93905"/>
    <x v="1"/>
    <s v="OFF-BI-10002735"/>
    <x v="1"/>
    <x v="8"/>
    <x v="141"/>
    <n v="54.896000000000001"/>
    <n v="2"/>
    <x v="2"/>
    <n v="18.5274"/>
  </r>
  <r>
    <n v="2187"/>
    <x v="1067"/>
    <x v="0"/>
    <x v="216"/>
    <d v="2013-07-15T00:00:00"/>
    <x v="3"/>
    <s v="RH-19600"/>
    <s v="Rob Haberlin"/>
    <x v="0"/>
    <s v="United States"/>
    <s v="Huntsville"/>
    <x v="19"/>
    <n v="35810"/>
    <x v="0"/>
    <s v="TEC-AC-10002345"/>
    <x v="2"/>
    <x v="11"/>
    <x v="173"/>
    <n v="29"/>
    <n v="2"/>
    <x v="0"/>
    <n v="7.25"/>
  </r>
  <r>
    <n v="2188"/>
    <x v="1068"/>
    <x v="3"/>
    <x v="682"/>
    <d v="2014-08-16T00:00:00"/>
    <x v="1"/>
    <s v="IL-15100"/>
    <s v="Ivan Liston"/>
    <x v="0"/>
    <s v="United States"/>
    <s v="Columbus"/>
    <x v="14"/>
    <n v="47201"/>
    <x v="2"/>
    <s v="OFF-EN-10003134"/>
    <x v="1"/>
    <x v="12"/>
    <x v="33"/>
    <n v="70.08"/>
    <n v="6"/>
    <x v="0"/>
    <n v="35.04"/>
  </r>
  <r>
    <n v="2189"/>
    <x v="1068"/>
    <x v="3"/>
    <x v="682"/>
    <d v="2014-08-16T00:00:00"/>
    <x v="1"/>
    <s v="IL-15100"/>
    <s v="Ivan Liston"/>
    <x v="0"/>
    <s v="United States"/>
    <s v="Columbus"/>
    <x v="14"/>
    <n v="47201"/>
    <x v="2"/>
    <s v="FUR-FU-10003708"/>
    <x v="0"/>
    <x v="5"/>
    <x v="71"/>
    <n v="121.3"/>
    <n v="2"/>
    <x v="0"/>
    <n v="25.472999999999999"/>
  </r>
  <r>
    <n v="2190"/>
    <x v="1068"/>
    <x v="3"/>
    <x v="682"/>
    <d v="2014-08-16T00:00:00"/>
    <x v="1"/>
    <s v="IL-15100"/>
    <s v="Ivan Liston"/>
    <x v="0"/>
    <s v="United States"/>
    <s v="Columbus"/>
    <x v="14"/>
    <n v="47201"/>
    <x v="2"/>
    <s v="TEC-PH-10003645"/>
    <x v="2"/>
    <x v="7"/>
    <x v="294"/>
    <n v="1454.49"/>
    <n v="9"/>
    <x v="0"/>
    <n v="378.16739999999999"/>
  </r>
  <r>
    <n v="2191"/>
    <x v="1069"/>
    <x v="0"/>
    <x v="674"/>
    <d v="2013-06-30T00:00:00"/>
    <x v="1"/>
    <s v="AS-10240"/>
    <s v="Alan Shonely"/>
    <x v="0"/>
    <s v="United States"/>
    <s v="Los Angeles"/>
    <x v="1"/>
    <n v="90049"/>
    <x v="1"/>
    <s v="OFF-AP-10000692"/>
    <x v="1"/>
    <x v="9"/>
    <x v="1241"/>
    <n v="60.81"/>
    <n v="3"/>
    <x v="0"/>
    <n v="17.026800000000001"/>
  </r>
  <r>
    <n v="2192"/>
    <x v="1070"/>
    <x v="0"/>
    <x v="107"/>
    <d v="2013-12-18T00:00:00"/>
    <x v="1"/>
    <s v="AP-10915"/>
    <s v="Arthur Prichep"/>
    <x v="0"/>
    <s v="United States"/>
    <s v="Seattle"/>
    <x v="4"/>
    <n v="98105"/>
    <x v="1"/>
    <s v="OFF-BI-10001718"/>
    <x v="1"/>
    <x v="8"/>
    <x v="1216"/>
    <n v="153.55199999999999"/>
    <n v="3"/>
    <x v="2"/>
    <n v="51.823799999999999"/>
  </r>
  <r>
    <n v="2193"/>
    <x v="1070"/>
    <x v="0"/>
    <x v="107"/>
    <d v="2013-12-18T00:00:00"/>
    <x v="1"/>
    <s v="AP-10915"/>
    <s v="Arthur Prichep"/>
    <x v="0"/>
    <s v="United States"/>
    <s v="Seattle"/>
    <x v="4"/>
    <n v="98105"/>
    <x v="1"/>
    <s v="OFF-AP-10002082"/>
    <x v="1"/>
    <x v="9"/>
    <x v="1092"/>
    <n v="65.34"/>
    <n v="3"/>
    <x v="0"/>
    <n v="22.869"/>
  </r>
  <r>
    <n v="2194"/>
    <x v="1070"/>
    <x v="0"/>
    <x v="107"/>
    <d v="2013-12-18T00:00:00"/>
    <x v="1"/>
    <s v="AP-10915"/>
    <s v="Arthur Prichep"/>
    <x v="0"/>
    <s v="United States"/>
    <s v="Seattle"/>
    <x v="4"/>
    <n v="98105"/>
    <x v="1"/>
    <s v="OFF-PA-10001125"/>
    <x v="1"/>
    <x v="10"/>
    <x v="1012"/>
    <n v="123.92"/>
    <n v="4"/>
    <x v="0"/>
    <n v="55.764000000000003"/>
  </r>
  <r>
    <n v="2195"/>
    <x v="1070"/>
    <x v="0"/>
    <x v="107"/>
    <d v="2013-12-18T00:00:00"/>
    <x v="1"/>
    <s v="AP-10915"/>
    <s v="Arthur Prichep"/>
    <x v="0"/>
    <s v="United States"/>
    <s v="Seattle"/>
    <x v="4"/>
    <n v="98105"/>
    <x v="1"/>
    <s v="OFF-AP-10000252"/>
    <x v="1"/>
    <x v="9"/>
    <x v="1242"/>
    <n v="35.1"/>
    <n v="3"/>
    <x v="0"/>
    <n v="12.285"/>
  </r>
  <r>
    <n v="2196"/>
    <x v="1070"/>
    <x v="0"/>
    <x v="107"/>
    <d v="2013-12-18T00:00:00"/>
    <x v="1"/>
    <s v="AP-10915"/>
    <s v="Arthur Prichep"/>
    <x v="0"/>
    <s v="United States"/>
    <s v="Seattle"/>
    <x v="4"/>
    <n v="98105"/>
    <x v="1"/>
    <s v="TEC-AC-10003038"/>
    <x v="2"/>
    <x v="11"/>
    <x v="1024"/>
    <n v="44.75"/>
    <n v="5"/>
    <x v="0"/>
    <n v="8.5024999999999995"/>
  </r>
  <r>
    <n v="2197"/>
    <x v="1071"/>
    <x v="0"/>
    <x v="49"/>
    <d v="2013-12-07T00:00:00"/>
    <x v="1"/>
    <s v="AG-10390"/>
    <s v="Allen Goldenen"/>
    <x v="0"/>
    <s v="United States"/>
    <s v="Knoxville"/>
    <x v="18"/>
    <n v="37918"/>
    <x v="0"/>
    <s v="OFF-AR-10000940"/>
    <x v="1"/>
    <x v="6"/>
    <x v="134"/>
    <n v="4.7039999999999997"/>
    <n v="2"/>
    <x v="2"/>
    <n v="0.41160000000000002"/>
  </r>
  <r>
    <n v="2198"/>
    <x v="1072"/>
    <x v="2"/>
    <x v="683"/>
    <d v="2011-12-04T00:00:00"/>
    <x v="1"/>
    <s v="BF-11080"/>
    <s v="Bart Folk"/>
    <x v="0"/>
    <s v="United States"/>
    <s v="Montgomery"/>
    <x v="19"/>
    <n v="36116"/>
    <x v="0"/>
    <s v="OFF-AR-10001954"/>
    <x v="1"/>
    <x v="6"/>
    <x v="558"/>
    <n v="14.67"/>
    <n v="3"/>
    <x v="0"/>
    <n v="3.9609000000000001"/>
  </r>
  <r>
    <n v="2199"/>
    <x v="1073"/>
    <x v="1"/>
    <x v="262"/>
    <d v="2012-04-02T00:00:00"/>
    <x v="1"/>
    <s v="CK-12205"/>
    <s v="Chloris Kastensmidt"/>
    <x v="0"/>
    <s v="United States"/>
    <s v="Philadelphia"/>
    <x v="9"/>
    <n v="19120"/>
    <x v="3"/>
    <s v="OFF-PA-10003177"/>
    <x v="1"/>
    <x v="10"/>
    <x v="89"/>
    <n v="15.552"/>
    <n v="3"/>
    <x v="2"/>
    <n v="5.4432"/>
  </r>
  <r>
    <n v="2200"/>
    <x v="1073"/>
    <x v="1"/>
    <x v="262"/>
    <d v="2012-04-02T00:00:00"/>
    <x v="1"/>
    <s v="CK-12205"/>
    <s v="Chloris Kastensmidt"/>
    <x v="0"/>
    <s v="United States"/>
    <s v="Philadelphia"/>
    <x v="9"/>
    <n v="19120"/>
    <x v="3"/>
    <s v="OFF-PA-10000533"/>
    <x v="1"/>
    <x v="10"/>
    <x v="1196"/>
    <n v="5.2320000000000002"/>
    <n v="1"/>
    <x v="2"/>
    <n v="1.7003999999999999"/>
  </r>
  <r>
    <n v="2201"/>
    <x v="1074"/>
    <x v="2"/>
    <x v="106"/>
    <d v="2011-06-06T00:00:00"/>
    <x v="1"/>
    <s v="LT-17110"/>
    <s v="Liz Thompson"/>
    <x v="0"/>
    <s v="United States"/>
    <s v="Little Rock"/>
    <x v="36"/>
    <n v="72209"/>
    <x v="0"/>
    <s v="FUR-FU-10001935"/>
    <x v="0"/>
    <x v="5"/>
    <x v="341"/>
    <n v="22.2"/>
    <n v="6"/>
    <x v="0"/>
    <n v="9.1020000000000003"/>
  </r>
  <r>
    <n v="2202"/>
    <x v="1074"/>
    <x v="2"/>
    <x v="106"/>
    <d v="2011-06-06T00:00:00"/>
    <x v="1"/>
    <s v="LT-17110"/>
    <s v="Liz Thompson"/>
    <x v="0"/>
    <s v="United States"/>
    <s v="Little Rock"/>
    <x v="36"/>
    <n v="72209"/>
    <x v="0"/>
    <s v="TEC-PH-10002563"/>
    <x v="2"/>
    <x v="7"/>
    <x v="201"/>
    <n v="881.93"/>
    <n v="7"/>
    <x v="0"/>
    <n v="229.30179999999999"/>
  </r>
  <r>
    <n v="2203"/>
    <x v="1075"/>
    <x v="1"/>
    <x v="684"/>
    <d v="2012-09-12T00:00:00"/>
    <x v="1"/>
    <s v="BT-11305"/>
    <s v="Beth Thompson"/>
    <x v="2"/>
    <s v="United States"/>
    <s v="Seattle"/>
    <x v="4"/>
    <n v="98103"/>
    <x v="1"/>
    <s v="OFF-BI-10002160"/>
    <x v="1"/>
    <x v="8"/>
    <x v="312"/>
    <n v="6.0960000000000001"/>
    <n v="2"/>
    <x v="2"/>
    <n v="2.1335999999999999"/>
  </r>
  <r>
    <n v="2204"/>
    <x v="1075"/>
    <x v="1"/>
    <x v="684"/>
    <d v="2012-09-12T00:00:00"/>
    <x v="1"/>
    <s v="BT-11305"/>
    <s v="Beth Thompson"/>
    <x v="2"/>
    <s v="United States"/>
    <s v="Seattle"/>
    <x v="4"/>
    <n v="98103"/>
    <x v="1"/>
    <s v="FUR-FU-10004748"/>
    <x v="0"/>
    <x v="5"/>
    <x v="1243"/>
    <n v="191.82"/>
    <n v="3"/>
    <x v="0"/>
    <n v="74.809799999999996"/>
  </r>
  <r>
    <n v="2205"/>
    <x v="1076"/>
    <x v="1"/>
    <x v="685"/>
    <d v="2012-07-05T00:00:00"/>
    <x v="1"/>
    <s v="SC-20725"/>
    <s v="Steven Cartwright"/>
    <x v="0"/>
    <s v="United States"/>
    <s v="Lancaster"/>
    <x v="9"/>
    <n v="17602"/>
    <x v="3"/>
    <s v="FUR-FU-10001473"/>
    <x v="0"/>
    <x v="5"/>
    <x v="1244"/>
    <n v="20.103999999999999"/>
    <n v="1"/>
    <x v="2"/>
    <n v="1.7591000000000001"/>
  </r>
  <r>
    <n v="2206"/>
    <x v="1077"/>
    <x v="0"/>
    <x v="545"/>
    <d v="2013-09-13T00:00:00"/>
    <x v="0"/>
    <s v="CG-12040"/>
    <s v="Catherine Glotzbach"/>
    <x v="2"/>
    <s v="United States"/>
    <s v="Bristol"/>
    <x v="18"/>
    <n v="37620"/>
    <x v="0"/>
    <s v="OFF-AR-10000538"/>
    <x v="1"/>
    <x v="6"/>
    <x v="1245"/>
    <n v="67.56"/>
    <n v="3"/>
    <x v="2"/>
    <n v="8.4450000000000003"/>
  </r>
  <r>
    <n v="2207"/>
    <x v="1078"/>
    <x v="2"/>
    <x v="686"/>
    <d v="2011-07-20T00:00:00"/>
    <x v="1"/>
    <s v="AW-10930"/>
    <s v="Arthur Wiediger"/>
    <x v="2"/>
    <s v="United States"/>
    <s v="Aurora"/>
    <x v="10"/>
    <n v="60505"/>
    <x v="2"/>
    <s v="OFF-BI-10001098"/>
    <x v="1"/>
    <x v="8"/>
    <x v="405"/>
    <n v="29.931999999999999"/>
    <n v="7"/>
    <x v="3"/>
    <n v="-46.394599999999997"/>
  </r>
  <r>
    <n v="2208"/>
    <x v="1078"/>
    <x v="2"/>
    <x v="686"/>
    <d v="2011-07-20T00:00:00"/>
    <x v="1"/>
    <s v="AW-10930"/>
    <s v="Arthur Wiediger"/>
    <x v="2"/>
    <s v="United States"/>
    <s v="Aurora"/>
    <x v="10"/>
    <n v="60505"/>
    <x v="2"/>
    <s v="TEC-PH-10001552"/>
    <x v="2"/>
    <x v="7"/>
    <x v="178"/>
    <n v="38.271999999999998"/>
    <n v="4"/>
    <x v="2"/>
    <n v="3.8271999999999999"/>
  </r>
  <r>
    <n v="2209"/>
    <x v="1079"/>
    <x v="1"/>
    <x v="421"/>
    <d v="2012-08-26T00:00:00"/>
    <x v="1"/>
    <s v="RB-19705"/>
    <s v="Roger Barcio"/>
    <x v="2"/>
    <s v="United States"/>
    <s v="New York City"/>
    <x v="15"/>
    <n v="10009"/>
    <x v="3"/>
    <s v="OFF-AR-10000390"/>
    <x v="1"/>
    <x v="6"/>
    <x v="105"/>
    <n v="16.52"/>
    <n v="4"/>
    <x v="0"/>
    <n v="7.5991999999999997"/>
  </r>
  <r>
    <n v="2210"/>
    <x v="1080"/>
    <x v="2"/>
    <x v="687"/>
    <d v="2011-11-16T00:00:00"/>
    <x v="0"/>
    <s v="ML-17410"/>
    <s v="Maris LaWare"/>
    <x v="0"/>
    <s v="United States"/>
    <s v="Fairfield"/>
    <x v="29"/>
    <n v="6824"/>
    <x v="3"/>
    <s v="TEC-PH-10001079"/>
    <x v="2"/>
    <x v="7"/>
    <x v="1246"/>
    <n v="832.93"/>
    <n v="7"/>
    <x v="0"/>
    <n v="233.22040000000001"/>
  </r>
  <r>
    <n v="2211"/>
    <x v="1080"/>
    <x v="2"/>
    <x v="687"/>
    <d v="2011-11-16T00:00:00"/>
    <x v="0"/>
    <s v="ML-17410"/>
    <s v="Maris LaWare"/>
    <x v="0"/>
    <s v="United States"/>
    <s v="Fairfield"/>
    <x v="29"/>
    <n v="6824"/>
    <x v="3"/>
    <s v="OFF-BI-10003460"/>
    <x v="1"/>
    <x v="8"/>
    <x v="234"/>
    <n v="43.8"/>
    <n v="10"/>
    <x v="0"/>
    <n v="21.024000000000001"/>
  </r>
  <r>
    <n v="2212"/>
    <x v="1081"/>
    <x v="0"/>
    <x v="581"/>
    <d v="2013-12-01T00:00:00"/>
    <x v="2"/>
    <s v="VB-21745"/>
    <s v="Victoria Brennan"/>
    <x v="1"/>
    <s v="United States"/>
    <s v="Lincoln Park"/>
    <x v="12"/>
    <n v="48146"/>
    <x v="2"/>
    <s v="OFF-AP-10003842"/>
    <x v="1"/>
    <x v="9"/>
    <x v="1247"/>
    <n v="167.292"/>
    <n v="6"/>
    <x v="9"/>
    <n v="29.7408"/>
  </r>
  <r>
    <n v="2213"/>
    <x v="1082"/>
    <x v="3"/>
    <x v="610"/>
    <d v="2014-11-26T00:00:00"/>
    <x v="1"/>
    <s v="SW-20275"/>
    <s v="Scott Williamson"/>
    <x v="0"/>
    <s v="United States"/>
    <s v="New York City"/>
    <x v="15"/>
    <n v="10035"/>
    <x v="3"/>
    <s v="FUR-FU-10003535"/>
    <x v="0"/>
    <x v="5"/>
    <x v="888"/>
    <n v="27.42"/>
    <n v="1"/>
    <x v="0"/>
    <n v="11.2422"/>
  </r>
  <r>
    <n v="2214"/>
    <x v="1083"/>
    <x v="3"/>
    <x v="172"/>
    <d v="2014-10-03T00:00:00"/>
    <x v="2"/>
    <s v="NS-18505"/>
    <s v="Neola Schneider"/>
    <x v="0"/>
    <s v="United States"/>
    <s v="San Jose"/>
    <x v="1"/>
    <n v="95123"/>
    <x v="1"/>
    <s v="OFF-BI-10002012"/>
    <x v="1"/>
    <x v="8"/>
    <x v="742"/>
    <n v="1.44"/>
    <n v="1"/>
    <x v="2"/>
    <n v="0.504"/>
  </r>
  <r>
    <n v="2215"/>
    <x v="1083"/>
    <x v="3"/>
    <x v="172"/>
    <d v="2014-10-03T00:00:00"/>
    <x v="2"/>
    <s v="NS-18505"/>
    <s v="Neola Schneider"/>
    <x v="0"/>
    <s v="United States"/>
    <s v="San Jose"/>
    <x v="1"/>
    <n v="95123"/>
    <x v="1"/>
    <s v="OFF-BI-10001922"/>
    <x v="1"/>
    <x v="8"/>
    <x v="302"/>
    <n v="61.776000000000003"/>
    <n v="13"/>
    <x v="2"/>
    <n v="20.849399999999999"/>
  </r>
  <r>
    <n v="2216"/>
    <x v="1083"/>
    <x v="3"/>
    <x v="172"/>
    <d v="2014-10-03T00:00:00"/>
    <x v="2"/>
    <s v="NS-18505"/>
    <s v="Neola Schneider"/>
    <x v="0"/>
    <s v="United States"/>
    <s v="San Jose"/>
    <x v="1"/>
    <n v="95123"/>
    <x v="1"/>
    <s v="OFF-AP-10000576"/>
    <x v="1"/>
    <x v="9"/>
    <x v="842"/>
    <n v="241.96"/>
    <n v="2"/>
    <x v="0"/>
    <n v="60.49"/>
  </r>
  <r>
    <n v="2217"/>
    <x v="1083"/>
    <x v="3"/>
    <x v="172"/>
    <d v="2014-10-03T00:00:00"/>
    <x v="2"/>
    <s v="NS-18505"/>
    <s v="Neola Schneider"/>
    <x v="0"/>
    <s v="United States"/>
    <s v="San Jose"/>
    <x v="1"/>
    <n v="95123"/>
    <x v="1"/>
    <s v="FUR-CH-10000553"/>
    <x v="0"/>
    <x v="1"/>
    <x v="1248"/>
    <n v="108.608"/>
    <n v="4"/>
    <x v="2"/>
    <n v="9.5031999999999996"/>
  </r>
  <r>
    <n v="2218"/>
    <x v="1084"/>
    <x v="2"/>
    <x v="59"/>
    <d v="2011-09-25T00:00:00"/>
    <x v="1"/>
    <s v="DB-13555"/>
    <s v="Dorothy Badders"/>
    <x v="1"/>
    <s v="United States"/>
    <s v="Jacksonville"/>
    <x v="2"/>
    <n v="32216"/>
    <x v="0"/>
    <s v="OFF-AR-10003469"/>
    <x v="1"/>
    <x v="6"/>
    <x v="1249"/>
    <n v="2.8159999999999998"/>
    <n v="2"/>
    <x v="2"/>
    <n v="0.98560000000000003"/>
  </r>
  <r>
    <n v="2219"/>
    <x v="1085"/>
    <x v="3"/>
    <x v="688"/>
    <d v="2014-08-02T00:00:00"/>
    <x v="1"/>
    <s v="MH-17620"/>
    <s v="Matt Hagelstein"/>
    <x v="1"/>
    <s v="United States"/>
    <s v="San Francisco"/>
    <x v="1"/>
    <n v="94110"/>
    <x v="1"/>
    <s v="OFF-BI-10000145"/>
    <x v="1"/>
    <x v="8"/>
    <x v="735"/>
    <n v="9.984"/>
    <n v="4"/>
    <x v="2"/>
    <n v="3.6192000000000002"/>
  </r>
  <r>
    <n v="2220"/>
    <x v="1085"/>
    <x v="3"/>
    <x v="688"/>
    <d v="2014-08-02T00:00:00"/>
    <x v="1"/>
    <s v="MH-17620"/>
    <s v="Matt Hagelstein"/>
    <x v="1"/>
    <s v="United States"/>
    <s v="San Francisco"/>
    <x v="1"/>
    <n v="94110"/>
    <x v="1"/>
    <s v="OFF-ST-10001580"/>
    <x v="1"/>
    <x v="4"/>
    <x v="351"/>
    <n v="14.98"/>
    <n v="1"/>
    <x v="0"/>
    <n v="4.1943999999999999"/>
  </r>
  <r>
    <n v="2221"/>
    <x v="1085"/>
    <x v="3"/>
    <x v="688"/>
    <d v="2014-08-02T00:00:00"/>
    <x v="1"/>
    <s v="MH-17620"/>
    <s v="Matt Hagelstein"/>
    <x v="1"/>
    <s v="United States"/>
    <s v="San Francisco"/>
    <x v="1"/>
    <n v="94110"/>
    <x v="1"/>
    <s v="TEC-PH-10001817"/>
    <x v="2"/>
    <x v="7"/>
    <x v="1097"/>
    <n v="1145.5999999999999"/>
    <n v="4"/>
    <x v="2"/>
    <n v="100.24"/>
  </r>
  <r>
    <n v="2222"/>
    <x v="1086"/>
    <x v="1"/>
    <x v="401"/>
    <d v="2012-12-06T00:00:00"/>
    <x v="3"/>
    <s v="DK-13375"/>
    <s v="Dennis Kane"/>
    <x v="0"/>
    <s v="United States"/>
    <s v="Marion"/>
    <x v="24"/>
    <n v="43302"/>
    <x v="3"/>
    <s v="TEC-PH-10001578"/>
    <x v="2"/>
    <x v="7"/>
    <x v="1221"/>
    <n v="485.94"/>
    <n v="2"/>
    <x v="10"/>
    <n v="-89.088999999999999"/>
  </r>
  <r>
    <n v="2223"/>
    <x v="1086"/>
    <x v="1"/>
    <x v="401"/>
    <d v="2012-12-06T00:00:00"/>
    <x v="3"/>
    <s v="DK-13375"/>
    <s v="Dennis Kane"/>
    <x v="0"/>
    <s v="United States"/>
    <s v="Marion"/>
    <x v="24"/>
    <n v="43302"/>
    <x v="3"/>
    <s v="OFF-AR-10004078"/>
    <x v="1"/>
    <x v="6"/>
    <x v="507"/>
    <n v="37.375999999999998"/>
    <n v="8"/>
    <x v="2"/>
    <n v="4.6719999999999997"/>
  </r>
  <r>
    <n v="2224"/>
    <x v="1086"/>
    <x v="1"/>
    <x v="401"/>
    <d v="2012-12-06T00:00:00"/>
    <x v="3"/>
    <s v="DK-13375"/>
    <s v="Dennis Kane"/>
    <x v="0"/>
    <s v="United States"/>
    <s v="Marion"/>
    <x v="24"/>
    <n v="43302"/>
    <x v="3"/>
    <s v="FUR-CH-10004860"/>
    <x v="0"/>
    <x v="1"/>
    <x v="210"/>
    <n v="70.686000000000007"/>
    <n v="1"/>
    <x v="4"/>
    <n v="-24.235199999999999"/>
  </r>
  <r>
    <n v="2225"/>
    <x v="1087"/>
    <x v="3"/>
    <x v="689"/>
    <d v="2014-08-06T00:00:00"/>
    <x v="1"/>
    <s v="EA-14035"/>
    <s v="Erin Ashbrook"/>
    <x v="1"/>
    <s v="United States"/>
    <s v="Philadelphia"/>
    <x v="9"/>
    <n v="19134"/>
    <x v="3"/>
    <s v="OFF-PA-10003790"/>
    <x v="1"/>
    <x v="10"/>
    <x v="1250"/>
    <n v="54.816000000000003"/>
    <n v="3"/>
    <x v="2"/>
    <n v="17.815200000000001"/>
  </r>
  <r>
    <n v="2226"/>
    <x v="1088"/>
    <x v="0"/>
    <x v="690"/>
    <d v="2013-03-22T00:00:00"/>
    <x v="0"/>
    <s v="BT-11440"/>
    <s v="Bobby Trafton"/>
    <x v="0"/>
    <s v="United States"/>
    <s v="Littleton"/>
    <x v="22"/>
    <n v="80122"/>
    <x v="1"/>
    <s v="FUR-BO-10002202"/>
    <x v="0"/>
    <x v="0"/>
    <x v="1251"/>
    <n v="72.293999999999997"/>
    <n v="1"/>
    <x v="6"/>
    <n v="-98.8018"/>
  </r>
  <r>
    <n v="2227"/>
    <x v="1089"/>
    <x v="3"/>
    <x v="570"/>
    <d v="2014-08-04T00:00:00"/>
    <x v="1"/>
    <s v="LA-16780"/>
    <s v="Laura Armstrong"/>
    <x v="1"/>
    <s v="United States"/>
    <s v="Austin"/>
    <x v="5"/>
    <n v="78745"/>
    <x v="2"/>
    <s v="OFF-FA-10003059"/>
    <x v="1"/>
    <x v="13"/>
    <x v="794"/>
    <n v="2.8959999999999999"/>
    <n v="2"/>
    <x v="2"/>
    <n v="0.47060000000000002"/>
  </r>
  <r>
    <n v="2228"/>
    <x v="1089"/>
    <x v="3"/>
    <x v="570"/>
    <d v="2014-08-04T00:00:00"/>
    <x v="1"/>
    <s v="LA-16780"/>
    <s v="Laura Armstrong"/>
    <x v="1"/>
    <s v="United States"/>
    <s v="Austin"/>
    <x v="5"/>
    <n v="78745"/>
    <x v="2"/>
    <s v="TEC-PH-10002496"/>
    <x v="2"/>
    <x v="7"/>
    <x v="490"/>
    <n v="124.792"/>
    <n v="1"/>
    <x v="2"/>
    <n v="15.599"/>
  </r>
  <r>
    <n v="2229"/>
    <x v="1090"/>
    <x v="0"/>
    <x v="393"/>
    <d v="2013-10-06T00:00:00"/>
    <x v="1"/>
    <s v="GM-14680"/>
    <s v="Greg Matthias"/>
    <x v="0"/>
    <s v="United States"/>
    <s v="New York City"/>
    <x v="15"/>
    <n v="10024"/>
    <x v="3"/>
    <s v="FUR-TA-10003238"/>
    <x v="0"/>
    <x v="3"/>
    <x v="1233"/>
    <n v="330.58800000000002"/>
    <n v="1"/>
    <x v="10"/>
    <n v="-115.7058"/>
  </r>
  <r>
    <n v="2230"/>
    <x v="1091"/>
    <x v="2"/>
    <x v="691"/>
    <d v="2011-04-05T00:00:00"/>
    <x v="1"/>
    <s v="AA-10315"/>
    <s v="Alex Avila"/>
    <x v="0"/>
    <s v="United States"/>
    <s v="San Francisco"/>
    <x v="1"/>
    <n v="94122"/>
    <x v="1"/>
    <s v="OFF-BI-10004390"/>
    <x v="1"/>
    <x v="8"/>
    <x v="1155"/>
    <n v="673.56799999999998"/>
    <n v="2"/>
    <x v="2"/>
    <n v="252.58799999999999"/>
  </r>
  <r>
    <n v="2231"/>
    <x v="1091"/>
    <x v="2"/>
    <x v="691"/>
    <d v="2011-04-05T00:00:00"/>
    <x v="1"/>
    <s v="AA-10315"/>
    <s v="Alex Avila"/>
    <x v="0"/>
    <s v="United States"/>
    <s v="San Francisco"/>
    <x v="1"/>
    <n v="94122"/>
    <x v="1"/>
    <s v="OFF-AP-10002765"/>
    <x v="1"/>
    <x v="9"/>
    <x v="1252"/>
    <n v="52.98"/>
    <n v="2"/>
    <x v="0"/>
    <n v="14.8344"/>
  </r>
  <r>
    <n v="2232"/>
    <x v="1092"/>
    <x v="3"/>
    <x v="335"/>
    <d v="2014-07-02T00:00:00"/>
    <x v="1"/>
    <s v="DB-13405"/>
    <s v="Denny Blanton"/>
    <x v="0"/>
    <s v="United States"/>
    <s v="La Porte"/>
    <x v="14"/>
    <n v="46350"/>
    <x v="2"/>
    <s v="FUR-FU-10000293"/>
    <x v="0"/>
    <x v="5"/>
    <x v="783"/>
    <n v="526.45000000000005"/>
    <n v="5"/>
    <x v="0"/>
    <n v="31.587"/>
  </r>
  <r>
    <n v="2233"/>
    <x v="1093"/>
    <x v="3"/>
    <x v="362"/>
    <d v="2014-07-15T00:00:00"/>
    <x v="1"/>
    <s v="JH-15820"/>
    <s v="John Huston"/>
    <x v="0"/>
    <s v="United States"/>
    <s v="Chicago"/>
    <x v="10"/>
    <n v="60610"/>
    <x v="2"/>
    <s v="OFF-ST-10003692"/>
    <x v="1"/>
    <x v="4"/>
    <x v="1253"/>
    <n v="228.92"/>
    <n v="5"/>
    <x v="2"/>
    <n v="14.307499999999999"/>
  </r>
  <r>
    <n v="2234"/>
    <x v="1094"/>
    <x v="1"/>
    <x v="639"/>
    <d v="2012-12-16T00:00:00"/>
    <x v="0"/>
    <s v="DJ-13630"/>
    <s v="Doug Jacobs"/>
    <x v="0"/>
    <s v="United States"/>
    <s v="Portland"/>
    <x v="21"/>
    <n v="97206"/>
    <x v="1"/>
    <s v="TEC-PH-10001051"/>
    <x v="2"/>
    <x v="7"/>
    <x v="1254"/>
    <n v="319.96800000000002"/>
    <n v="4"/>
    <x v="2"/>
    <n v="35.996400000000001"/>
  </r>
  <r>
    <n v="2235"/>
    <x v="1095"/>
    <x v="3"/>
    <x v="256"/>
    <d v="2014-12-11T00:00:00"/>
    <x v="1"/>
    <s v="QJ-19255"/>
    <s v="Quincy Jones"/>
    <x v="1"/>
    <s v="United States"/>
    <s v="Burlington"/>
    <x v="42"/>
    <n v="5408"/>
    <x v="3"/>
    <s v="TEC-AC-10001013"/>
    <x v="2"/>
    <x v="11"/>
    <x v="813"/>
    <n v="205.03"/>
    <n v="7"/>
    <x v="0"/>
    <n v="67.659899999999993"/>
  </r>
  <r>
    <n v="2236"/>
    <x v="1096"/>
    <x v="1"/>
    <x v="426"/>
    <d v="2012-09-17T00:00:00"/>
    <x v="0"/>
    <s v="CT-11995"/>
    <s v="Carol Triggs"/>
    <x v="0"/>
    <s v="United States"/>
    <s v="Indianapolis"/>
    <x v="14"/>
    <n v="46203"/>
    <x v="2"/>
    <s v="OFF-ST-10000025"/>
    <x v="1"/>
    <x v="4"/>
    <x v="615"/>
    <n v="190.86"/>
    <n v="2"/>
    <x v="0"/>
    <n v="11.451599999999999"/>
  </r>
  <r>
    <n v="2237"/>
    <x v="1096"/>
    <x v="1"/>
    <x v="426"/>
    <d v="2012-09-17T00:00:00"/>
    <x v="0"/>
    <s v="CT-11995"/>
    <s v="Carol Triggs"/>
    <x v="0"/>
    <s v="United States"/>
    <s v="Indianapolis"/>
    <x v="14"/>
    <n v="46203"/>
    <x v="2"/>
    <s v="OFF-AR-10000817"/>
    <x v="1"/>
    <x v="6"/>
    <x v="1255"/>
    <n v="24.32"/>
    <n v="8"/>
    <x v="0"/>
    <n v="8.2688000000000006"/>
  </r>
  <r>
    <n v="2238"/>
    <x v="1097"/>
    <x v="0"/>
    <x v="692"/>
    <d v="2013-07-22T00:00:00"/>
    <x v="1"/>
    <s v="RH-19510"/>
    <s v="Rick Huthwaite"/>
    <x v="2"/>
    <s v="United States"/>
    <s v="Provo"/>
    <x v="7"/>
    <n v="84604"/>
    <x v="1"/>
    <s v="OFF-SU-10000952"/>
    <x v="1"/>
    <x v="14"/>
    <x v="1256"/>
    <n v="44.4"/>
    <n v="5"/>
    <x v="0"/>
    <n v="12.432"/>
  </r>
  <r>
    <n v="2239"/>
    <x v="1098"/>
    <x v="3"/>
    <x v="693"/>
    <d v="2014-04-27T00:00:00"/>
    <x v="1"/>
    <s v="SJ-20125"/>
    <s v="Sanjit Jacobs"/>
    <x v="2"/>
    <s v="United States"/>
    <s v="Chicago"/>
    <x v="10"/>
    <n v="60610"/>
    <x v="2"/>
    <s v="FUR-FU-10004597"/>
    <x v="0"/>
    <x v="5"/>
    <x v="1257"/>
    <n v="44.4"/>
    <n v="2"/>
    <x v="7"/>
    <n v="-52.17"/>
  </r>
  <r>
    <n v="2240"/>
    <x v="1099"/>
    <x v="0"/>
    <x v="625"/>
    <d v="2013-11-18T00:00:00"/>
    <x v="0"/>
    <s v="TG-21310"/>
    <s v="Toby Gnade"/>
    <x v="0"/>
    <s v="United States"/>
    <s v="Los Angeles"/>
    <x v="1"/>
    <n v="90049"/>
    <x v="1"/>
    <s v="OFF-BI-10003527"/>
    <x v="1"/>
    <x v="8"/>
    <x v="446"/>
    <n v="1016.792"/>
    <n v="1"/>
    <x v="2"/>
    <n v="381.29700000000003"/>
  </r>
  <r>
    <n v="2241"/>
    <x v="1099"/>
    <x v="0"/>
    <x v="625"/>
    <d v="2013-11-18T00:00:00"/>
    <x v="0"/>
    <s v="TG-21310"/>
    <s v="Toby Gnade"/>
    <x v="0"/>
    <s v="United States"/>
    <s v="Los Angeles"/>
    <x v="1"/>
    <n v="90049"/>
    <x v="1"/>
    <s v="OFF-BI-10002982"/>
    <x v="1"/>
    <x v="8"/>
    <x v="1258"/>
    <n v="38.136000000000003"/>
    <n v="7"/>
    <x v="2"/>
    <n v="13.3476"/>
  </r>
  <r>
    <n v="2242"/>
    <x v="1100"/>
    <x v="0"/>
    <x v="491"/>
    <d v="2013-12-02T00:00:00"/>
    <x v="1"/>
    <s v="CT-11995"/>
    <s v="Carol Triggs"/>
    <x v="0"/>
    <s v="United States"/>
    <s v="Philadelphia"/>
    <x v="9"/>
    <n v="19134"/>
    <x v="3"/>
    <s v="TEC-PH-10004165"/>
    <x v="2"/>
    <x v="7"/>
    <x v="886"/>
    <n v="494.98200000000003"/>
    <n v="3"/>
    <x v="10"/>
    <n v="-115.4958"/>
  </r>
  <r>
    <n v="2243"/>
    <x v="1101"/>
    <x v="3"/>
    <x v="610"/>
    <d v="2014-11-26T00:00:00"/>
    <x v="1"/>
    <s v="BF-11005"/>
    <s v="Barry Franz"/>
    <x v="2"/>
    <s v="United States"/>
    <s v="Pasadena"/>
    <x v="1"/>
    <n v="91104"/>
    <x v="1"/>
    <s v="OFF-ST-10003442"/>
    <x v="1"/>
    <x v="4"/>
    <x v="86"/>
    <n v="56.56"/>
    <n v="2"/>
    <x v="0"/>
    <n v="15.2712"/>
  </r>
  <r>
    <n v="2244"/>
    <x v="1101"/>
    <x v="3"/>
    <x v="610"/>
    <d v="2014-11-26T00:00:00"/>
    <x v="1"/>
    <s v="BF-11005"/>
    <s v="Barry Franz"/>
    <x v="2"/>
    <s v="United States"/>
    <s v="Pasadena"/>
    <x v="1"/>
    <n v="91104"/>
    <x v="1"/>
    <s v="OFF-AR-10003856"/>
    <x v="1"/>
    <x v="6"/>
    <x v="444"/>
    <n v="5.56"/>
    <n v="2"/>
    <x v="0"/>
    <n v="1.4456"/>
  </r>
  <r>
    <n v="2245"/>
    <x v="1101"/>
    <x v="3"/>
    <x v="610"/>
    <d v="2014-11-26T00:00:00"/>
    <x v="1"/>
    <s v="BF-11005"/>
    <s v="Barry Franz"/>
    <x v="2"/>
    <s v="United States"/>
    <s v="Pasadena"/>
    <x v="1"/>
    <n v="91104"/>
    <x v="1"/>
    <s v="OFF-FA-10004248"/>
    <x v="1"/>
    <x v="13"/>
    <x v="480"/>
    <n v="9.02"/>
    <n v="2"/>
    <x v="0"/>
    <n v="3.5177999999999998"/>
  </r>
  <r>
    <n v="2246"/>
    <x v="1101"/>
    <x v="3"/>
    <x v="610"/>
    <d v="2014-11-26T00:00:00"/>
    <x v="1"/>
    <s v="BF-11005"/>
    <s v="Barry Franz"/>
    <x v="2"/>
    <s v="United States"/>
    <s v="Pasadena"/>
    <x v="1"/>
    <n v="91104"/>
    <x v="1"/>
    <s v="OFF-AP-10001492"/>
    <x v="1"/>
    <x v="9"/>
    <x v="22"/>
    <n v="8.6199999999999992"/>
    <n v="1"/>
    <x v="0"/>
    <n v="2.2412000000000001"/>
  </r>
  <r>
    <n v="2247"/>
    <x v="1101"/>
    <x v="3"/>
    <x v="610"/>
    <d v="2014-11-26T00:00:00"/>
    <x v="1"/>
    <s v="BF-11005"/>
    <s v="Barry Franz"/>
    <x v="2"/>
    <s v="United States"/>
    <s v="Pasadena"/>
    <x v="1"/>
    <n v="91104"/>
    <x v="1"/>
    <s v="TEC-PH-10004165"/>
    <x v="2"/>
    <x v="7"/>
    <x v="886"/>
    <n v="659.976"/>
    <n v="3"/>
    <x v="2"/>
    <n v="49.498199999999997"/>
  </r>
  <r>
    <n v="2248"/>
    <x v="1102"/>
    <x v="1"/>
    <x v="586"/>
    <d v="2012-02-18T00:00:00"/>
    <x v="0"/>
    <s v="JM-16195"/>
    <s v="Justin MacKendrick"/>
    <x v="0"/>
    <s v="United States"/>
    <s v="Los Angeles"/>
    <x v="1"/>
    <n v="90004"/>
    <x v="1"/>
    <s v="OFF-PA-10004285"/>
    <x v="1"/>
    <x v="10"/>
    <x v="1259"/>
    <n v="13.36"/>
    <n v="2"/>
    <x v="0"/>
    <n v="6.4127999999999998"/>
  </r>
  <r>
    <n v="2249"/>
    <x v="1102"/>
    <x v="1"/>
    <x v="586"/>
    <d v="2012-02-18T00:00:00"/>
    <x v="0"/>
    <s v="JM-16195"/>
    <s v="Justin MacKendrick"/>
    <x v="0"/>
    <s v="United States"/>
    <s v="Los Angeles"/>
    <x v="1"/>
    <n v="90004"/>
    <x v="1"/>
    <s v="OFF-BI-10001628"/>
    <x v="1"/>
    <x v="8"/>
    <x v="1103"/>
    <n v="41.72"/>
    <n v="5"/>
    <x v="2"/>
    <n v="13.0375"/>
  </r>
  <r>
    <n v="2250"/>
    <x v="1102"/>
    <x v="1"/>
    <x v="586"/>
    <d v="2012-02-18T00:00:00"/>
    <x v="0"/>
    <s v="JM-16195"/>
    <s v="Justin MacKendrick"/>
    <x v="0"/>
    <s v="United States"/>
    <s v="Los Angeles"/>
    <x v="1"/>
    <n v="90004"/>
    <x v="1"/>
    <s v="OFF-BI-10000546"/>
    <x v="1"/>
    <x v="8"/>
    <x v="609"/>
    <n v="11.52"/>
    <n v="5"/>
    <x v="2"/>
    <n v="4.1760000000000002"/>
  </r>
  <r>
    <n v="2251"/>
    <x v="1102"/>
    <x v="1"/>
    <x v="586"/>
    <d v="2012-02-18T00:00:00"/>
    <x v="0"/>
    <s v="JM-16195"/>
    <s v="Justin MacKendrick"/>
    <x v="0"/>
    <s v="United States"/>
    <s v="Los Angeles"/>
    <x v="1"/>
    <n v="90004"/>
    <x v="1"/>
    <s v="OFF-AP-10001391"/>
    <x v="1"/>
    <x v="9"/>
    <x v="1260"/>
    <n v="541.44000000000005"/>
    <n v="6"/>
    <x v="0"/>
    <n v="157.01759999999999"/>
  </r>
  <r>
    <n v="2252"/>
    <x v="1102"/>
    <x v="1"/>
    <x v="586"/>
    <d v="2012-02-18T00:00:00"/>
    <x v="0"/>
    <s v="JM-16195"/>
    <s v="Justin MacKendrick"/>
    <x v="0"/>
    <s v="United States"/>
    <s v="Los Angeles"/>
    <x v="1"/>
    <n v="90004"/>
    <x v="1"/>
    <s v="OFF-PA-10000477"/>
    <x v="1"/>
    <x v="10"/>
    <x v="1261"/>
    <n v="19.440000000000001"/>
    <n v="3"/>
    <x v="0"/>
    <n v="9.3312000000000008"/>
  </r>
  <r>
    <n v="2253"/>
    <x v="1103"/>
    <x v="0"/>
    <x v="173"/>
    <d v="2013-04-18T00:00:00"/>
    <x v="0"/>
    <s v="JK-16120"/>
    <s v="Julie Kriz"/>
    <x v="2"/>
    <s v="United States"/>
    <s v="San Diego"/>
    <x v="1"/>
    <n v="92105"/>
    <x v="1"/>
    <s v="OFF-PA-10004327"/>
    <x v="1"/>
    <x v="10"/>
    <x v="136"/>
    <n v="143.69999999999999"/>
    <n v="3"/>
    <x v="0"/>
    <n v="68.975999999999999"/>
  </r>
  <r>
    <n v="2254"/>
    <x v="1104"/>
    <x v="1"/>
    <x v="694"/>
    <d v="2012-10-01T00:00:00"/>
    <x v="2"/>
    <s v="HG-14965"/>
    <s v="Henry Goldwyn"/>
    <x v="1"/>
    <s v="United States"/>
    <s v="San Francisco"/>
    <x v="1"/>
    <n v="94110"/>
    <x v="1"/>
    <s v="OFF-AP-10000696"/>
    <x v="1"/>
    <x v="9"/>
    <x v="332"/>
    <n v="43.26"/>
    <n v="3"/>
    <x v="0"/>
    <n v="14.2758"/>
  </r>
  <r>
    <n v="2255"/>
    <x v="1104"/>
    <x v="1"/>
    <x v="694"/>
    <d v="2012-10-01T00:00:00"/>
    <x v="2"/>
    <s v="HG-14965"/>
    <s v="Henry Goldwyn"/>
    <x v="1"/>
    <s v="United States"/>
    <s v="San Francisco"/>
    <x v="1"/>
    <n v="94110"/>
    <x v="1"/>
    <s v="OFF-AP-10002082"/>
    <x v="1"/>
    <x v="9"/>
    <x v="1092"/>
    <n v="43.56"/>
    <n v="2"/>
    <x v="0"/>
    <n v="15.246"/>
  </r>
  <r>
    <n v="2256"/>
    <x v="1105"/>
    <x v="0"/>
    <x v="42"/>
    <d v="2013-09-23T00:00:00"/>
    <x v="1"/>
    <s v="LA-16780"/>
    <s v="Laura Armstrong"/>
    <x v="1"/>
    <s v="United States"/>
    <s v="Bangor"/>
    <x v="43"/>
    <n v="4401"/>
    <x v="3"/>
    <s v="TEC-PH-10001944"/>
    <x v="2"/>
    <x v="7"/>
    <x v="1262"/>
    <n v="437.85"/>
    <n v="3"/>
    <x v="0"/>
    <n v="131.35499999999999"/>
  </r>
  <r>
    <n v="2257"/>
    <x v="1105"/>
    <x v="0"/>
    <x v="42"/>
    <d v="2013-09-23T00:00:00"/>
    <x v="1"/>
    <s v="LA-16780"/>
    <s v="Laura Armstrong"/>
    <x v="1"/>
    <s v="United States"/>
    <s v="Bangor"/>
    <x v="43"/>
    <n v="4401"/>
    <x v="3"/>
    <s v="FUR-FU-10004952"/>
    <x v="0"/>
    <x v="5"/>
    <x v="845"/>
    <n v="109.48"/>
    <n v="2"/>
    <x v="0"/>
    <n v="33.938800000000001"/>
  </r>
  <r>
    <n v="2258"/>
    <x v="1106"/>
    <x v="3"/>
    <x v="114"/>
    <d v="2014-06-20T00:00:00"/>
    <x v="2"/>
    <s v="TS-21610"/>
    <s v="Troy Staebel"/>
    <x v="0"/>
    <s v="United States"/>
    <s v="San Francisco"/>
    <x v="1"/>
    <n v="94122"/>
    <x v="1"/>
    <s v="FUR-CH-10000015"/>
    <x v="0"/>
    <x v="1"/>
    <x v="373"/>
    <n v="1212.96"/>
    <n v="7"/>
    <x v="2"/>
    <n v="90.971999999999994"/>
  </r>
  <r>
    <n v="2259"/>
    <x v="1106"/>
    <x v="3"/>
    <x v="114"/>
    <d v="2014-06-20T00:00:00"/>
    <x v="2"/>
    <s v="TS-21610"/>
    <s v="Troy Staebel"/>
    <x v="0"/>
    <s v="United States"/>
    <s v="San Francisco"/>
    <x v="1"/>
    <n v="94122"/>
    <x v="1"/>
    <s v="OFF-PA-10001776"/>
    <x v="1"/>
    <x v="10"/>
    <x v="1263"/>
    <n v="18.54"/>
    <n v="2"/>
    <x v="0"/>
    <n v="8.7138000000000009"/>
  </r>
  <r>
    <n v="2260"/>
    <x v="1107"/>
    <x v="1"/>
    <x v="627"/>
    <d v="2012-11-10T00:00:00"/>
    <x v="0"/>
    <s v="MZ-17335"/>
    <s v="Maria Zettner"/>
    <x v="2"/>
    <s v="United States"/>
    <s v="San Diego"/>
    <x v="1"/>
    <n v="92024"/>
    <x v="1"/>
    <s v="OFF-FA-10002280"/>
    <x v="1"/>
    <x v="13"/>
    <x v="653"/>
    <n v="5"/>
    <n v="1"/>
    <x v="0"/>
    <n v="2.4"/>
  </r>
  <r>
    <n v="2261"/>
    <x v="1107"/>
    <x v="1"/>
    <x v="627"/>
    <d v="2012-11-10T00:00:00"/>
    <x v="0"/>
    <s v="MZ-17335"/>
    <s v="Maria Zettner"/>
    <x v="2"/>
    <s v="United States"/>
    <s v="San Diego"/>
    <x v="1"/>
    <n v="92024"/>
    <x v="1"/>
    <s v="TEC-AC-10002049"/>
    <x v="2"/>
    <x v="11"/>
    <x v="688"/>
    <n v="371.97"/>
    <n v="3"/>
    <x v="0"/>
    <n v="66.954599999999999"/>
  </r>
  <r>
    <n v="2262"/>
    <x v="1108"/>
    <x v="1"/>
    <x v="217"/>
    <d v="2012-12-18T00:00:00"/>
    <x v="3"/>
    <s v="MW-18220"/>
    <s v="Mitch Webber"/>
    <x v="0"/>
    <s v="United States"/>
    <s v="New York City"/>
    <x v="15"/>
    <n v="10035"/>
    <x v="3"/>
    <s v="TEC-AC-10002253"/>
    <x v="2"/>
    <x v="11"/>
    <x v="572"/>
    <n v="166.24"/>
    <n v="1"/>
    <x v="0"/>
    <n v="24.936"/>
  </r>
  <r>
    <n v="2263"/>
    <x v="1109"/>
    <x v="3"/>
    <x v="695"/>
    <d v="2014-02-10T00:00:00"/>
    <x v="2"/>
    <s v="MV-17485"/>
    <s v="Mark Van Huff"/>
    <x v="0"/>
    <s v="United States"/>
    <s v="Arlington"/>
    <x v="17"/>
    <n v="22204"/>
    <x v="0"/>
    <s v="FUR-BO-10004015"/>
    <x v="0"/>
    <x v="0"/>
    <x v="569"/>
    <n v="359.97"/>
    <n v="3"/>
    <x v="0"/>
    <n v="79.193399999999997"/>
  </r>
  <r>
    <n v="2264"/>
    <x v="1110"/>
    <x v="0"/>
    <x v="696"/>
    <d v="2013-11-17T00:00:00"/>
    <x v="0"/>
    <s v="AA-10375"/>
    <s v="Allen Armold"/>
    <x v="0"/>
    <s v="United States"/>
    <s v="Atlanta"/>
    <x v="32"/>
    <n v="30318"/>
    <x v="0"/>
    <s v="TEC-AC-10004145"/>
    <x v="2"/>
    <x v="11"/>
    <x v="1264"/>
    <n v="499.98"/>
    <n v="2"/>
    <x v="0"/>
    <n v="114.9954"/>
  </r>
  <r>
    <n v="2265"/>
    <x v="1110"/>
    <x v="0"/>
    <x v="696"/>
    <d v="2013-11-17T00:00:00"/>
    <x v="0"/>
    <s v="AA-10375"/>
    <s v="Allen Armold"/>
    <x v="0"/>
    <s v="United States"/>
    <s v="Atlanta"/>
    <x v="32"/>
    <n v="30318"/>
    <x v="0"/>
    <s v="OFF-PA-10002479"/>
    <x v="1"/>
    <x v="10"/>
    <x v="217"/>
    <n v="5.28"/>
    <n v="1"/>
    <x v="0"/>
    <n v="2.3759999999999999"/>
  </r>
  <r>
    <n v="2266"/>
    <x v="1110"/>
    <x v="0"/>
    <x v="696"/>
    <d v="2013-11-17T00:00:00"/>
    <x v="0"/>
    <s v="AA-10375"/>
    <s v="Allen Armold"/>
    <x v="0"/>
    <s v="United States"/>
    <s v="Atlanta"/>
    <x v="32"/>
    <n v="30318"/>
    <x v="0"/>
    <s v="OFF-BI-10004970"/>
    <x v="1"/>
    <x v="8"/>
    <x v="908"/>
    <n v="8.26"/>
    <n v="2"/>
    <x v="0"/>
    <n v="3.8822000000000001"/>
  </r>
  <r>
    <n v="2267"/>
    <x v="1111"/>
    <x v="3"/>
    <x v="386"/>
    <d v="2014-10-13T00:00:00"/>
    <x v="3"/>
    <s v="SM-20320"/>
    <s v="Sean Miller"/>
    <x v="2"/>
    <s v="United States"/>
    <s v="Monroe"/>
    <x v="3"/>
    <n v="28110"/>
    <x v="0"/>
    <s v="OFF-PA-10003919"/>
    <x v="1"/>
    <x v="10"/>
    <x v="1265"/>
    <n v="7.968"/>
    <n v="2"/>
    <x v="2"/>
    <n v="2.6892"/>
  </r>
  <r>
    <n v="2268"/>
    <x v="1112"/>
    <x v="3"/>
    <x v="697"/>
    <d v="2014-09-18T00:00:00"/>
    <x v="3"/>
    <s v="TP-21415"/>
    <s v="Tom Prescott"/>
    <x v="0"/>
    <s v="United States"/>
    <s v="Seattle"/>
    <x v="4"/>
    <n v="98115"/>
    <x v="1"/>
    <s v="OFF-PA-10002001"/>
    <x v="1"/>
    <x v="10"/>
    <x v="1266"/>
    <n v="12.96"/>
    <n v="2"/>
    <x v="0"/>
    <n v="6.3503999999999996"/>
  </r>
  <r>
    <n v="2269"/>
    <x v="1113"/>
    <x v="3"/>
    <x v="698"/>
    <d v="2014-12-27T00:00:00"/>
    <x v="1"/>
    <s v="DK-13225"/>
    <s v="Dean Katz"/>
    <x v="1"/>
    <s v="United States"/>
    <s v="Rochester"/>
    <x v="15"/>
    <n v="14609"/>
    <x v="3"/>
    <s v="OFF-PA-10002787"/>
    <x v="1"/>
    <x v="10"/>
    <x v="1267"/>
    <n v="6.48"/>
    <n v="1"/>
    <x v="0"/>
    <n v="3.1103999999999998"/>
  </r>
  <r>
    <n v="2270"/>
    <x v="1113"/>
    <x v="3"/>
    <x v="698"/>
    <d v="2014-12-27T00:00:00"/>
    <x v="1"/>
    <s v="DK-13225"/>
    <s v="Dean Katz"/>
    <x v="1"/>
    <s v="United States"/>
    <s v="Rochester"/>
    <x v="15"/>
    <n v="14609"/>
    <x v="3"/>
    <s v="OFF-BI-10003291"/>
    <x v="1"/>
    <x v="8"/>
    <x v="44"/>
    <n v="6.984"/>
    <n v="1"/>
    <x v="2"/>
    <n v="2.3571"/>
  </r>
  <r>
    <n v="2271"/>
    <x v="1114"/>
    <x v="3"/>
    <x v="574"/>
    <d v="2014-12-08T00:00:00"/>
    <x v="1"/>
    <s v="MK-17905"/>
    <s v="Michael Kennedy"/>
    <x v="1"/>
    <s v="United States"/>
    <s v="Miami"/>
    <x v="2"/>
    <n v="33180"/>
    <x v="0"/>
    <s v="OFF-AR-10004344"/>
    <x v="1"/>
    <x v="6"/>
    <x v="365"/>
    <n v="47.96"/>
    <n v="5"/>
    <x v="2"/>
    <n v="4.1965000000000003"/>
  </r>
  <r>
    <n v="2272"/>
    <x v="1115"/>
    <x v="1"/>
    <x v="481"/>
    <d v="2012-09-27T00:00:00"/>
    <x v="1"/>
    <s v="CS-12130"/>
    <s v="Chad Sievert"/>
    <x v="0"/>
    <s v="United States"/>
    <s v="Seattle"/>
    <x v="4"/>
    <n v="98105"/>
    <x v="1"/>
    <s v="OFF-ST-10003123"/>
    <x v="1"/>
    <x v="4"/>
    <x v="1268"/>
    <n v="199.74"/>
    <n v="6"/>
    <x v="0"/>
    <n v="47.937600000000003"/>
  </r>
  <r>
    <n v="2273"/>
    <x v="1116"/>
    <x v="1"/>
    <x v="699"/>
    <d v="2012-03-11T00:00:00"/>
    <x v="1"/>
    <s v="JL-15850"/>
    <s v="John Lucas"/>
    <x v="0"/>
    <s v="United States"/>
    <s v="San Francisco"/>
    <x v="1"/>
    <n v="94122"/>
    <x v="1"/>
    <s v="FUR-FU-10000308"/>
    <x v="0"/>
    <x v="5"/>
    <x v="1269"/>
    <n v="435.26"/>
    <n v="7"/>
    <x v="0"/>
    <n v="95.757199999999997"/>
  </r>
  <r>
    <n v="2274"/>
    <x v="1116"/>
    <x v="1"/>
    <x v="699"/>
    <d v="2012-03-11T00:00:00"/>
    <x v="1"/>
    <s v="JL-15850"/>
    <s v="John Lucas"/>
    <x v="0"/>
    <s v="United States"/>
    <s v="San Francisco"/>
    <x v="1"/>
    <n v="94122"/>
    <x v="1"/>
    <s v="TEC-CO-10003763"/>
    <x v="2"/>
    <x v="16"/>
    <x v="1270"/>
    <n v="1119.9839999999999"/>
    <n v="2"/>
    <x v="2"/>
    <n v="377.99459999999999"/>
  </r>
  <r>
    <n v="2275"/>
    <x v="1117"/>
    <x v="2"/>
    <x v="462"/>
    <d v="2011-10-08T00:00:00"/>
    <x v="0"/>
    <s v="AR-10405"/>
    <s v="Allen Rosenblatt"/>
    <x v="1"/>
    <s v="United States"/>
    <s v="Los Angeles"/>
    <x v="1"/>
    <n v="90036"/>
    <x v="1"/>
    <s v="FUR-TA-10001866"/>
    <x v="0"/>
    <x v="3"/>
    <x v="1271"/>
    <n v="143.43199999999999"/>
    <n v="1"/>
    <x v="2"/>
    <n v="3.5857999999999999"/>
  </r>
  <r>
    <n v="2276"/>
    <x v="1117"/>
    <x v="2"/>
    <x v="462"/>
    <d v="2011-10-08T00:00:00"/>
    <x v="0"/>
    <s v="AR-10405"/>
    <s v="Allen Rosenblatt"/>
    <x v="1"/>
    <s v="United States"/>
    <s v="Los Angeles"/>
    <x v="1"/>
    <n v="90036"/>
    <x v="1"/>
    <s v="FUR-CH-10002774"/>
    <x v="0"/>
    <x v="1"/>
    <x v="23"/>
    <n v="122.352"/>
    <n v="3"/>
    <x v="2"/>
    <n v="13.7646"/>
  </r>
  <r>
    <n v="2277"/>
    <x v="1118"/>
    <x v="2"/>
    <x v="700"/>
    <d v="2011-07-01T00:00:00"/>
    <x v="1"/>
    <s v="LM-17065"/>
    <s v="Liz MacKendrick"/>
    <x v="0"/>
    <s v="United States"/>
    <s v="Southaven"/>
    <x v="35"/>
    <n v="38671"/>
    <x v="0"/>
    <s v="OFF-ST-10004337"/>
    <x v="1"/>
    <x v="4"/>
    <x v="839"/>
    <n v="306.2"/>
    <n v="5"/>
    <x v="0"/>
    <n v="0"/>
  </r>
  <r>
    <n v="2278"/>
    <x v="1118"/>
    <x v="2"/>
    <x v="700"/>
    <d v="2011-07-01T00:00:00"/>
    <x v="1"/>
    <s v="LM-17065"/>
    <s v="Liz MacKendrick"/>
    <x v="0"/>
    <s v="United States"/>
    <s v="Southaven"/>
    <x v="35"/>
    <n v="38671"/>
    <x v="0"/>
    <s v="FUR-TA-10001039"/>
    <x v="0"/>
    <x v="3"/>
    <x v="824"/>
    <n v="85.98"/>
    <n v="1"/>
    <x v="0"/>
    <n v="22.354800000000001"/>
  </r>
  <r>
    <n v="2279"/>
    <x v="1118"/>
    <x v="2"/>
    <x v="700"/>
    <d v="2011-07-01T00:00:00"/>
    <x v="1"/>
    <s v="LM-17065"/>
    <s v="Liz MacKendrick"/>
    <x v="0"/>
    <s v="United States"/>
    <s v="Southaven"/>
    <x v="35"/>
    <n v="38671"/>
    <x v="0"/>
    <s v="TEC-AC-10000109"/>
    <x v="2"/>
    <x v="11"/>
    <x v="200"/>
    <n v="223.96"/>
    <n v="4"/>
    <x v="0"/>
    <n v="53.750399999999999"/>
  </r>
  <r>
    <n v="2280"/>
    <x v="1119"/>
    <x v="3"/>
    <x v="505"/>
    <d v="2014-11-03T00:00:00"/>
    <x v="2"/>
    <s v="JK-15625"/>
    <s v="Jim Karlsson"/>
    <x v="0"/>
    <s v="United States"/>
    <s v="Seattle"/>
    <x v="4"/>
    <n v="98115"/>
    <x v="1"/>
    <s v="FUR-CH-10003833"/>
    <x v="0"/>
    <x v="1"/>
    <x v="1200"/>
    <n v="97.567999999999998"/>
    <n v="2"/>
    <x v="2"/>
    <n v="-6.0979999999999999"/>
  </r>
  <r>
    <n v="2281"/>
    <x v="1119"/>
    <x v="3"/>
    <x v="505"/>
    <d v="2014-11-03T00:00:00"/>
    <x v="2"/>
    <s v="JK-15625"/>
    <s v="Jim Karlsson"/>
    <x v="0"/>
    <s v="United States"/>
    <s v="Seattle"/>
    <x v="4"/>
    <n v="98115"/>
    <x v="1"/>
    <s v="FUR-CH-10004289"/>
    <x v="0"/>
    <x v="1"/>
    <x v="975"/>
    <n v="614.27200000000005"/>
    <n v="8"/>
    <x v="2"/>
    <n v="-23.0352"/>
  </r>
  <r>
    <n v="2282"/>
    <x v="1119"/>
    <x v="3"/>
    <x v="505"/>
    <d v="2014-11-03T00:00:00"/>
    <x v="2"/>
    <s v="JK-15625"/>
    <s v="Jim Karlsson"/>
    <x v="0"/>
    <s v="United States"/>
    <s v="Seattle"/>
    <x v="4"/>
    <n v="98115"/>
    <x v="1"/>
    <s v="FUR-BO-10004467"/>
    <x v="0"/>
    <x v="0"/>
    <x v="883"/>
    <n v="199.98"/>
    <n v="2"/>
    <x v="0"/>
    <n v="37.996200000000002"/>
  </r>
  <r>
    <n v="2283"/>
    <x v="1120"/>
    <x v="0"/>
    <x v="323"/>
    <d v="2013-09-06T00:00:00"/>
    <x v="2"/>
    <s v="FM-14215"/>
    <s v="Filia McAdams"/>
    <x v="1"/>
    <s v="United States"/>
    <s v="Middletown"/>
    <x v="29"/>
    <n v="6457"/>
    <x v="3"/>
    <s v="OFF-PA-10002713"/>
    <x v="1"/>
    <x v="10"/>
    <x v="317"/>
    <n v="48.16"/>
    <n v="7"/>
    <x v="0"/>
    <n v="22.153600000000001"/>
  </r>
  <r>
    <n v="2284"/>
    <x v="1121"/>
    <x v="1"/>
    <x v="616"/>
    <d v="2012-03-09T00:00:00"/>
    <x v="1"/>
    <s v="SF-20200"/>
    <s v="Sarah Foster"/>
    <x v="0"/>
    <s v="United States"/>
    <s v="New Castle"/>
    <x v="14"/>
    <n v="47362"/>
    <x v="2"/>
    <s v="TEC-PH-10001552"/>
    <x v="2"/>
    <x v="7"/>
    <x v="178"/>
    <n v="23.92"/>
    <n v="2"/>
    <x v="0"/>
    <n v="6.6976000000000004"/>
  </r>
  <r>
    <n v="2285"/>
    <x v="1121"/>
    <x v="1"/>
    <x v="616"/>
    <d v="2012-03-09T00:00:00"/>
    <x v="1"/>
    <s v="SF-20200"/>
    <s v="Sarah Foster"/>
    <x v="0"/>
    <s v="United States"/>
    <s v="New Castle"/>
    <x v="14"/>
    <n v="47362"/>
    <x v="2"/>
    <s v="OFF-AP-10002222"/>
    <x v="1"/>
    <x v="9"/>
    <x v="33"/>
    <n v="60.69"/>
    <n v="7"/>
    <x v="0"/>
    <n v="16.386299999999999"/>
  </r>
  <r>
    <n v="2286"/>
    <x v="1122"/>
    <x v="0"/>
    <x v="465"/>
    <d v="2013-05-09T00:00:00"/>
    <x v="2"/>
    <s v="PJ-18835"/>
    <s v="Patrick Jones"/>
    <x v="1"/>
    <s v="United States"/>
    <s v="Murfreesboro"/>
    <x v="18"/>
    <n v="37130"/>
    <x v="0"/>
    <s v="OFF-PA-10003971"/>
    <x v="1"/>
    <x v="10"/>
    <x v="1272"/>
    <n v="14.352"/>
    <n v="3"/>
    <x v="2"/>
    <n v="5.2026000000000003"/>
  </r>
  <r>
    <n v="2287"/>
    <x v="1123"/>
    <x v="3"/>
    <x v="701"/>
    <d v="2014-11-24T00:00:00"/>
    <x v="1"/>
    <s v="CS-12355"/>
    <s v="Christine Sundaresam"/>
    <x v="0"/>
    <s v="United States"/>
    <s v="Salem"/>
    <x v="17"/>
    <n v="24153"/>
    <x v="0"/>
    <s v="OFF-AP-10004036"/>
    <x v="1"/>
    <x v="9"/>
    <x v="1273"/>
    <n v="35.04"/>
    <n v="2"/>
    <x v="0"/>
    <n v="12.263999999999999"/>
  </r>
  <r>
    <n v="2288"/>
    <x v="1124"/>
    <x v="3"/>
    <x v="702"/>
    <d v="2014-06-06T00:00:00"/>
    <x v="0"/>
    <s v="BB-10990"/>
    <s v="Barry Blumstein"/>
    <x v="1"/>
    <s v="United States"/>
    <s v="Toledo"/>
    <x v="24"/>
    <n v="43615"/>
    <x v="3"/>
    <s v="OFF-AP-10002287"/>
    <x v="1"/>
    <x v="9"/>
    <x v="1274"/>
    <n v="17.48"/>
    <n v="5"/>
    <x v="2"/>
    <n v="1.3109999999999999"/>
  </r>
  <r>
    <n v="2289"/>
    <x v="1125"/>
    <x v="3"/>
    <x v="193"/>
    <d v="2014-06-14T00:00:00"/>
    <x v="2"/>
    <s v="BW-11200"/>
    <s v="Ben Wallace"/>
    <x v="0"/>
    <s v="United States"/>
    <s v="Los Angeles"/>
    <x v="1"/>
    <n v="90032"/>
    <x v="1"/>
    <s v="OFF-AR-10002375"/>
    <x v="1"/>
    <x v="6"/>
    <x v="823"/>
    <n v="16.399999999999999"/>
    <n v="5"/>
    <x v="0"/>
    <n v="4.7560000000000002"/>
  </r>
  <r>
    <n v="2290"/>
    <x v="1126"/>
    <x v="3"/>
    <x v="703"/>
    <d v="2014-01-12T00:00:00"/>
    <x v="2"/>
    <s v="RS-19420"/>
    <s v="Ricardo Sperren"/>
    <x v="1"/>
    <s v="United States"/>
    <s v="Seattle"/>
    <x v="4"/>
    <n v="98115"/>
    <x v="1"/>
    <s v="FUR-TA-10001950"/>
    <x v="0"/>
    <x v="3"/>
    <x v="1275"/>
    <n v="892.98"/>
    <n v="2"/>
    <x v="0"/>
    <n v="80.368200000000002"/>
  </r>
  <r>
    <n v="2291"/>
    <x v="1127"/>
    <x v="1"/>
    <x v="704"/>
    <d v="2012-04-25T00:00:00"/>
    <x v="1"/>
    <s v="TS-21160"/>
    <s v="Theresa Swint"/>
    <x v="1"/>
    <s v="United States"/>
    <s v="Columbus"/>
    <x v="32"/>
    <n v="31907"/>
    <x v="0"/>
    <s v="TEC-PH-10001557"/>
    <x v="2"/>
    <x v="7"/>
    <x v="658"/>
    <n v="287.97000000000003"/>
    <n v="3"/>
    <x v="0"/>
    <n v="77.751900000000006"/>
  </r>
  <r>
    <n v="2292"/>
    <x v="1127"/>
    <x v="1"/>
    <x v="704"/>
    <d v="2012-04-25T00:00:00"/>
    <x v="1"/>
    <s v="TS-21160"/>
    <s v="Theresa Swint"/>
    <x v="1"/>
    <s v="United States"/>
    <s v="Columbus"/>
    <x v="32"/>
    <n v="31907"/>
    <x v="0"/>
    <s v="FUR-FU-10002937"/>
    <x v="0"/>
    <x v="5"/>
    <x v="1051"/>
    <n v="595.38"/>
    <n v="6"/>
    <x v="0"/>
    <n v="297.69"/>
  </r>
  <r>
    <n v="2293"/>
    <x v="1127"/>
    <x v="1"/>
    <x v="704"/>
    <d v="2012-04-25T00:00:00"/>
    <x v="1"/>
    <s v="TS-21160"/>
    <s v="Theresa Swint"/>
    <x v="1"/>
    <s v="United States"/>
    <s v="Columbus"/>
    <x v="32"/>
    <n v="31907"/>
    <x v="0"/>
    <s v="OFF-PA-10001166"/>
    <x v="1"/>
    <x v="10"/>
    <x v="769"/>
    <n v="12.96"/>
    <n v="2"/>
    <x v="0"/>
    <n v="6.2207999999999997"/>
  </r>
  <r>
    <n v="2294"/>
    <x v="1128"/>
    <x v="1"/>
    <x v="549"/>
    <d v="2012-11-06T00:00:00"/>
    <x v="1"/>
    <s v="QJ-19255"/>
    <s v="Quincy Jones"/>
    <x v="1"/>
    <s v="United States"/>
    <s v="New York City"/>
    <x v="15"/>
    <n v="10009"/>
    <x v="3"/>
    <s v="TEC-PH-10000347"/>
    <x v="2"/>
    <x v="7"/>
    <x v="495"/>
    <n v="4.95"/>
    <n v="1"/>
    <x v="0"/>
    <n v="1.3365"/>
  </r>
  <r>
    <n v="2295"/>
    <x v="1129"/>
    <x v="3"/>
    <x v="331"/>
    <d v="2014-12-28T00:00:00"/>
    <x v="1"/>
    <s v="FM-14215"/>
    <s v="Filia McAdams"/>
    <x v="1"/>
    <s v="United States"/>
    <s v="Middletown"/>
    <x v="29"/>
    <n v="6457"/>
    <x v="3"/>
    <s v="FUR-FU-10003708"/>
    <x v="0"/>
    <x v="5"/>
    <x v="71"/>
    <n v="181.95"/>
    <n v="3"/>
    <x v="0"/>
    <n v="38.209499999999998"/>
  </r>
  <r>
    <n v="2296"/>
    <x v="1130"/>
    <x v="1"/>
    <x v="549"/>
    <d v="2012-11-05T00:00:00"/>
    <x v="1"/>
    <s v="VD-21670"/>
    <s v="Valerie Dominguez"/>
    <x v="0"/>
    <s v="United States"/>
    <s v="New York City"/>
    <x v="15"/>
    <n v="10011"/>
    <x v="3"/>
    <s v="OFF-PA-10002659"/>
    <x v="1"/>
    <x v="10"/>
    <x v="922"/>
    <n v="13.52"/>
    <n v="4"/>
    <x v="0"/>
    <n v="6.2191999999999998"/>
  </r>
  <r>
    <n v="2297"/>
    <x v="1130"/>
    <x v="1"/>
    <x v="549"/>
    <d v="2012-11-05T00:00:00"/>
    <x v="1"/>
    <s v="VD-21670"/>
    <s v="Valerie Dominguez"/>
    <x v="0"/>
    <s v="United States"/>
    <s v="New York City"/>
    <x v="15"/>
    <n v="10011"/>
    <x v="3"/>
    <s v="FUR-FU-10000965"/>
    <x v="0"/>
    <x v="5"/>
    <x v="682"/>
    <n v="259.7"/>
    <n v="5"/>
    <x v="0"/>
    <n v="106.477"/>
  </r>
  <r>
    <n v="2298"/>
    <x v="1130"/>
    <x v="1"/>
    <x v="549"/>
    <d v="2012-11-05T00:00:00"/>
    <x v="1"/>
    <s v="VD-21670"/>
    <s v="Valerie Dominguez"/>
    <x v="0"/>
    <s v="United States"/>
    <s v="New York City"/>
    <x v="15"/>
    <n v="10011"/>
    <x v="3"/>
    <s v="TEC-PH-10001527"/>
    <x v="2"/>
    <x v="7"/>
    <x v="1276"/>
    <n v="42.95"/>
    <n v="1"/>
    <x v="0"/>
    <n v="1.2885"/>
  </r>
  <r>
    <n v="2299"/>
    <x v="1130"/>
    <x v="1"/>
    <x v="549"/>
    <d v="2012-11-05T00:00:00"/>
    <x v="1"/>
    <s v="VD-21670"/>
    <s v="Valerie Dominguez"/>
    <x v="0"/>
    <s v="United States"/>
    <s v="New York City"/>
    <x v="15"/>
    <n v="10011"/>
    <x v="3"/>
    <s v="TEC-AC-10001838"/>
    <x v="2"/>
    <x v="11"/>
    <x v="645"/>
    <n v="1399.93"/>
    <n v="7"/>
    <x v="0"/>
    <n v="601.96990000000005"/>
  </r>
  <r>
    <n v="2300"/>
    <x v="1130"/>
    <x v="1"/>
    <x v="549"/>
    <d v="2012-11-05T00:00:00"/>
    <x v="1"/>
    <s v="VD-21670"/>
    <s v="Valerie Dominguez"/>
    <x v="0"/>
    <s v="United States"/>
    <s v="New York City"/>
    <x v="15"/>
    <n v="10011"/>
    <x v="3"/>
    <s v="TEC-PH-10002597"/>
    <x v="2"/>
    <x v="7"/>
    <x v="474"/>
    <n v="503.96"/>
    <n v="4"/>
    <x v="0"/>
    <n v="125.99"/>
  </r>
  <r>
    <n v="2301"/>
    <x v="1131"/>
    <x v="2"/>
    <x v="687"/>
    <d v="2011-11-18T00:00:00"/>
    <x v="1"/>
    <s v="JL-15505"/>
    <s v="Jeremy Lonsdale"/>
    <x v="0"/>
    <s v="United States"/>
    <s v="Midland"/>
    <x v="12"/>
    <n v="48640"/>
    <x v="2"/>
    <s v="OFF-BI-10000756"/>
    <x v="1"/>
    <x v="8"/>
    <x v="15"/>
    <n v="12.72"/>
    <n v="3"/>
    <x v="0"/>
    <n v="6.36"/>
  </r>
  <r>
    <n v="2302"/>
    <x v="1131"/>
    <x v="2"/>
    <x v="687"/>
    <d v="2011-11-18T00:00:00"/>
    <x v="1"/>
    <s v="JL-15505"/>
    <s v="Jeremy Lonsdale"/>
    <x v="0"/>
    <s v="United States"/>
    <s v="Midland"/>
    <x v="12"/>
    <n v="48640"/>
    <x v="2"/>
    <s v="OFF-BI-10000546"/>
    <x v="1"/>
    <x v="8"/>
    <x v="609"/>
    <n v="11.52"/>
    <n v="4"/>
    <x v="0"/>
    <n v="5.6448"/>
  </r>
  <r>
    <n v="2303"/>
    <x v="1132"/>
    <x v="0"/>
    <x v="327"/>
    <d v="2013-01-21T00:00:00"/>
    <x v="1"/>
    <s v="DL-13495"/>
    <s v="Dionis Lloyd"/>
    <x v="1"/>
    <s v="United States"/>
    <s v="Columbus"/>
    <x v="32"/>
    <n v="31907"/>
    <x v="0"/>
    <s v="TEC-AC-10001142"/>
    <x v="2"/>
    <x v="11"/>
    <x v="546"/>
    <n v="316"/>
    <n v="4"/>
    <x v="0"/>
    <n v="31.6"/>
  </r>
  <r>
    <n v="2304"/>
    <x v="1133"/>
    <x v="3"/>
    <x v="697"/>
    <d v="2014-09-23T00:00:00"/>
    <x v="0"/>
    <s v="MO-17800"/>
    <s v="Meg O'Connel"/>
    <x v="2"/>
    <s v="United States"/>
    <s v="Roswell"/>
    <x v="32"/>
    <n v="30076"/>
    <x v="0"/>
    <s v="FUR-CH-10000785"/>
    <x v="0"/>
    <x v="1"/>
    <x v="320"/>
    <n v="723.92"/>
    <n v="4"/>
    <x v="0"/>
    <n v="188.2192"/>
  </r>
  <r>
    <n v="2305"/>
    <x v="1133"/>
    <x v="3"/>
    <x v="697"/>
    <d v="2014-09-23T00:00:00"/>
    <x v="0"/>
    <s v="MO-17800"/>
    <s v="Meg O'Connel"/>
    <x v="2"/>
    <s v="United States"/>
    <s v="Roswell"/>
    <x v="32"/>
    <n v="30076"/>
    <x v="0"/>
    <s v="OFF-PA-10000474"/>
    <x v="1"/>
    <x v="10"/>
    <x v="33"/>
    <n v="106.32"/>
    <n v="3"/>
    <x v="0"/>
    <n v="49.970399999999998"/>
  </r>
  <r>
    <n v="2306"/>
    <x v="1134"/>
    <x v="0"/>
    <x v="443"/>
    <d v="2013-12-25T00:00:00"/>
    <x v="2"/>
    <s v="BP-11185"/>
    <s v="Ben Peterman"/>
    <x v="1"/>
    <s v="United States"/>
    <s v="Chicago"/>
    <x v="10"/>
    <n v="60623"/>
    <x v="2"/>
    <s v="FUR-BO-10003441"/>
    <x v="0"/>
    <x v="0"/>
    <x v="705"/>
    <n v="141.37200000000001"/>
    <n v="2"/>
    <x v="4"/>
    <n v="-14.1372"/>
  </r>
  <r>
    <n v="2307"/>
    <x v="1135"/>
    <x v="1"/>
    <x v="705"/>
    <d v="2012-08-08T00:00:00"/>
    <x v="2"/>
    <s v="MS-17980"/>
    <s v="Michael Stewart"/>
    <x v="1"/>
    <s v="United States"/>
    <s v="Houston"/>
    <x v="5"/>
    <n v="77041"/>
    <x v="2"/>
    <s v="OFF-PA-10004156"/>
    <x v="1"/>
    <x v="10"/>
    <x v="743"/>
    <n v="27.216000000000001"/>
    <n v="3"/>
    <x v="2"/>
    <n v="9.8658000000000001"/>
  </r>
  <r>
    <n v="2308"/>
    <x v="1136"/>
    <x v="3"/>
    <x v="60"/>
    <d v="2014-11-10T00:00:00"/>
    <x v="1"/>
    <s v="SV-20935"/>
    <s v="Susan Vittorini"/>
    <x v="0"/>
    <s v="United States"/>
    <s v="New York City"/>
    <x v="15"/>
    <n v="10009"/>
    <x v="3"/>
    <s v="TEC-AC-10001432"/>
    <x v="2"/>
    <x v="11"/>
    <x v="471"/>
    <n v="390.75"/>
    <n v="5"/>
    <x v="0"/>
    <n v="171.93"/>
  </r>
  <r>
    <n v="2309"/>
    <x v="1137"/>
    <x v="3"/>
    <x v="532"/>
    <d v="2014-06-13T00:00:00"/>
    <x v="2"/>
    <s v="BC-11125"/>
    <s v="Becky Castell"/>
    <x v="2"/>
    <s v="United States"/>
    <s v="Peoria"/>
    <x v="16"/>
    <n v="85345"/>
    <x v="1"/>
    <s v="FUR-CH-10001394"/>
    <x v="0"/>
    <x v="1"/>
    <x v="648"/>
    <n v="280.79199999999997"/>
    <n v="1"/>
    <x v="2"/>
    <n v="35.098999999999997"/>
  </r>
  <r>
    <n v="2310"/>
    <x v="1137"/>
    <x v="3"/>
    <x v="532"/>
    <d v="2014-06-13T00:00:00"/>
    <x v="2"/>
    <s v="BC-11125"/>
    <s v="Becky Castell"/>
    <x v="2"/>
    <s v="United States"/>
    <s v="Peoria"/>
    <x v="16"/>
    <n v="85345"/>
    <x v="1"/>
    <s v="OFF-ST-10002370"/>
    <x v="1"/>
    <x v="4"/>
    <x v="80"/>
    <n v="68.447999999999993"/>
    <n v="4"/>
    <x v="2"/>
    <n v="7.7004000000000001"/>
  </r>
  <r>
    <n v="2311"/>
    <x v="1137"/>
    <x v="3"/>
    <x v="532"/>
    <d v="2014-06-13T00:00:00"/>
    <x v="2"/>
    <s v="BC-11125"/>
    <s v="Becky Castell"/>
    <x v="2"/>
    <s v="United States"/>
    <s v="Peoria"/>
    <x v="16"/>
    <n v="85345"/>
    <x v="1"/>
    <s v="OFF-AR-10002956"/>
    <x v="1"/>
    <x v="6"/>
    <x v="660"/>
    <n v="88.04"/>
    <n v="5"/>
    <x v="2"/>
    <n v="6.6029999999999998"/>
  </r>
  <r>
    <n v="2312"/>
    <x v="1137"/>
    <x v="3"/>
    <x v="532"/>
    <d v="2014-06-13T00:00:00"/>
    <x v="2"/>
    <s v="BC-11125"/>
    <s v="Becky Castell"/>
    <x v="2"/>
    <s v="United States"/>
    <s v="Peoria"/>
    <x v="16"/>
    <n v="85345"/>
    <x v="1"/>
    <s v="OFF-AR-10001955"/>
    <x v="1"/>
    <x v="6"/>
    <x v="1021"/>
    <n v="15.872"/>
    <n v="1"/>
    <x v="2"/>
    <n v="1.984"/>
  </r>
  <r>
    <n v="2313"/>
    <x v="1137"/>
    <x v="3"/>
    <x v="532"/>
    <d v="2014-06-13T00:00:00"/>
    <x v="2"/>
    <s v="BC-11125"/>
    <s v="Becky Castell"/>
    <x v="2"/>
    <s v="United States"/>
    <s v="Peoria"/>
    <x v="16"/>
    <n v="85345"/>
    <x v="1"/>
    <s v="OFF-ST-10001809"/>
    <x v="1"/>
    <x v="4"/>
    <x v="430"/>
    <n v="215.59200000000001"/>
    <n v="3"/>
    <x v="2"/>
    <n v="-48.508200000000002"/>
  </r>
  <r>
    <n v="2314"/>
    <x v="1138"/>
    <x v="3"/>
    <x v="228"/>
    <d v="2014-07-26T00:00:00"/>
    <x v="1"/>
    <s v="EM-13825"/>
    <s v="Elizabeth Moffitt"/>
    <x v="1"/>
    <s v="United States"/>
    <s v="Sioux Falls"/>
    <x v="44"/>
    <n v="57103"/>
    <x v="2"/>
    <s v="OFF-LA-10004093"/>
    <x v="1"/>
    <x v="2"/>
    <x v="670"/>
    <n v="14.62"/>
    <n v="2"/>
    <x v="0"/>
    <n v="6.8714000000000004"/>
  </r>
  <r>
    <n v="2315"/>
    <x v="1138"/>
    <x v="3"/>
    <x v="228"/>
    <d v="2014-07-26T00:00:00"/>
    <x v="1"/>
    <s v="EM-13825"/>
    <s v="Elizabeth Moffitt"/>
    <x v="1"/>
    <s v="United States"/>
    <s v="Sioux Falls"/>
    <x v="44"/>
    <n v="57103"/>
    <x v="2"/>
    <s v="OFF-AP-10002118"/>
    <x v="1"/>
    <x v="9"/>
    <x v="77"/>
    <n v="416.32"/>
    <n v="2"/>
    <x v="0"/>
    <n v="112.4064"/>
  </r>
  <r>
    <n v="2316"/>
    <x v="1138"/>
    <x v="3"/>
    <x v="228"/>
    <d v="2014-07-26T00:00:00"/>
    <x v="1"/>
    <s v="EM-13825"/>
    <s v="Elizabeth Moffitt"/>
    <x v="1"/>
    <s v="United States"/>
    <s v="Sioux Falls"/>
    <x v="44"/>
    <n v="57103"/>
    <x v="2"/>
    <s v="OFF-BI-10000404"/>
    <x v="1"/>
    <x v="8"/>
    <x v="476"/>
    <n v="43"/>
    <n v="5"/>
    <x v="0"/>
    <n v="20.21"/>
  </r>
  <r>
    <n v="2317"/>
    <x v="1138"/>
    <x v="3"/>
    <x v="228"/>
    <d v="2014-07-26T00:00:00"/>
    <x v="1"/>
    <s v="EM-13825"/>
    <s v="Elizabeth Moffitt"/>
    <x v="1"/>
    <s v="United States"/>
    <s v="Sioux Falls"/>
    <x v="44"/>
    <n v="57103"/>
    <x v="2"/>
    <s v="FUR-CH-10003833"/>
    <x v="0"/>
    <x v="1"/>
    <x v="1200"/>
    <n v="182.94"/>
    <n v="3"/>
    <x v="0"/>
    <n v="27.440999999999999"/>
  </r>
  <r>
    <n v="2318"/>
    <x v="1138"/>
    <x v="3"/>
    <x v="228"/>
    <d v="2014-07-26T00:00:00"/>
    <x v="1"/>
    <s v="EM-13825"/>
    <s v="Elizabeth Moffitt"/>
    <x v="1"/>
    <s v="United States"/>
    <s v="Sioux Falls"/>
    <x v="44"/>
    <n v="57103"/>
    <x v="2"/>
    <s v="OFF-BI-10002072"/>
    <x v="1"/>
    <x v="8"/>
    <x v="830"/>
    <n v="60.83"/>
    <n v="7"/>
    <x v="0"/>
    <n v="30.414999999999999"/>
  </r>
  <r>
    <n v="2319"/>
    <x v="1138"/>
    <x v="3"/>
    <x v="228"/>
    <d v="2014-07-26T00:00:00"/>
    <x v="1"/>
    <s v="EM-13825"/>
    <s v="Elizabeth Moffitt"/>
    <x v="1"/>
    <s v="United States"/>
    <s v="Sioux Falls"/>
    <x v="44"/>
    <n v="57103"/>
    <x v="2"/>
    <s v="TEC-AC-10003095"/>
    <x v="2"/>
    <x v="11"/>
    <x v="1277"/>
    <n v="389.97"/>
    <n v="3"/>
    <x v="0"/>
    <n v="132.5898"/>
  </r>
  <r>
    <n v="2320"/>
    <x v="1139"/>
    <x v="1"/>
    <x v="706"/>
    <d v="2012-12-26T00:00:00"/>
    <x v="2"/>
    <s v="BD-11500"/>
    <s v="Bradley Drucker"/>
    <x v="0"/>
    <s v="United States"/>
    <s v="Richmond"/>
    <x v="17"/>
    <n v="23223"/>
    <x v="0"/>
    <s v="OFF-AP-10001563"/>
    <x v="1"/>
    <x v="9"/>
    <x v="530"/>
    <n v="194.32"/>
    <n v="4"/>
    <x v="0"/>
    <n v="56.352800000000002"/>
  </r>
  <r>
    <n v="2321"/>
    <x v="1140"/>
    <x v="3"/>
    <x v="177"/>
    <d v="2014-03-25T00:00:00"/>
    <x v="1"/>
    <s v="HW-14935"/>
    <s v="Helen Wasserman"/>
    <x v="1"/>
    <s v="United States"/>
    <s v="Seattle"/>
    <x v="4"/>
    <n v="98115"/>
    <x v="1"/>
    <s v="TEC-AC-10000358"/>
    <x v="2"/>
    <x v="11"/>
    <x v="1278"/>
    <n v="265.93"/>
    <n v="7"/>
    <x v="0"/>
    <n v="63.8232"/>
  </r>
  <r>
    <n v="2322"/>
    <x v="1141"/>
    <x v="1"/>
    <x v="620"/>
    <d v="2013-01-03T00:00:00"/>
    <x v="0"/>
    <s v="KC-16255"/>
    <s v="Karen Carlisle"/>
    <x v="1"/>
    <s v="United States"/>
    <s v="Henderson"/>
    <x v="0"/>
    <n v="42420"/>
    <x v="0"/>
    <s v="OFF-BI-10004492"/>
    <x v="1"/>
    <x v="8"/>
    <x v="347"/>
    <n v="94.74"/>
    <n v="3"/>
    <x v="0"/>
    <n v="44.527799999999999"/>
  </r>
  <r>
    <n v="2323"/>
    <x v="1141"/>
    <x v="1"/>
    <x v="620"/>
    <d v="2013-01-03T00:00:00"/>
    <x v="0"/>
    <s v="KC-16255"/>
    <s v="Karen Carlisle"/>
    <x v="1"/>
    <s v="United States"/>
    <s v="Henderson"/>
    <x v="0"/>
    <n v="42420"/>
    <x v="0"/>
    <s v="OFF-BI-10001072"/>
    <x v="1"/>
    <x v="8"/>
    <x v="277"/>
    <n v="60.64"/>
    <n v="4"/>
    <x v="0"/>
    <n v="27.894400000000001"/>
  </r>
  <r>
    <n v="2324"/>
    <x v="1141"/>
    <x v="1"/>
    <x v="620"/>
    <d v="2013-01-03T00:00:00"/>
    <x v="0"/>
    <s v="KC-16255"/>
    <s v="Karen Carlisle"/>
    <x v="1"/>
    <s v="United States"/>
    <s v="Henderson"/>
    <x v="0"/>
    <n v="42420"/>
    <x v="0"/>
    <s v="OFF-BI-10003707"/>
    <x v="1"/>
    <x v="8"/>
    <x v="776"/>
    <n v="76.3"/>
    <n v="5"/>
    <x v="0"/>
    <n v="38.15"/>
  </r>
  <r>
    <n v="2325"/>
    <x v="1141"/>
    <x v="1"/>
    <x v="620"/>
    <d v="2013-01-03T00:00:00"/>
    <x v="0"/>
    <s v="KC-16255"/>
    <s v="Karen Carlisle"/>
    <x v="1"/>
    <s v="United States"/>
    <s v="Henderson"/>
    <x v="0"/>
    <n v="42420"/>
    <x v="0"/>
    <s v="OFF-BI-10000977"/>
    <x v="1"/>
    <x v="8"/>
    <x v="982"/>
    <n v="364.8"/>
    <n v="12"/>
    <x v="0"/>
    <n v="167.80799999999999"/>
  </r>
  <r>
    <n v="2326"/>
    <x v="1142"/>
    <x v="1"/>
    <x v="426"/>
    <d v="2012-09-19T00:00:00"/>
    <x v="0"/>
    <s v="BM-11575"/>
    <s v="Brendan Murry"/>
    <x v="1"/>
    <s v="United States"/>
    <s v="New York City"/>
    <x v="15"/>
    <n v="10035"/>
    <x v="3"/>
    <s v="OFF-BI-10002082"/>
    <x v="1"/>
    <x v="8"/>
    <x v="1173"/>
    <n v="79.872"/>
    <n v="3"/>
    <x v="2"/>
    <n v="29.952000000000002"/>
  </r>
  <r>
    <n v="2327"/>
    <x v="1142"/>
    <x v="1"/>
    <x v="426"/>
    <d v="2012-09-19T00:00:00"/>
    <x v="0"/>
    <s v="BM-11575"/>
    <s v="Brendan Murry"/>
    <x v="1"/>
    <s v="United States"/>
    <s v="New York City"/>
    <x v="15"/>
    <n v="10035"/>
    <x v="3"/>
    <s v="FUR-BO-10004709"/>
    <x v="0"/>
    <x v="0"/>
    <x v="263"/>
    <n v="46.384"/>
    <n v="1"/>
    <x v="2"/>
    <n v="1.1596"/>
  </r>
  <r>
    <n v="2328"/>
    <x v="1142"/>
    <x v="1"/>
    <x v="426"/>
    <d v="2012-09-19T00:00:00"/>
    <x v="0"/>
    <s v="BM-11575"/>
    <s v="Brendan Murry"/>
    <x v="1"/>
    <s v="United States"/>
    <s v="New York City"/>
    <x v="15"/>
    <n v="10035"/>
    <x v="3"/>
    <s v="OFF-PA-10002365"/>
    <x v="1"/>
    <x v="10"/>
    <x v="12"/>
    <n v="12.96"/>
    <n v="2"/>
    <x v="0"/>
    <n v="6.2207999999999997"/>
  </r>
  <r>
    <n v="2329"/>
    <x v="1143"/>
    <x v="3"/>
    <x v="397"/>
    <d v="2014-09-27T00:00:00"/>
    <x v="2"/>
    <s v="KN-16705"/>
    <s v="Kristina Nunn"/>
    <x v="2"/>
    <s v="United States"/>
    <s v="Fort Collins"/>
    <x v="22"/>
    <n v="80525"/>
    <x v="1"/>
    <s v="OFF-EN-10004147"/>
    <x v="1"/>
    <x v="12"/>
    <x v="1279"/>
    <n v="14.352"/>
    <n v="3"/>
    <x v="2"/>
    <n v="5.2026000000000003"/>
  </r>
  <r>
    <n v="2330"/>
    <x v="1144"/>
    <x v="1"/>
    <x v="707"/>
    <d v="2012-12-29T00:00:00"/>
    <x v="1"/>
    <s v="JD-16150"/>
    <s v="Justin Deggeller"/>
    <x v="1"/>
    <s v="United States"/>
    <s v="Philadelphia"/>
    <x v="9"/>
    <n v="19140"/>
    <x v="3"/>
    <s v="FUR-FU-10001468"/>
    <x v="0"/>
    <x v="5"/>
    <x v="1280"/>
    <n v="547.13599999999997"/>
    <n v="4"/>
    <x v="2"/>
    <n v="-68.391999999999996"/>
  </r>
  <r>
    <n v="2331"/>
    <x v="1145"/>
    <x v="0"/>
    <x v="446"/>
    <d v="2013-09-27T00:00:00"/>
    <x v="0"/>
    <s v="LA-16780"/>
    <s v="Laura Armstrong"/>
    <x v="1"/>
    <s v="United States"/>
    <s v="Los Angeles"/>
    <x v="1"/>
    <n v="90004"/>
    <x v="1"/>
    <s v="OFF-ST-10000642"/>
    <x v="1"/>
    <x v="4"/>
    <x v="192"/>
    <n v="41.96"/>
    <n v="2"/>
    <x v="0"/>
    <n v="2.9371999999999998"/>
  </r>
  <r>
    <n v="2332"/>
    <x v="1145"/>
    <x v="0"/>
    <x v="446"/>
    <d v="2013-09-27T00:00:00"/>
    <x v="0"/>
    <s v="LA-16780"/>
    <s v="Laura Armstrong"/>
    <x v="1"/>
    <s v="United States"/>
    <s v="Los Angeles"/>
    <x v="1"/>
    <n v="90004"/>
    <x v="1"/>
    <s v="OFF-PA-10000380"/>
    <x v="1"/>
    <x v="10"/>
    <x v="1281"/>
    <n v="41.7"/>
    <n v="5"/>
    <x v="0"/>
    <n v="20.85"/>
  </r>
  <r>
    <n v="2333"/>
    <x v="1146"/>
    <x v="3"/>
    <x v="708"/>
    <d v="2014-03-26T00:00:00"/>
    <x v="1"/>
    <s v="RW-19690"/>
    <s v="Robert Waldorf"/>
    <x v="0"/>
    <s v="United States"/>
    <s v="Lafayette"/>
    <x v="14"/>
    <n v="47905"/>
    <x v="2"/>
    <s v="OFF-PA-10004071"/>
    <x v="1"/>
    <x v="10"/>
    <x v="412"/>
    <n v="277.39999999999998"/>
    <n v="5"/>
    <x v="0"/>
    <n v="133.15199999999999"/>
  </r>
  <r>
    <n v="2334"/>
    <x v="1146"/>
    <x v="3"/>
    <x v="708"/>
    <d v="2014-03-26T00:00:00"/>
    <x v="1"/>
    <s v="RW-19690"/>
    <s v="Robert Waldorf"/>
    <x v="0"/>
    <s v="United States"/>
    <s v="Lafayette"/>
    <x v="14"/>
    <n v="47905"/>
    <x v="2"/>
    <s v="OFF-PA-10004971"/>
    <x v="1"/>
    <x v="10"/>
    <x v="604"/>
    <n v="5.78"/>
    <n v="1"/>
    <x v="0"/>
    <n v="2.8321999999999998"/>
  </r>
  <r>
    <n v="2335"/>
    <x v="1147"/>
    <x v="2"/>
    <x v="587"/>
    <d v="2011-10-04T00:00:00"/>
    <x v="1"/>
    <s v="KW-16570"/>
    <s v="Kelly Williams"/>
    <x v="0"/>
    <s v="United States"/>
    <s v="Clarksville"/>
    <x v="18"/>
    <n v="37042"/>
    <x v="0"/>
    <s v="OFF-AP-10000696"/>
    <x v="1"/>
    <x v="9"/>
    <x v="332"/>
    <n v="69.215999999999994"/>
    <n v="6"/>
    <x v="2"/>
    <n v="11.2476"/>
  </r>
  <r>
    <n v="2336"/>
    <x v="1148"/>
    <x v="3"/>
    <x v="389"/>
    <d v="2014-12-11T00:00:00"/>
    <x v="3"/>
    <s v="CC-12220"/>
    <s v="Chris Cortes"/>
    <x v="0"/>
    <s v="United States"/>
    <s v="Fairfield"/>
    <x v="29"/>
    <n v="6824"/>
    <x v="3"/>
    <s v="OFF-EN-10004030"/>
    <x v="1"/>
    <x v="12"/>
    <x v="135"/>
    <n v="10.86"/>
    <n v="3"/>
    <x v="0"/>
    <n v="5.1041999999999996"/>
  </r>
  <r>
    <n v="2337"/>
    <x v="1148"/>
    <x v="3"/>
    <x v="389"/>
    <d v="2014-12-11T00:00:00"/>
    <x v="3"/>
    <s v="CC-12220"/>
    <s v="Chris Cortes"/>
    <x v="0"/>
    <s v="United States"/>
    <s v="Fairfield"/>
    <x v="29"/>
    <n v="6824"/>
    <x v="3"/>
    <s v="OFF-AP-10000026"/>
    <x v="1"/>
    <x v="9"/>
    <x v="1282"/>
    <n v="426.79"/>
    <n v="7"/>
    <x v="0"/>
    <n v="123.76909999999999"/>
  </r>
  <r>
    <n v="2338"/>
    <x v="1149"/>
    <x v="2"/>
    <x v="709"/>
    <d v="2011-08-23T00:00:00"/>
    <x v="3"/>
    <s v="RH-19495"/>
    <s v="Rick Hansen"/>
    <x v="0"/>
    <s v="United States"/>
    <s v="New York City"/>
    <x v="15"/>
    <n v="10009"/>
    <x v="3"/>
    <s v="OFF-PA-10003936"/>
    <x v="1"/>
    <x v="10"/>
    <x v="1283"/>
    <n v="25.92"/>
    <n v="4"/>
    <x v="0"/>
    <n v="12.441599999999999"/>
  </r>
  <r>
    <n v="2339"/>
    <x v="1149"/>
    <x v="2"/>
    <x v="709"/>
    <d v="2011-08-23T00:00:00"/>
    <x v="3"/>
    <s v="RH-19495"/>
    <s v="Rick Hansen"/>
    <x v="0"/>
    <s v="United States"/>
    <s v="New York City"/>
    <x v="15"/>
    <n v="10009"/>
    <x v="3"/>
    <s v="OFF-PA-10004530"/>
    <x v="1"/>
    <x v="10"/>
    <x v="491"/>
    <n v="45.92"/>
    <n v="4"/>
    <x v="0"/>
    <n v="22.500800000000002"/>
  </r>
  <r>
    <n v="2340"/>
    <x v="1150"/>
    <x v="2"/>
    <x v="710"/>
    <d v="2011-08-24T00:00:00"/>
    <x v="1"/>
    <s v="JK-15625"/>
    <s v="Jim Karlsson"/>
    <x v="0"/>
    <s v="United States"/>
    <s v="Columbus"/>
    <x v="24"/>
    <n v="43229"/>
    <x v="3"/>
    <s v="OFF-AR-10004930"/>
    <x v="1"/>
    <x v="6"/>
    <x v="87"/>
    <n v="10.72"/>
    <n v="2"/>
    <x v="2"/>
    <n v="1.742"/>
  </r>
  <r>
    <n v="2341"/>
    <x v="1151"/>
    <x v="0"/>
    <x v="338"/>
    <d v="2013-11-16T00:00:00"/>
    <x v="1"/>
    <s v="DC-13285"/>
    <s v="Debra Catini"/>
    <x v="0"/>
    <s v="United States"/>
    <s v="Warner Robins"/>
    <x v="32"/>
    <n v="31088"/>
    <x v="0"/>
    <s v="OFF-AR-10004999"/>
    <x v="1"/>
    <x v="6"/>
    <x v="864"/>
    <n v="41.86"/>
    <n v="7"/>
    <x v="0"/>
    <n v="10.465"/>
  </r>
  <r>
    <n v="2342"/>
    <x v="1152"/>
    <x v="2"/>
    <x v="520"/>
    <d v="2012-01-03T00:00:00"/>
    <x v="2"/>
    <s v="GM-14455"/>
    <s v="Gary Mitchum"/>
    <x v="2"/>
    <s v="United States"/>
    <s v="Franklin"/>
    <x v="31"/>
    <n v="2038"/>
    <x v="3"/>
    <s v="FUR-FU-10002501"/>
    <x v="0"/>
    <x v="5"/>
    <x v="1284"/>
    <n v="63.2"/>
    <n v="5"/>
    <x v="0"/>
    <n v="23.384"/>
  </r>
  <r>
    <n v="2343"/>
    <x v="1152"/>
    <x v="2"/>
    <x v="520"/>
    <d v="2012-01-03T00:00:00"/>
    <x v="2"/>
    <s v="GM-14455"/>
    <s v="Gary Mitchum"/>
    <x v="2"/>
    <s v="United States"/>
    <s v="Franklin"/>
    <x v="31"/>
    <n v="2038"/>
    <x v="3"/>
    <s v="TEC-AC-10000358"/>
    <x v="2"/>
    <x v="11"/>
    <x v="1278"/>
    <n v="113.97"/>
    <n v="3"/>
    <x v="0"/>
    <n v="27.352799999999998"/>
  </r>
  <r>
    <n v="2344"/>
    <x v="1153"/>
    <x v="2"/>
    <x v="711"/>
    <d v="2011-07-30T00:00:00"/>
    <x v="0"/>
    <s v="CL-11890"/>
    <s v="Carl Ludwig"/>
    <x v="0"/>
    <s v="United States"/>
    <s v="Chicago"/>
    <x v="10"/>
    <n v="60623"/>
    <x v="2"/>
    <s v="OFF-ST-10004804"/>
    <x v="1"/>
    <x v="4"/>
    <x v="230"/>
    <n v="123.55200000000001"/>
    <n v="3"/>
    <x v="2"/>
    <n v="-29.343599999999999"/>
  </r>
  <r>
    <n v="2345"/>
    <x v="1154"/>
    <x v="0"/>
    <x v="712"/>
    <d v="2013-02-28T00:00:00"/>
    <x v="1"/>
    <s v="PV-18985"/>
    <s v="Paul Van Hugh"/>
    <x v="2"/>
    <s v="United States"/>
    <s v="Milwaukee"/>
    <x v="6"/>
    <n v="53209"/>
    <x v="2"/>
    <s v="OFF-AP-10001205"/>
    <x v="1"/>
    <x v="9"/>
    <x v="1285"/>
    <n v="490.32"/>
    <n v="9"/>
    <x v="0"/>
    <n v="137.28960000000001"/>
  </r>
  <r>
    <n v="2346"/>
    <x v="1155"/>
    <x v="0"/>
    <x v="69"/>
    <d v="2013-03-19T00:00:00"/>
    <x v="1"/>
    <s v="LT-17110"/>
    <s v="Liz Thompson"/>
    <x v="0"/>
    <s v="United States"/>
    <s v="San Antonio"/>
    <x v="5"/>
    <n v="78207"/>
    <x v="2"/>
    <s v="OFF-PA-10000659"/>
    <x v="1"/>
    <x v="10"/>
    <x v="1286"/>
    <n v="70.08"/>
    <n v="5"/>
    <x v="2"/>
    <n v="24.527999999999999"/>
  </r>
  <r>
    <n v="2347"/>
    <x v="1155"/>
    <x v="0"/>
    <x v="69"/>
    <d v="2013-03-19T00:00:00"/>
    <x v="1"/>
    <s v="LT-17110"/>
    <s v="Liz Thompson"/>
    <x v="0"/>
    <s v="United States"/>
    <s v="San Antonio"/>
    <x v="5"/>
    <n v="78207"/>
    <x v="2"/>
    <s v="OFF-BI-10004141"/>
    <x v="1"/>
    <x v="8"/>
    <x v="1287"/>
    <n v="1.272"/>
    <n v="2"/>
    <x v="3"/>
    <n v="-2.1623999999999999"/>
  </r>
  <r>
    <n v="2348"/>
    <x v="1155"/>
    <x v="0"/>
    <x v="69"/>
    <d v="2013-03-19T00:00:00"/>
    <x v="1"/>
    <s v="LT-17110"/>
    <s v="Liz Thompson"/>
    <x v="0"/>
    <s v="United States"/>
    <s v="San Antonio"/>
    <x v="5"/>
    <n v="78207"/>
    <x v="2"/>
    <s v="FUR-TA-10004619"/>
    <x v="0"/>
    <x v="3"/>
    <x v="882"/>
    <n v="557.58500000000004"/>
    <n v="5"/>
    <x v="4"/>
    <n v="0"/>
  </r>
  <r>
    <n v="2349"/>
    <x v="1156"/>
    <x v="3"/>
    <x v="574"/>
    <d v="2014-12-04T00:00:00"/>
    <x v="3"/>
    <s v="AM-10360"/>
    <s v="Alice McCarthy"/>
    <x v="1"/>
    <s v="United States"/>
    <s v="Los Angeles"/>
    <x v="1"/>
    <n v="90032"/>
    <x v="1"/>
    <s v="OFF-BI-10004187"/>
    <x v="1"/>
    <x v="8"/>
    <x v="33"/>
    <n v="9.0239999999999991"/>
    <n v="6"/>
    <x v="2"/>
    <n v="3.1583999999999999"/>
  </r>
  <r>
    <n v="2350"/>
    <x v="1156"/>
    <x v="3"/>
    <x v="574"/>
    <d v="2014-12-04T00:00:00"/>
    <x v="3"/>
    <s v="AM-10360"/>
    <s v="Alice McCarthy"/>
    <x v="1"/>
    <s v="United States"/>
    <s v="Los Angeles"/>
    <x v="1"/>
    <n v="90032"/>
    <x v="1"/>
    <s v="OFF-BI-10000632"/>
    <x v="1"/>
    <x v="8"/>
    <x v="1288"/>
    <n v="69.456000000000003"/>
    <n v="2"/>
    <x v="2"/>
    <n v="22.5732"/>
  </r>
  <r>
    <n v="2351"/>
    <x v="1156"/>
    <x v="3"/>
    <x v="574"/>
    <d v="2014-12-04T00:00:00"/>
    <x v="3"/>
    <s v="AM-10360"/>
    <s v="Alice McCarthy"/>
    <x v="1"/>
    <s v="United States"/>
    <s v="Los Angeles"/>
    <x v="1"/>
    <n v="90032"/>
    <x v="1"/>
    <s v="OFF-PA-10003724"/>
    <x v="1"/>
    <x v="10"/>
    <x v="357"/>
    <n v="10.86"/>
    <n v="2"/>
    <x v="0"/>
    <n v="5.3213999999999997"/>
  </r>
  <r>
    <n v="2352"/>
    <x v="1156"/>
    <x v="3"/>
    <x v="574"/>
    <d v="2014-12-04T00:00:00"/>
    <x v="3"/>
    <s v="AM-10360"/>
    <s v="Alice McCarthy"/>
    <x v="1"/>
    <s v="United States"/>
    <s v="Los Angeles"/>
    <x v="1"/>
    <n v="90032"/>
    <x v="1"/>
    <s v="OFF-AP-10002765"/>
    <x v="1"/>
    <x v="9"/>
    <x v="1252"/>
    <n v="79.47"/>
    <n v="3"/>
    <x v="0"/>
    <n v="22.2516"/>
  </r>
  <r>
    <n v="2353"/>
    <x v="1156"/>
    <x v="3"/>
    <x v="574"/>
    <d v="2014-12-04T00:00:00"/>
    <x v="3"/>
    <s v="AM-10360"/>
    <s v="Alice McCarthy"/>
    <x v="1"/>
    <s v="United States"/>
    <s v="Los Angeles"/>
    <x v="1"/>
    <n v="90032"/>
    <x v="1"/>
    <s v="OFF-AR-10001868"/>
    <x v="1"/>
    <x v="6"/>
    <x v="59"/>
    <n v="10.08"/>
    <n v="6"/>
    <x v="0"/>
    <n v="5.04"/>
  </r>
  <r>
    <n v="2354"/>
    <x v="1157"/>
    <x v="1"/>
    <x v="284"/>
    <d v="2012-09-02T00:00:00"/>
    <x v="2"/>
    <s v="SC-20260"/>
    <s v="Scott Cohen"/>
    <x v="1"/>
    <s v="United States"/>
    <s v="San Francisco"/>
    <x v="1"/>
    <n v="94122"/>
    <x v="1"/>
    <s v="FUR-BO-10002545"/>
    <x v="0"/>
    <x v="0"/>
    <x v="37"/>
    <n v="1552.8309999999999"/>
    <n v="7"/>
    <x v="11"/>
    <n v="200.9546"/>
  </r>
  <r>
    <n v="2355"/>
    <x v="1157"/>
    <x v="1"/>
    <x v="284"/>
    <d v="2012-09-02T00:00:00"/>
    <x v="2"/>
    <s v="SC-20260"/>
    <s v="Scott Cohen"/>
    <x v="1"/>
    <s v="United States"/>
    <s v="San Francisco"/>
    <x v="1"/>
    <n v="94122"/>
    <x v="1"/>
    <s v="OFF-BI-10002735"/>
    <x v="1"/>
    <x v="8"/>
    <x v="141"/>
    <n v="137.24"/>
    <n v="5"/>
    <x v="2"/>
    <n v="46.3185"/>
  </r>
  <r>
    <n v="2356"/>
    <x v="1157"/>
    <x v="1"/>
    <x v="284"/>
    <d v="2012-09-02T00:00:00"/>
    <x v="2"/>
    <s v="SC-20260"/>
    <s v="Scott Cohen"/>
    <x v="1"/>
    <s v="United States"/>
    <s v="San Francisco"/>
    <x v="1"/>
    <n v="94122"/>
    <x v="1"/>
    <s v="TEC-AC-10004864"/>
    <x v="2"/>
    <x v="11"/>
    <x v="1289"/>
    <n v="36.51"/>
    <n v="1"/>
    <x v="0"/>
    <n v="15.699299999999999"/>
  </r>
  <r>
    <n v="2357"/>
    <x v="1157"/>
    <x v="1"/>
    <x v="284"/>
    <d v="2012-09-02T00:00:00"/>
    <x v="2"/>
    <s v="SC-20260"/>
    <s v="Scott Cohen"/>
    <x v="1"/>
    <s v="United States"/>
    <s v="San Francisco"/>
    <x v="1"/>
    <n v="94122"/>
    <x v="1"/>
    <s v="TEC-MA-10000597"/>
    <x v="2"/>
    <x v="15"/>
    <x v="1290"/>
    <n v="239.976"/>
    <n v="3"/>
    <x v="2"/>
    <n v="80.991900000000001"/>
  </r>
  <r>
    <n v="2358"/>
    <x v="1158"/>
    <x v="2"/>
    <x v="461"/>
    <d v="2011-03-21T00:00:00"/>
    <x v="1"/>
    <s v="CP-12340"/>
    <s v="Christine Phan"/>
    <x v="1"/>
    <s v="United States"/>
    <s v="New York City"/>
    <x v="15"/>
    <n v="10024"/>
    <x v="3"/>
    <s v="FUR-TA-10003473"/>
    <x v="0"/>
    <x v="3"/>
    <x v="214"/>
    <n v="1579.7460000000001"/>
    <n v="7"/>
    <x v="10"/>
    <n v="-447.59469999999999"/>
  </r>
  <r>
    <n v="2359"/>
    <x v="1158"/>
    <x v="2"/>
    <x v="461"/>
    <d v="2011-03-21T00:00:00"/>
    <x v="1"/>
    <s v="CP-12340"/>
    <s v="Christine Phan"/>
    <x v="1"/>
    <s v="United States"/>
    <s v="New York City"/>
    <x v="15"/>
    <n v="10024"/>
    <x v="3"/>
    <s v="FUR-TA-10001950"/>
    <x v="0"/>
    <x v="3"/>
    <x v="1275"/>
    <n v="1071.576"/>
    <n v="4"/>
    <x v="10"/>
    <n v="-553.64760000000001"/>
  </r>
  <r>
    <n v="2360"/>
    <x v="1158"/>
    <x v="2"/>
    <x v="461"/>
    <d v="2011-03-21T00:00:00"/>
    <x v="1"/>
    <s v="CP-12340"/>
    <s v="Christine Phan"/>
    <x v="1"/>
    <s v="United States"/>
    <s v="New York City"/>
    <x v="15"/>
    <n v="10024"/>
    <x v="3"/>
    <s v="FUR-TA-10004175"/>
    <x v="0"/>
    <x v="3"/>
    <x v="1146"/>
    <n v="613.90800000000002"/>
    <n v="3"/>
    <x v="10"/>
    <n v="-122.7816"/>
  </r>
  <r>
    <n v="2361"/>
    <x v="1158"/>
    <x v="2"/>
    <x v="461"/>
    <d v="2011-03-21T00:00:00"/>
    <x v="1"/>
    <s v="CP-12340"/>
    <s v="Christine Phan"/>
    <x v="1"/>
    <s v="United States"/>
    <s v="New York City"/>
    <x v="15"/>
    <n v="10024"/>
    <x v="3"/>
    <s v="OFF-PA-10002960"/>
    <x v="1"/>
    <x v="10"/>
    <x v="1291"/>
    <n v="34.86"/>
    <n v="7"/>
    <x v="0"/>
    <n v="16.3842"/>
  </r>
  <r>
    <n v="2362"/>
    <x v="1158"/>
    <x v="2"/>
    <x v="461"/>
    <d v="2011-03-21T00:00:00"/>
    <x v="1"/>
    <s v="CP-12340"/>
    <s v="Christine Phan"/>
    <x v="1"/>
    <s v="United States"/>
    <s v="New York City"/>
    <x v="15"/>
    <n v="10024"/>
    <x v="3"/>
    <s v="OFF-PA-10000919"/>
    <x v="1"/>
    <x v="10"/>
    <x v="1292"/>
    <n v="155.04"/>
    <n v="4"/>
    <x v="0"/>
    <n v="75.9696"/>
  </r>
  <r>
    <n v="2363"/>
    <x v="1159"/>
    <x v="3"/>
    <x v="513"/>
    <d v="2014-04-21T00:00:00"/>
    <x v="1"/>
    <s v="RF-19840"/>
    <s v="Roy Französisch"/>
    <x v="0"/>
    <s v="United States"/>
    <s v="Columbus"/>
    <x v="24"/>
    <n v="43229"/>
    <x v="3"/>
    <s v="OFF-BI-10001553"/>
    <x v="1"/>
    <x v="8"/>
    <x v="1293"/>
    <n v="13.71"/>
    <n v="5"/>
    <x v="6"/>
    <n v="-10.054"/>
  </r>
  <r>
    <n v="2364"/>
    <x v="1160"/>
    <x v="0"/>
    <x v="69"/>
    <d v="2013-03-19T00:00:00"/>
    <x v="1"/>
    <s v="AB-10060"/>
    <s v="Adam Bellavance"/>
    <x v="2"/>
    <s v="United States"/>
    <s v="Waynesboro"/>
    <x v="17"/>
    <n v="22980"/>
    <x v="0"/>
    <s v="FUR-FU-10004864"/>
    <x v="0"/>
    <x v="5"/>
    <x v="436"/>
    <n v="127.88"/>
    <n v="2"/>
    <x v="0"/>
    <n v="40.921599999999998"/>
  </r>
  <r>
    <n v="2365"/>
    <x v="1160"/>
    <x v="0"/>
    <x v="69"/>
    <d v="2013-03-19T00:00:00"/>
    <x v="1"/>
    <s v="AB-10060"/>
    <s v="Adam Bellavance"/>
    <x v="2"/>
    <s v="United States"/>
    <s v="Waynesboro"/>
    <x v="17"/>
    <n v="22980"/>
    <x v="0"/>
    <s v="OFF-AP-10004540"/>
    <x v="1"/>
    <x v="9"/>
    <x v="1294"/>
    <n v="160.32"/>
    <n v="2"/>
    <x v="0"/>
    <n v="44.889600000000002"/>
  </r>
  <r>
    <n v="2366"/>
    <x v="1160"/>
    <x v="0"/>
    <x v="69"/>
    <d v="2013-03-19T00:00:00"/>
    <x v="1"/>
    <s v="AB-10060"/>
    <s v="Adam Bellavance"/>
    <x v="2"/>
    <s v="United States"/>
    <s v="Waynesboro"/>
    <x v="17"/>
    <n v="22980"/>
    <x v="0"/>
    <s v="OFF-BI-10004965"/>
    <x v="1"/>
    <x v="8"/>
    <x v="1005"/>
    <n v="46"/>
    <n v="4"/>
    <x v="0"/>
    <n v="20.7"/>
  </r>
  <r>
    <n v="2367"/>
    <x v="1161"/>
    <x v="2"/>
    <x v="156"/>
    <d v="2011-11-26T00:00:00"/>
    <x v="0"/>
    <s v="EH-13990"/>
    <s v="Erica Hackney"/>
    <x v="0"/>
    <s v="United States"/>
    <s v="Sacramento"/>
    <x v="1"/>
    <n v="95823"/>
    <x v="1"/>
    <s v="FUR-CH-10001714"/>
    <x v="0"/>
    <x v="1"/>
    <x v="1295"/>
    <n v="120.712"/>
    <n v="1"/>
    <x v="2"/>
    <n v="-18.1068"/>
  </r>
  <r>
    <n v="2368"/>
    <x v="1162"/>
    <x v="3"/>
    <x v="516"/>
    <d v="2014-02-14T00:00:00"/>
    <x v="2"/>
    <s v="MN-17935"/>
    <s v="Michael Nguyen"/>
    <x v="0"/>
    <s v="United States"/>
    <s v="Clinton"/>
    <x v="39"/>
    <n v="20735"/>
    <x v="3"/>
    <s v="OFF-PA-10002464"/>
    <x v="1"/>
    <x v="10"/>
    <x v="993"/>
    <n v="23.12"/>
    <n v="4"/>
    <x v="0"/>
    <n v="11.328799999999999"/>
  </r>
  <r>
    <n v="2369"/>
    <x v="1163"/>
    <x v="0"/>
    <x v="713"/>
    <d v="2013-09-28T00:00:00"/>
    <x v="1"/>
    <s v="KL-16555"/>
    <s v="Kelly Lampkin"/>
    <x v="1"/>
    <s v="United States"/>
    <s v="Fairfield"/>
    <x v="24"/>
    <n v="45014"/>
    <x v="3"/>
    <s v="FUR-FU-10002298"/>
    <x v="0"/>
    <x v="5"/>
    <x v="1296"/>
    <n v="532.70399999999995"/>
    <n v="6"/>
    <x v="2"/>
    <n v="-26.635200000000001"/>
  </r>
  <r>
    <n v="2370"/>
    <x v="1163"/>
    <x v="0"/>
    <x v="713"/>
    <d v="2013-09-28T00:00:00"/>
    <x v="1"/>
    <s v="KL-16555"/>
    <s v="Kelly Lampkin"/>
    <x v="1"/>
    <s v="United States"/>
    <s v="Fairfield"/>
    <x v="24"/>
    <n v="45014"/>
    <x v="3"/>
    <s v="OFF-AR-10000315"/>
    <x v="1"/>
    <x v="6"/>
    <x v="1297"/>
    <n v="4.9119999999999999"/>
    <n v="2"/>
    <x v="2"/>
    <n v="0.307"/>
  </r>
  <r>
    <n v="2371"/>
    <x v="1164"/>
    <x v="3"/>
    <x v="437"/>
    <d v="2014-07-10T00:00:00"/>
    <x v="0"/>
    <s v="MP-17965"/>
    <s v="Michael Paige"/>
    <x v="1"/>
    <s v="United States"/>
    <s v="Warwick"/>
    <x v="34"/>
    <n v="2886"/>
    <x v="3"/>
    <s v="TEC-AC-10004353"/>
    <x v="2"/>
    <x v="11"/>
    <x v="717"/>
    <n v="252"/>
    <n v="4"/>
    <x v="0"/>
    <n v="93.24"/>
  </r>
  <r>
    <n v="2372"/>
    <x v="1165"/>
    <x v="0"/>
    <x v="274"/>
    <d v="2013-07-12T00:00:00"/>
    <x v="0"/>
    <s v="BF-11020"/>
    <s v="Barry Französisch"/>
    <x v="1"/>
    <s v="United States"/>
    <s v="Aurora"/>
    <x v="10"/>
    <n v="60505"/>
    <x v="2"/>
    <s v="FUR-FU-10004973"/>
    <x v="0"/>
    <x v="5"/>
    <x v="1134"/>
    <n v="60.287999999999997"/>
    <n v="8"/>
    <x v="7"/>
    <n v="-27.1296"/>
  </r>
  <r>
    <n v="2373"/>
    <x v="1165"/>
    <x v="0"/>
    <x v="274"/>
    <d v="2013-07-12T00:00:00"/>
    <x v="0"/>
    <s v="BF-11020"/>
    <s v="Barry Französisch"/>
    <x v="1"/>
    <s v="United States"/>
    <s v="Aurora"/>
    <x v="10"/>
    <n v="60505"/>
    <x v="2"/>
    <s v="OFF-FA-10000936"/>
    <x v="1"/>
    <x v="13"/>
    <x v="1298"/>
    <n v="2.6320000000000001"/>
    <n v="1"/>
    <x v="2"/>
    <n v="0.82250000000000001"/>
  </r>
  <r>
    <n v="2374"/>
    <x v="1165"/>
    <x v="0"/>
    <x v="274"/>
    <d v="2013-07-12T00:00:00"/>
    <x v="0"/>
    <s v="BF-11020"/>
    <s v="Barry Französisch"/>
    <x v="1"/>
    <s v="United States"/>
    <s v="Aurora"/>
    <x v="10"/>
    <n v="60505"/>
    <x v="2"/>
    <s v="OFF-PA-10001609"/>
    <x v="1"/>
    <x v="10"/>
    <x v="1107"/>
    <n v="23.687999999999999"/>
    <n v="9"/>
    <x v="2"/>
    <n v="7.6985999999999999"/>
  </r>
  <r>
    <n v="2375"/>
    <x v="1165"/>
    <x v="0"/>
    <x v="274"/>
    <d v="2013-07-12T00:00:00"/>
    <x v="0"/>
    <s v="BF-11020"/>
    <s v="Barry Französisch"/>
    <x v="1"/>
    <s v="United States"/>
    <s v="Aurora"/>
    <x v="10"/>
    <n v="60505"/>
    <x v="2"/>
    <s v="FUR-CH-10000785"/>
    <x v="0"/>
    <x v="1"/>
    <x v="320"/>
    <n v="253.37200000000001"/>
    <n v="2"/>
    <x v="4"/>
    <n v="-14.478400000000001"/>
  </r>
  <r>
    <n v="2376"/>
    <x v="1166"/>
    <x v="3"/>
    <x v="714"/>
    <d v="2014-01-31T00:00:00"/>
    <x v="1"/>
    <s v="TP-21130"/>
    <s v="Theone Pippenger"/>
    <x v="0"/>
    <s v="United States"/>
    <s v="Smyrna"/>
    <x v="32"/>
    <n v="30080"/>
    <x v="0"/>
    <s v="OFF-FA-10000053"/>
    <x v="1"/>
    <x v="13"/>
    <x v="953"/>
    <n v="5.67"/>
    <n v="3"/>
    <x v="0"/>
    <n v="0.1134"/>
  </r>
  <r>
    <n v="2377"/>
    <x v="1167"/>
    <x v="2"/>
    <x v="710"/>
    <d v="2011-08-21T00:00:00"/>
    <x v="0"/>
    <s v="MS-17770"/>
    <s v="Maxwell Schwartz"/>
    <x v="0"/>
    <s v="United States"/>
    <s v="Columbus"/>
    <x v="24"/>
    <n v="43229"/>
    <x v="3"/>
    <s v="OFF-BI-10001718"/>
    <x v="1"/>
    <x v="8"/>
    <x v="1216"/>
    <n v="76.775999999999996"/>
    <n v="4"/>
    <x v="6"/>
    <n v="-58.861600000000003"/>
  </r>
  <r>
    <n v="2378"/>
    <x v="1167"/>
    <x v="2"/>
    <x v="710"/>
    <d v="2011-08-21T00:00:00"/>
    <x v="0"/>
    <s v="MS-17770"/>
    <s v="Maxwell Schwartz"/>
    <x v="0"/>
    <s v="United States"/>
    <s v="Columbus"/>
    <x v="24"/>
    <n v="43229"/>
    <x v="3"/>
    <s v="OFF-SU-10004768"/>
    <x v="1"/>
    <x v="14"/>
    <x v="1299"/>
    <n v="9.1839999999999993"/>
    <n v="2"/>
    <x v="2"/>
    <n v="1.1479999999999999"/>
  </r>
  <r>
    <n v="2379"/>
    <x v="1168"/>
    <x v="1"/>
    <x v="401"/>
    <d v="2012-12-11T00:00:00"/>
    <x v="1"/>
    <s v="KM-16375"/>
    <s v="Katherine Murray"/>
    <x v="2"/>
    <s v="United States"/>
    <s v="Thousand Oaks"/>
    <x v="1"/>
    <n v="91360"/>
    <x v="1"/>
    <s v="OFF-PA-10003883"/>
    <x v="1"/>
    <x v="10"/>
    <x v="1229"/>
    <n v="32.75"/>
    <n v="5"/>
    <x v="0"/>
    <n v="15.065"/>
  </r>
  <r>
    <n v="2380"/>
    <x v="1169"/>
    <x v="0"/>
    <x v="715"/>
    <d v="2013-05-11T00:00:00"/>
    <x v="1"/>
    <s v="BE-11455"/>
    <s v="Brad Eason"/>
    <x v="2"/>
    <s v="United States"/>
    <s v="Lorain"/>
    <x v="24"/>
    <n v="44052"/>
    <x v="3"/>
    <s v="OFF-FA-10004248"/>
    <x v="1"/>
    <x v="13"/>
    <x v="480"/>
    <n v="7.2160000000000002"/>
    <n v="2"/>
    <x v="2"/>
    <n v="1.7138"/>
  </r>
  <r>
    <n v="2381"/>
    <x v="1169"/>
    <x v="0"/>
    <x v="715"/>
    <d v="2013-05-11T00:00:00"/>
    <x v="1"/>
    <s v="BE-11455"/>
    <s v="Brad Eason"/>
    <x v="2"/>
    <s v="United States"/>
    <s v="Lorain"/>
    <x v="24"/>
    <n v="44052"/>
    <x v="3"/>
    <s v="OFF-PA-10002581"/>
    <x v="1"/>
    <x v="10"/>
    <x v="1300"/>
    <n v="49.567999999999998"/>
    <n v="2"/>
    <x v="2"/>
    <n v="15.49"/>
  </r>
  <r>
    <n v="2382"/>
    <x v="1169"/>
    <x v="0"/>
    <x v="715"/>
    <d v="2013-05-11T00:00:00"/>
    <x v="1"/>
    <s v="BE-11455"/>
    <s v="Brad Eason"/>
    <x v="2"/>
    <s v="United States"/>
    <s v="Lorain"/>
    <x v="24"/>
    <n v="44052"/>
    <x v="3"/>
    <s v="FUR-FU-10004848"/>
    <x v="0"/>
    <x v="5"/>
    <x v="1301"/>
    <n v="54.712000000000003"/>
    <n v="7"/>
    <x v="2"/>
    <n v="11.626300000000001"/>
  </r>
  <r>
    <n v="2383"/>
    <x v="1170"/>
    <x v="3"/>
    <x v="613"/>
    <d v="2014-03-27T00:00:00"/>
    <x v="2"/>
    <s v="CV-12295"/>
    <s v="Christina VanderZanden"/>
    <x v="0"/>
    <s v="United States"/>
    <s v="Fresno"/>
    <x v="1"/>
    <n v="93727"/>
    <x v="1"/>
    <s v="OFF-AP-10002403"/>
    <x v="1"/>
    <x v="9"/>
    <x v="1302"/>
    <n v="176.04"/>
    <n v="4"/>
    <x v="0"/>
    <n v="45.770400000000002"/>
  </r>
  <r>
    <n v="2384"/>
    <x v="1170"/>
    <x v="3"/>
    <x v="613"/>
    <d v="2014-03-27T00:00:00"/>
    <x v="2"/>
    <s v="CV-12295"/>
    <s v="Christina VanderZanden"/>
    <x v="0"/>
    <s v="United States"/>
    <s v="Fresno"/>
    <x v="1"/>
    <n v="93727"/>
    <x v="1"/>
    <s v="OFF-AR-10003087"/>
    <x v="1"/>
    <x v="6"/>
    <x v="33"/>
    <n v="16.02"/>
    <n v="9"/>
    <x v="0"/>
    <n v="4.4855999999999998"/>
  </r>
  <r>
    <n v="2385"/>
    <x v="1170"/>
    <x v="3"/>
    <x v="613"/>
    <d v="2014-03-27T00:00:00"/>
    <x v="2"/>
    <s v="CV-12295"/>
    <s v="Christina VanderZanden"/>
    <x v="0"/>
    <s v="United States"/>
    <s v="Fresno"/>
    <x v="1"/>
    <n v="93727"/>
    <x v="1"/>
    <s v="OFF-BI-10002026"/>
    <x v="1"/>
    <x v="8"/>
    <x v="903"/>
    <n v="185.92"/>
    <n v="4"/>
    <x v="2"/>
    <n v="62.747999999999998"/>
  </r>
  <r>
    <n v="2386"/>
    <x v="1170"/>
    <x v="3"/>
    <x v="613"/>
    <d v="2014-03-27T00:00:00"/>
    <x v="2"/>
    <s v="CV-12295"/>
    <s v="Christina VanderZanden"/>
    <x v="0"/>
    <s v="United States"/>
    <s v="Fresno"/>
    <x v="1"/>
    <n v="93727"/>
    <x v="1"/>
    <s v="TEC-PH-10000141"/>
    <x v="2"/>
    <x v="7"/>
    <x v="1303"/>
    <n v="211.16800000000001"/>
    <n v="4"/>
    <x v="2"/>
    <n v="15.8376"/>
  </r>
  <r>
    <n v="2387"/>
    <x v="1170"/>
    <x v="3"/>
    <x v="613"/>
    <d v="2014-03-27T00:00:00"/>
    <x v="2"/>
    <s v="CV-12295"/>
    <s v="Christina VanderZanden"/>
    <x v="0"/>
    <s v="United States"/>
    <s v="Fresno"/>
    <x v="1"/>
    <n v="93727"/>
    <x v="1"/>
    <s v="TEC-CO-10000971"/>
    <x v="2"/>
    <x v="16"/>
    <x v="1304"/>
    <n v="479.98399999999998"/>
    <n v="2"/>
    <x v="2"/>
    <n v="59.997999999999998"/>
  </r>
  <r>
    <n v="2388"/>
    <x v="1171"/>
    <x v="1"/>
    <x v="295"/>
    <d v="2012-12-15T00:00:00"/>
    <x v="2"/>
    <s v="DK-13375"/>
    <s v="Dennis Kane"/>
    <x v="0"/>
    <s v="United States"/>
    <s v="San Diego"/>
    <x v="1"/>
    <n v="92105"/>
    <x v="1"/>
    <s v="OFF-FA-10001229"/>
    <x v="1"/>
    <x v="13"/>
    <x v="33"/>
    <n v="7.86"/>
    <n v="2"/>
    <x v="0"/>
    <n v="3.6156000000000001"/>
  </r>
  <r>
    <n v="2389"/>
    <x v="1171"/>
    <x v="1"/>
    <x v="295"/>
    <d v="2012-12-15T00:00:00"/>
    <x v="2"/>
    <s v="DK-13375"/>
    <s v="Dennis Kane"/>
    <x v="0"/>
    <s v="United States"/>
    <s v="San Diego"/>
    <x v="1"/>
    <n v="92105"/>
    <x v="1"/>
    <s v="OFF-BI-10002437"/>
    <x v="1"/>
    <x v="8"/>
    <x v="1305"/>
    <n v="24.448"/>
    <n v="2"/>
    <x v="2"/>
    <n v="8.8623999999999992"/>
  </r>
  <r>
    <n v="2390"/>
    <x v="1172"/>
    <x v="1"/>
    <x v="401"/>
    <d v="2012-12-10T00:00:00"/>
    <x v="1"/>
    <s v="SG-20605"/>
    <s v="Speros Goranitis"/>
    <x v="0"/>
    <s v="United States"/>
    <s v="New York City"/>
    <x v="15"/>
    <n v="10009"/>
    <x v="3"/>
    <s v="OFF-PA-10004255"/>
    <x v="1"/>
    <x v="10"/>
    <x v="1306"/>
    <n v="6.48"/>
    <n v="1"/>
    <x v="0"/>
    <n v="3.1103999999999998"/>
  </r>
  <r>
    <n v="2391"/>
    <x v="1172"/>
    <x v="1"/>
    <x v="401"/>
    <d v="2012-12-10T00:00:00"/>
    <x v="1"/>
    <s v="SG-20605"/>
    <s v="Speros Goranitis"/>
    <x v="0"/>
    <s v="United States"/>
    <s v="New York City"/>
    <x v="15"/>
    <n v="10009"/>
    <x v="3"/>
    <s v="OFF-PA-10001184"/>
    <x v="1"/>
    <x v="10"/>
    <x v="1307"/>
    <n v="41.86"/>
    <n v="7"/>
    <x v="0"/>
    <n v="20.511399999999998"/>
  </r>
  <r>
    <n v="2392"/>
    <x v="1172"/>
    <x v="1"/>
    <x v="401"/>
    <d v="2012-12-10T00:00:00"/>
    <x v="1"/>
    <s v="SG-20605"/>
    <s v="Speros Goranitis"/>
    <x v="0"/>
    <s v="United States"/>
    <s v="New York City"/>
    <x v="15"/>
    <n v="10009"/>
    <x v="3"/>
    <s v="TEC-AC-10002637"/>
    <x v="2"/>
    <x v="11"/>
    <x v="1308"/>
    <n v="1619.91"/>
    <n v="9"/>
    <x v="0"/>
    <n v="97.194599999999994"/>
  </r>
  <r>
    <n v="2393"/>
    <x v="1172"/>
    <x v="1"/>
    <x v="401"/>
    <d v="2012-12-10T00:00:00"/>
    <x v="1"/>
    <s v="SG-20605"/>
    <s v="Speros Goranitis"/>
    <x v="0"/>
    <s v="United States"/>
    <s v="New York City"/>
    <x v="15"/>
    <n v="10009"/>
    <x v="3"/>
    <s v="FUR-FU-10002878"/>
    <x v="0"/>
    <x v="5"/>
    <x v="1125"/>
    <n v="113.92"/>
    <n v="4"/>
    <x v="0"/>
    <n v="42.150399999999998"/>
  </r>
  <r>
    <n v="2394"/>
    <x v="1173"/>
    <x v="0"/>
    <x v="716"/>
    <d v="2013-03-24T00:00:00"/>
    <x v="1"/>
    <s v="CS-12355"/>
    <s v="Christine Sundaresam"/>
    <x v="0"/>
    <s v="United States"/>
    <s v="Malden"/>
    <x v="31"/>
    <n v="2148"/>
    <x v="3"/>
    <s v="OFF-AR-10000588"/>
    <x v="1"/>
    <x v="6"/>
    <x v="393"/>
    <n v="39.68"/>
    <n v="2"/>
    <x v="0"/>
    <n v="10.316800000000001"/>
  </r>
  <r>
    <n v="2395"/>
    <x v="1174"/>
    <x v="1"/>
    <x v="717"/>
    <d v="2012-11-19T00:00:00"/>
    <x v="1"/>
    <s v="PJ-18835"/>
    <s v="Patrick Jones"/>
    <x v="1"/>
    <s v="United States"/>
    <s v="New York City"/>
    <x v="15"/>
    <n v="10035"/>
    <x v="3"/>
    <s v="TEC-AC-10002217"/>
    <x v="2"/>
    <x v="11"/>
    <x v="1178"/>
    <n v="37.6"/>
    <n v="2"/>
    <x v="0"/>
    <n v="2.2559999999999998"/>
  </r>
  <r>
    <n v="2396"/>
    <x v="1174"/>
    <x v="1"/>
    <x v="717"/>
    <d v="2012-11-19T00:00:00"/>
    <x v="1"/>
    <s v="PJ-18835"/>
    <s v="Patrick Jones"/>
    <x v="1"/>
    <s v="United States"/>
    <s v="New York City"/>
    <x v="15"/>
    <n v="10035"/>
    <x v="3"/>
    <s v="TEC-AC-10001267"/>
    <x v="2"/>
    <x v="11"/>
    <x v="533"/>
    <n v="59.9"/>
    <n v="2"/>
    <x v="0"/>
    <n v="23.96"/>
  </r>
  <r>
    <n v="2397"/>
    <x v="1174"/>
    <x v="1"/>
    <x v="717"/>
    <d v="2012-11-19T00:00:00"/>
    <x v="1"/>
    <s v="PJ-18835"/>
    <s v="Patrick Jones"/>
    <x v="1"/>
    <s v="United States"/>
    <s v="New York City"/>
    <x v="15"/>
    <n v="10035"/>
    <x v="3"/>
    <s v="OFF-PA-10004041"/>
    <x v="1"/>
    <x v="10"/>
    <x v="940"/>
    <n v="37"/>
    <n v="5"/>
    <x v="0"/>
    <n v="16.649999999999999"/>
  </r>
  <r>
    <n v="2398"/>
    <x v="1175"/>
    <x v="3"/>
    <x v="718"/>
    <d v="2014-08-17T00:00:00"/>
    <x v="0"/>
    <s v="NP-18700"/>
    <s v="Nora Preis"/>
    <x v="0"/>
    <s v="United States"/>
    <s v="San Francisco"/>
    <x v="1"/>
    <n v="94109"/>
    <x v="1"/>
    <s v="OFF-LA-10001613"/>
    <x v="1"/>
    <x v="2"/>
    <x v="736"/>
    <n v="5.76"/>
    <n v="2"/>
    <x v="0"/>
    <n v="2.8224"/>
  </r>
  <r>
    <n v="2399"/>
    <x v="1175"/>
    <x v="3"/>
    <x v="718"/>
    <d v="2014-08-17T00:00:00"/>
    <x v="0"/>
    <s v="NP-18700"/>
    <s v="Nora Preis"/>
    <x v="0"/>
    <s v="United States"/>
    <s v="San Francisco"/>
    <x v="1"/>
    <n v="94109"/>
    <x v="1"/>
    <s v="OFF-AR-10000246"/>
    <x v="1"/>
    <x v="6"/>
    <x v="21"/>
    <n v="16.68"/>
    <n v="6"/>
    <x v="0"/>
    <n v="4.3368000000000002"/>
  </r>
  <r>
    <n v="2400"/>
    <x v="1176"/>
    <x v="3"/>
    <x v="428"/>
    <d v="2014-09-16T00:00:00"/>
    <x v="1"/>
    <s v="SB-20290"/>
    <s v="Sean Braxton"/>
    <x v="1"/>
    <s v="United States"/>
    <s v="Florence"/>
    <x v="20"/>
    <n v="29501"/>
    <x v="0"/>
    <s v="OFF-ST-10001809"/>
    <x v="1"/>
    <x v="4"/>
    <x v="430"/>
    <n v="628.80999999999995"/>
    <n v="7"/>
    <x v="0"/>
    <n v="12.5762"/>
  </r>
  <r>
    <n v="2401"/>
    <x v="1176"/>
    <x v="3"/>
    <x v="428"/>
    <d v="2014-09-16T00:00:00"/>
    <x v="1"/>
    <s v="SB-20290"/>
    <s v="Sean Braxton"/>
    <x v="1"/>
    <s v="United States"/>
    <s v="Florence"/>
    <x v="20"/>
    <n v="29501"/>
    <x v="0"/>
    <s v="OFF-ST-10002214"/>
    <x v="1"/>
    <x v="4"/>
    <x v="994"/>
    <n v="56.45"/>
    <n v="5"/>
    <x v="0"/>
    <n v="14.677"/>
  </r>
  <r>
    <n v="2402"/>
    <x v="1177"/>
    <x v="3"/>
    <x v="719"/>
    <d v="2014-04-05T00:00:00"/>
    <x v="0"/>
    <s v="AS-10090"/>
    <s v="Adam Shillingsburg"/>
    <x v="0"/>
    <s v="United States"/>
    <s v="Springfield"/>
    <x v="25"/>
    <n v="65807"/>
    <x v="2"/>
    <s v="OFF-ST-10000649"/>
    <x v="1"/>
    <x v="4"/>
    <x v="937"/>
    <n v="94.2"/>
    <n v="6"/>
    <x v="0"/>
    <n v="23.55"/>
  </r>
  <r>
    <n v="2403"/>
    <x v="1177"/>
    <x v="3"/>
    <x v="719"/>
    <d v="2014-04-05T00:00:00"/>
    <x v="0"/>
    <s v="AS-10090"/>
    <s v="Adam Shillingsburg"/>
    <x v="0"/>
    <s v="United States"/>
    <s v="Springfield"/>
    <x v="25"/>
    <n v="65807"/>
    <x v="2"/>
    <s v="OFF-EN-10001990"/>
    <x v="1"/>
    <x v="12"/>
    <x v="33"/>
    <n v="28.4"/>
    <n v="5"/>
    <x v="0"/>
    <n v="13.348000000000001"/>
  </r>
  <r>
    <n v="2404"/>
    <x v="1178"/>
    <x v="0"/>
    <x v="720"/>
    <d v="2013-10-04T00:00:00"/>
    <x v="1"/>
    <s v="HM-14860"/>
    <s v="Harry Marie"/>
    <x v="1"/>
    <s v="United States"/>
    <s v="Huntsville"/>
    <x v="5"/>
    <n v="77340"/>
    <x v="2"/>
    <s v="FUR-BO-10000780"/>
    <x v="0"/>
    <x v="0"/>
    <x v="1309"/>
    <n v="956.66480000000001"/>
    <n v="7"/>
    <x v="8"/>
    <n v="-225.0976"/>
  </r>
  <r>
    <n v="2405"/>
    <x v="1179"/>
    <x v="3"/>
    <x v="566"/>
    <d v="2014-10-12T00:00:00"/>
    <x v="1"/>
    <s v="MG-18145"/>
    <s v="Mike Gockenbach"/>
    <x v="0"/>
    <s v="United States"/>
    <s v="Los Angeles"/>
    <x v="1"/>
    <n v="90045"/>
    <x v="1"/>
    <s v="TEC-AC-10002049"/>
    <x v="2"/>
    <x v="11"/>
    <x v="688"/>
    <n v="1115.9100000000001"/>
    <n v="9"/>
    <x v="0"/>
    <n v="200.8638"/>
  </r>
  <r>
    <n v="2406"/>
    <x v="1179"/>
    <x v="3"/>
    <x v="566"/>
    <d v="2014-10-12T00:00:00"/>
    <x v="1"/>
    <s v="MG-18145"/>
    <s v="Mike Gockenbach"/>
    <x v="0"/>
    <s v="United States"/>
    <s v="Los Angeles"/>
    <x v="1"/>
    <n v="90045"/>
    <x v="1"/>
    <s v="TEC-PH-10003555"/>
    <x v="2"/>
    <x v="7"/>
    <x v="457"/>
    <n v="128.744"/>
    <n v="7"/>
    <x v="2"/>
    <n v="-28.967400000000001"/>
  </r>
  <r>
    <n v="2407"/>
    <x v="1179"/>
    <x v="3"/>
    <x v="566"/>
    <d v="2014-10-12T00:00:00"/>
    <x v="1"/>
    <s v="MG-18145"/>
    <s v="Mike Gockenbach"/>
    <x v="0"/>
    <s v="United States"/>
    <s v="Los Angeles"/>
    <x v="1"/>
    <n v="90045"/>
    <x v="1"/>
    <s v="TEC-PH-10000702"/>
    <x v="2"/>
    <x v="7"/>
    <x v="309"/>
    <n v="79.92"/>
    <n v="10"/>
    <x v="2"/>
    <n v="26.972999999999999"/>
  </r>
  <r>
    <n v="2408"/>
    <x v="1180"/>
    <x v="3"/>
    <x v="176"/>
    <d v="2014-01-26T00:00:00"/>
    <x v="1"/>
    <s v="TM-21010"/>
    <s v="Tamara Manning"/>
    <x v="0"/>
    <s v="United States"/>
    <s v="San Francisco"/>
    <x v="1"/>
    <n v="94122"/>
    <x v="1"/>
    <s v="OFF-AR-10003631"/>
    <x v="1"/>
    <x v="6"/>
    <x v="33"/>
    <n v="24.2"/>
    <n v="5"/>
    <x v="0"/>
    <n v="7.9859999999999998"/>
  </r>
  <r>
    <n v="2409"/>
    <x v="1180"/>
    <x v="3"/>
    <x v="176"/>
    <d v="2014-01-26T00:00:00"/>
    <x v="1"/>
    <s v="TM-21010"/>
    <s v="Tamara Manning"/>
    <x v="0"/>
    <s v="United States"/>
    <s v="San Francisco"/>
    <x v="1"/>
    <n v="94122"/>
    <x v="1"/>
    <s v="TEC-PH-10003072"/>
    <x v="2"/>
    <x v="7"/>
    <x v="1310"/>
    <n v="359.976"/>
    <n v="3"/>
    <x v="2"/>
    <n v="130.4913"/>
  </r>
  <r>
    <n v="2410"/>
    <x v="1181"/>
    <x v="3"/>
    <x v="721"/>
    <d v="2014-03-26T00:00:00"/>
    <x v="2"/>
    <s v="BE-11335"/>
    <s v="Bill Eplett"/>
    <x v="2"/>
    <s v="United States"/>
    <s v="San Francisco"/>
    <x v="1"/>
    <n v="94122"/>
    <x v="1"/>
    <s v="FUR-FU-10000758"/>
    <x v="0"/>
    <x v="5"/>
    <x v="1073"/>
    <n v="211.84"/>
    <n v="8"/>
    <x v="0"/>
    <n v="76.2624"/>
  </r>
  <r>
    <n v="2411"/>
    <x v="1182"/>
    <x v="2"/>
    <x v="601"/>
    <d v="2011-08-06T00:00:00"/>
    <x v="1"/>
    <s v="AS-10630"/>
    <s v="Ann Steele"/>
    <x v="2"/>
    <s v="United States"/>
    <s v="Philadelphia"/>
    <x v="9"/>
    <n v="19120"/>
    <x v="3"/>
    <s v="OFF-FA-10000992"/>
    <x v="1"/>
    <x v="13"/>
    <x v="1033"/>
    <n v="5.68"/>
    <n v="2"/>
    <x v="2"/>
    <n v="1.917"/>
  </r>
  <r>
    <n v="2412"/>
    <x v="1183"/>
    <x v="1"/>
    <x v="722"/>
    <d v="2012-06-09T00:00:00"/>
    <x v="0"/>
    <s v="EM-13810"/>
    <s v="Eleni McCrary"/>
    <x v="1"/>
    <s v="United States"/>
    <s v="Los Angeles"/>
    <x v="1"/>
    <n v="90036"/>
    <x v="1"/>
    <s v="OFF-BI-10004187"/>
    <x v="1"/>
    <x v="8"/>
    <x v="33"/>
    <n v="7.52"/>
    <n v="5"/>
    <x v="2"/>
    <n v="2.6320000000000001"/>
  </r>
  <r>
    <n v="2413"/>
    <x v="1184"/>
    <x v="2"/>
    <x v="607"/>
    <d v="2011-11-16T00:00:00"/>
    <x v="1"/>
    <s v="JA-15970"/>
    <s v="Joseph Airdo"/>
    <x v="0"/>
    <s v="United States"/>
    <s v="Los Angeles"/>
    <x v="1"/>
    <n v="90045"/>
    <x v="1"/>
    <s v="OFF-PA-10001947"/>
    <x v="1"/>
    <x v="10"/>
    <x v="354"/>
    <n v="11.96"/>
    <n v="2"/>
    <x v="0"/>
    <n v="5.8604000000000003"/>
  </r>
  <r>
    <n v="2414"/>
    <x v="1184"/>
    <x v="2"/>
    <x v="607"/>
    <d v="2011-11-16T00:00:00"/>
    <x v="1"/>
    <s v="JA-15970"/>
    <s v="Joseph Airdo"/>
    <x v="0"/>
    <s v="United States"/>
    <s v="Los Angeles"/>
    <x v="1"/>
    <n v="90045"/>
    <x v="1"/>
    <s v="FUR-TA-10002356"/>
    <x v="0"/>
    <x v="3"/>
    <x v="728"/>
    <n v="629.06399999999996"/>
    <n v="3"/>
    <x v="2"/>
    <n v="31.453199999999999"/>
  </r>
  <r>
    <n v="2415"/>
    <x v="1185"/>
    <x v="0"/>
    <x v="723"/>
    <d v="2014-01-03T00:00:00"/>
    <x v="1"/>
    <s v="TB-21595"/>
    <s v="Troy Blackwell"/>
    <x v="0"/>
    <s v="United States"/>
    <s v="Milwaukee"/>
    <x v="6"/>
    <n v="53209"/>
    <x v="2"/>
    <s v="FUR-CH-10001714"/>
    <x v="0"/>
    <x v="1"/>
    <x v="1295"/>
    <n v="754.45"/>
    <n v="5"/>
    <x v="0"/>
    <n v="60.356000000000002"/>
  </r>
  <r>
    <n v="2416"/>
    <x v="1186"/>
    <x v="1"/>
    <x v="380"/>
    <d v="2012-07-11T00:00:00"/>
    <x v="1"/>
    <s v="PP-18955"/>
    <s v="Paul Prost"/>
    <x v="2"/>
    <s v="United States"/>
    <s v="Holyoke"/>
    <x v="31"/>
    <n v="1040"/>
    <x v="3"/>
    <s v="FUR-BO-10002824"/>
    <x v="0"/>
    <x v="0"/>
    <x v="410"/>
    <n v="301.95999999999998"/>
    <n v="2"/>
    <x v="0"/>
    <n v="60.392000000000003"/>
  </r>
  <r>
    <n v="2417"/>
    <x v="1187"/>
    <x v="3"/>
    <x v="386"/>
    <d v="2014-10-19T00:00:00"/>
    <x v="1"/>
    <s v="ML-18040"/>
    <s v="Michelle Lonsdale"/>
    <x v="1"/>
    <s v="United States"/>
    <s v="Albuquerque"/>
    <x v="27"/>
    <n v="87105"/>
    <x v="1"/>
    <s v="TEC-AC-10002842"/>
    <x v="2"/>
    <x v="11"/>
    <x v="1176"/>
    <n v="595"/>
    <n v="5"/>
    <x v="0"/>
    <n v="95.2"/>
  </r>
  <r>
    <n v="2418"/>
    <x v="1187"/>
    <x v="3"/>
    <x v="386"/>
    <d v="2014-10-19T00:00:00"/>
    <x v="1"/>
    <s v="ML-18040"/>
    <s v="Michelle Lonsdale"/>
    <x v="1"/>
    <s v="United States"/>
    <s v="Albuquerque"/>
    <x v="27"/>
    <n v="87105"/>
    <x v="1"/>
    <s v="OFF-BI-10002082"/>
    <x v="1"/>
    <x v="8"/>
    <x v="1173"/>
    <n v="79.872"/>
    <n v="3"/>
    <x v="2"/>
    <n v="29.952000000000002"/>
  </r>
  <r>
    <n v="2419"/>
    <x v="1188"/>
    <x v="0"/>
    <x v="206"/>
    <d v="2013-05-29T00:00:00"/>
    <x v="1"/>
    <s v="LC-16930"/>
    <s v="Linda Cazamias"/>
    <x v="1"/>
    <s v="United States"/>
    <s v="Sparks"/>
    <x v="33"/>
    <n v="89431"/>
    <x v="1"/>
    <s v="TEC-MA-10000112"/>
    <x v="2"/>
    <x v="15"/>
    <x v="1311"/>
    <n v="2396.4"/>
    <n v="10"/>
    <x v="2"/>
    <n v="179.73"/>
  </r>
  <r>
    <n v="2420"/>
    <x v="1189"/>
    <x v="3"/>
    <x v="45"/>
    <d v="2014-11-15T00:00:00"/>
    <x v="1"/>
    <s v="MC-17590"/>
    <s v="Matt Collister"/>
    <x v="1"/>
    <s v="United States"/>
    <s v="Coachella"/>
    <x v="1"/>
    <n v="92236"/>
    <x v="1"/>
    <s v="OFF-ST-10002289"/>
    <x v="1"/>
    <x v="4"/>
    <x v="951"/>
    <n v="63.56"/>
    <n v="2"/>
    <x v="0"/>
    <n v="3.1779999999999999"/>
  </r>
  <r>
    <n v="2421"/>
    <x v="1189"/>
    <x v="3"/>
    <x v="45"/>
    <d v="2014-11-15T00:00:00"/>
    <x v="1"/>
    <s v="MC-17590"/>
    <s v="Matt Collister"/>
    <x v="1"/>
    <s v="United States"/>
    <s v="Coachella"/>
    <x v="1"/>
    <n v="92236"/>
    <x v="1"/>
    <s v="TEC-AC-10004171"/>
    <x v="2"/>
    <x v="11"/>
    <x v="1312"/>
    <n v="99.99"/>
    <n v="1"/>
    <x v="0"/>
    <n v="43.995600000000003"/>
  </r>
  <r>
    <n v="2422"/>
    <x v="1190"/>
    <x v="0"/>
    <x v="724"/>
    <d v="2013-04-24T00:00:00"/>
    <x v="1"/>
    <s v="CR-12580"/>
    <s v="Clay Rozendal"/>
    <x v="2"/>
    <s v="United States"/>
    <s v="Elmhurst"/>
    <x v="10"/>
    <n v="60126"/>
    <x v="2"/>
    <s v="OFF-ST-10003656"/>
    <x v="1"/>
    <x v="4"/>
    <x v="82"/>
    <n v="230.376"/>
    <n v="3"/>
    <x v="2"/>
    <n v="-48.954900000000002"/>
  </r>
  <r>
    <n v="2423"/>
    <x v="1190"/>
    <x v="0"/>
    <x v="724"/>
    <d v="2013-04-24T00:00:00"/>
    <x v="1"/>
    <s v="CR-12580"/>
    <s v="Clay Rozendal"/>
    <x v="2"/>
    <s v="United States"/>
    <s v="Elmhurst"/>
    <x v="10"/>
    <n v="60126"/>
    <x v="2"/>
    <s v="OFF-PA-10001560"/>
    <x v="1"/>
    <x v="10"/>
    <x v="664"/>
    <n v="9.6639999999999997"/>
    <n v="2"/>
    <x v="2"/>
    <n v="3.2616000000000001"/>
  </r>
  <r>
    <n v="2424"/>
    <x v="1191"/>
    <x v="3"/>
    <x v="53"/>
    <d v="2014-12-31T00:00:00"/>
    <x v="1"/>
    <s v="SV-20935"/>
    <s v="Susan Vittorini"/>
    <x v="0"/>
    <s v="United States"/>
    <s v="Fairfield"/>
    <x v="24"/>
    <n v="45014"/>
    <x v="3"/>
    <s v="TEC-AC-10002473"/>
    <x v="2"/>
    <x v="11"/>
    <x v="713"/>
    <n v="158.928"/>
    <n v="7"/>
    <x v="2"/>
    <n v="41.718600000000002"/>
  </r>
  <r>
    <n v="2425"/>
    <x v="1191"/>
    <x v="3"/>
    <x v="53"/>
    <d v="2014-12-31T00:00:00"/>
    <x v="1"/>
    <s v="SV-20935"/>
    <s v="Susan Vittorini"/>
    <x v="0"/>
    <s v="United States"/>
    <s v="Fairfield"/>
    <x v="24"/>
    <n v="45014"/>
    <x v="3"/>
    <s v="OFF-BI-10000632"/>
    <x v="1"/>
    <x v="8"/>
    <x v="1288"/>
    <n v="13.023"/>
    <n v="1"/>
    <x v="6"/>
    <n v="-10.4184"/>
  </r>
  <r>
    <n v="2426"/>
    <x v="1191"/>
    <x v="3"/>
    <x v="53"/>
    <d v="2014-12-31T00:00:00"/>
    <x v="1"/>
    <s v="SV-20935"/>
    <s v="Susan Vittorini"/>
    <x v="0"/>
    <s v="United States"/>
    <s v="Fairfield"/>
    <x v="24"/>
    <n v="45014"/>
    <x v="3"/>
    <s v="FUR-TA-10002645"/>
    <x v="0"/>
    <x v="3"/>
    <x v="1313"/>
    <n v="273.06"/>
    <n v="2"/>
    <x v="10"/>
    <n v="-104.673"/>
  </r>
  <r>
    <n v="2427"/>
    <x v="1191"/>
    <x v="3"/>
    <x v="53"/>
    <d v="2014-12-31T00:00:00"/>
    <x v="1"/>
    <s v="SV-20935"/>
    <s v="Susan Vittorini"/>
    <x v="0"/>
    <s v="United States"/>
    <s v="Fairfield"/>
    <x v="24"/>
    <n v="45014"/>
    <x v="3"/>
    <s v="OFF-FA-10002975"/>
    <x v="1"/>
    <x v="13"/>
    <x v="33"/>
    <n v="39.311999999999998"/>
    <n v="13"/>
    <x v="2"/>
    <n v="12.776400000000001"/>
  </r>
  <r>
    <n v="2428"/>
    <x v="1192"/>
    <x v="0"/>
    <x v="725"/>
    <d v="2013-06-18T00:00:00"/>
    <x v="1"/>
    <s v="MZ-17515"/>
    <s v="Mary Zewe"/>
    <x v="1"/>
    <s v="United States"/>
    <s v="Arlington"/>
    <x v="5"/>
    <n v="76017"/>
    <x v="2"/>
    <s v="OFF-BI-10003784"/>
    <x v="1"/>
    <x v="8"/>
    <x v="1314"/>
    <n v="1.3440000000000001"/>
    <n v="4"/>
    <x v="3"/>
    <n v="-2.1503999999999999"/>
  </r>
  <r>
    <n v="2429"/>
    <x v="1192"/>
    <x v="0"/>
    <x v="725"/>
    <d v="2013-06-18T00:00:00"/>
    <x v="1"/>
    <s v="MZ-17515"/>
    <s v="Mary Zewe"/>
    <x v="1"/>
    <s v="United States"/>
    <s v="Arlington"/>
    <x v="5"/>
    <n v="76017"/>
    <x v="2"/>
    <s v="OFF-BI-10001617"/>
    <x v="1"/>
    <x v="8"/>
    <x v="1315"/>
    <n v="8.2720000000000002"/>
    <n v="4"/>
    <x v="3"/>
    <n v="-13.6488"/>
  </r>
  <r>
    <n v="2430"/>
    <x v="1192"/>
    <x v="0"/>
    <x v="725"/>
    <d v="2013-06-18T00:00:00"/>
    <x v="1"/>
    <s v="MZ-17515"/>
    <s v="Mary Zewe"/>
    <x v="1"/>
    <s v="United States"/>
    <s v="Arlington"/>
    <x v="5"/>
    <n v="76017"/>
    <x v="2"/>
    <s v="FUR-FU-10004415"/>
    <x v="0"/>
    <x v="5"/>
    <x v="1054"/>
    <n v="12.544"/>
    <n v="7"/>
    <x v="7"/>
    <n v="-9.0944000000000003"/>
  </r>
  <r>
    <n v="2431"/>
    <x v="1193"/>
    <x v="3"/>
    <x v="726"/>
    <d v="2014-05-21T00:00:00"/>
    <x v="1"/>
    <s v="RB-19795"/>
    <s v="Ross Baird"/>
    <x v="2"/>
    <s v="United States"/>
    <s v="San Francisco"/>
    <x v="1"/>
    <n v="94110"/>
    <x v="1"/>
    <s v="OFF-LA-10000240"/>
    <x v="1"/>
    <x v="2"/>
    <x v="2"/>
    <n v="58.48"/>
    <n v="8"/>
    <x v="0"/>
    <n v="27.485600000000002"/>
  </r>
  <r>
    <n v="2432"/>
    <x v="1194"/>
    <x v="3"/>
    <x v="116"/>
    <d v="2015-01-03T00:00:00"/>
    <x v="1"/>
    <s v="HM-14860"/>
    <s v="Harry Marie"/>
    <x v="1"/>
    <s v="United States"/>
    <s v="Seattle"/>
    <x v="4"/>
    <n v="98103"/>
    <x v="1"/>
    <s v="FUR-FU-10001935"/>
    <x v="0"/>
    <x v="5"/>
    <x v="341"/>
    <n v="7.4"/>
    <n v="2"/>
    <x v="0"/>
    <n v="3.0339999999999998"/>
  </r>
  <r>
    <n v="2433"/>
    <x v="1195"/>
    <x v="2"/>
    <x v="727"/>
    <d v="2011-04-01T00:00:00"/>
    <x v="1"/>
    <s v="AZ-10750"/>
    <s v="Annie Zypern"/>
    <x v="0"/>
    <s v="United States"/>
    <s v="New York City"/>
    <x v="15"/>
    <n v="10009"/>
    <x v="3"/>
    <s v="FUR-CH-10002439"/>
    <x v="0"/>
    <x v="1"/>
    <x v="1316"/>
    <n v="366.786"/>
    <n v="7"/>
    <x v="9"/>
    <n v="65.206400000000002"/>
  </r>
  <r>
    <n v="2434"/>
    <x v="1196"/>
    <x v="3"/>
    <x v="39"/>
    <d v="2014-06-02T00:00:00"/>
    <x v="1"/>
    <s v="JH-15910"/>
    <s v="Jonathan Howell"/>
    <x v="0"/>
    <s v="United States"/>
    <s v="Houston"/>
    <x v="5"/>
    <n v="77070"/>
    <x v="2"/>
    <s v="TEC-PH-10001536"/>
    <x v="2"/>
    <x v="7"/>
    <x v="1234"/>
    <n v="54.368000000000002"/>
    <n v="4"/>
    <x v="2"/>
    <n v="4.0776000000000003"/>
  </r>
  <r>
    <n v="2435"/>
    <x v="1197"/>
    <x v="1"/>
    <x v="717"/>
    <d v="2012-11-17T00:00:00"/>
    <x v="2"/>
    <s v="PJ-18835"/>
    <s v="Patrick Jones"/>
    <x v="1"/>
    <s v="United States"/>
    <s v="Springfield"/>
    <x v="17"/>
    <n v="22153"/>
    <x v="0"/>
    <s v="OFF-EN-10001532"/>
    <x v="1"/>
    <x v="12"/>
    <x v="613"/>
    <n v="33.96"/>
    <n v="2"/>
    <x v="0"/>
    <n v="16.98"/>
  </r>
  <r>
    <n v="2436"/>
    <x v="1197"/>
    <x v="1"/>
    <x v="717"/>
    <d v="2012-11-17T00:00:00"/>
    <x v="2"/>
    <s v="PJ-18835"/>
    <s v="Patrick Jones"/>
    <x v="1"/>
    <s v="United States"/>
    <s v="Springfield"/>
    <x v="17"/>
    <n v="22153"/>
    <x v="0"/>
    <s v="OFF-AP-10003057"/>
    <x v="1"/>
    <x v="9"/>
    <x v="1317"/>
    <n v="826.11"/>
    <n v="3"/>
    <x v="0"/>
    <n v="322.18290000000002"/>
  </r>
  <r>
    <n v="2437"/>
    <x v="1198"/>
    <x v="3"/>
    <x v="445"/>
    <d v="2014-07-11T00:00:00"/>
    <x v="1"/>
    <s v="CA-12265"/>
    <s v="Christina Anderson"/>
    <x v="0"/>
    <s v="United States"/>
    <s v="Farmington"/>
    <x v="27"/>
    <n v="87401"/>
    <x v="1"/>
    <s v="FUR-FU-10003708"/>
    <x v="0"/>
    <x v="5"/>
    <x v="71"/>
    <n v="545.85"/>
    <n v="9"/>
    <x v="0"/>
    <n v="114.6285"/>
  </r>
  <r>
    <n v="2438"/>
    <x v="1199"/>
    <x v="2"/>
    <x v="728"/>
    <d v="2011-11-20T00:00:00"/>
    <x v="0"/>
    <s v="PW-19240"/>
    <s v="Pierre Wener"/>
    <x v="0"/>
    <s v="United States"/>
    <s v="Louisville"/>
    <x v="22"/>
    <n v="80027"/>
    <x v="1"/>
    <s v="FUR-TA-10000849"/>
    <x v="0"/>
    <x v="3"/>
    <x v="1318"/>
    <n v="145.97999999999999"/>
    <n v="2"/>
    <x v="5"/>
    <n v="-99.266400000000004"/>
  </r>
  <r>
    <n v="2439"/>
    <x v="1199"/>
    <x v="2"/>
    <x v="728"/>
    <d v="2011-11-20T00:00:00"/>
    <x v="0"/>
    <s v="PW-19240"/>
    <s v="Pierre Wener"/>
    <x v="0"/>
    <s v="United States"/>
    <s v="Louisville"/>
    <x v="22"/>
    <n v="80027"/>
    <x v="1"/>
    <s v="OFF-PA-10002259"/>
    <x v="1"/>
    <x v="10"/>
    <x v="848"/>
    <n v="35.808"/>
    <n v="4"/>
    <x v="2"/>
    <n v="12.5328"/>
  </r>
  <r>
    <n v="2440"/>
    <x v="1200"/>
    <x v="3"/>
    <x v="729"/>
    <d v="2014-07-23T00:00:00"/>
    <x v="1"/>
    <s v="SW-20455"/>
    <s v="Shaun Weien"/>
    <x v="0"/>
    <s v="United States"/>
    <s v="Tampa"/>
    <x v="2"/>
    <n v="33614"/>
    <x v="0"/>
    <s v="FUR-FU-10002597"/>
    <x v="0"/>
    <x v="5"/>
    <x v="621"/>
    <n v="7.9039999999999999"/>
    <n v="2"/>
    <x v="2"/>
    <n v="2.1736"/>
  </r>
  <r>
    <n v="2441"/>
    <x v="1201"/>
    <x v="0"/>
    <x v="730"/>
    <d v="2013-05-28T00:00:00"/>
    <x v="1"/>
    <s v="AF-10870"/>
    <s v="Art Ferguson"/>
    <x v="0"/>
    <s v="United States"/>
    <s v="Passaic"/>
    <x v="30"/>
    <n v="7055"/>
    <x v="3"/>
    <s v="TEC-PH-10004614"/>
    <x v="2"/>
    <x v="7"/>
    <x v="299"/>
    <n v="345"/>
    <n v="5"/>
    <x v="0"/>
    <n v="86.25"/>
  </r>
  <r>
    <n v="2442"/>
    <x v="1201"/>
    <x v="0"/>
    <x v="730"/>
    <d v="2013-05-28T00:00:00"/>
    <x v="1"/>
    <s v="AF-10870"/>
    <s v="Art Ferguson"/>
    <x v="0"/>
    <s v="United States"/>
    <s v="Passaic"/>
    <x v="30"/>
    <n v="7055"/>
    <x v="3"/>
    <s v="FUR-TA-10003748"/>
    <x v="0"/>
    <x v="3"/>
    <x v="208"/>
    <n v="174.286"/>
    <n v="2"/>
    <x v="4"/>
    <n v="-19.918399999999998"/>
  </r>
  <r>
    <n v="2443"/>
    <x v="1201"/>
    <x v="0"/>
    <x v="730"/>
    <d v="2013-05-28T00:00:00"/>
    <x v="1"/>
    <s v="AF-10870"/>
    <s v="Art Ferguson"/>
    <x v="0"/>
    <s v="United States"/>
    <s v="Passaic"/>
    <x v="30"/>
    <n v="7055"/>
    <x v="3"/>
    <s v="OFF-AP-10003217"/>
    <x v="1"/>
    <x v="9"/>
    <x v="189"/>
    <n v="662.84"/>
    <n v="4"/>
    <x v="0"/>
    <n v="172.33840000000001"/>
  </r>
  <r>
    <n v="2444"/>
    <x v="1201"/>
    <x v="0"/>
    <x v="730"/>
    <d v="2013-05-28T00:00:00"/>
    <x v="1"/>
    <s v="AF-10870"/>
    <s v="Art Ferguson"/>
    <x v="0"/>
    <s v="United States"/>
    <s v="Passaic"/>
    <x v="30"/>
    <n v="7055"/>
    <x v="3"/>
    <s v="TEC-AC-10002399"/>
    <x v="2"/>
    <x v="11"/>
    <x v="448"/>
    <n v="95.1"/>
    <n v="5"/>
    <x v="0"/>
    <n v="30.431999999999999"/>
  </r>
  <r>
    <n v="2445"/>
    <x v="1201"/>
    <x v="0"/>
    <x v="730"/>
    <d v="2013-05-28T00:00:00"/>
    <x v="1"/>
    <s v="AF-10870"/>
    <s v="Art Ferguson"/>
    <x v="0"/>
    <s v="United States"/>
    <s v="Passaic"/>
    <x v="30"/>
    <n v="7055"/>
    <x v="3"/>
    <s v="OFF-EN-10002973"/>
    <x v="1"/>
    <x v="12"/>
    <x v="1319"/>
    <n v="26.88"/>
    <n v="6"/>
    <x v="0"/>
    <n v="12.9024"/>
  </r>
  <r>
    <n v="2446"/>
    <x v="1201"/>
    <x v="0"/>
    <x v="730"/>
    <d v="2013-05-28T00:00:00"/>
    <x v="1"/>
    <s v="AF-10870"/>
    <s v="Art Ferguson"/>
    <x v="0"/>
    <s v="United States"/>
    <s v="Passaic"/>
    <x v="30"/>
    <n v="7055"/>
    <x v="3"/>
    <s v="TEC-PH-10001336"/>
    <x v="2"/>
    <x v="7"/>
    <x v="941"/>
    <n v="257.98"/>
    <n v="2"/>
    <x v="0"/>
    <n v="74.8142"/>
  </r>
  <r>
    <n v="2447"/>
    <x v="1202"/>
    <x v="1"/>
    <x v="12"/>
    <d v="2012-10-01T00:00:00"/>
    <x v="1"/>
    <s v="AM-10705"/>
    <s v="Anne McFarland"/>
    <x v="0"/>
    <s v="United States"/>
    <s v="Los Angeles"/>
    <x v="1"/>
    <n v="90004"/>
    <x v="1"/>
    <s v="OFF-EN-10000461"/>
    <x v="1"/>
    <x v="12"/>
    <x v="746"/>
    <n v="17.48"/>
    <n v="2"/>
    <x v="0"/>
    <n v="8.2156000000000002"/>
  </r>
  <r>
    <n v="2448"/>
    <x v="1203"/>
    <x v="0"/>
    <x v="731"/>
    <d v="2013-11-07T00:00:00"/>
    <x v="1"/>
    <s v="BD-11320"/>
    <s v="Bill Donatelli"/>
    <x v="0"/>
    <s v="United States"/>
    <s v="Philadelphia"/>
    <x v="9"/>
    <n v="19143"/>
    <x v="3"/>
    <s v="FUR-CH-10000988"/>
    <x v="0"/>
    <x v="1"/>
    <x v="1132"/>
    <n v="492.83499999999998"/>
    <n v="5"/>
    <x v="4"/>
    <n v="-14.081"/>
  </r>
  <r>
    <n v="2449"/>
    <x v="1204"/>
    <x v="1"/>
    <x v="471"/>
    <d v="2012-09-17T00:00:00"/>
    <x v="0"/>
    <s v="CM-12385"/>
    <s v="Christopher Martinez"/>
    <x v="0"/>
    <s v="United States"/>
    <s v="North Charleston"/>
    <x v="20"/>
    <n v="29406"/>
    <x v="0"/>
    <s v="OFF-ST-10001809"/>
    <x v="1"/>
    <x v="4"/>
    <x v="430"/>
    <n v="269.49"/>
    <n v="3"/>
    <x v="0"/>
    <n v="5.3898000000000001"/>
  </r>
  <r>
    <n v="2450"/>
    <x v="1205"/>
    <x v="0"/>
    <x v="732"/>
    <d v="2013-11-11T00:00:00"/>
    <x v="1"/>
    <s v="CS-12400"/>
    <s v="Christopher Schild"/>
    <x v="2"/>
    <s v="United States"/>
    <s v="San Jose"/>
    <x v="1"/>
    <n v="95123"/>
    <x v="1"/>
    <s v="OFF-BI-10003963"/>
    <x v="1"/>
    <x v="8"/>
    <x v="1320"/>
    <n v="29.12"/>
    <n v="5"/>
    <x v="2"/>
    <n v="9.8279999999999994"/>
  </r>
  <r>
    <n v="2451"/>
    <x v="1206"/>
    <x v="3"/>
    <x v="294"/>
    <d v="2014-03-23T00:00:00"/>
    <x v="0"/>
    <s v="DB-13405"/>
    <s v="Denny Blanton"/>
    <x v="0"/>
    <s v="United States"/>
    <s v="New York City"/>
    <x v="15"/>
    <n v="10011"/>
    <x v="3"/>
    <s v="OFF-LA-10000081"/>
    <x v="1"/>
    <x v="2"/>
    <x v="1321"/>
    <n v="18.75"/>
    <n v="5"/>
    <x v="0"/>
    <n v="9"/>
  </r>
  <r>
    <n v="2452"/>
    <x v="1206"/>
    <x v="3"/>
    <x v="294"/>
    <d v="2014-03-23T00:00:00"/>
    <x v="0"/>
    <s v="DB-13405"/>
    <s v="Denny Blanton"/>
    <x v="0"/>
    <s v="United States"/>
    <s v="New York City"/>
    <x v="15"/>
    <n v="10011"/>
    <x v="3"/>
    <s v="TEC-PH-10000149"/>
    <x v="2"/>
    <x v="7"/>
    <x v="419"/>
    <n v="119.7"/>
    <n v="6"/>
    <x v="0"/>
    <n v="31.122"/>
  </r>
  <r>
    <n v="2453"/>
    <x v="1206"/>
    <x v="3"/>
    <x v="294"/>
    <d v="2014-03-23T00:00:00"/>
    <x v="0"/>
    <s v="DB-13405"/>
    <s v="Denny Blanton"/>
    <x v="0"/>
    <s v="United States"/>
    <s v="New York City"/>
    <x v="15"/>
    <n v="10011"/>
    <x v="3"/>
    <s v="OFF-BI-10000605"/>
    <x v="1"/>
    <x v="8"/>
    <x v="531"/>
    <n v="9.1440000000000001"/>
    <n v="3"/>
    <x v="2"/>
    <n v="3.0861000000000001"/>
  </r>
  <r>
    <n v="2454"/>
    <x v="1206"/>
    <x v="3"/>
    <x v="294"/>
    <d v="2014-03-23T00:00:00"/>
    <x v="0"/>
    <s v="DB-13405"/>
    <s v="Denny Blanton"/>
    <x v="0"/>
    <s v="United States"/>
    <s v="New York City"/>
    <x v="15"/>
    <n v="10011"/>
    <x v="3"/>
    <s v="TEC-AC-10002399"/>
    <x v="2"/>
    <x v="11"/>
    <x v="448"/>
    <n v="57.06"/>
    <n v="3"/>
    <x v="0"/>
    <n v="18.2592"/>
  </r>
  <r>
    <n v="2455"/>
    <x v="1206"/>
    <x v="3"/>
    <x v="294"/>
    <d v="2014-03-23T00:00:00"/>
    <x v="0"/>
    <s v="DB-13405"/>
    <s v="Denny Blanton"/>
    <x v="0"/>
    <s v="United States"/>
    <s v="New York City"/>
    <x v="15"/>
    <n v="10011"/>
    <x v="3"/>
    <s v="TEC-AC-10003038"/>
    <x v="2"/>
    <x v="11"/>
    <x v="1024"/>
    <n v="71.599999999999994"/>
    <n v="8"/>
    <x v="0"/>
    <n v="13.603999999999999"/>
  </r>
  <r>
    <n v="2456"/>
    <x v="1206"/>
    <x v="3"/>
    <x v="294"/>
    <d v="2014-03-23T00:00:00"/>
    <x v="0"/>
    <s v="DB-13405"/>
    <s v="Denny Blanton"/>
    <x v="0"/>
    <s v="United States"/>
    <s v="New York City"/>
    <x v="15"/>
    <n v="10011"/>
    <x v="3"/>
    <s v="OFF-ST-10000344"/>
    <x v="1"/>
    <x v="4"/>
    <x v="1013"/>
    <n v="107.44"/>
    <n v="8"/>
    <x v="0"/>
    <n v="27.9344"/>
  </r>
  <r>
    <n v="2457"/>
    <x v="1206"/>
    <x v="3"/>
    <x v="294"/>
    <d v="2014-03-23T00:00:00"/>
    <x v="0"/>
    <s v="DB-13405"/>
    <s v="Denny Blanton"/>
    <x v="0"/>
    <s v="United States"/>
    <s v="New York City"/>
    <x v="15"/>
    <n v="10011"/>
    <x v="3"/>
    <s v="OFF-LA-10004093"/>
    <x v="1"/>
    <x v="2"/>
    <x v="670"/>
    <n v="7.31"/>
    <n v="1"/>
    <x v="0"/>
    <n v="3.4357000000000002"/>
  </r>
  <r>
    <n v="2458"/>
    <x v="1206"/>
    <x v="3"/>
    <x v="294"/>
    <d v="2014-03-23T00:00:00"/>
    <x v="0"/>
    <s v="DB-13405"/>
    <s v="Denny Blanton"/>
    <x v="0"/>
    <s v="United States"/>
    <s v="New York City"/>
    <x v="15"/>
    <n v="10011"/>
    <x v="3"/>
    <s v="OFF-AR-10001683"/>
    <x v="1"/>
    <x v="6"/>
    <x v="32"/>
    <n v="59.1"/>
    <n v="6"/>
    <x v="0"/>
    <n v="22.457999999999998"/>
  </r>
  <r>
    <n v="2459"/>
    <x v="1206"/>
    <x v="3"/>
    <x v="294"/>
    <d v="2014-03-23T00:00:00"/>
    <x v="0"/>
    <s v="DB-13405"/>
    <s v="Denny Blanton"/>
    <x v="0"/>
    <s v="United States"/>
    <s v="New York City"/>
    <x v="15"/>
    <n v="10011"/>
    <x v="3"/>
    <s v="OFF-ST-10003455"/>
    <x v="1"/>
    <x v="4"/>
    <x v="169"/>
    <n v="46.53"/>
    <n v="3"/>
    <x v="0"/>
    <n v="12.097799999999999"/>
  </r>
  <r>
    <n v="2460"/>
    <x v="1207"/>
    <x v="3"/>
    <x v="733"/>
    <d v="2014-08-22T00:00:00"/>
    <x v="1"/>
    <s v="JG-15160"/>
    <s v="James Galang"/>
    <x v="0"/>
    <s v="United States"/>
    <s v="Plainfield"/>
    <x v="30"/>
    <n v="7060"/>
    <x v="3"/>
    <s v="OFF-AP-10002578"/>
    <x v="1"/>
    <x v="9"/>
    <x v="409"/>
    <n v="97.84"/>
    <n v="2"/>
    <x v="0"/>
    <n v="25.438400000000001"/>
  </r>
  <r>
    <n v="2461"/>
    <x v="1208"/>
    <x v="1"/>
    <x v="655"/>
    <d v="2012-07-13T00:00:00"/>
    <x v="0"/>
    <s v="SC-20380"/>
    <s v="Shahid Collister"/>
    <x v="0"/>
    <s v="United States"/>
    <s v="Seattle"/>
    <x v="4"/>
    <n v="98115"/>
    <x v="1"/>
    <s v="OFF-PA-10001763"/>
    <x v="1"/>
    <x v="10"/>
    <x v="829"/>
    <n v="29.97"/>
    <n v="3"/>
    <x v="0"/>
    <n v="13.486499999999999"/>
  </r>
  <r>
    <n v="2462"/>
    <x v="1208"/>
    <x v="1"/>
    <x v="655"/>
    <d v="2012-07-13T00:00:00"/>
    <x v="0"/>
    <s v="SC-20380"/>
    <s v="Shahid Collister"/>
    <x v="0"/>
    <s v="United States"/>
    <s v="Seattle"/>
    <x v="4"/>
    <n v="98115"/>
    <x v="1"/>
    <s v="OFF-BI-10001597"/>
    <x v="1"/>
    <x v="8"/>
    <x v="790"/>
    <n v="98.352000000000004"/>
    <n v="3"/>
    <x v="2"/>
    <n v="34.423200000000001"/>
  </r>
  <r>
    <n v="2463"/>
    <x v="1209"/>
    <x v="3"/>
    <x v="734"/>
    <d v="2014-12-10T00:00:00"/>
    <x v="1"/>
    <s v="CS-12460"/>
    <s v="Chuck Sachs"/>
    <x v="0"/>
    <s v="United States"/>
    <s v="New York City"/>
    <x v="15"/>
    <n v="10009"/>
    <x v="3"/>
    <s v="OFF-BI-10001524"/>
    <x v="1"/>
    <x v="8"/>
    <x v="298"/>
    <n v="83.92"/>
    <n v="5"/>
    <x v="2"/>
    <n v="29.372"/>
  </r>
  <r>
    <n v="2464"/>
    <x v="1209"/>
    <x v="3"/>
    <x v="734"/>
    <d v="2014-12-10T00:00:00"/>
    <x v="1"/>
    <s v="CS-12460"/>
    <s v="Chuck Sachs"/>
    <x v="0"/>
    <s v="United States"/>
    <s v="New York City"/>
    <x v="15"/>
    <n v="10009"/>
    <x v="3"/>
    <s v="OFF-BI-10001553"/>
    <x v="1"/>
    <x v="8"/>
    <x v="1293"/>
    <n v="14.624000000000001"/>
    <n v="2"/>
    <x v="2"/>
    <n v="5.1184000000000003"/>
  </r>
  <r>
    <n v="2465"/>
    <x v="1209"/>
    <x v="3"/>
    <x v="734"/>
    <d v="2014-12-10T00:00:00"/>
    <x v="1"/>
    <s v="CS-12460"/>
    <s v="Chuck Sachs"/>
    <x v="0"/>
    <s v="United States"/>
    <s v="New York City"/>
    <x v="15"/>
    <n v="10009"/>
    <x v="3"/>
    <s v="TEC-PH-10000576"/>
    <x v="2"/>
    <x v="7"/>
    <x v="807"/>
    <n v="136.99"/>
    <n v="1"/>
    <x v="0"/>
    <n v="36.987299999999998"/>
  </r>
  <r>
    <n v="2466"/>
    <x v="1209"/>
    <x v="3"/>
    <x v="734"/>
    <d v="2014-12-10T00:00:00"/>
    <x v="1"/>
    <s v="CS-12460"/>
    <s v="Chuck Sachs"/>
    <x v="0"/>
    <s v="United States"/>
    <s v="New York City"/>
    <x v="15"/>
    <n v="10009"/>
    <x v="3"/>
    <s v="OFF-LA-10001317"/>
    <x v="1"/>
    <x v="2"/>
    <x v="391"/>
    <n v="3.15"/>
    <n v="1"/>
    <x v="0"/>
    <n v="1.512"/>
  </r>
  <r>
    <n v="2467"/>
    <x v="1210"/>
    <x v="3"/>
    <x v="464"/>
    <d v="2014-05-09T00:00:00"/>
    <x v="1"/>
    <s v="MK-18160"/>
    <s v="Mike Kennedy"/>
    <x v="0"/>
    <s v="United States"/>
    <s v="Newport News"/>
    <x v="17"/>
    <n v="23602"/>
    <x v="0"/>
    <s v="OFF-PA-10000726"/>
    <x v="1"/>
    <x v="10"/>
    <x v="1322"/>
    <n v="9.11"/>
    <n v="1"/>
    <x v="0"/>
    <n v="4.0994999999999999"/>
  </r>
  <r>
    <n v="2468"/>
    <x v="1210"/>
    <x v="3"/>
    <x v="464"/>
    <d v="2014-05-09T00:00:00"/>
    <x v="1"/>
    <s v="MK-18160"/>
    <s v="Mike Kennedy"/>
    <x v="0"/>
    <s v="United States"/>
    <s v="Newport News"/>
    <x v="17"/>
    <n v="23602"/>
    <x v="0"/>
    <s v="OFF-ST-10003306"/>
    <x v="1"/>
    <x v="4"/>
    <x v="380"/>
    <n v="571.44000000000005"/>
    <n v="4"/>
    <x v="0"/>
    <n v="165.7176"/>
  </r>
  <r>
    <n v="2469"/>
    <x v="1210"/>
    <x v="3"/>
    <x v="464"/>
    <d v="2014-05-09T00:00:00"/>
    <x v="1"/>
    <s v="MK-18160"/>
    <s v="Mike Kennedy"/>
    <x v="0"/>
    <s v="United States"/>
    <s v="Newport News"/>
    <x v="17"/>
    <n v="23602"/>
    <x v="0"/>
    <s v="OFF-PA-10004983"/>
    <x v="1"/>
    <x v="10"/>
    <x v="1323"/>
    <n v="32.4"/>
    <n v="5"/>
    <x v="0"/>
    <n v="15.552"/>
  </r>
  <r>
    <n v="2470"/>
    <x v="1210"/>
    <x v="3"/>
    <x v="464"/>
    <d v="2014-05-09T00:00:00"/>
    <x v="1"/>
    <s v="MK-18160"/>
    <s v="Mike Kennedy"/>
    <x v="0"/>
    <s v="United States"/>
    <s v="Newport News"/>
    <x v="17"/>
    <n v="23602"/>
    <x v="0"/>
    <s v="OFF-ST-10001291"/>
    <x v="1"/>
    <x v="4"/>
    <x v="1017"/>
    <n v="16.91"/>
    <n v="1"/>
    <x v="0"/>
    <n v="4.5656999999999996"/>
  </r>
  <r>
    <n v="2471"/>
    <x v="1211"/>
    <x v="0"/>
    <x v="115"/>
    <d v="2013-01-28T00:00:00"/>
    <x v="1"/>
    <s v="CM-11935"/>
    <s v="Carlos Meador"/>
    <x v="0"/>
    <s v="United States"/>
    <s v="Fayetteville"/>
    <x v="3"/>
    <n v="28314"/>
    <x v="0"/>
    <s v="FUR-FU-10002107"/>
    <x v="0"/>
    <x v="5"/>
    <x v="1324"/>
    <n v="14.272"/>
    <n v="8"/>
    <x v="2"/>
    <n v="4.2816000000000001"/>
  </r>
  <r>
    <n v="2472"/>
    <x v="1211"/>
    <x v="0"/>
    <x v="115"/>
    <d v="2013-01-28T00:00:00"/>
    <x v="1"/>
    <s v="CM-11935"/>
    <s v="Carlos Meador"/>
    <x v="0"/>
    <s v="United States"/>
    <s v="Fayetteville"/>
    <x v="3"/>
    <n v="28314"/>
    <x v="0"/>
    <s v="FUR-BO-10002213"/>
    <x v="0"/>
    <x v="0"/>
    <x v="1325"/>
    <n v="451.13600000000002"/>
    <n v="4"/>
    <x v="2"/>
    <n v="-67.670400000000001"/>
  </r>
  <r>
    <n v="2473"/>
    <x v="1211"/>
    <x v="0"/>
    <x v="115"/>
    <d v="2013-01-28T00:00:00"/>
    <x v="1"/>
    <s v="CM-11935"/>
    <s v="Carlos Meador"/>
    <x v="0"/>
    <s v="United States"/>
    <s v="Fayetteville"/>
    <x v="3"/>
    <n v="28314"/>
    <x v="0"/>
    <s v="OFF-AP-10000692"/>
    <x v="1"/>
    <x v="9"/>
    <x v="1241"/>
    <n v="64.864000000000004"/>
    <n v="4"/>
    <x v="2"/>
    <n v="6.4863999999999997"/>
  </r>
  <r>
    <n v="2474"/>
    <x v="1212"/>
    <x v="0"/>
    <x v="54"/>
    <d v="2013-11-07T00:00:00"/>
    <x v="2"/>
    <s v="PF-19225"/>
    <s v="Phillip Flathmann"/>
    <x v="0"/>
    <s v="United States"/>
    <s v="Los Angeles"/>
    <x v="1"/>
    <n v="90032"/>
    <x v="1"/>
    <s v="FUR-CH-10001190"/>
    <x v="0"/>
    <x v="1"/>
    <x v="1326"/>
    <n v="217.584"/>
    <n v="2"/>
    <x v="2"/>
    <n v="-29.9178"/>
  </r>
  <r>
    <n v="2475"/>
    <x v="1212"/>
    <x v="0"/>
    <x v="54"/>
    <d v="2013-11-07T00:00:00"/>
    <x v="2"/>
    <s v="PF-19225"/>
    <s v="Phillip Flathmann"/>
    <x v="0"/>
    <s v="United States"/>
    <s v="Los Angeles"/>
    <x v="1"/>
    <n v="90032"/>
    <x v="1"/>
    <s v="TEC-AC-10000682"/>
    <x v="2"/>
    <x v="11"/>
    <x v="1327"/>
    <n v="82.95"/>
    <n v="5"/>
    <x v="0"/>
    <n v="29.032499999999999"/>
  </r>
  <r>
    <n v="2476"/>
    <x v="1212"/>
    <x v="0"/>
    <x v="54"/>
    <d v="2013-11-07T00:00:00"/>
    <x v="2"/>
    <s v="PF-19225"/>
    <s v="Phillip Flathmann"/>
    <x v="0"/>
    <s v="United States"/>
    <s v="Los Angeles"/>
    <x v="1"/>
    <n v="90032"/>
    <x v="1"/>
    <s v="OFF-LA-10004545"/>
    <x v="1"/>
    <x v="2"/>
    <x v="1328"/>
    <n v="87.71"/>
    <n v="7"/>
    <x v="0"/>
    <n v="41.223700000000001"/>
  </r>
  <r>
    <n v="2477"/>
    <x v="1212"/>
    <x v="0"/>
    <x v="54"/>
    <d v="2013-11-07T00:00:00"/>
    <x v="2"/>
    <s v="PF-19225"/>
    <s v="Phillip Flathmann"/>
    <x v="0"/>
    <s v="United States"/>
    <s v="Los Angeles"/>
    <x v="1"/>
    <n v="90032"/>
    <x v="1"/>
    <s v="OFF-AP-10003057"/>
    <x v="1"/>
    <x v="9"/>
    <x v="1317"/>
    <n v="1101.48"/>
    <n v="4"/>
    <x v="0"/>
    <n v="429.5772"/>
  </r>
  <r>
    <n v="2478"/>
    <x v="1213"/>
    <x v="3"/>
    <x v="507"/>
    <d v="2014-09-09T00:00:00"/>
    <x v="0"/>
    <s v="GM-14695"/>
    <s v="Greg Maxwell"/>
    <x v="1"/>
    <s v="United States"/>
    <s v="Los Angeles"/>
    <x v="1"/>
    <n v="90036"/>
    <x v="1"/>
    <s v="FUR-TA-10000198"/>
    <x v="0"/>
    <x v="3"/>
    <x v="589"/>
    <n v="1322.3520000000001"/>
    <n v="3"/>
    <x v="2"/>
    <n v="-99.176400000000001"/>
  </r>
  <r>
    <n v="2479"/>
    <x v="1214"/>
    <x v="2"/>
    <x v="103"/>
    <d v="2011-09-19T00:00:00"/>
    <x v="1"/>
    <s v="DC-12850"/>
    <s v="Dan Campbell"/>
    <x v="0"/>
    <s v="United States"/>
    <s v="New York City"/>
    <x v="15"/>
    <n v="10011"/>
    <x v="3"/>
    <s v="OFF-AR-10002833"/>
    <x v="1"/>
    <x v="6"/>
    <x v="6"/>
    <n v="5.46"/>
    <n v="3"/>
    <x v="0"/>
    <n v="1.4742"/>
  </r>
  <r>
    <n v="2480"/>
    <x v="1215"/>
    <x v="3"/>
    <x v="249"/>
    <d v="2014-06-26T00:00:00"/>
    <x v="1"/>
    <s v="FO-14305"/>
    <s v="Frank Olsen"/>
    <x v="0"/>
    <s v="United States"/>
    <s v="Dallas"/>
    <x v="5"/>
    <n v="75220"/>
    <x v="2"/>
    <s v="OFF-SU-10002557"/>
    <x v="1"/>
    <x v="14"/>
    <x v="1329"/>
    <n v="11.183999999999999"/>
    <n v="1"/>
    <x v="2"/>
    <n v="0.83879999999999999"/>
  </r>
  <r>
    <n v="2481"/>
    <x v="1215"/>
    <x v="3"/>
    <x v="249"/>
    <d v="2014-06-26T00:00:00"/>
    <x v="1"/>
    <s v="FO-14305"/>
    <s v="Frank Olsen"/>
    <x v="0"/>
    <s v="United States"/>
    <s v="Dallas"/>
    <x v="5"/>
    <n v="75220"/>
    <x v="2"/>
    <s v="OFF-ST-10003656"/>
    <x v="1"/>
    <x v="4"/>
    <x v="82"/>
    <n v="153.584"/>
    <n v="2"/>
    <x v="2"/>
    <n v="-32.636600000000001"/>
  </r>
  <r>
    <n v="2482"/>
    <x v="1216"/>
    <x v="3"/>
    <x v="165"/>
    <d v="2015-01-01T00:00:00"/>
    <x v="1"/>
    <s v="AH-10210"/>
    <s v="Alan Hwang"/>
    <x v="0"/>
    <s v="United States"/>
    <s v="Seattle"/>
    <x v="4"/>
    <n v="98105"/>
    <x v="1"/>
    <s v="OFF-ST-10001097"/>
    <x v="1"/>
    <x v="4"/>
    <x v="740"/>
    <n v="1003.62"/>
    <n v="6"/>
    <x v="0"/>
    <n v="0"/>
  </r>
  <r>
    <n v="2483"/>
    <x v="1217"/>
    <x v="3"/>
    <x v="735"/>
    <d v="2014-09-04T00:00:00"/>
    <x v="1"/>
    <s v="KN-16705"/>
    <s v="Kristina Nunn"/>
    <x v="2"/>
    <s v="United States"/>
    <s v="Seattle"/>
    <x v="4"/>
    <n v="98105"/>
    <x v="1"/>
    <s v="TEC-PH-10000912"/>
    <x v="2"/>
    <x v="7"/>
    <x v="1330"/>
    <n v="35.167999999999999"/>
    <n v="4"/>
    <x v="2"/>
    <n v="11.429600000000001"/>
  </r>
  <r>
    <n v="2484"/>
    <x v="1217"/>
    <x v="3"/>
    <x v="735"/>
    <d v="2014-09-04T00:00:00"/>
    <x v="1"/>
    <s v="KN-16705"/>
    <s v="Kristina Nunn"/>
    <x v="2"/>
    <s v="United States"/>
    <s v="Seattle"/>
    <x v="4"/>
    <n v="98105"/>
    <x v="1"/>
    <s v="FUR-TA-10000617"/>
    <x v="0"/>
    <x v="3"/>
    <x v="338"/>
    <n v="1137.75"/>
    <n v="5"/>
    <x v="0"/>
    <n v="250.30500000000001"/>
  </r>
  <r>
    <n v="2485"/>
    <x v="1217"/>
    <x v="3"/>
    <x v="735"/>
    <d v="2014-09-04T00:00:00"/>
    <x v="1"/>
    <s v="KN-16705"/>
    <s v="Kristina Nunn"/>
    <x v="2"/>
    <s v="United States"/>
    <s v="Seattle"/>
    <x v="4"/>
    <n v="98105"/>
    <x v="1"/>
    <s v="OFF-BI-10001658"/>
    <x v="1"/>
    <x v="8"/>
    <x v="439"/>
    <n v="99.68"/>
    <n v="5"/>
    <x v="2"/>
    <n v="32.396000000000001"/>
  </r>
  <r>
    <n v="2486"/>
    <x v="1217"/>
    <x v="3"/>
    <x v="735"/>
    <d v="2014-09-04T00:00:00"/>
    <x v="1"/>
    <s v="KN-16705"/>
    <s v="Kristina Nunn"/>
    <x v="2"/>
    <s v="United States"/>
    <s v="Seattle"/>
    <x v="4"/>
    <n v="98105"/>
    <x v="1"/>
    <s v="OFF-AR-10003856"/>
    <x v="1"/>
    <x v="6"/>
    <x v="444"/>
    <n v="5.56"/>
    <n v="2"/>
    <x v="0"/>
    <n v="1.4456"/>
  </r>
  <r>
    <n v="2487"/>
    <x v="1218"/>
    <x v="1"/>
    <x v="98"/>
    <d v="2012-01-04T00:00:00"/>
    <x v="0"/>
    <s v="CB-12535"/>
    <s v="Claudia Bergmann"/>
    <x v="1"/>
    <s v="United States"/>
    <s v="Newark"/>
    <x v="13"/>
    <n v="19711"/>
    <x v="3"/>
    <s v="OFF-ST-10001837"/>
    <x v="1"/>
    <x v="4"/>
    <x v="1331"/>
    <n v="85.52"/>
    <n v="2"/>
    <x v="0"/>
    <n v="22.235199999999999"/>
  </r>
  <r>
    <n v="2488"/>
    <x v="1218"/>
    <x v="1"/>
    <x v="98"/>
    <d v="2012-01-04T00:00:00"/>
    <x v="0"/>
    <s v="CB-12535"/>
    <s v="Claudia Bergmann"/>
    <x v="1"/>
    <s v="United States"/>
    <s v="Newark"/>
    <x v="13"/>
    <n v="19711"/>
    <x v="3"/>
    <s v="OFF-AR-10001473"/>
    <x v="1"/>
    <x v="6"/>
    <x v="1332"/>
    <n v="9.84"/>
    <n v="3"/>
    <x v="0"/>
    <n v="2.6568000000000001"/>
  </r>
  <r>
    <n v="2489"/>
    <x v="1218"/>
    <x v="1"/>
    <x v="98"/>
    <d v="2012-01-04T00:00:00"/>
    <x v="0"/>
    <s v="CB-12535"/>
    <s v="Claudia Bergmann"/>
    <x v="1"/>
    <s v="United States"/>
    <s v="Newark"/>
    <x v="13"/>
    <n v="19711"/>
    <x v="3"/>
    <s v="OFF-PA-10004285"/>
    <x v="1"/>
    <x v="10"/>
    <x v="1259"/>
    <n v="20.04"/>
    <n v="3"/>
    <x v="0"/>
    <n v="9.6191999999999993"/>
  </r>
  <r>
    <n v="2490"/>
    <x v="1219"/>
    <x v="1"/>
    <x v="330"/>
    <d v="2012-10-13T00:00:00"/>
    <x v="0"/>
    <s v="TB-21250"/>
    <s v="Tim Brockman"/>
    <x v="0"/>
    <s v="United States"/>
    <s v="New York City"/>
    <x v="15"/>
    <n v="10024"/>
    <x v="3"/>
    <s v="TEC-PH-10001835"/>
    <x v="2"/>
    <x v="7"/>
    <x v="1333"/>
    <n v="631.96"/>
    <n v="4"/>
    <x v="0"/>
    <n v="303.3408"/>
  </r>
  <r>
    <n v="2491"/>
    <x v="1219"/>
    <x v="1"/>
    <x v="330"/>
    <d v="2012-10-13T00:00:00"/>
    <x v="0"/>
    <s v="TB-21250"/>
    <s v="Tim Brockman"/>
    <x v="0"/>
    <s v="United States"/>
    <s v="New York City"/>
    <x v="15"/>
    <n v="10024"/>
    <x v="3"/>
    <s v="OFF-PA-10002245"/>
    <x v="1"/>
    <x v="10"/>
    <x v="1334"/>
    <n v="23.92"/>
    <n v="4"/>
    <x v="0"/>
    <n v="10.763999999999999"/>
  </r>
  <r>
    <n v="2492"/>
    <x v="1220"/>
    <x v="2"/>
    <x v="736"/>
    <d v="2011-12-15T00:00:00"/>
    <x v="0"/>
    <s v="KD-16345"/>
    <s v="Katherine Ducich"/>
    <x v="0"/>
    <s v="United States"/>
    <s v="Los Angeles"/>
    <x v="1"/>
    <n v="90049"/>
    <x v="1"/>
    <s v="OFF-PA-10001457"/>
    <x v="1"/>
    <x v="10"/>
    <x v="1091"/>
    <n v="90.24"/>
    <n v="6"/>
    <x v="0"/>
    <n v="41.510399999999997"/>
  </r>
  <r>
    <n v="2493"/>
    <x v="1221"/>
    <x v="2"/>
    <x v="84"/>
    <d v="2011-11-23T00:00:00"/>
    <x v="1"/>
    <s v="JM-15865"/>
    <s v="John Murray"/>
    <x v="0"/>
    <s v="United States"/>
    <s v="Jamestown"/>
    <x v="15"/>
    <n v="14701"/>
    <x v="3"/>
    <s v="TEC-PH-10002885"/>
    <x v="2"/>
    <x v="7"/>
    <x v="1127"/>
    <n v="4548.8100000000004"/>
    <n v="7"/>
    <x v="0"/>
    <n v="1228.1786999999999"/>
  </r>
  <r>
    <n v="2494"/>
    <x v="1222"/>
    <x v="0"/>
    <x v="545"/>
    <d v="2013-09-15T00:00:00"/>
    <x v="0"/>
    <s v="KT-16480"/>
    <s v="Kean Thornton"/>
    <x v="0"/>
    <s v="United States"/>
    <s v="Houston"/>
    <x v="5"/>
    <n v="77095"/>
    <x v="2"/>
    <s v="FUR-TA-10004086"/>
    <x v="0"/>
    <x v="3"/>
    <x v="824"/>
    <n v="300.93"/>
    <n v="5"/>
    <x v="4"/>
    <n v="-34.392000000000003"/>
  </r>
  <r>
    <n v="2495"/>
    <x v="1222"/>
    <x v="0"/>
    <x v="545"/>
    <d v="2013-09-15T00:00:00"/>
    <x v="0"/>
    <s v="KT-16480"/>
    <s v="Kean Thornton"/>
    <x v="0"/>
    <s v="United States"/>
    <s v="Houston"/>
    <x v="5"/>
    <n v="77095"/>
    <x v="2"/>
    <s v="TEC-PH-10000895"/>
    <x v="2"/>
    <x v="7"/>
    <x v="1128"/>
    <n v="719.96"/>
    <n v="5"/>
    <x v="2"/>
    <n v="53.997"/>
  </r>
  <r>
    <n v="2496"/>
    <x v="1223"/>
    <x v="2"/>
    <x v="737"/>
    <d v="2011-06-22T00:00:00"/>
    <x v="1"/>
    <s v="SC-20575"/>
    <s v="Sonia Cooley"/>
    <x v="0"/>
    <s v="United States"/>
    <s v="Mishawaka"/>
    <x v="14"/>
    <n v="46544"/>
    <x v="2"/>
    <s v="FUR-CH-10000225"/>
    <x v="0"/>
    <x v="1"/>
    <x v="401"/>
    <n v="647.84"/>
    <n v="8"/>
    <x v="0"/>
    <n v="32.392000000000003"/>
  </r>
  <r>
    <n v="2497"/>
    <x v="1224"/>
    <x v="1"/>
    <x v="120"/>
    <d v="2012-10-01T00:00:00"/>
    <x v="1"/>
    <s v="BS-11800"/>
    <s v="Bryan Spruell"/>
    <x v="2"/>
    <s v="United States"/>
    <s v="San Diego"/>
    <x v="1"/>
    <n v="92037"/>
    <x v="1"/>
    <s v="OFF-ST-10002370"/>
    <x v="1"/>
    <x v="4"/>
    <x v="80"/>
    <n v="64.17"/>
    <n v="3"/>
    <x v="0"/>
    <n v="18.609300000000001"/>
  </r>
  <r>
    <n v="2498"/>
    <x v="1224"/>
    <x v="1"/>
    <x v="120"/>
    <d v="2012-10-01T00:00:00"/>
    <x v="1"/>
    <s v="BS-11800"/>
    <s v="Bryan Spruell"/>
    <x v="2"/>
    <s v="United States"/>
    <s v="San Diego"/>
    <x v="1"/>
    <n v="92037"/>
    <x v="1"/>
    <s v="OFF-EN-10000056"/>
    <x v="1"/>
    <x v="12"/>
    <x v="627"/>
    <n v="124.46"/>
    <n v="2"/>
    <x v="0"/>
    <n v="58.496200000000002"/>
  </r>
  <r>
    <n v="2499"/>
    <x v="1225"/>
    <x v="0"/>
    <x v="288"/>
    <d v="2013-05-25T00:00:00"/>
    <x v="1"/>
    <s v="BT-11395"/>
    <s v="Bill Tyler"/>
    <x v="1"/>
    <s v="United States"/>
    <s v="San Francisco"/>
    <x v="1"/>
    <n v="94109"/>
    <x v="1"/>
    <s v="OFF-BI-10004817"/>
    <x v="1"/>
    <x v="8"/>
    <x v="1199"/>
    <n v="9.5839999999999996"/>
    <n v="1"/>
    <x v="2"/>
    <n v="3.3544"/>
  </r>
  <r>
    <n v="2500"/>
    <x v="1226"/>
    <x v="3"/>
    <x v="738"/>
    <d v="2014-06-24T00:00:00"/>
    <x v="2"/>
    <s v="DC-12850"/>
    <s v="Dan Campbell"/>
    <x v="0"/>
    <s v="United States"/>
    <s v="Miami"/>
    <x v="2"/>
    <n v="33178"/>
    <x v="0"/>
    <s v="OFF-EN-10004483"/>
    <x v="1"/>
    <x v="12"/>
    <x v="1335"/>
    <n v="37.607999999999997"/>
    <n v="3"/>
    <x v="2"/>
    <n v="12.6927"/>
  </r>
  <r>
    <n v="2501"/>
    <x v="1227"/>
    <x v="3"/>
    <x v="46"/>
    <d v="2014-06-21T00:00:00"/>
    <x v="2"/>
    <s v="LS-17200"/>
    <s v="Luke Schmidt"/>
    <x v="1"/>
    <s v="United States"/>
    <s v="Skokie"/>
    <x v="10"/>
    <n v="60076"/>
    <x v="2"/>
    <s v="OFF-PA-10001892"/>
    <x v="1"/>
    <x v="10"/>
    <x v="815"/>
    <n v="12.224"/>
    <n v="2"/>
    <x v="2"/>
    <n v="4.4311999999999996"/>
  </r>
  <r>
    <n v="2502"/>
    <x v="1227"/>
    <x v="3"/>
    <x v="46"/>
    <d v="2014-06-21T00:00:00"/>
    <x v="2"/>
    <s v="LS-17200"/>
    <s v="Luke Schmidt"/>
    <x v="1"/>
    <s v="United States"/>
    <s v="Skokie"/>
    <x v="10"/>
    <n v="60076"/>
    <x v="2"/>
    <s v="OFF-BI-10000546"/>
    <x v="1"/>
    <x v="8"/>
    <x v="609"/>
    <n v="2.3039999999999998"/>
    <n v="4"/>
    <x v="3"/>
    <n v="-3.5712000000000002"/>
  </r>
  <r>
    <n v="2503"/>
    <x v="1227"/>
    <x v="3"/>
    <x v="46"/>
    <d v="2014-06-21T00:00:00"/>
    <x v="2"/>
    <s v="LS-17200"/>
    <s v="Luke Schmidt"/>
    <x v="1"/>
    <s v="United States"/>
    <s v="Skokie"/>
    <x v="10"/>
    <n v="60076"/>
    <x v="2"/>
    <s v="OFF-BI-10001294"/>
    <x v="1"/>
    <x v="8"/>
    <x v="667"/>
    <n v="9.36"/>
    <n v="4"/>
    <x v="3"/>
    <n v="-16.38"/>
  </r>
  <r>
    <n v="2504"/>
    <x v="1228"/>
    <x v="0"/>
    <x v="696"/>
    <d v="2013-11-20T00:00:00"/>
    <x v="1"/>
    <s v="RR-19315"/>
    <s v="Ralph Ritter"/>
    <x v="0"/>
    <s v="United States"/>
    <s v="San Francisco"/>
    <x v="1"/>
    <n v="94110"/>
    <x v="1"/>
    <s v="OFF-LA-10000248"/>
    <x v="1"/>
    <x v="2"/>
    <x v="1212"/>
    <n v="7.38"/>
    <n v="2"/>
    <x v="0"/>
    <n v="3.4685999999999999"/>
  </r>
  <r>
    <n v="2505"/>
    <x v="1229"/>
    <x v="2"/>
    <x v="739"/>
    <d v="2011-07-27T00:00:00"/>
    <x v="0"/>
    <s v="KL-16645"/>
    <s v="Ken Lonsdale"/>
    <x v="0"/>
    <s v="United States"/>
    <s v="San Francisco"/>
    <x v="1"/>
    <n v="94122"/>
    <x v="1"/>
    <s v="OFF-ST-10001228"/>
    <x v="1"/>
    <x v="4"/>
    <x v="228"/>
    <n v="53.72"/>
    <n v="4"/>
    <x v="0"/>
    <n v="15.041600000000001"/>
  </r>
  <r>
    <n v="2506"/>
    <x v="1229"/>
    <x v="2"/>
    <x v="739"/>
    <d v="2011-07-27T00:00:00"/>
    <x v="0"/>
    <s v="KL-16645"/>
    <s v="Ken Lonsdale"/>
    <x v="0"/>
    <s v="United States"/>
    <s v="San Francisco"/>
    <x v="1"/>
    <n v="94122"/>
    <x v="1"/>
    <s v="OFF-SU-10000151"/>
    <x v="1"/>
    <x v="14"/>
    <x v="1336"/>
    <n v="8187.65"/>
    <n v="5"/>
    <x v="0"/>
    <n v="327.50599999999997"/>
  </r>
  <r>
    <n v="2507"/>
    <x v="1229"/>
    <x v="2"/>
    <x v="739"/>
    <d v="2011-07-27T00:00:00"/>
    <x v="0"/>
    <s v="KL-16645"/>
    <s v="Ken Lonsdale"/>
    <x v="0"/>
    <s v="United States"/>
    <s v="San Francisco"/>
    <x v="1"/>
    <n v="94122"/>
    <x v="1"/>
    <s v="FUR-FU-10004351"/>
    <x v="0"/>
    <x v="5"/>
    <x v="33"/>
    <n v="77.92"/>
    <n v="8"/>
    <x v="0"/>
    <n v="34.284799999999997"/>
  </r>
  <r>
    <n v="2508"/>
    <x v="1230"/>
    <x v="1"/>
    <x v="740"/>
    <d v="2012-07-02T00:00:00"/>
    <x v="3"/>
    <s v="RB-19435"/>
    <s v="Richard Bierner"/>
    <x v="0"/>
    <s v="United States"/>
    <s v="Houston"/>
    <x v="5"/>
    <n v="77070"/>
    <x v="2"/>
    <s v="OFF-AP-10001293"/>
    <x v="1"/>
    <x v="9"/>
    <x v="1337"/>
    <n v="32.783999999999999"/>
    <n v="4"/>
    <x v="3"/>
    <n v="-85.238399999999999"/>
  </r>
  <r>
    <n v="2509"/>
    <x v="1231"/>
    <x v="3"/>
    <x v="580"/>
    <d v="2014-03-09T00:00:00"/>
    <x v="1"/>
    <s v="MY-17380"/>
    <s v="Maribeth Yedwab"/>
    <x v="1"/>
    <s v="United States"/>
    <s v="Los Angeles"/>
    <x v="1"/>
    <n v="90045"/>
    <x v="1"/>
    <s v="TEC-PH-10000675"/>
    <x v="2"/>
    <x v="7"/>
    <x v="1338"/>
    <n v="196.77600000000001"/>
    <n v="3"/>
    <x v="2"/>
    <n v="14.7582"/>
  </r>
  <r>
    <n v="2510"/>
    <x v="1231"/>
    <x v="3"/>
    <x v="580"/>
    <d v="2014-03-09T00:00:00"/>
    <x v="1"/>
    <s v="MY-17380"/>
    <s v="Maribeth Yedwab"/>
    <x v="1"/>
    <s v="United States"/>
    <s v="Los Angeles"/>
    <x v="1"/>
    <n v="90045"/>
    <x v="1"/>
    <s v="TEC-AC-10000580"/>
    <x v="2"/>
    <x v="11"/>
    <x v="897"/>
    <n v="479.94"/>
    <n v="6"/>
    <x v="0"/>
    <n v="52.793399999999998"/>
  </r>
  <r>
    <n v="2511"/>
    <x v="1232"/>
    <x v="0"/>
    <x v="741"/>
    <d v="2013-11-24T00:00:00"/>
    <x v="1"/>
    <s v="AW-10930"/>
    <s v="Arthur Wiediger"/>
    <x v="2"/>
    <s v="United States"/>
    <s v="Oklahoma City"/>
    <x v="26"/>
    <n v="73120"/>
    <x v="2"/>
    <s v="OFF-ST-10003470"/>
    <x v="1"/>
    <x v="4"/>
    <x v="1339"/>
    <n v="1117.92"/>
    <n v="4"/>
    <x v="0"/>
    <n v="55.896000000000001"/>
  </r>
  <r>
    <n v="2512"/>
    <x v="1233"/>
    <x v="1"/>
    <x v="24"/>
    <d v="2012-04-19T00:00:00"/>
    <x v="2"/>
    <s v="KW-16570"/>
    <s v="Kelly Williams"/>
    <x v="0"/>
    <s v="United States"/>
    <s v="Monroe"/>
    <x v="28"/>
    <n v="71203"/>
    <x v="0"/>
    <s v="TEC-AC-10003116"/>
    <x v="2"/>
    <x v="11"/>
    <x v="920"/>
    <n v="106.5"/>
    <n v="6"/>
    <x v="0"/>
    <n v="41.534999999999997"/>
  </r>
  <r>
    <n v="2513"/>
    <x v="1234"/>
    <x v="3"/>
    <x v="574"/>
    <d v="2014-12-07T00:00:00"/>
    <x v="1"/>
    <s v="DB-12910"/>
    <s v="Daniel Byrd"/>
    <x v="2"/>
    <s v="United States"/>
    <s v="Tampa"/>
    <x v="2"/>
    <n v="33614"/>
    <x v="0"/>
    <s v="OFF-BI-10002429"/>
    <x v="1"/>
    <x v="8"/>
    <x v="467"/>
    <n v="45.66"/>
    <n v="5"/>
    <x v="6"/>
    <n v="-33.484000000000002"/>
  </r>
  <r>
    <n v="2514"/>
    <x v="1235"/>
    <x v="0"/>
    <x v="583"/>
    <d v="2013-11-18T00:00:00"/>
    <x v="1"/>
    <s v="BB-11545"/>
    <s v="Brenda Bowman"/>
    <x v="1"/>
    <s v="United States"/>
    <s v="Chicago"/>
    <x v="10"/>
    <n v="60623"/>
    <x v="2"/>
    <s v="TEC-AC-10003280"/>
    <x v="2"/>
    <x v="11"/>
    <x v="1028"/>
    <n v="95.968000000000004"/>
    <n v="4"/>
    <x v="2"/>
    <n v="1.1996"/>
  </r>
  <r>
    <n v="2515"/>
    <x v="1235"/>
    <x v="0"/>
    <x v="583"/>
    <d v="2013-11-18T00:00:00"/>
    <x v="1"/>
    <s v="BB-11545"/>
    <s v="Brenda Bowman"/>
    <x v="1"/>
    <s v="United States"/>
    <s v="Chicago"/>
    <x v="10"/>
    <n v="60623"/>
    <x v="2"/>
    <s v="FUR-CH-10004540"/>
    <x v="0"/>
    <x v="1"/>
    <x v="862"/>
    <n v="47.991999999999997"/>
    <n v="2"/>
    <x v="4"/>
    <n v="-2.0568"/>
  </r>
  <r>
    <n v="2516"/>
    <x v="1236"/>
    <x v="2"/>
    <x v="742"/>
    <d v="2011-09-10T00:00:00"/>
    <x v="1"/>
    <s v="NP-18700"/>
    <s v="Nora Preis"/>
    <x v="0"/>
    <s v="United States"/>
    <s v="Bowling Green"/>
    <x v="24"/>
    <n v="43402"/>
    <x v="3"/>
    <s v="OFF-ST-10000585"/>
    <x v="1"/>
    <x v="4"/>
    <x v="541"/>
    <n v="264.32"/>
    <n v="2"/>
    <x v="2"/>
    <n v="19.824000000000002"/>
  </r>
  <r>
    <n v="2517"/>
    <x v="1237"/>
    <x v="2"/>
    <x v="647"/>
    <d v="2011-11-22T00:00:00"/>
    <x v="1"/>
    <s v="PB-19105"/>
    <s v="Peter Bühler"/>
    <x v="0"/>
    <s v="United States"/>
    <s v="Houston"/>
    <x v="5"/>
    <n v="77095"/>
    <x v="2"/>
    <s v="OFF-EN-10003001"/>
    <x v="1"/>
    <x v="12"/>
    <x v="955"/>
    <n v="604.65599999999995"/>
    <n v="9"/>
    <x v="2"/>
    <n v="204.07140000000001"/>
  </r>
  <r>
    <n v="2518"/>
    <x v="1238"/>
    <x v="3"/>
    <x v="743"/>
    <d v="2014-05-08T00:00:00"/>
    <x v="1"/>
    <s v="DW-13585"/>
    <s v="Dorothy Wardle"/>
    <x v="1"/>
    <s v="United States"/>
    <s v="Westfield"/>
    <x v="30"/>
    <n v="7090"/>
    <x v="3"/>
    <s v="FUR-FU-10003975"/>
    <x v="0"/>
    <x v="5"/>
    <x v="775"/>
    <n v="129.93"/>
    <n v="3"/>
    <x v="0"/>
    <n v="12.993"/>
  </r>
  <r>
    <n v="2519"/>
    <x v="1239"/>
    <x v="0"/>
    <x v="680"/>
    <d v="2013-10-22T00:00:00"/>
    <x v="1"/>
    <s v="CD-12790"/>
    <s v="Cynthia Delaney"/>
    <x v="2"/>
    <s v="United States"/>
    <s v="Oklahoma City"/>
    <x v="26"/>
    <n v="73120"/>
    <x v="2"/>
    <s v="OFF-LA-10004559"/>
    <x v="1"/>
    <x v="2"/>
    <x v="1340"/>
    <n v="20.16"/>
    <n v="7"/>
    <x v="0"/>
    <n v="9.8783999999999992"/>
  </r>
  <r>
    <n v="2520"/>
    <x v="1239"/>
    <x v="0"/>
    <x v="680"/>
    <d v="2013-10-22T00:00:00"/>
    <x v="1"/>
    <s v="CD-12790"/>
    <s v="Cynthia Delaney"/>
    <x v="2"/>
    <s v="United States"/>
    <s v="Oklahoma City"/>
    <x v="26"/>
    <n v="73120"/>
    <x v="2"/>
    <s v="OFF-LA-10003223"/>
    <x v="1"/>
    <x v="2"/>
    <x v="602"/>
    <n v="29.46"/>
    <n v="6"/>
    <x v="0"/>
    <n v="14.4354"/>
  </r>
  <r>
    <n v="2521"/>
    <x v="1239"/>
    <x v="0"/>
    <x v="680"/>
    <d v="2013-10-22T00:00:00"/>
    <x v="1"/>
    <s v="CD-12790"/>
    <s v="Cynthia Delaney"/>
    <x v="2"/>
    <s v="United States"/>
    <s v="Oklahoma City"/>
    <x v="26"/>
    <n v="73120"/>
    <x v="2"/>
    <s v="OFF-AP-10002651"/>
    <x v="1"/>
    <x v="9"/>
    <x v="1341"/>
    <n v="868.59"/>
    <n v="3"/>
    <x v="0"/>
    <n v="251.89109999999999"/>
  </r>
  <r>
    <n v="2522"/>
    <x v="1239"/>
    <x v="0"/>
    <x v="680"/>
    <d v="2013-10-22T00:00:00"/>
    <x v="1"/>
    <s v="CD-12790"/>
    <s v="Cynthia Delaney"/>
    <x v="2"/>
    <s v="United States"/>
    <s v="Oklahoma City"/>
    <x v="26"/>
    <n v="73120"/>
    <x v="2"/>
    <s v="OFF-PA-10003177"/>
    <x v="1"/>
    <x v="10"/>
    <x v="89"/>
    <n v="12.96"/>
    <n v="2"/>
    <x v="0"/>
    <n v="6.2207999999999997"/>
  </r>
  <r>
    <n v="2523"/>
    <x v="1239"/>
    <x v="0"/>
    <x v="680"/>
    <d v="2013-10-22T00:00:00"/>
    <x v="1"/>
    <s v="CD-12790"/>
    <s v="Cynthia Delaney"/>
    <x v="2"/>
    <s v="United States"/>
    <s v="Oklahoma City"/>
    <x v="26"/>
    <n v="73120"/>
    <x v="2"/>
    <s v="TEC-PH-10003442"/>
    <x v="2"/>
    <x v="7"/>
    <x v="879"/>
    <n v="5.5"/>
    <n v="1"/>
    <x v="0"/>
    <n v="1.375"/>
  </r>
  <r>
    <n v="2524"/>
    <x v="1239"/>
    <x v="0"/>
    <x v="680"/>
    <d v="2013-10-22T00:00:00"/>
    <x v="1"/>
    <s v="CD-12790"/>
    <s v="Cynthia Delaney"/>
    <x v="2"/>
    <s v="United States"/>
    <s v="Oklahoma City"/>
    <x v="26"/>
    <n v="73120"/>
    <x v="2"/>
    <s v="OFF-BI-10000977"/>
    <x v="1"/>
    <x v="8"/>
    <x v="982"/>
    <n v="121.6"/>
    <n v="4"/>
    <x v="0"/>
    <n v="55.936"/>
  </r>
  <r>
    <n v="2525"/>
    <x v="1240"/>
    <x v="1"/>
    <x v="744"/>
    <d v="2012-04-10T00:00:00"/>
    <x v="1"/>
    <s v="TT-21220"/>
    <s v="Thomas Thornton"/>
    <x v="0"/>
    <s v="United States"/>
    <s v="Houston"/>
    <x v="5"/>
    <n v="77041"/>
    <x v="2"/>
    <s v="OFF-AR-10004078"/>
    <x v="1"/>
    <x v="6"/>
    <x v="507"/>
    <n v="42.048000000000002"/>
    <n v="9"/>
    <x v="2"/>
    <n v="5.2560000000000002"/>
  </r>
  <r>
    <n v="2526"/>
    <x v="1240"/>
    <x v="1"/>
    <x v="744"/>
    <d v="2012-04-10T00:00:00"/>
    <x v="1"/>
    <s v="TT-21220"/>
    <s v="Thomas Thornton"/>
    <x v="0"/>
    <s v="United States"/>
    <s v="Houston"/>
    <x v="5"/>
    <n v="77041"/>
    <x v="2"/>
    <s v="TEC-AC-10002550"/>
    <x v="2"/>
    <x v="11"/>
    <x v="1342"/>
    <n v="25.488"/>
    <n v="2"/>
    <x v="2"/>
    <n v="4.4603999999999999"/>
  </r>
  <r>
    <n v="2527"/>
    <x v="1240"/>
    <x v="1"/>
    <x v="744"/>
    <d v="2012-04-10T00:00:00"/>
    <x v="1"/>
    <s v="TT-21220"/>
    <s v="Thomas Thornton"/>
    <x v="0"/>
    <s v="United States"/>
    <s v="Houston"/>
    <x v="5"/>
    <n v="77041"/>
    <x v="2"/>
    <s v="OFF-BI-10004965"/>
    <x v="1"/>
    <x v="8"/>
    <x v="1005"/>
    <n v="6.9"/>
    <n v="3"/>
    <x v="3"/>
    <n v="-12.074999999999999"/>
  </r>
  <r>
    <n v="2528"/>
    <x v="1240"/>
    <x v="1"/>
    <x v="744"/>
    <d v="2012-04-10T00:00:00"/>
    <x v="1"/>
    <s v="TT-21220"/>
    <s v="Thomas Thornton"/>
    <x v="0"/>
    <s v="United States"/>
    <s v="Houston"/>
    <x v="5"/>
    <n v="77041"/>
    <x v="2"/>
    <s v="OFF-BI-10004209"/>
    <x v="1"/>
    <x v="8"/>
    <x v="1206"/>
    <n v="9.6479999999999997"/>
    <n v="6"/>
    <x v="3"/>
    <n v="-16.884"/>
  </r>
  <r>
    <n v="2529"/>
    <x v="1240"/>
    <x v="1"/>
    <x v="744"/>
    <d v="2012-04-10T00:00:00"/>
    <x v="1"/>
    <s v="TT-21220"/>
    <s v="Thomas Thornton"/>
    <x v="0"/>
    <s v="United States"/>
    <s v="Houston"/>
    <x v="5"/>
    <n v="77041"/>
    <x v="2"/>
    <s v="OFF-PA-10001526"/>
    <x v="1"/>
    <x v="10"/>
    <x v="1030"/>
    <n v="7.968"/>
    <n v="2"/>
    <x v="2"/>
    <n v="2.8883999999999999"/>
  </r>
  <r>
    <n v="2530"/>
    <x v="1241"/>
    <x v="2"/>
    <x v="745"/>
    <d v="2011-10-29T00:00:00"/>
    <x v="1"/>
    <s v="DB-12910"/>
    <s v="Daniel Byrd"/>
    <x v="2"/>
    <s v="United States"/>
    <s v="Fort Lauderdale"/>
    <x v="2"/>
    <n v="33311"/>
    <x v="0"/>
    <s v="OFF-PA-10000788"/>
    <x v="1"/>
    <x v="10"/>
    <x v="731"/>
    <n v="10.368"/>
    <n v="2"/>
    <x v="2"/>
    <n v="3.6288"/>
  </r>
  <r>
    <n v="2531"/>
    <x v="1242"/>
    <x v="2"/>
    <x v="654"/>
    <d v="2011-08-21T00:00:00"/>
    <x v="1"/>
    <s v="DJ-13510"/>
    <s v="Don Jones"/>
    <x v="1"/>
    <s v="United States"/>
    <s v="Little Rock"/>
    <x v="36"/>
    <n v="72209"/>
    <x v="0"/>
    <s v="OFF-PA-10000595"/>
    <x v="1"/>
    <x v="10"/>
    <x v="1117"/>
    <n v="114.2"/>
    <n v="5"/>
    <x v="0"/>
    <n v="52.531999999999996"/>
  </r>
  <r>
    <n v="2532"/>
    <x v="1242"/>
    <x v="2"/>
    <x v="654"/>
    <d v="2011-08-21T00:00:00"/>
    <x v="1"/>
    <s v="DJ-13510"/>
    <s v="Don Jones"/>
    <x v="1"/>
    <s v="United States"/>
    <s v="Little Rock"/>
    <x v="36"/>
    <n v="72209"/>
    <x v="0"/>
    <s v="OFF-BI-10000829"/>
    <x v="1"/>
    <x v="8"/>
    <x v="304"/>
    <n v="17.96"/>
    <n v="4"/>
    <x v="0"/>
    <n v="8.2615999999999996"/>
  </r>
  <r>
    <n v="2533"/>
    <x v="1242"/>
    <x v="2"/>
    <x v="654"/>
    <d v="2011-08-21T00:00:00"/>
    <x v="1"/>
    <s v="DJ-13510"/>
    <s v="Don Jones"/>
    <x v="1"/>
    <s v="United States"/>
    <s v="Little Rock"/>
    <x v="36"/>
    <n v="72209"/>
    <x v="0"/>
    <s v="OFF-FA-10002676"/>
    <x v="1"/>
    <x v="13"/>
    <x v="1069"/>
    <n v="12.67"/>
    <n v="7"/>
    <x v="0"/>
    <n v="4.5612000000000004"/>
  </r>
  <r>
    <n v="2534"/>
    <x v="1242"/>
    <x v="2"/>
    <x v="654"/>
    <d v="2011-08-21T00:00:00"/>
    <x v="1"/>
    <s v="DJ-13510"/>
    <s v="Don Jones"/>
    <x v="1"/>
    <s v="United States"/>
    <s v="Little Rock"/>
    <x v="36"/>
    <n v="72209"/>
    <x v="0"/>
    <s v="TEC-AC-10000844"/>
    <x v="2"/>
    <x v="11"/>
    <x v="106"/>
    <n v="339.96"/>
    <n v="4"/>
    <x v="0"/>
    <n v="122.3856"/>
  </r>
  <r>
    <n v="2535"/>
    <x v="1243"/>
    <x v="3"/>
    <x v="733"/>
    <d v="2014-08-19T00:00:00"/>
    <x v="0"/>
    <s v="DL-13495"/>
    <s v="Dionis Lloyd"/>
    <x v="1"/>
    <s v="United States"/>
    <s v="Philadelphia"/>
    <x v="9"/>
    <n v="19120"/>
    <x v="3"/>
    <s v="OFF-ST-10004459"/>
    <x v="1"/>
    <x v="4"/>
    <x v="454"/>
    <n v="1801.6320000000001"/>
    <n v="6"/>
    <x v="2"/>
    <n v="-337.80599999999998"/>
  </r>
  <r>
    <n v="2536"/>
    <x v="1244"/>
    <x v="1"/>
    <x v="684"/>
    <d v="2012-09-08T00:00:00"/>
    <x v="2"/>
    <s v="LO-17170"/>
    <s v="Lori Olson"/>
    <x v="1"/>
    <s v="United States"/>
    <s v="La Quinta"/>
    <x v="1"/>
    <n v="92253"/>
    <x v="1"/>
    <s v="TEC-AC-10003499"/>
    <x v="2"/>
    <x v="11"/>
    <x v="103"/>
    <n v="46.32"/>
    <n v="4"/>
    <x v="0"/>
    <n v="18.064800000000002"/>
  </r>
  <r>
    <n v="2537"/>
    <x v="1245"/>
    <x v="1"/>
    <x v="746"/>
    <d v="2012-01-29T00:00:00"/>
    <x v="0"/>
    <s v="SV-20365"/>
    <s v="Seth Vernon"/>
    <x v="0"/>
    <s v="United States"/>
    <s v="Cleveland"/>
    <x v="24"/>
    <n v="44105"/>
    <x v="3"/>
    <s v="FUR-CH-10000513"/>
    <x v="0"/>
    <x v="1"/>
    <x v="70"/>
    <n v="181.98599999999999"/>
    <n v="2"/>
    <x v="4"/>
    <n v="-54.595799999999997"/>
  </r>
  <r>
    <n v="2538"/>
    <x v="1245"/>
    <x v="1"/>
    <x v="746"/>
    <d v="2012-01-29T00:00:00"/>
    <x v="0"/>
    <s v="SV-20365"/>
    <s v="Seth Vernon"/>
    <x v="0"/>
    <s v="United States"/>
    <s v="Cleveland"/>
    <x v="24"/>
    <n v="44105"/>
    <x v="3"/>
    <s v="TEC-PH-10000895"/>
    <x v="2"/>
    <x v="7"/>
    <x v="1128"/>
    <n v="431.976"/>
    <n v="4"/>
    <x v="10"/>
    <n v="-100.7944"/>
  </r>
  <r>
    <n v="2539"/>
    <x v="1245"/>
    <x v="1"/>
    <x v="746"/>
    <d v="2012-01-29T00:00:00"/>
    <x v="0"/>
    <s v="SV-20365"/>
    <s v="Seth Vernon"/>
    <x v="0"/>
    <s v="United States"/>
    <s v="Cleveland"/>
    <x v="24"/>
    <n v="44105"/>
    <x v="3"/>
    <s v="TEC-PH-10002555"/>
    <x v="2"/>
    <x v="7"/>
    <x v="1343"/>
    <n v="155.37"/>
    <n v="1"/>
    <x v="10"/>
    <n v="-36.253"/>
  </r>
  <r>
    <n v="2540"/>
    <x v="1246"/>
    <x v="1"/>
    <x v="747"/>
    <d v="2012-07-16T00:00:00"/>
    <x v="3"/>
    <s v="EM-13810"/>
    <s v="Eleni McCrary"/>
    <x v="1"/>
    <s v="United States"/>
    <s v="San Francisco"/>
    <x v="1"/>
    <n v="94122"/>
    <x v="1"/>
    <s v="FUR-CH-10003312"/>
    <x v="0"/>
    <x v="1"/>
    <x v="296"/>
    <n v="1348.704"/>
    <n v="6"/>
    <x v="2"/>
    <n v="-219.1644"/>
  </r>
  <r>
    <n v="2541"/>
    <x v="1246"/>
    <x v="1"/>
    <x v="747"/>
    <d v="2012-07-16T00:00:00"/>
    <x v="3"/>
    <s v="EM-13810"/>
    <s v="Eleni McCrary"/>
    <x v="1"/>
    <s v="United States"/>
    <s v="San Francisco"/>
    <x v="1"/>
    <n v="94122"/>
    <x v="1"/>
    <s v="FUR-CH-10004086"/>
    <x v="0"/>
    <x v="1"/>
    <x v="281"/>
    <n v="700.15200000000004"/>
    <n v="3"/>
    <x v="2"/>
    <n v="78.767099999999999"/>
  </r>
  <r>
    <n v="2542"/>
    <x v="1247"/>
    <x v="0"/>
    <x v="567"/>
    <d v="2013-05-05T00:00:00"/>
    <x v="1"/>
    <s v="KD-16615"/>
    <s v="Ken Dana"/>
    <x v="1"/>
    <s v="United States"/>
    <s v="Scottsdale"/>
    <x v="16"/>
    <n v="85254"/>
    <x v="1"/>
    <s v="FUR-FU-10002759"/>
    <x v="0"/>
    <x v="5"/>
    <x v="555"/>
    <n v="111.88800000000001"/>
    <n v="7"/>
    <x v="2"/>
    <n v="22.377600000000001"/>
  </r>
  <r>
    <n v="2543"/>
    <x v="1248"/>
    <x v="2"/>
    <x v="467"/>
    <d v="2011-10-01T00:00:00"/>
    <x v="0"/>
    <s v="NB-18580"/>
    <s v="Nicole Brennan"/>
    <x v="1"/>
    <s v="United States"/>
    <s v="Philadelphia"/>
    <x v="9"/>
    <n v="19134"/>
    <x v="3"/>
    <s v="OFF-AP-10002191"/>
    <x v="1"/>
    <x v="9"/>
    <x v="800"/>
    <n v="143.952"/>
    <n v="3"/>
    <x v="2"/>
    <n v="14.395200000000001"/>
  </r>
  <r>
    <n v="2544"/>
    <x v="1249"/>
    <x v="0"/>
    <x v="162"/>
    <d v="2013-09-15T00:00:00"/>
    <x v="1"/>
    <s v="AP-10720"/>
    <s v="Anne Pryor"/>
    <x v="2"/>
    <s v="United States"/>
    <s v="Malden"/>
    <x v="31"/>
    <n v="2148"/>
    <x v="3"/>
    <s v="FUR-BO-10003450"/>
    <x v="0"/>
    <x v="0"/>
    <x v="1344"/>
    <n v="173.94"/>
    <n v="3"/>
    <x v="0"/>
    <n v="13.9152"/>
  </r>
  <r>
    <n v="2545"/>
    <x v="1249"/>
    <x v="0"/>
    <x v="162"/>
    <d v="2013-09-15T00:00:00"/>
    <x v="1"/>
    <s v="AP-10720"/>
    <s v="Anne Pryor"/>
    <x v="2"/>
    <s v="United States"/>
    <s v="Malden"/>
    <x v="31"/>
    <n v="2148"/>
    <x v="3"/>
    <s v="OFF-LA-10000248"/>
    <x v="1"/>
    <x v="2"/>
    <x v="1212"/>
    <n v="14.76"/>
    <n v="4"/>
    <x v="0"/>
    <n v="6.9371999999999998"/>
  </r>
  <r>
    <n v="2546"/>
    <x v="1250"/>
    <x v="3"/>
    <x v="513"/>
    <d v="2014-04-21T00:00:00"/>
    <x v="1"/>
    <s v="JE-15745"/>
    <s v="Joel Eaton"/>
    <x v="0"/>
    <s v="United States"/>
    <s v="San Jose"/>
    <x v="1"/>
    <n v="95123"/>
    <x v="1"/>
    <s v="OFF-ST-10004804"/>
    <x v="1"/>
    <x v="4"/>
    <x v="230"/>
    <n v="205.92"/>
    <n v="4"/>
    <x v="0"/>
    <n v="2.0592000000000001"/>
  </r>
  <r>
    <n v="2547"/>
    <x v="1250"/>
    <x v="3"/>
    <x v="513"/>
    <d v="2014-04-21T00:00:00"/>
    <x v="1"/>
    <s v="JE-15745"/>
    <s v="Joel Eaton"/>
    <x v="0"/>
    <s v="United States"/>
    <s v="San Jose"/>
    <x v="1"/>
    <n v="95123"/>
    <x v="1"/>
    <s v="FUR-BO-10001337"/>
    <x v="0"/>
    <x v="0"/>
    <x v="425"/>
    <n v="102.833"/>
    <n v="1"/>
    <x v="11"/>
    <n v="-6.0490000000000004"/>
  </r>
  <r>
    <n v="2548"/>
    <x v="1251"/>
    <x v="1"/>
    <x v="748"/>
    <d v="2012-08-22T00:00:00"/>
    <x v="1"/>
    <s v="JM-15865"/>
    <s v="John Murray"/>
    <x v="0"/>
    <s v="United States"/>
    <s v="Phoenix"/>
    <x v="16"/>
    <n v="85023"/>
    <x v="1"/>
    <s v="OFF-AR-10002255"/>
    <x v="1"/>
    <x v="6"/>
    <x v="814"/>
    <n v="2.3039999999999998"/>
    <n v="1"/>
    <x v="2"/>
    <n v="0.25919999999999999"/>
  </r>
  <r>
    <n v="2549"/>
    <x v="1251"/>
    <x v="1"/>
    <x v="748"/>
    <d v="2012-08-22T00:00:00"/>
    <x v="1"/>
    <s v="JM-15865"/>
    <s v="John Murray"/>
    <x v="0"/>
    <s v="United States"/>
    <s v="Phoenix"/>
    <x v="16"/>
    <n v="85023"/>
    <x v="1"/>
    <s v="TEC-PH-10002624"/>
    <x v="2"/>
    <x v="7"/>
    <x v="1126"/>
    <n v="1879.96"/>
    <n v="5"/>
    <x v="2"/>
    <n v="211.49549999999999"/>
  </r>
  <r>
    <n v="2550"/>
    <x v="1251"/>
    <x v="1"/>
    <x v="748"/>
    <d v="2012-08-22T00:00:00"/>
    <x v="1"/>
    <s v="JM-15865"/>
    <s v="John Murray"/>
    <x v="0"/>
    <s v="United States"/>
    <s v="Phoenix"/>
    <x v="16"/>
    <n v="85023"/>
    <x v="1"/>
    <s v="OFF-PA-10001878"/>
    <x v="1"/>
    <x v="10"/>
    <x v="1161"/>
    <n v="313.024"/>
    <n v="8"/>
    <x v="2"/>
    <n v="105.6456"/>
  </r>
  <r>
    <n v="2551"/>
    <x v="1251"/>
    <x v="1"/>
    <x v="748"/>
    <d v="2012-08-22T00:00:00"/>
    <x v="1"/>
    <s v="JM-15865"/>
    <s v="John Murray"/>
    <x v="0"/>
    <s v="United States"/>
    <s v="Phoenix"/>
    <x v="16"/>
    <n v="85023"/>
    <x v="1"/>
    <s v="OFF-LA-10000452"/>
    <x v="1"/>
    <x v="2"/>
    <x v="804"/>
    <n v="5.04"/>
    <n v="2"/>
    <x v="2"/>
    <n v="1.764"/>
  </r>
  <r>
    <n v="2552"/>
    <x v="1252"/>
    <x v="3"/>
    <x v="123"/>
    <d v="2014-11-24T00:00:00"/>
    <x v="1"/>
    <s v="AB-10105"/>
    <s v="Adrian Barton"/>
    <x v="0"/>
    <s v="United States"/>
    <s v="Henderson"/>
    <x v="0"/>
    <n v="42420"/>
    <x v="0"/>
    <s v="FUR-FU-10004665"/>
    <x v="0"/>
    <x v="5"/>
    <x v="1345"/>
    <n v="821.88"/>
    <n v="6"/>
    <x v="0"/>
    <n v="213.68879999999999"/>
  </r>
  <r>
    <n v="2553"/>
    <x v="1252"/>
    <x v="3"/>
    <x v="123"/>
    <d v="2014-11-24T00:00:00"/>
    <x v="1"/>
    <s v="AB-10105"/>
    <s v="Adrian Barton"/>
    <x v="0"/>
    <s v="United States"/>
    <s v="Henderson"/>
    <x v="0"/>
    <n v="42420"/>
    <x v="0"/>
    <s v="OFF-BI-10000088"/>
    <x v="1"/>
    <x v="8"/>
    <x v="1025"/>
    <n v="21.96"/>
    <n v="2"/>
    <x v="0"/>
    <n v="10.760400000000001"/>
  </r>
  <r>
    <n v="2554"/>
    <x v="1253"/>
    <x v="0"/>
    <x v="749"/>
    <d v="2013-09-19T00:00:00"/>
    <x v="1"/>
    <s v="PN-18775"/>
    <s v="Parhena Norris"/>
    <x v="2"/>
    <s v="United States"/>
    <s v="Columbia"/>
    <x v="20"/>
    <n v="29203"/>
    <x v="0"/>
    <s v="OFF-PA-10000029"/>
    <x v="1"/>
    <x v="10"/>
    <x v="803"/>
    <n v="25.92"/>
    <n v="4"/>
    <x v="0"/>
    <n v="12.441599999999999"/>
  </r>
  <r>
    <n v="2555"/>
    <x v="1254"/>
    <x v="0"/>
    <x v="243"/>
    <d v="2013-08-21T00:00:00"/>
    <x v="1"/>
    <s v="JC-15775"/>
    <s v="John Castell"/>
    <x v="0"/>
    <s v="United States"/>
    <s v="Tallahassee"/>
    <x v="2"/>
    <n v="32303"/>
    <x v="0"/>
    <s v="TEC-PH-10000369"/>
    <x v="2"/>
    <x v="7"/>
    <x v="1346"/>
    <n v="705.54399999999998"/>
    <n v="7"/>
    <x v="2"/>
    <n v="70.554400000000001"/>
  </r>
  <r>
    <n v="2556"/>
    <x v="1255"/>
    <x v="1"/>
    <x v="120"/>
    <d v="2012-09-30T00:00:00"/>
    <x v="1"/>
    <s v="PF-19165"/>
    <s v="Philip Fox"/>
    <x v="0"/>
    <s v="United States"/>
    <s v="New York City"/>
    <x v="15"/>
    <n v="10035"/>
    <x v="3"/>
    <s v="TEC-AC-10001590"/>
    <x v="2"/>
    <x v="11"/>
    <x v="1347"/>
    <n v="50"/>
    <n v="2"/>
    <x v="0"/>
    <n v="12"/>
  </r>
  <r>
    <n v="2557"/>
    <x v="1256"/>
    <x v="0"/>
    <x v="750"/>
    <d v="2013-10-15T00:00:00"/>
    <x v="1"/>
    <s v="BW-11110"/>
    <s v="Bart Watters"/>
    <x v="1"/>
    <s v="United States"/>
    <s v="Houston"/>
    <x v="5"/>
    <n v="77070"/>
    <x v="2"/>
    <s v="FUR-FU-10004909"/>
    <x v="0"/>
    <x v="5"/>
    <x v="1348"/>
    <n v="51.712000000000003"/>
    <n v="8"/>
    <x v="7"/>
    <n v="-32.32"/>
  </r>
  <r>
    <n v="2558"/>
    <x v="1257"/>
    <x v="1"/>
    <x v="539"/>
    <d v="2012-03-30T00:00:00"/>
    <x v="1"/>
    <s v="BP-11185"/>
    <s v="Ben Peterman"/>
    <x v="1"/>
    <s v="United States"/>
    <s v="Coral Springs"/>
    <x v="2"/>
    <n v="33065"/>
    <x v="0"/>
    <s v="OFF-AP-10002287"/>
    <x v="1"/>
    <x v="9"/>
    <x v="1274"/>
    <n v="6.992"/>
    <n v="2"/>
    <x v="2"/>
    <n v="0.52439999999999998"/>
  </r>
  <r>
    <n v="2559"/>
    <x v="1258"/>
    <x v="1"/>
    <x v="70"/>
    <d v="2012-06-04T00:00:00"/>
    <x v="1"/>
    <s v="TM-21010"/>
    <s v="Tamara Manning"/>
    <x v="0"/>
    <s v="United States"/>
    <s v="Orem"/>
    <x v="7"/>
    <n v="84057"/>
    <x v="1"/>
    <s v="FUR-BO-10004357"/>
    <x v="0"/>
    <x v="0"/>
    <x v="1349"/>
    <n v="1406.86"/>
    <n v="7"/>
    <x v="0"/>
    <n v="140.68600000000001"/>
  </r>
  <r>
    <n v="2560"/>
    <x v="1258"/>
    <x v="1"/>
    <x v="70"/>
    <d v="2012-06-04T00:00:00"/>
    <x v="1"/>
    <s v="TM-21010"/>
    <s v="Tamara Manning"/>
    <x v="0"/>
    <s v="United States"/>
    <s v="Orem"/>
    <x v="7"/>
    <n v="84057"/>
    <x v="1"/>
    <s v="OFF-LA-10003766"/>
    <x v="1"/>
    <x v="2"/>
    <x v="360"/>
    <n v="15.75"/>
    <n v="5"/>
    <x v="0"/>
    <n v="7.56"/>
  </r>
  <r>
    <n v="2561"/>
    <x v="1258"/>
    <x v="1"/>
    <x v="70"/>
    <d v="2012-06-04T00:00:00"/>
    <x v="1"/>
    <s v="TM-21010"/>
    <s v="Tamara Manning"/>
    <x v="0"/>
    <s v="United States"/>
    <s v="Orem"/>
    <x v="7"/>
    <n v="84057"/>
    <x v="1"/>
    <s v="OFF-ST-10000046"/>
    <x v="1"/>
    <x v="4"/>
    <x v="757"/>
    <n v="323.10000000000002"/>
    <n v="2"/>
    <x v="0"/>
    <n v="61.389000000000003"/>
  </r>
  <r>
    <n v="2562"/>
    <x v="1259"/>
    <x v="1"/>
    <x v="707"/>
    <d v="2012-12-31T00:00:00"/>
    <x v="1"/>
    <s v="MB-17305"/>
    <s v="Maria Bertelson"/>
    <x v="0"/>
    <s v="United States"/>
    <s v="Nashville"/>
    <x v="18"/>
    <n v="37211"/>
    <x v="0"/>
    <s v="OFF-LA-10003190"/>
    <x v="1"/>
    <x v="2"/>
    <x v="1163"/>
    <n v="9.2159999999999993"/>
    <n v="4"/>
    <x v="2"/>
    <n v="3.3408000000000002"/>
  </r>
  <r>
    <n v="2563"/>
    <x v="1259"/>
    <x v="1"/>
    <x v="707"/>
    <d v="2012-12-31T00:00:00"/>
    <x v="1"/>
    <s v="MB-17305"/>
    <s v="Maria Bertelson"/>
    <x v="0"/>
    <s v="United States"/>
    <s v="Nashville"/>
    <x v="18"/>
    <n v="37211"/>
    <x v="0"/>
    <s v="OFF-PA-10002787"/>
    <x v="1"/>
    <x v="10"/>
    <x v="1267"/>
    <n v="10.368"/>
    <n v="2"/>
    <x v="2"/>
    <n v="3.6288"/>
  </r>
  <r>
    <n v="2564"/>
    <x v="1260"/>
    <x v="1"/>
    <x v="751"/>
    <d v="2012-03-22T00:00:00"/>
    <x v="0"/>
    <s v="HR-14830"/>
    <s v="Harold Ryan"/>
    <x v="1"/>
    <s v="United States"/>
    <s v="New York City"/>
    <x v="15"/>
    <n v="10009"/>
    <x v="3"/>
    <s v="TEC-AC-10000387"/>
    <x v="2"/>
    <x v="11"/>
    <x v="1350"/>
    <n v="15.02"/>
    <n v="1"/>
    <x v="0"/>
    <n v="2.7035999999999998"/>
  </r>
  <r>
    <n v="2565"/>
    <x v="1260"/>
    <x v="1"/>
    <x v="751"/>
    <d v="2012-03-22T00:00:00"/>
    <x v="0"/>
    <s v="HR-14830"/>
    <s v="Harold Ryan"/>
    <x v="1"/>
    <s v="United States"/>
    <s v="New York City"/>
    <x v="15"/>
    <n v="10009"/>
    <x v="3"/>
    <s v="OFF-ST-10001291"/>
    <x v="1"/>
    <x v="4"/>
    <x v="1017"/>
    <n v="33.82"/>
    <n v="2"/>
    <x v="0"/>
    <n v="9.1313999999999993"/>
  </r>
  <r>
    <n v="2566"/>
    <x v="1261"/>
    <x v="3"/>
    <x v="202"/>
    <d v="2014-12-25T00:00:00"/>
    <x v="2"/>
    <s v="BD-11635"/>
    <s v="Brian Derr"/>
    <x v="0"/>
    <s v="United States"/>
    <s v="Bowling Green"/>
    <x v="0"/>
    <n v="42104"/>
    <x v="0"/>
    <s v="TEC-AC-10003116"/>
    <x v="2"/>
    <x v="11"/>
    <x v="920"/>
    <n v="71"/>
    <n v="4"/>
    <x v="0"/>
    <n v="27.69"/>
  </r>
  <r>
    <n v="2567"/>
    <x v="1262"/>
    <x v="3"/>
    <x v="752"/>
    <d v="2014-11-04T00:00:00"/>
    <x v="0"/>
    <s v="SF-20200"/>
    <s v="Sarah Foster"/>
    <x v="0"/>
    <s v="United States"/>
    <s v="Bellingham"/>
    <x v="4"/>
    <n v="98226"/>
    <x v="1"/>
    <s v="OFF-BI-10001308"/>
    <x v="1"/>
    <x v="8"/>
    <x v="1351"/>
    <n v="25.12"/>
    <n v="5"/>
    <x v="2"/>
    <n v="7.85"/>
  </r>
  <r>
    <n v="2568"/>
    <x v="1262"/>
    <x v="3"/>
    <x v="752"/>
    <d v="2014-11-04T00:00:00"/>
    <x v="0"/>
    <s v="SF-20200"/>
    <s v="Sarah Foster"/>
    <x v="0"/>
    <s v="United States"/>
    <s v="Bellingham"/>
    <x v="4"/>
    <n v="98226"/>
    <x v="1"/>
    <s v="FUR-TA-10003954"/>
    <x v="0"/>
    <x v="3"/>
    <x v="1208"/>
    <n v="2665.62"/>
    <n v="9"/>
    <x v="0"/>
    <n v="239.9058"/>
  </r>
  <r>
    <n v="2569"/>
    <x v="1263"/>
    <x v="3"/>
    <x v="210"/>
    <d v="2014-09-12T00:00:00"/>
    <x v="1"/>
    <s v="SP-20620"/>
    <s v="Stefania Perrino"/>
    <x v="1"/>
    <s v="United States"/>
    <s v="New York City"/>
    <x v="15"/>
    <n v="10011"/>
    <x v="3"/>
    <s v="OFF-ST-10003282"/>
    <x v="1"/>
    <x v="4"/>
    <x v="42"/>
    <n v="478.08"/>
    <n v="8"/>
    <x v="0"/>
    <n v="133.86240000000001"/>
  </r>
  <r>
    <n v="2570"/>
    <x v="1264"/>
    <x v="3"/>
    <x v="753"/>
    <d v="2014-12-28T00:00:00"/>
    <x v="3"/>
    <s v="DR-12880"/>
    <s v="Dan Reichenbach"/>
    <x v="1"/>
    <s v="United States"/>
    <s v="Newark"/>
    <x v="24"/>
    <n v="43055"/>
    <x v="3"/>
    <s v="TEC-PH-10000576"/>
    <x v="2"/>
    <x v="7"/>
    <x v="807"/>
    <n v="164.38800000000001"/>
    <n v="2"/>
    <x v="10"/>
    <n v="-35.617400000000004"/>
  </r>
  <r>
    <n v="2571"/>
    <x v="1264"/>
    <x v="3"/>
    <x v="753"/>
    <d v="2014-12-28T00:00:00"/>
    <x v="3"/>
    <s v="DR-12880"/>
    <s v="Dan Reichenbach"/>
    <x v="1"/>
    <s v="United States"/>
    <s v="Newark"/>
    <x v="24"/>
    <n v="43055"/>
    <x v="3"/>
    <s v="OFF-AR-10004441"/>
    <x v="1"/>
    <x v="6"/>
    <x v="153"/>
    <n v="13.247999999999999"/>
    <n v="4"/>
    <x v="2"/>
    <n v="3.6432000000000002"/>
  </r>
  <r>
    <n v="2572"/>
    <x v="1265"/>
    <x v="3"/>
    <x v="11"/>
    <d v="2014-07-22T00:00:00"/>
    <x v="1"/>
    <s v="VM-21685"/>
    <s v="Valerie Mitchum"/>
    <x v="2"/>
    <s v="United States"/>
    <s v="Woodstock"/>
    <x v="10"/>
    <n v="60098"/>
    <x v="2"/>
    <s v="OFF-AR-10003759"/>
    <x v="1"/>
    <x v="6"/>
    <x v="838"/>
    <n v="2.9119999999999999"/>
    <n v="2"/>
    <x v="2"/>
    <n v="0.91"/>
  </r>
  <r>
    <n v="2573"/>
    <x v="1266"/>
    <x v="0"/>
    <x v="399"/>
    <d v="2013-08-16T00:00:00"/>
    <x v="0"/>
    <s v="CM-12235"/>
    <s v="Chris McAfee"/>
    <x v="0"/>
    <s v="United States"/>
    <s v="Carrollton"/>
    <x v="5"/>
    <n v="75007"/>
    <x v="2"/>
    <s v="TEC-AC-10004145"/>
    <x v="2"/>
    <x v="11"/>
    <x v="1264"/>
    <n v="1399.944"/>
    <n v="7"/>
    <x v="2"/>
    <n v="52.497900000000001"/>
  </r>
  <r>
    <n v="2574"/>
    <x v="1267"/>
    <x v="3"/>
    <x v="362"/>
    <d v="2014-07-15T00:00:00"/>
    <x v="1"/>
    <s v="SM-20320"/>
    <s v="Sean Miller"/>
    <x v="2"/>
    <s v="United States"/>
    <s v="Lafayette"/>
    <x v="14"/>
    <n v="47905"/>
    <x v="2"/>
    <s v="FUR-FU-10000293"/>
    <x v="0"/>
    <x v="5"/>
    <x v="783"/>
    <n v="526.45000000000005"/>
    <n v="5"/>
    <x v="0"/>
    <n v="31.587"/>
  </r>
  <r>
    <n v="2575"/>
    <x v="1268"/>
    <x v="2"/>
    <x v="754"/>
    <d v="2011-11-27T00:00:00"/>
    <x v="1"/>
    <s v="RA-19885"/>
    <s v="Ruben Ausman"/>
    <x v="1"/>
    <s v="United States"/>
    <s v="Columbus"/>
    <x v="32"/>
    <n v="31907"/>
    <x v="0"/>
    <s v="OFF-EN-10004955"/>
    <x v="1"/>
    <x v="12"/>
    <x v="881"/>
    <n v="16.23"/>
    <n v="3"/>
    <x v="0"/>
    <n v="7.9527000000000001"/>
  </r>
  <r>
    <n v="2576"/>
    <x v="1268"/>
    <x v="2"/>
    <x v="754"/>
    <d v="2011-11-27T00:00:00"/>
    <x v="1"/>
    <s v="RA-19885"/>
    <s v="Ruben Ausman"/>
    <x v="1"/>
    <s v="United States"/>
    <s v="Columbus"/>
    <x v="32"/>
    <n v="31907"/>
    <x v="0"/>
    <s v="OFF-BI-10001071"/>
    <x v="1"/>
    <x v="8"/>
    <x v="663"/>
    <n v="319.89999999999998"/>
    <n v="5"/>
    <x v="0"/>
    <n v="156.751"/>
  </r>
  <r>
    <n v="2577"/>
    <x v="1268"/>
    <x v="2"/>
    <x v="754"/>
    <d v="2011-11-27T00:00:00"/>
    <x v="1"/>
    <s v="RA-19885"/>
    <s v="Ruben Ausman"/>
    <x v="1"/>
    <s v="United States"/>
    <s v="Columbus"/>
    <x v="32"/>
    <n v="31907"/>
    <x v="0"/>
    <s v="OFF-EN-10001990"/>
    <x v="1"/>
    <x v="12"/>
    <x v="33"/>
    <n v="11.36"/>
    <n v="2"/>
    <x v="0"/>
    <n v="5.3391999999999999"/>
  </r>
  <r>
    <n v="2578"/>
    <x v="1268"/>
    <x v="2"/>
    <x v="754"/>
    <d v="2011-11-27T00:00:00"/>
    <x v="1"/>
    <s v="RA-19885"/>
    <s v="Ruben Ausman"/>
    <x v="1"/>
    <s v="United States"/>
    <s v="Columbus"/>
    <x v="32"/>
    <n v="31907"/>
    <x v="0"/>
    <s v="OFF-AP-10002734"/>
    <x v="1"/>
    <x v="9"/>
    <x v="1352"/>
    <n v="675.12"/>
    <n v="3"/>
    <x v="0"/>
    <n v="290.30160000000001"/>
  </r>
  <r>
    <n v="2579"/>
    <x v="1269"/>
    <x v="2"/>
    <x v="755"/>
    <d v="2011-02-01T00:00:00"/>
    <x v="1"/>
    <s v="SD-20485"/>
    <s v="Shirley Daniels"/>
    <x v="2"/>
    <s v="United States"/>
    <s v="Alexandria"/>
    <x v="17"/>
    <n v="22304"/>
    <x v="0"/>
    <s v="FUR-FU-10004587"/>
    <x v="0"/>
    <x v="5"/>
    <x v="1353"/>
    <n v="62.82"/>
    <n v="3"/>
    <x v="0"/>
    <n v="30.7818"/>
  </r>
  <r>
    <n v="2580"/>
    <x v="1269"/>
    <x v="2"/>
    <x v="755"/>
    <d v="2011-02-01T00:00:00"/>
    <x v="1"/>
    <s v="SD-20485"/>
    <s v="Shirley Daniels"/>
    <x v="2"/>
    <s v="United States"/>
    <s v="Alexandria"/>
    <x v="17"/>
    <n v="22304"/>
    <x v="0"/>
    <s v="OFF-ST-10004337"/>
    <x v="1"/>
    <x v="4"/>
    <x v="839"/>
    <n v="489.92"/>
    <n v="8"/>
    <x v="0"/>
    <n v="0"/>
  </r>
  <r>
    <n v="2581"/>
    <x v="1269"/>
    <x v="2"/>
    <x v="755"/>
    <d v="2011-02-01T00:00:00"/>
    <x v="1"/>
    <s v="SD-20485"/>
    <s v="Shirley Daniels"/>
    <x v="2"/>
    <s v="United States"/>
    <s v="Alexandria"/>
    <x v="17"/>
    <n v="22304"/>
    <x v="0"/>
    <s v="OFF-PA-10003072"/>
    <x v="1"/>
    <x v="10"/>
    <x v="918"/>
    <n v="19.440000000000001"/>
    <n v="3"/>
    <x v="0"/>
    <n v="9.3312000000000008"/>
  </r>
  <r>
    <n v="2582"/>
    <x v="1269"/>
    <x v="2"/>
    <x v="755"/>
    <d v="2011-02-01T00:00:00"/>
    <x v="1"/>
    <s v="SD-20485"/>
    <s v="Shirley Daniels"/>
    <x v="2"/>
    <s v="United States"/>
    <s v="Alexandria"/>
    <x v="17"/>
    <n v="22304"/>
    <x v="0"/>
    <s v="OFF-PA-10000380"/>
    <x v="1"/>
    <x v="10"/>
    <x v="1281"/>
    <n v="16.68"/>
    <n v="2"/>
    <x v="0"/>
    <n v="8.34"/>
  </r>
  <r>
    <n v="2583"/>
    <x v="1269"/>
    <x v="2"/>
    <x v="755"/>
    <d v="2011-02-01T00:00:00"/>
    <x v="1"/>
    <s v="SD-20485"/>
    <s v="Shirley Daniels"/>
    <x v="2"/>
    <s v="United States"/>
    <s v="Alexandria"/>
    <x v="17"/>
    <n v="22304"/>
    <x v="0"/>
    <s v="TEC-PH-10004833"/>
    <x v="2"/>
    <x v="7"/>
    <x v="1354"/>
    <n v="155.35"/>
    <n v="13"/>
    <x v="0"/>
    <n v="0"/>
  </r>
  <r>
    <n v="2584"/>
    <x v="1269"/>
    <x v="2"/>
    <x v="755"/>
    <d v="2011-02-01T00:00:00"/>
    <x v="1"/>
    <s v="SD-20485"/>
    <s v="Shirley Daniels"/>
    <x v="2"/>
    <s v="United States"/>
    <s v="Alexandria"/>
    <x v="17"/>
    <n v="22304"/>
    <x v="0"/>
    <s v="FUR-FU-10001847"/>
    <x v="0"/>
    <x v="5"/>
    <x v="1355"/>
    <n v="12.42"/>
    <n v="3"/>
    <x v="0"/>
    <n v="4.4711999999999996"/>
  </r>
  <r>
    <n v="2585"/>
    <x v="1269"/>
    <x v="2"/>
    <x v="755"/>
    <d v="2011-02-01T00:00:00"/>
    <x v="1"/>
    <s v="SD-20485"/>
    <s v="Shirley Daniels"/>
    <x v="2"/>
    <s v="United States"/>
    <s v="Alexandria"/>
    <x v="17"/>
    <n v="22304"/>
    <x v="0"/>
    <s v="TEC-PH-10002103"/>
    <x v="2"/>
    <x v="7"/>
    <x v="534"/>
    <n v="187.98"/>
    <n v="2"/>
    <x v="0"/>
    <n v="52.634399999999999"/>
  </r>
  <r>
    <n v="2586"/>
    <x v="1270"/>
    <x v="1"/>
    <x v="502"/>
    <d v="2012-11-10T00:00:00"/>
    <x v="1"/>
    <s v="CS-12250"/>
    <s v="Chris Selesnick"/>
    <x v="1"/>
    <s v="United States"/>
    <s v="Haltom City"/>
    <x v="5"/>
    <n v="76117"/>
    <x v="2"/>
    <s v="OFF-EN-10001137"/>
    <x v="1"/>
    <x v="12"/>
    <x v="315"/>
    <n v="6.6079999999999997"/>
    <n v="2"/>
    <x v="2"/>
    <n v="2.1476000000000002"/>
  </r>
  <r>
    <n v="2587"/>
    <x v="1271"/>
    <x v="3"/>
    <x v="160"/>
    <d v="2014-07-07T00:00:00"/>
    <x v="1"/>
    <s v="RA-19285"/>
    <s v="Ralph Arnett"/>
    <x v="0"/>
    <s v="United States"/>
    <s v="New York City"/>
    <x v="15"/>
    <n v="10024"/>
    <x v="3"/>
    <s v="OFF-ST-10001476"/>
    <x v="1"/>
    <x v="4"/>
    <x v="827"/>
    <n v="248.57"/>
    <n v="7"/>
    <x v="0"/>
    <n v="67.113900000000001"/>
  </r>
  <r>
    <n v="2588"/>
    <x v="1271"/>
    <x v="3"/>
    <x v="160"/>
    <d v="2014-07-07T00:00:00"/>
    <x v="1"/>
    <s v="RA-19285"/>
    <s v="Ralph Arnett"/>
    <x v="0"/>
    <s v="United States"/>
    <s v="New York City"/>
    <x v="15"/>
    <n v="10024"/>
    <x v="3"/>
    <s v="FUR-FU-10002045"/>
    <x v="0"/>
    <x v="5"/>
    <x v="1356"/>
    <n v="22.23"/>
    <n v="1"/>
    <x v="0"/>
    <n v="9.7812000000000001"/>
  </r>
  <r>
    <n v="2589"/>
    <x v="1272"/>
    <x v="0"/>
    <x v="465"/>
    <d v="2013-05-10T00:00:00"/>
    <x v="1"/>
    <s v="BF-11005"/>
    <s v="Barry Franz"/>
    <x v="2"/>
    <s v="United States"/>
    <s v="Los Angeles"/>
    <x v="1"/>
    <n v="90004"/>
    <x v="1"/>
    <s v="OFF-ST-10001505"/>
    <x v="1"/>
    <x v="4"/>
    <x v="1174"/>
    <n v="5.98"/>
    <n v="1"/>
    <x v="0"/>
    <n v="1.0165999999999999"/>
  </r>
  <r>
    <n v="2590"/>
    <x v="1272"/>
    <x v="0"/>
    <x v="465"/>
    <d v="2013-05-10T00:00:00"/>
    <x v="1"/>
    <s v="BF-11005"/>
    <s v="Barry Franz"/>
    <x v="2"/>
    <s v="United States"/>
    <s v="Los Angeles"/>
    <x v="1"/>
    <n v="90004"/>
    <x v="1"/>
    <s v="TEC-PH-10001433"/>
    <x v="2"/>
    <x v="7"/>
    <x v="237"/>
    <n v="246.16800000000001"/>
    <n v="3"/>
    <x v="2"/>
    <n v="21.5397"/>
  </r>
  <r>
    <n v="2591"/>
    <x v="1273"/>
    <x v="0"/>
    <x v="162"/>
    <d v="2013-09-15T00:00:00"/>
    <x v="1"/>
    <s v="SE-20110"/>
    <s v="Sanjit Engle"/>
    <x v="0"/>
    <s v="United States"/>
    <s v="Wheeling"/>
    <x v="10"/>
    <n v="60090"/>
    <x v="2"/>
    <s v="FUR-FU-10004671"/>
    <x v="0"/>
    <x v="5"/>
    <x v="1357"/>
    <n v="14.135999999999999"/>
    <n v="2"/>
    <x v="7"/>
    <n v="-7.7747999999999999"/>
  </r>
  <r>
    <n v="2592"/>
    <x v="1273"/>
    <x v="0"/>
    <x v="162"/>
    <d v="2013-09-15T00:00:00"/>
    <x v="1"/>
    <s v="SE-20110"/>
    <s v="Sanjit Engle"/>
    <x v="0"/>
    <s v="United States"/>
    <s v="Wheeling"/>
    <x v="10"/>
    <n v="60090"/>
    <x v="2"/>
    <s v="FUR-TA-10003569"/>
    <x v="0"/>
    <x v="3"/>
    <x v="1358"/>
    <n v="601.47"/>
    <n v="3"/>
    <x v="5"/>
    <n v="-300.73500000000001"/>
  </r>
  <r>
    <n v="2593"/>
    <x v="1274"/>
    <x v="3"/>
    <x v="221"/>
    <d v="2014-11-27T00:00:00"/>
    <x v="0"/>
    <s v="RS-19765"/>
    <s v="Roland Schwarz"/>
    <x v="1"/>
    <s v="United States"/>
    <s v="Summerville"/>
    <x v="20"/>
    <n v="29483"/>
    <x v="0"/>
    <s v="TEC-PH-10002807"/>
    <x v="2"/>
    <x v="7"/>
    <x v="1230"/>
    <n v="79.099999999999994"/>
    <n v="2"/>
    <x v="0"/>
    <n v="39.549999999999997"/>
  </r>
  <r>
    <n v="2594"/>
    <x v="1274"/>
    <x v="3"/>
    <x v="221"/>
    <d v="2014-11-27T00:00:00"/>
    <x v="0"/>
    <s v="RS-19765"/>
    <s v="Roland Schwarz"/>
    <x v="1"/>
    <s v="United States"/>
    <s v="Summerville"/>
    <x v="20"/>
    <n v="29483"/>
    <x v="0"/>
    <s v="OFF-BI-10001597"/>
    <x v="1"/>
    <x v="8"/>
    <x v="790"/>
    <n v="327.84"/>
    <n v="8"/>
    <x v="0"/>
    <n v="157.36320000000001"/>
  </r>
  <r>
    <n v="2595"/>
    <x v="1275"/>
    <x v="3"/>
    <x v="726"/>
    <d v="2014-05-18T00:00:00"/>
    <x v="1"/>
    <s v="BM-11650"/>
    <s v="Brian Moss"/>
    <x v="1"/>
    <s v="United States"/>
    <s v="Columbus"/>
    <x v="14"/>
    <n v="47201"/>
    <x v="2"/>
    <s v="OFF-EN-10003296"/>
    <x v="1"/>
    <x v="12"/>
    <x v="229"/>
    <n v="180.96"/>
    <n v="2"/>
    <x v="0"/>
    <n v="81.432000000000002"/>
  </r>
  <r>
    <n v="2596"/>
    <x v="1275"/>
    <x v="3"/>
    <x v="726"/>
    <d v="2014-05-18T00:00:00"/>
    <x v="1"/>
    <s v="BM-11650"/>
    <s v="Brian Moss"/>
    <x v="1"/>
    <s v="United States"/>
    <s v="Columbus"/>
    <x v="14"/>
    <n v="47201"/>
    <x v="2"/>
    <s v="OFF-BI-10004632"/>
    <x v="1"/>
    <x v="8"/>
    <x v="564"/>
    <n v="914.97"/>
    <n v="3"/>
    <x v="0"/>
    <n v="411.73649999999998"/>
  </r>
  <r>
    <n v="2597"/>
    <x v="1275"/>
    <x v="3"/>
    <x v="726"/>
    <d v="2014-05-18T00:00:00"/>
    <x v="1"/>
    <s v="BM-11650"/>
    <s v="Brian Moss"/>
    <x v="1"/>
    <s v="United States"/>
    <s v="Columbus"/>
    <x v="14"/>
    <n v="47201"/>
    <x v="2"/>
    <s v="TEC-PH-10002310"/>
    <x v="2"/>
    <x v="7"/>
    <x v="1359"/>
    <n v="587.97"/>
    <n v="3"/>
    <x v="0"/>
    <n v="158.75190000000001"/>
  </r>
  <r>
    <n v="2598"/>
    <x v="1275"/>
    <x v="3"/>
    <x v="726"/>
    <d v="2014-05-18T00:00:00"/>
    <x v="1"/>
    <s v="BM-11650"/>
    <s v="Brian Moss"/>
    <x v="1"/>
    <s v="United States"/>
    <s v="Columbus"/>
    <x v="14"/>
    <n v="47201"/>
    <x v="2"/>
    <s v="OFF-ST-10000078"/>
    <x v="1"/>
    <x v="4"/>
    <x v="1218"/>
    <n v="530.34"/>
    <n v="2"/>
    <x v="0"/>
    <n v="95.461200000000005"/>
  </r>
  <r>
    <n v="2599"/>
    <x v="1275"/>
    <x v="3"/>
    <x v="726"/>
    <d v="2014-05-18T00:00:00"/>
    <x v="1"/>
    <s v="BM-11650"/>
    <s v="Brian Moss"/>
    <x v="1"/>
    <s v="United States"/>
    <s v="Columbus"/>
    <x v="14"/>
    <n v="47201"/>
    <x v="2"/>
    <s v="OFF-PA-10001752"/>
    <x v="1"/>
    <x v="10"/>
    <x v="1360"/>
    <n v="14.94"/>
    <n v="3"/>
    <x v="0"/>
    <n v="7.3205999999999998"/>
  </r>
  <r>
    <n v="2600"/>
    <x v="1276"/>
    <x v="3"/>
    <x v="756"/>
    <d v="2014-04-30T00:00:00"/>
    <x v="1"/>
    <s v="SK-19990"/>
    <s v="Sally Knutson"/>
    <x v="0"/>
    <s v="United States"/>
    <s v="New York City"/>
    <x v="15"/>
    <n v="10024"/>
    <x v="3"/>
    <s v="OFF-AP-10000026"/>
    <x v="1"/>
    <x v="9"/>
    <x v="1282"/>
    <n v="121.94"/>
    <n v="2"/>
    <x v="0"/>
    <n v="35.3626"/>
  </r>
  <r>
    <n v="2601"/>
    <x v="1276"/>
    <x v="3"/>
    <x v="756"/>
    <d v="2014-04-30T00:00:00"/>
    <x v="1"/>
    <s v="SK-19990"/>
    <s v="Sally Knutson"/>
    <x v="0"/>
    <s v="United States"/>
    <s v="New York City"/>
    <x v="15"/>
    <n v="10024"/>
    <x v="3"/>
    <s v="OFF-SU-10002573"/>
    <x v="1"/>
    <x v="14"/>
    <x v="350"/>
    <n v="122.71"/>
    <n v="7"/>
    <x v="0"/>
    <n v="36.813000000000002"/>
  </r>
  <r>
    <n v="2602"/>
    <x v="1277"/>
    <x v="0"/>
    <x v="30"/>
    <d v="2013-06-05T00:00:00"/>
    <x v="3"/>
    <s v="EN-13780"/>
    <s v="Edward Nazzal"/>
    <x v="0"/>
    <s v="United States"/>
    <s v="New York City"/>
    <x v="15"/>
    <n v="10035"/>
    <x v="3"/>
    <s v="OFF-PA-10000349"/>
    <x v="1"/>
    <x v="10"/>
    <x v="33"/>
    <n v="14.94"/>
    <n v="3"/>
    <x v="0"/>
    <n v="7.0217999999999998"/>
  </r>
  <r>
    <n v="2603"/>
    <x v="1277"/>
    <x v="0"/>
    <x v="30"/>
    <d v="2013-06-05T00:00:00"/>
    <x v="3"/>
    <s v="EN-13780"/>
    <s v="Edward Nazzal"/>
    <x v="0"/>
    <s v="United States"/>
    <s v="New York City"/>
    <x v="15"/>
    <n v="10035"/>
    <x v="3"/>
    <s v="TEC-MA-10003356"/>
    <x v="2"/>
    <x v="15"/>
    <x v="1361"/>
    <n v="1349.85"/>
    <n v="3"/>
    <x v="0"/>
    <n v="364.45949999999999"/>
  </r>
  <r>
    <n v="2604"/>
    <x v="1277"/>
    <x v="0"/>
    <x v="30"/>
    <d v="2013-06-05T00:00:00"/>
    <x v="3"/>
    <s v="EN-13780"/>
    <s v="Edward Nazzal"/>
    <x v="0"/>
    <s v="United States"/>
    <s v="New York City"/>
    <x v="15"/>
    <n v="10035"/>
    <x v="3"/>
    <s v="FUR-BO-10000362"/>
    <x v="0"/>
    <x v="0"/>
    <x v="1037"/>
    <n v="136.78399999999999"/>
    <n v="1"/>
    <x v="2"/>
    <n v="5.1294000000000004"/>
  </r>
  <r>
    <n v="2605"/>
    <x v="1277"/>
    <x v="0"/>
    <x v="30"/>
    <d v="2013-06-05T00:00:00"/>
    <x v="3"/>
    <s v="EN-13780"/>
    <s v="Edward Nazzal"/>
    <x v="0"/>
    <s v="United States"/>
    <s v="New York City"/>
    <x v="15"/>
    <n v="10035"/>
    <x v="3"/>
    <s v="FUR-FU-10003878"/>
    <x v="0"/>
    <x v="5"/>
    <x v="671"/>
    <n v="61.12"/>
    <n v="4"/>
    <x v="0"/>
    <n v="20.780799999999999"/>
  </r>
  <r>
    <n v="2606"/>
    <x v="1278"/>
    <x v="2"/>
    <x v="757"/>
    <d v="2011-12-21T00:00:00"/>
    <x v="1"/>
    <s v="KN-16450"/>
    <s v="Kean Nguyen"/>
    <x v="1"/>
    <s v="United States"/>
    <s v="Jacksonville"/>
    <x v="2"/>
    <n v="32216"/>
    <x v="0"/>
    <s v="OFF-BI-10000591"/>
    <x v="1"/>
    <x v="8"/>
    <x v="1045"/>
    <n v="1.167"/>
    <n v="1"/>
    <x v="6"/>
    <n v="-0.85580000000000001"/>
  </r>
  <r>
    <n v="2607"/>
    <x v="1279"/>
    <x v="0"/>
    <x v="758"/>
    <d v="2013-03-11T00:00:00"/>
    <x v="1"/>
    <s v="MG-17890"/>
    <s v="Michael Granlund"/>
    <x v="2"/>
    <s v="United States"/>
    <s v="San Diego"/>
    <x v="1"/>
    <n v="92024"/>
    <x v="1"/>
    <s v="OFF-AR-10003727"/>
    <x v="1"/>
    <x v="6"/>
    <x v="1362"/>
    <n v="16.989999999999998"/>
    <n v="1"/>
    <x v="0"/>
    <n v="4.9271000000000003"/>
  </r>
  <r>
    <n v="2608"/>
    <x v="1280"/>
    <x v="2"/>
    <x v="641"/>
    <d v="2011-11-30T00:00:00"/>
    <x v="1"/>
    <s v="MC-17590"/>
    <s v="Matt Collister"/>
    <x v="1"/>
    <s v="United States"/>
    <s v="Arlington"/>
    <x v="5"/>
    <n v="76017"/>
    <x v="2"/>
    <s v="TEC-AC-10001635"/>
    <x v="2"/>
    <x v="11"/>
    <x v="1363"/>
    <n v="24.672000000000001"/>
    <n v="3"/>
    <x v="2"/>
    <n v="0"/>
  </r>
  <r>
    <n v="2609"/>
    <x v="1280"/>
    <x v="2"/>
    <x v="641"/>
    <d v="2011-11-30T00:00:00"/>
    <x v="1"/>
    <s v="MC-17590"/>
    <s v="Matt Collister"/>
    <x v="1"/>
    <s v="United States"/>
    <s v="Arlington"/>
    <x v="5"/>
    <n v="76017"/>
    <x v="2"/>
    <s v="OFF-LA-10001317"/>
    <x v="1"/>
    <x v="2"/>
    <x v="391"/>
    <n v="2.52"/>
    <n v="1"/>
    <x v="2"/>
    <n v="0.88200000000000001"/>
  </r>
  <r>
    <n v="2610"/>
    <x v="1280"/>
    <x v="2"/>
    <x v="641"/>
    <d v="2011-11-30T00:00:00"/>
    <x v="1"/>
    <s v="MC-17590"/>
    <s v="Matt Collister"/>
    <x v="1"/>
    <s v="United States"/>
    <s v="Arlington"/>
    <x v="5"/>
    <n v="76017"/>
    <x v="2"/>
    <s v="FUR-TA-10000577"/>
    <x v="0"/>
    <x v="3"/>
    <x v="3"/>
    <n v="1218.7349999999999"/>
    <n v="5"/>
    <x v="4"/>
    <n v="-121.87350000000001"/>
  </r>
  <r>
    <n v="2611"/>
    <x v="1280"/>
    <x v="2"/>
    <x v="641"/>
    <d v="2011-11-30T00:00:00"/>
    <x v="1"/>
    <s v="MC-17590"/>
    <s v="Matt Collister"/>
    <x v="1"/>
    <s v="United States"/>
    <s v="Arlington"/>
    <x v="5"/>
    <n v="76017"/>
    <x v="2"/>
    <s v="OFF-LA-10000248"/>
    <x v="1"/>
    <x v="2"/>
    <x v="1212"/>
    <n v="5.9039999999999999"/>
    <n v="2"/>
    <x v="2"/>
    <n v="1.9925999999999999"/>
  </r>
  <r>
    <n v="2612"/>
    <x v="1280"/>
    <x v="2"/>
    <x v="641"/>
    <d v="2011-11-30T00:00:00"/>
    <x v="1"/>
    <s v="MC-17590"/>
    <s v="Matt Collister"/>
    <x v="1"/>
    <s v="United States"/>
    <s v="Arlington"/>
    <x v="5"/>
    <n v="76017"/>
    <x v="2"/>
    <s v="OFF-PA-10000955"/>
    <x v="1"/>
    <x v="10"/>
    <x v="774"/>
    <n v="15.696"/>
    <n v="3"/>
    <x v="2"/>
    <n v="5.1012000000000004"/>
  </r>
  <r>
    <n v="2613"/>
    <x v="1280"/>
    <x v="2"/>
    <x v="641"/>
    <d v="2011-11-30T00:00:00"/>
    <x v="1"/>
    <s v="MC-17590"/>
    <s v="Matt Collister"/>
    <x v="1"/>
    <s v="United States"/>
    <s v="Arlington"/>
    <x v="5"/>
    <n v="76017"/>
    <x v="2"/>
    <s v="FUR-FU-10000221"/>
    <x v="0"/>
    <x v="5"/>
    <x v="529"/>
    <n v="6.0960000000000001"/>
    <n v="3"/>
    <x v="7"/>
    <n v="-3.9624000000000001"/>
  </r>
  <r>
    <n v="2614"/>
    <x v="1281"/>
    <x v="0"/>
    <x v="236"/>
    <d v="2013-05-06T00:00:00"/>
    <x v="1"/>
    <s v="BO-11350"/>
    <s v="Bill Overfelt"/>
    <x v="1"/>
    <s v="United States"/>
    <s v="Los Angeles"/>
    <x v="1"/>
    <n v="90045"/>
    <x v="1"/>
    <s v="FUR-CH-10002304"/>
    <x v="0"/>
    <x v="1"/>
    <x v="782"/>
    <n v="41.567999999999998"/>
    <n v="2"/>
    <x v="2"/>
    <n v="2.5979999999999999"/>
  </r>
  <r>
    <n v="2615"/>
    <x v="1282"/>
    <x v="2"/>
    <x v="759"/>
    <d v="2011-05-03T00:00:00"/>
    <x v="1"/>
    <s v="AG-10300"/>
    <s v="Aleksandra Gannaway"/>
    <x v="1"/>
    <s v="United States"/>
    <s v="Los Angeles"/>
    <x v="1"/>
    <n v="90049"/>
    <x v="1"/>
    <s v="FUR-CH-10004886"/>
    <x v="0"/>
    <x v="1"/>
    <x v="366"/>
    <n v="230.28"/>
    <n v="3"/>
    <x v="2"/>
    <n v="23.027999999999999"/>
  </r>
  <r>
    <n v="2616"/>
    <x v="1282"/>
    <x v="2"/>
    <x v="759"/>
    <d v="2011-05-03T00:00:00"/>
    <x v="1"/>
    <s v="AG-10300"/>
    <s v="Aleksandra Gannaway"/>
    <x v="1"/>
    <s v="United States"/>
    <s v="Los Angeles"/>
    <x v="1"/>
    <n v="90049"/>
    <x v="1"/>
    <s v="OFF-BI-10001525"/>
    <x v="1"/>
    <x v="8"/>
    <x v="31"/>
    <n v="18.288"/>
    <n v="6"/>
    <x v="2"/>
    <n v="5.7149999999999999"/>
  </r>
  <r>
    <n v="2617"/>
    <x v="1283"/>
    <x v="3"/>
    <x v="719"/>
    <d v="2014-04-06T00:00:00"/>
    <x v="1"/>
    <s v="MS-17365"/>
    <s v="Maribeth Schnelling"/>
    <x v="0"/>
    <s v="United States"/>
    <s v="San Francisco"/>
    <x v="1"/>
    <n v="94110"/>
    <x v="1"/>
    <s v="OFF-LA-10003663"/>
    <x v="1"/>
    <x v="2"/>
    <x v="1364"/>
    <n v="5.78"/>
    <n v="2"/>
    <x v="0"/>
    <n v="2.7166000000000001"/>
  </r>
  <r>
    <n v="2618"/>
    <x v="1283"/>
    <x v="3"/>
    <x v="719"/>
    <d v="2014-04-06T00:00:00"/>
    <x v="1"/>
    <s v="MS-17365"/>
    <s v="Maribeth Schnelling"/>
    <x v="0"/>
    <s v="United States"/>
    <s v="San Francisco"/>
    <x v="1"/>
    <n v="94110"/>
    <x v="1"/>
    <s v="OFF-BI-10001294"/>
    <x v="1"/>
    <x v="8"/>
    <x v="667"/>
    <n v="121.68"/>
    <n v="13"/>
    <x v="2"/>
    <n v="38.024999999999999"/>
  </r>
  <r>
    <n v="2619"/>
    <x v="1284"/>
    <x v="3"/>
    <x v="66"/>
    <d v="2014-12-27T00:00:00"/>
    <x v="1"/>
    <s v="JM-15655"/>
    <s v="Jim Mitchum"/>
    <x v="1"/>
    <s v="United States"/>
    <s v="Carlsbad"/>
    <x v="27"/>
    <n v="88220"/>
    <x v="1"/>
    <s v="OFF-AR-10000369"/>
    <x v="1"/>
    <x v="6"/>
    <x v="377"/>
    <n v="4.17"/>
    <n v="3"/>
    <x v="0"/>
    <n v="1.0842000000000001"/>
  </r>
  <r>
    <n v="2620"/>
    <x v="1284"/>
    <x v="3"/>
    <x v="66"/>
    <d v="2014-12-27T00:00:00"/>
    <x v="1"/>
    <s v="JM-15655"/>
    <s v="Jim Mitchum"/>
    <x v="1"/>
    <s v="United States"/>
    <s v="Carlsbad"/>
    <x v="27"/>
    <n v="88220"/>
    <x v="1"/>
    <s v="TEC-PH-10001300"/>
    <x v="2"/>
    <x v="7"/>
    <x v="1002"/>
    <n v="67.040000000000006"/>
    <n v="4"/>
    <x v="2"/>
    <n v="6.7039999999999997"/>
  </r>
  <r>
    <n v="2621"/>
    <x v="1284"/>
    <x v="3"/>
    <x v="66"/>
    <d v="2014-12-27T00:00:00"/>
    <x v="1"/>
    <s v="JM-15655"/>
    <s v="Jim Mitchum"/>
    <x v="1"/>
    <s v="United States"/>
    <s v="Carlsbad"/>
    <x v="27"/>
    <n v="88220"/>
    <x v="1"/>
    <s v="OFF-ST-10000876"/>
    <x v="1"/>
    <x v="4"/>
    <x v="251"/>
    <n v="37.32"/>
    <n v="3"/>
    <x v="0"/>
    <n v="10.4496"/>
  </r>
  <r>
    <n v="2622"/>
    <x v="1284"/>
    <x v="3"/>
    <x v="66"/>
    <d v="2014-12-27T00:00:00"/>
    <x v="1"/>
    <s v="JM-15655"/>
    <s v="Jim Mitchum"/>
    <x v="1"/>
    <s v="United States"/>
    <s v="Carlsbad"/>
    <x v="27"/>
    <n v="88220"/>
    <x v="1"/>
    <s v="OFF-LA-10001404"/>
    <x v="1"/>
    <x v="2"/>
    <x v="916"/>
    <n v="18.45"/>
    <n v="5"/>
    <x v="0"/>
    <n v="8.6715"/>
  </r>
  <r>
    <n v="2623"/>
    <x v="1285"/>
    <x v="2"/>
    <x v="640"/>
    <d v="2011-12-06T00:00:00"/>
    <x v="0"/>
    <s v="MC-17635"/>
    <s v="Matthew Clasen"/>
    <x v="1"/>
    <s v="United States"/>
    <s v="Saint Louis"/>
    <x v="25"/>
    <n v="63116"/>
    <x v="2"/>
    <s v="OFF-PA-10001972"/>
    <x v="1"/>
    <x v="10"/>
    <x v="1169"/>
    <n v="25.92"/>
    <n v="4"/>
    <x v="0"/>
    <n v="12.441599999999999"/>
  </r>
  <r>
    <n v="2624"/>
    <x v="1286"/>
    <x v="3"/>
    <x v="760"/>
    <d v="2014-10-25T00:00:00"/>
    <x v="2"/>
    <s v="TA-21385"/>
    <s v="Tom Ashbrook"/>
    <x v="2"/>
    <s v="United States"/>
    <s v="New York City"/>
    <x v="15"/>
    <n v="10024"/>
    <x v="3"/>
    <s v="TEC-CO-10004722"/>
    <x v="2"/>
    <x v="16"/>
    <x v="1365"/>
    <n v="11199.968000000001"/>
    <n v="4"/>
    <x v="2"/>
    <n v="3919.9888000000001"/>
  </r>
  <r>
    <n v="2625"/>
    <x v="1286"/>
    <x v="3"/>
    <x v="760"/>
    <d v="2014-10-25T00:00:00"/>
    <x v="2"/>
    <s v="TA-21385"/>
    <s v="Tom Ashbrook"/>
    <x v="2"/>
    <s v="United States"/>
    <s v="New York City"/>
    <x v="15"/>
    <n v="10024"/>
    <x v="3"/>
    <s v="TEC-PH-10001494"/>
    <x v="2"/>
    <x v="7"/>
    <x v="708"/>
    <n v="2399.6"/>
    <n v="8"/>
    <x v="0"/>
    <n v="647.89200000000005"/>
  </r>
  <r>
    <n v="2626"/>
    <x v="1286"/>
    <x v="3"/>
    <x v="760"/>
    <d v="2014-10-25T00:00:00"/>
    <x v="2"/>
    <s v="TA-21385"/>
    <s v="Tom Ashbrook"/>
    <x v="2"/>
    <s v="United States"/>
    <s v="New York City"/>
    <x v="15"/>
    <n v="10024"/>
    <x v="3"/>
    <s v="OFF-EN-10002500"/>
    <x v="1"/>
    <x v="12"/>
    <x v="118"/>
    <n v="63.9"/>
    <n v="5"/>
    <x v="0"/>
    <n v="28.754999999999999"/>
  </r>
  <r>
    <n v="2627"/>
    <x v="1286"/>
    <x v="3"/>
    <x v="760"/>
    <d v="2014-10-25T00:00:00"/>
    <x v="2"/>
    <s v="TA-21385"/>
    <s v="Tom Ashbrook"/>
    <x v="2"/>
    <s v="United States"/>
    <s v="New York City"/>
    <x v="15"/>
    <n v="10024"/>
    <x v="3"/>
    <s v="TEC-PH-10003800"/>
    <x v="2"/>
    <x v="7"/>
    <x v="504"/>
    <n v="52.99"/>
    <n v="1"/>
    <x v="0"/>
    <n v="0.52990000000000004"/>
  </r>
  <r>
    <n v="2628"/>
    <x v="1287"/>
    <x v="3"/>
    <x v="38"/>
    <d v="2014-11-16T00:00:00"/>
    <x v="2"/>
    <s v="SB-20290"/>
    <s v="Sean Braxton"/>
    <x v="1"/>
    <s v="United States"/>
    <s v="Springfield"/>
    <x v="24"/>
    <n v="45503"/>
    <x v="3"/>
    <s v="TEC-AC-10002399"/>
    <x v="2"/>
    <x v="11"/>
    <x v="448"/>
    <n v="60.863999999999997"/>
    <n v="4"/>
    <x v="2"/>
    <n v="9.1295999999999999"/>
  </r>
  <r>
    <n v="2629"/>
    <x v="1287"/>
    <x v="3"/>
    <x v="38"/>
    <d v="2014-11-16T00:00:00"/>
    <x v="2"/>
    <s v="SB-20290"/>
    <s v="Sean Braxton"/>
    <x v="1"/>
    <s v="United States"/>
    <s v="Springfield"/>
    <x v="24"/>
    <n v="45503"/>
    <x v="3"/>
    <s v="TEC-MA-10002210"/>
    <x v="2"/>
    <x v="15"/>
    <x v="1366"/>
    <n v="652.995"/>
    <n v="7"/>
    <x v="6"/>
    <n v="-935.95950000000005"/>
  </r>
  <r>
    <n v="2630"/>
    <x v="1287"/>
    <x v="3"/>
    <x v="38"/>
    <d v="2014-11-16T00:00:00"/>
    <x v="2"/>
    <s v="SB-20290"/>
    <s v="Sean Braxton"/>
    <x v="1"/>
    <s v="United States"/>
    <s v="Springfield"/>
    <x v="24"/>
    <n v="45503"/>
    <x v="3"/>
    <s v="OFF-BI-10003196"/>
    <x v="1"/>
    <x v="8"/>
    <x v="1367"/>
    <n v="11.22"/>
    <n v="10"/>
    <x v="6"/>
    <n v="-7.48"/>
  </r>
  <r>
    <n v="2631"/>
    <x v="1288"/>
    <x v="1"/>
    <x v="229"/>
    <d v="2012-09-15T00:00:00"/>
    <x v="1"/>
    <s v="AB-10150"/>
    <s v="Aimee Bixby"/>
    <x v="0"/>
    <s v="United States"/>
    <s v="Tulsa"/>
    <x v="26"/>
    <n v="74133"/>
    <x v="2"/>
    <s v="OFF-PA-10000477"/>
    <x v="1"/>
    <x v="10"/>
    <x v="1205"/>
    <n v="14.94"/>
    <n v="3"/>
    <x v="0"/>
    <n v="7.0217999999999998"/>
  </r>
  <r>
    <n v="2632"/>
    <x v="1289"/>
    <x v="3"/>
    <x v="356"/>
    <d v="2014-05-21T00:00:00"/>
    <x v="1"/>
    <s v="JF-15295"/>
    <s v="Jason Fortune-"/>
    <x v="0"/>
    <s v="United States"/>
    <s v="Seattle"/>
    <x v="4"/>
    <n v="98103"/>
    <x v="1"/>
    <s v="FUR-FU-10000076"/>
    <x v="0"/>
    <x v="5"/>
    <x v="875"/>
    <n v="39.96"/>
    <n v="2"/>
    <x v="0"/>
    <n v="17.1828"/>
  </r>
  <r>
    <n v="2633"/>
    <x v="1289"/>
    <x v="3"/>
    <x v="356"/>
    <d v="2014-05-21T00:00:00"/>
    <x v="1"/>
    <s v="JF-15295"/>
    <s v="Jason Fortune-"/>
    <x v="0"/>
    <s v="United States"/>
    <s v="Seattle"/>
    <x v="4"/>
    <n v="98103"/>
    <x v="1"/>
    <s v="FUR-CH-10002017"/>
    <x v="0"/>
    <x v="1"/>
    <x v="1368"/>
    <n v="42.624000000000002"/>
    <n v="2"/>
    <x v="2"/>
    <n v="4.2624000000000004"/>
  </r>
  <r>
    <n v="2634"/>
    <x v="1289"/>
    <x v="3"/>
    <x v="356"/>
    <d v="2014-05-21T00:00:00"/>
    <x v="1"/>
    <s v="JF-15295"/>
    <s v="Jason Fortune-"/>
    <x v="0"/>
    <s v="United States"/>
    <s v="Seattle"/>
    <x v="4"/>
    <n v="98103"/>
    <x v="1"/>
    <s v="FUR-CH-10004287"/>
    <x v="0"/>
    <x v="1"/>
    <x v="156"/>
    <n v="220.96"/>
    <n v="1"/>
    <x v="2"/>
    <n v="24.858000000000001"/>
  </r>
  <r>
    <n v="2635"/>
    <x v="1290"/>
    <x v="1"/>
    <x v="761"/>
    <d v="2012-07-10T00:00:00"/>
    <x v="0"/>
    <s v="BF-10975"/>
    <s v="Barbara Fisher"/>
    <x v="1"/>
    <s v="United States"/>
    <s v="Fayetteville"/>
    <x v="3"/>
    <n v="28314"/>
    <x v="0"/>
    <s v="FUR-FU-10003829"/>
    <x v="0"/>
    <x v="5"/>
    <x v="1369"/>
    <n v="4.9279999999999999"/>
    <n v="2"/>
    <x v="2"/>
    <n v="0.73919999999999997"/>
  </r>
  <r>
    <n v="2636"/>
    <x v="1290"/>
    <x v="1"/>
    <x v="761"/>
    <d v="2012-07-10T00:00:00"/>
    <x v="0"/>
    <s v="BF-10975"/>
    <s v="Barbara Fisher"/>
    <x v="1"/>
    <s v="United States"/>
    <s v="Fayetteville"/>
    <x v="3"/>
    <n v="28314"/>
    <x v="0"/>
    <s v="OFF-BI-10004728"/>
    <x v="1"/>
    <x v="8"/>
    <x v="539"/>
    <n v="7.23"/>
    <n v="5"/>
    <x v="6"/>
    <n v="-5.7839999999999998"/>
  </r>
  <r>
    <n v="2637"/>
    <x v="1291"/>
    <x v="1"/>
    <x v="762"/>
    <d v="2012-08-19T00:00:00"/>
    <x v="1"/>
    <s v="TT-21265"/>
    <s v="Tim Taslimi"/>
    <x v="1"/>
    <s v="United States"/>
    <s v="Los Angeles"/>
    <x v="1"/>
    <n v="90045"/>
    <x v="1"/>
    <s v="OFF-ST-10000046"/>
    <x v="1"/>
    <x v="4"/>
    <x v="757"/>
    <n v="323.10000000000002"/>
    <n v="2"/>
    <x v="0"/>
    <n v="61.389000000000003"/>
  </r>
  <r>
    <n v="2638"/>
    <x v="1292"/>
    <x v="3"/>
    <x v="492"/>
    <d v="2014-06-19T00:00:00"/>
    <x v="1"/>
    <s v="SB-20170"/>
    <s v="Sarah Bern"/>
    <x v="0"/>
    <s v="United States"/>
    <s v="New York City"/>
    <x v="15"/>
    <n v="10035"/>
    <x v="3"/>
    <s v="OFF-PA-10000697"/>
    <x v="1"/>
    <x v="10"/>
    <x v="1370"/>
    <n v="19.04"/>
    <n v="4"/>
    <x v="0"/>
    <n v="9.3295999999999992"/>
  </r>
  <r>
    <n v="2639"/>
    <x v="1292"/>
    <x v="3"/>
    <x v="492"/>
    <d v="2014-06-19T00:00:00"/>
    <x v="1"/>
    <s v="SB-20170"/>
    <s v="Sarah Bern"/>
    <x v="0"/>
    <s v="United States"/>
    <s v="New York City"/>
    <x v="15"/>
    <n v="10035"/>
    <x v="3"/>
    <s v="OFF-BI-10000848"/>
    <x v="1"/>
    <x v="8"/>
    <x v="515"/>
    <n v="13.128"/>
    <n v="3"/>
    <x v="2"/>
    <n v="4.2666000000000004"/>
  </r>
  <r>
    <n v="2640"/>
    <x v="1292"/>
    <x v="3"/>
    <x v="492"/>
    <d v="2014-06-19T00:00:00"/>
    <x v="1"/>
    <s v="SB-20170"/>
    <s v="Sarah Bern"/>
    <x v="0"/>
    <s v="United States"/>
    <s v="New York City"/>
    <x v="15"/>
    <n v="10035"/>
    <x v="3"/>
    <s v="OFF-AR-10004691"/>
    <x v="1"/>
    <x v="6"/>
    <x v="1371"/>
    <n v="64.14"/>
    <n v="3"/>
    <x v="0"/>
    <n v="16.676400000000001"/>
  </r>
  <r>
    <n v="2641"/>
    <x v="1292"/>
    <x v="3"/>
    <x v="492"/>
    <d v="2014-06-19T00:00:00"/>
    <x v="1"/>
    <s v="SB-20170"/>
    <s v="Sarah Bern"/>
    <x v="0"/>
    <s v="United States"/>
    <s v="New York City"/>
    <x v="15"/>
    <n v="10035"/>
    <x v="3"/>
    <s v="FUR-CH-10000595"/>
    <x v="0"/>
    <x v="1"/>
    <x v="463"/>
    <n v="858.24"/>
    <n v="4"/>
    <x v="9"/>
    <n v="143.04"/>
  </r>
  <r>
    <n v="2642"/>
    <x v="1293"/>
    <x v="1"/>
    <x v="763"/>
    <d v="2012-02-25T00:00:00"/>
    <x v="1"/>
    <s v="LM-17065"/>
    <s v="Liz MacKendrick"/>
    <x v="0"/>
    <s v="United States"/>
    <s v="Hot Springs"/>
    <x v="36"/>
    <n v="71901"/>
    <x v="0"/>
    <s v="TEC-AC-10000927"/>
    <x v="2"/>
    <x v="11"/>
    <x v="694"/>
    <n v="29.99"/>
    <n v="1"/>
    <x v="0"/>
    <n v="2.9990000000000001"/>
  </r>
  <r>
    <n v="2643"/>
    <x v="1294"/>
    <x v="0"/>
    <x v="723"/>
    <d v="2013-12-31T00:00:00"/>
    <x v="2"/>
    <s v="KA-16525"/>
    <s v="Kelly Andreada"/>
    <x v="0"/>
    <s v="United States"/>
    <s v="Aurora"/>
    <x v="10"/>
    <n v="60505"/>
    <x v="2"/>
    <s v="OFF-PA-10001289"/>
    <x v="1"/>
    <x v="10"/>
    <x v="952"/>
    <n v="186.048"/>
    <n v="6"/>
    <x v="2"/>
    <n v="67.442400000000006"/>
  </r>
  <r>
    <n v="2644"/>
    <x v="1295"/>
    <x v="0"/>
    <x v="764"/>
    <d v="2013-04-22T00:00:00"/>
    <x v="0"/>
    <s v="BF-11170"/>
    <s v="Ben Ferrer"/>
    <x v="2"/>
    <s v="United States"/>
    <s v="Raleigh"/>
    <x v="3"/>
    <n v="27604"/>
    <x v="0"/>
    <s v="TEC-PH-10003092"/>
    <x v="2"/>
    <x v="7"/>
    <x v="516"/>
    <n v="36.792000000000002"/>
    <n v="1"/>
    <x v="2"/>
    <n v="4.1391"/>
  </r>
  <r>
    <n v="2645"/>
    <x v="1295"/>
    <x v="0"/>
    <x v="764"/>
    <d v="2013-04-22T00:00:00"/>
    <x v="0"/>
    <s v="BF-11170"/>
    <s v="Ben Ferrer"/>
    <x v="2"/>
    <s v="United States"/>
    <s v="Raleigh"/>
    <x v="3"/>
    <n v="27604"/>
    <x v="0"/>
    <s v="FUR-FU-10000206"/>
    <x v="0"/>
    <x v="5"/>
    <x v="392"/>
    <n v="18.623999999999999"/>
    <n v="8"/>
    <x v="2"/>
    <n v="6.2855999999999996"/>
  </r>
  <r>
    <n v="2646"/>
    <x v="1296"/>
    <x v="2"/>
    <x v="557"/>
    <d v="2011-09-12T00:00:00"/>
    <x v="0"/>
    <s v="TB-21400"/>
    <s v="Tom Boeckenhauer"/>
    <x v="0"/>
    <s v="United States"/>
    <s v="Tulsa"/>
    <x v="26"/>
    <n v="74133"/>
    <x v="2"/>
    <s v="FUR-FU-10004270"/>
    <x v="0"/>
    <x v="5"/>
    <x v="1372"/>
    <n v="57.69"/>
    <n v="3"/>
    <x v="0"/>
    <n v="23.652899999999999"/>
  </r>
  <r>
    <n v="2647"/>
    <x v="1296"/>
    <x v="2"/>
    <x v="557"/>
    <d v="2011-09-12T00:00:00"/>
    <x v="0"/>
    <s v="TB-21400"/>
    <s v="Tom Boeckenhauer"/>
    <x v="0"/>
    <s v="United States"/>
    <s v="Tulsa"/>
    <x v="26"/>
    <n v="74133"/>
    <x v="2"/>
    <s v="OFF-BI-10000948"/>
    <x v="1"/>
    <x v="8"/>
    <x v="1373"/>
    <n v="42.81"/>
    <n v="3"/>
    <x v="0"/>
    <n v="20.120699999999999"/>
  </r>
  <r>
    <n v="2648"/>
    <x v="1296"/>
    <x v="2"/>
    <x v="557"/>
    <d v="2011-09-12T00:00:00"/>
    <x v="0"/>
    <s v="TB-21400"/>
    <s v="Tom Boeckenhauer"/>
    <x v="0"/>
    <s v="United States"/>
    <s v="Tulsa"/>
    <x v="26"/>
    <n v="74133"/>
    <x v="2"/>
    <s v="OFF-PA-10000223"/>
    <x v="1"/>
    <x v="10"/>
    <x v="1374"/>
    <n v="12.96"/>
    <n v="2"/>
    <x v="0"/>
    <n v="6.2207999999999997"/>
  </r>
  <r>
    <n v="2649"/>
    <x v="1296"/>
    <x v="2"/>
    <x v="557"/>
    <d v="2011-09-12T00:00:00"/>
    <x v="0"/>
    <s v="TB-21400"/>
    <s v="Tom Boeckenhauer"/>
    <x v="0"/>
    <s v="United States"/>
    <s v="Tulsa"/>
    <x v="26"/>
    <n v="74133"/>
    <x v="2"/>
    <s v="FUR-FU-10004665"/>
    <x v="0"/>
    <x v="5"/>
    <x v="1345"/>
    <n v="821.88"/>
    <n v="6"/>
    <x v="0"/>
    <n v="213.68879999999999"/>
  </r>
  <r>
    <n v="2650"/>
    <x v="1296"/>
    <x v="2"/>
    <x v="557"/>
    <d v="2011-09-12T00:00:00"/>
    <x v="0"/>
    <s v="TB-21400"/>
    <s v="Tom Boeckenhauer"/>
    <x v="0"/>
    <s v="United States"/>
    <s v="Tulsa"/>
    <x v="26"/>
    <n v="74133"/>
    <x v="2"/>
    <s v="TEC-PH-10000215"/>
    <x v="2"/>
    <x v="7"/>
    <x v="139"/>
    <n v="104.85"/>
    <n v="3"/>
    <x v="0"/>
    <n v="28.3095"/>
  </r>
  <r>
    <n v="2651"/>
    <x v="1297"/>
    <x v="0"/>
    <x v="182"/>
    <d v="2013-10-02T00:00:00"/>
    <x v="1"/>
    <s v="SH-19975"/>
    <s v="Sally Hughsby"/>
    <x v="1"/>
    <s v="United States"/>
    <s v="Hesperia"/>
    <x v="1"/>
    <n v="92345"/>
    <x v="1"/>
    <s v="FUR-BO-10004467"/>
    <x v="0"/>
    <x v="0"/>
    <x v="883"/>
    <n v="424.95749999999998"/>
    <n v="5"/>
    <x v="11"/>
    <n v="19.998000000000001"/>
  </r>
  <r>
    <n v="2652"/>
    <x v="1298"/>
    <x v="3"/>
    <x v="697"/>
    <d v="2014-09-22T00:00:00"/>
    <x v="0"/>
    <s v="AS-10225"/>
    <s v="Alan Schoenberger"/>
    <x v="1"/>
    <s v="United States"/>
    <s v="Provo"/>
    <x v="7"/>
    <n v="84604"/>
    <x v="1"/>
    <s v="OFF-BI-10000829"/>
    <x v="1"/>
    <x v="8"/>
    <x v="304"/>
    <n v="10.776"/>
    <n v="3"/>
    <x v="2"/>
    <n v="3.5022000000000002"/>
  </r>
  <r>
    <n v="2653"/>
    <x v="1298"/>
    <x v="3"/>
    <x v="697"/>
    <d v="2014-09-22T00:00:00"/>
    <x v="0"/>
    <s v="AS-10225"/>
    <s v="Alan Schoenberger"/>
    <x v="1"/>
    <s v="United States"/>
    <s v="Provo"/>
    <x v="7"/>
    <n v="84604"/>
    <x v="1"/>
    <s v="OFF-BI-10003712"/>
    <x v="1"/>
    <x v="8"/>
    <x v="689"/>
    <n v="11.784000000000001"/>
    <n v="3"/>
    <x v="2"/>
    <n v="4.2717000000000001"/>
  </r>
  <r>
    <n v="2654"/>
    <x v="1298"/>
    <x v="3"/>
    <x v="697"/>
    <d v="2014-09-22T00:00:00"/>
    <x v="0"/>
    <s v="AS-10225"/>
    <s v="Alan Schoenberger"/>
    <x v="1"/>
    <s v="United States"/>
    <s v="Provo"/>
    <x v="7"/>
    <n v="84604"/>
    <x v="1"/>
    <s v="OFF-PA-10000062"/>
    <x v="1"/>
    <x v="10"/>
    <x v="1375"/>
    <n v="164.88"/>
    <n v="3"/>
    <x v="0"/>
    <n v="80.791200000000003"/>
  </r>
  <r>
    <n v="2655"/>
    <x v="1298"/>
    <x v="3"/>
    <x v="697"/>
    <d v="2014-09-22T00:00:00"/>
    <x v="0"/>
    <s v="AS-10225"/>
    <s v="Alan Schoenberger"/>
    <x v="1"/>
    <s v="United States"/>
    <s v="Provo"/>
    <x v="7"/>
    <n v="84604"/>
    <x v="1"/>
    <s v="FUR-BO-10003404"/>
    <x v="0"/>
    <x v="0"/>
    <x v="1376"/>
    <n v="1292.94"/>
    <n v="3"/>
    <x v="0"/>
    <n v="77.576400000000007"/>
  </r>
  <r>
    <n v="2656"/>
    <x v="1298"/>
    <x v="3"/>
    <x v="697"/>
    <d v="2014-09-22T00:00:00"/>
    <x v="0"/>
    <s v="AS-10225"/>
    <s v="Alan Schoenberger"/>
    <x v="1"/>
    <s v="United States"/>
    <s v="Provo"/>
    <x v="7"/>
    <n v="84604"/>
    <x v="1"/>
    <s v="OFF-BI-10004233"/>
    <x v="1"/>
    <x v="8"/>
    <x v="1377"/>
    <n v="25.584"/>
    <n v="2"/>
    <x v="2"/>
    <n v="8.9543999999999997"/>
  </r>
  <r>
    <n v="2657"/>
    <x v="1298"/>
    <x v="3"/>
    <x v="697"/>
    <d v="2014-09-22T00:00:00"/>
    <x v="0"/>
    <s v="AS-10225"/>
    <s v="Alan Schoenberger"/>
    <x v="1"/>
    <s v="United States"/>
    <s v="Provo"/>
    <x v="7"/>
    <n v="84604"/>
    <x v="1"/>
    <s v="OFF-ST-10001272"/>
    <x v="1"/>
    <x v="4"/>
    <x v="528"/>
    <n v="261.74"/>
    <n v="2"/>
    <x v="0"/>
    <n v="65.435000000000002"/>
  </r>
  <r>
    <n v="2658"/>
    <x v="1298"/>
    <x v="3"/>
    <x v="697"/>
    <d v="2014-09-22T00:00:00"/>
    <x v="0"/>
    <s v="AS-10225"/>
    <s v="Alan Schoenberger"/>
    <x v="1"/>
    <s v="United States"/>
    <s v="Provo"/>
    <x v="7"/>
    <n v="84604"/>
    <x v="1"/>
    <s v="OFF-LA-10001175"/>
    <x v="1"/>
    <x v="2"/>
    <x v="773"/>
    <n v="14.4"/>
    <n v="5"/>
    <x v="0"/>
    <n v="7.056"/>
  </r>
  <r>
    <n v="2659"/>
    <x v="1299"/>
    <x v="0"/>
    <x v="765"/>
    <d v="2013-08-21T00:00:00"/>
    <x v="1"/>
    <s v="PK-19075"/>
    <s v="Pete Kriz"/>
    <x v="0"/>
    <s v="United States"/>
    <s v="San Francisco"/>
    <x v="1"/>
    <n v="94110"/>
    <x v="1"/>
    <s v="OFF-EN-10004030"/>
    <x v="1"/>
    <x v="12"/>
    <x v="135"/>
    <n v="10.86"/>
    <n v="3"/>
    <x v="0"/>
    <n v="5.1041999999999996"/>
  </r>
  <r>
    <n v="2660"/>
    <x v="1300"/>
    <x v="1"/>
    <x v="100"/>
    <d v="2012-12-28T00:00:00"/>
    <x v="1"/>
    <s v="HR-14830"/>
    <s v="Harold Ryan"/>
    <x v="1"/>
    <s v="United States"/>
    <s v="Gilbert"/>
    <x v="16"/>
    <n v="85234"/>
    <x v="1"/>
    <s v="FUR-CH-10004287"/>
    <x v="0"/>
    <x v="1"/>
    <x v="156"/>
    <n v="883.84"/>
    <n v="4"/>
    <x v="2"/>
    <n v="99.432000000000002"/>
  </r>
  <r>
    <n v="2661"/>
    <x v="1301"/>
    <x v="3"/>
    <x v="354"/>
    <d v="2014-12-03T00:00:00"/>
    <x v="1"/>
    <s v="DG-13300"/>
    <s v="Deirdre Greer"/>
    <x v="1"/>
    <s v="United States"/>
    <s v="New York City"/>
    <x v="15"/>
    <n v="10035"/>
    <x v="3"/>
    <s v="TEC-PH-10002834"/>
    <x v="2"/>
    <x v="7"/>
    <x v="1378"/>
    <n v="1979.89"/>
    <n v="11"/>
    <x v="0"/>
    <n v="494.97250000000003"/>
  </r>
  <r>
    <n v="2662"/>
    <x v="1301"/>
    <x v="3"/>
    <x v="354"/>
    <d v="2014-12-03T00:00:00"/>
    <x v="1"/>
    <s v="DG-13300"/>
    <s v="Deirdre Greer"/>
    <x v="1"/>
    <s v="United States"/>
    <s v="New York City"/>
    <x v="15"/>
    <n v="10035"/>
    <x v="3"/>
    <s v="OFF-EN-10003055"/>
    <x v="1"/>
    <x v="12"/>
    <x v="873"/>
    <n v="79.959999999999994"/>
    <n v="2"/>
    <x v="0"/>
    <n v="35.981999999999999"/>
  </r>
  <r>
    <n v="2663"/>
    <x v="1302"/>
    <x v="3"/>
    <x v="349"/>
    <d v="2014-04-16T00:00:00"/>
    <x v="2"/>
    <s v="CL-12700"/>
    <s v="Craig Leslie"/>
    <x v="2"/>
    <s v="United States"/>
    <s v="Springfield"/>
    <x v="25"/>
    <n v="65807"/>
    <x v="2"/>
    <s v="OFF-BI-10003460"/>
    <x v="1"/>
    <x v="8"/>
    <x v="234"/>
    <n v="8.76"/>
    <n v="2"/>
    <x v="0"/>
    <n v="4.2047999999999996"/>
  </r>
  <r>
    <n v="2664"/>
    <x v="1303"/>
    <x v="0"/>
    <x v="766"/>
    <d v="2013-05-05T00:00:00"/>
    <x v="2"/>
    <s v="HF-14995"/>
    <s v="Herbert Flentye"/>
    <x v="0"/>
    <s v="United States"/>
    <s v="Memphis"/>
    <x v="18"/>
    <n v="38109"/>
    <x v="0"/>
    <s v="OFF-LA-10001569"/>
    <x v="1"/>
    <x v="2"/>
    <x v="633"/>
    <n v="3.984"/>
    <n v="1"/>
    <x v="2"/>
    <n v="1.2948"/>
  </r>
  <r>
    <n v="2665"/>
    <x v="1303"/>
    <x v="0"/>
    <x v="766"/>
    <d v="2013-05-05T00:00:00"/>
    <x v="2"/>
    <s v="HF-14995"/>
    <s v="Herbert Flentye"/>
    <x v="0"/>
    <s v="United States"/>
    <s v="Memphis"/>
    <x v="18"/>
    <n v="38109"/>
    <x v="0"/>
    <s v="FUR-TA-10004534"/>
    <x v="0"/>
    <x v="3"/>
    <x v="121"/>
    <n v="370.62"/>
    <n v="3"/>
    <x v="10"/>
    <n v="-142.071"/>
  </r>
  <r>
    <n v="2666"/>
    <x v="1303"/>
    <x v="0"/>
    <x v="766"/>
    <d v="2013-05-05T00:00:00"/>
    <x v="2"/>
    <s v="HF-14995"/>
    <s v="Herbert Flentye"/>
    <x v="0"/>
    <s v="United States"/>
    <s v="Memphis"/>
    <x v="18"/>
    <n v="38109"/>
    <x v="0"/>
    <s v="OFF-BI-10002954"/>
    <x v="1"/>
    <x v="8"/>
    <x v="1179"/>
    <n v="2.742"/>
    <n v="2"/>
    <x v="6"/>
    <n v="-2.0108000000000001"/>
  </r>
  <r>
    <n v="2667"/>
    <x v="1304"/>
    <x v="0"/>
    <x v="393"/>
    <d v="2013-10-02T00:00:00"/>
    <x v="3"/>
    <s v="HG-15025"/>
    <s v="Hunter Glantz"/>
    <x v="0"/>
    <s v="United States"/>
    <s v="Amarillo"/>
    <x v="5"/>
    <n v="79109"/>
    <x v="2"/>
    <s v="TEC-AC-10003832"/>
    <x v="2"/>
    <x v="11"/>
    <x v="458"/>
    <n v="79.512"/>
    <n v="3"/>
    <x v="2"/>
    <n v="20.8719"/>
  </r>
  <r>
    <n v="2668"/>
    <x v="1304"/>
    <x v="0"/>
    <x v="393"/>
    <d v="2013-10-02T00:00:00"/>
    <x v="3"/>
    <s v="HG-15025"/>
    <s v="Hunter Glantz"/>
    <x v="0"/>
    <s v="United States"/>
    <s v="Amarillo"/>
    <x v="5"/>
    <n v="79109"/>
    <x v="2"/>
    <s v="OFF-PA-10000474"/>
    <x v="1"/>
    <x v="10"/>
    <x v="33"/>
    <n v="28.352"/>
    <n v="1"/>
    <x v="2"/>
    <n v="9.5687999999999995"/>
  </r>
  <r>
    <n v="2669"/>
    <x v="1305"/>
    <x v="1"/>
    <x v="767"/>
    <d v="2012-08-30T00:00:00"/>
    <x v="1"/>
    <s v="NL-18310"/>
    <s v="Nancy Lomonaco"/>
    <x v="2"/>
    <s v="United States"/>
    <s v="Los Angeles"/>
    <x v="1"/>
    <n v="90045"/>
    <x v="1"/>
    <s v="FUR-CH-10002774"/>
    <x v="0"/>
    <x v="1"/>
    <x v="23"/>
    <n v="40.783999999999999"/>
    <n v="1"/>
    <x v="2"/>
    <n v="4.5881999999999996"/>
  </r>
  <r>
    <n v="2670"/>
    <x v="1305"/>
    <x v="1"/>
    <x v="767"/>
    <d v="2012-08-30T00:00:00"/>
    <x v="1"/>
    <s v="NL-18310"/>
    <s v="Nancy Lomonaco"/>
    <x v="2"/>
    <s v="United States"/>
    <s v="Los Angeles"/>
    <x v="1"/>
    <n v="90045"/>
    <x v="1"/>
    <s v="OFF-AP-10002765"/>
    <x v="1"/>
    <x v="9"/>
    <x v="1252"/>
    <n v="105.96"/>
    <n v="4"/>
    <x v="0"/>
    <n v="29.668800000000001"/>
  </r>
  <r>
    <n v="2671"/>
    <x v="1306"/>
    <x v="2"/>
    <x v="340"/>
    <d v="2011-09-12T00:00:00"/>
    <x v="0"/>
    <s v="RR-19525"/>
    <s v="Rick Reed"/>
    <x v="1"/>
    <s v="United States"/>
    <s v="Lowell"/>
    <x v="31"/>
    <n v="1852"/>
    <x v="3"/>
    <s v="OFF-PA-10001144"/>
    <x v="1"/>
    <x v="10"/>
    <x v="161"/>
    <n v="166.44"/>
    <n v="3"/>
    <x v="0"/>
    <n v="79.891199999999998"/>
  </r>
  <r>
    <n v="2672"/>
    <x v="1306"/>
    <x v="2"/>
    <x v="340"/>
    <d v="2011-09-12T00:00:00"/>
    <x v="0"/>
    <s v="RR-19525"/>
    <s v="Rick Reed"/>
    <x v="1"/>
    <s v="United States"/>
    <s v="Lowell"/>
    <x v="31"/>
    <n v="1852"/>
    <x v="3"/>
    <s v="FUR-CH-10003761"/>
    <x v="0"/>
    <x v="1"/>
    <x v="1379"/>
    <n v="785.88"/>
    <n v="6"/>
    <x v="0"/>
    <n v="212.1876"/>
  </r>
  <r>
    <n v="2673"/>
    <x v="1306"/>
    <x v="2"/>
    <x v="340"/>
    <d v="2011-09-12T00:00:00"/>
    <x v="0"/>
    <s v="RR-19525"/>
    <s v="Rick Reed"/>
    <x v="1"/>
    <s v="United States"/>
    <s v="Lowell"/>
    <x v="31"/>
    <n v="1852"/>
    <x v="3"/>
    <s v="OFF-PA-10004665"/>
    <x v="1"/>
    <x v="10"/>
    <x v="1380"/>
    <n v="26.2"/>
    <n v="2"/>
    <x v="0"/>
    <n v="12.837999999999999"/>
  </r>
  <r>
    <n v="2674"/>
    <x v="1306"/>
    <x v="2"/>
    <x v="340"/>
    <d v="2011-09-12T00:00:00"/>
    <x v="0"/>
    <s v="RR-19525"/>
    <s v="Rick Reed"/>
    <x v="1"/>
    <s v="United States"/>
    <s v="Lowell"/>
    <x v="31"/>
    <n v="1852"/>
    <x v="3"/>
    <s v="OFF-ST-10000078"/>
    <x v="1"/>
    <x v="4"/>
    <x v="1218"/>
    <n v="1325.85"/>
    <n v="5"/>
    <x v="0"/>
    <n v="238.65299999999999"/>
  </r>
  <r>
    <n v="2675"/>
    <x v="1307"/>
    <x v="3"/>
    <x v="734"/>
    <d v="2014-12-04T00:00:00"/>
    <x v="3"/>
    <s v="TC-21295"/>
    <s v="Toby Carlisle"/>
    <x v="0"/>
    <s v="United States"/>
    <s v="San Diego"/>
    <x v="1"/>
    <n v="92024"/>
    <x v="1"/>
    <s v="OFF-PA-10000357"/>
    <x v="1"/>
    <x v="10"/>
    <x v="1219"/>
    <n v="166.44"/>
    <n v="3"/>
    <x v="0"/>
    <n v="79.891199999999998"/>
  </r>
  <r>
    <n v="2676"/>
    <x v="1308"/>
    <x v="3"/>
    <x v="344"/>
    <d v="2014-12-03T00:00:00"/>
    <x v="1"/>
    <s v="DB-13615"/>
    <s v="Doug Bickford"/>
    <x v="0"/>
    <s v="United States"/>
    <s v="Asheville"/>
    <x v="3"/>
    <n v="28806"/>
    <x v="0"/>
    <s v="OFF-AR-10000422"/>
    <x v="1"/>
    <x v="6"/>
    <x v="892"/>
    <n v="8.76"/>
    <n v="5"/>
    <x v="2"/>
    <n v="0.76649999999999996"/>
  </r>
  <r>
    <n v="2677"/>
    <x v="1308"/>
    <x v="3"/>
    <x v="344"/>
    <d v="2014-12-03T00:00:00"/>
    <x v="1"/>
    <s v="DB-13615"/>
    <s v="Doug Bickford"/>
    <x v="0"/>
    <s v="United States"/>
    <s v="Asheville"/>
    <x v="3"/>
    <n v="28806"/>
    <x v="0"/>
    <s v="OFF-AP-10001205"/>
    <x v="1"/>
    <x v="9"/>
    <x v="1285"/>
    <n v="43.584000000000003"/>
    <n v="1"/>
    <x v="2"/>
    <n v="4.3583999999999996"/>
  </r>
  <r>
    <n v="2678"/>
    <x v="1309"/>
    <x v="2"/>
    <x v="261"/>
    <d v="2011-06-21T00:00:00"/>
    <x v="3"/>
    <s v="SV-20785"/>
    <s v="Stewart Visinsky"/>
    <x v="0"/>
    <s v="United States"/>
    <s v="Pueblo"/>
    <x v="22"/>
    <n v="81001"/>
    <x v="1"/>
    <s v="OFF-BI-10001116"/>
    <x v="1"/>
    <x v="8"/>
    <x v="1066"/>
    <n v="11.087999999999999"/>
    <n v="7"/>
    <x v="6"/>
    <n v="-8.1311999999999998"/>
  </r>
  <r>
    <n v="2679"/>
    <x v="1309"/>
    <x v="2"/>
    <x v="261"/>
    <d v="2011-06-21T00:00:00"/>
    <x v="3"/>
    <s v="SV-20785"/>
    <s v="Stewart Visinsky"/>
    <x v="0"/>
    <s v="United States"/>
    <s v="Pueblo"/>
    <x v="22"/>
    <n v="81001"/>
    <x v="1"/>
    <s v="OFF-BI-10002931"/>
    <x v="1"/>
    <x v="8"/>
    <x v="727"/>
    <n v="25.164000000000001"/>
    <n v="2"/>
    <x v="6"/>
    <n v="-16.776"/>
  </r>
  <r>
    <n v="2680"/>
    <x v="1310"/>
    <x v="3"/>
    <x v="276"/>
    <d v="2014-01-28T00:00:00"/>
    <x v="1"/>
    <s v="MH-18115"/>
    <s v="Mick Hernandez"/>
    <x v="2"/>
    <s v="United States"/>
    <s v="Jackson"/>
    <x v="12"/>
    <n v="49201"/>
    <x v="2"/>
    <s v="OFF-BI-10000546"/>
    <x v="1"/>
    <x v="8"/>
    <x v="609"/>
    <n v="14.4"/>
    <n v="5"/>
    <x v="0"/>
    <n v="7.056"/>
  </r>
  <r>
    <n v="2681"/>
    <x v="1310"/>
    <x v="3"/>
    <x v="276"/>
    <d v="2014-01-28T00:00:00"/>
    <x v="1"/>
    <s v="MH-18115"/>
    <s v="Mick Hernandez"/>
    <x v="2"/>
    <s v="United States"/>
    <s v="Jackson"/>
    <x v="12"/>
    <n v="49201"/>
    <x v="2"/>
    <s v="TEC-AC-10002049"/>
    <x v="2"/>
    <x v="11"/>
    <x v="688"/>
    <n v="619.95000000000005"/>
    <n v="5"/>
    <x v="0"/>
    <n v="111.59099999999999"/>
  </r>
  <r>
    <n v="2682"/>
    <x v="1310"/>
    <x v="3"/>
    <x v="276"/>
    <d v="2014-01-28T00:00:00"/>
    <x v="1"/>
    <s v="MH-18115"/>
    <s v="Mick Hernandez"/>
    <x v="2"/>
    <s v="United States"/>
    <s v="Jackson"/>
    <x v="12"/>
    <n v="49201"/>
    <x v="2"/>
    <s v="OFF-BI-10001196"/>
    <x v="1"/>
    <x v="8"/>
    <x v="1381"/>
    <n v="89.52"/>
    <n v="4"/>
    <x v="0"/>
    <n v="42.074399999999997"/>
  </r>
  <r>
    <n v="2683"/>
    <x v="1310"/>
    <x v="3"/>
    <x v="276"/>
    <d v="2014-01-28T00:00:00"/>
    <x v="1"/>
    <s v="MH-18115"/>
    <s v="Mick Hernandez"/>
    <x v="2"/>
    <s v="United States"/>
    <s v="Jackson"/>
    <x v="12"/>
    <n v="49201"/>
    <x v="2"/>
    <s v="TEC-MA-10002981"/>
    <x v="2"/>
    <x v="15"/>
    <x v="1382"/>
    <n v="350.97300000000001"/>
    <n v="3"/>
    <x v="9"/>
    <n v="152.0883"/>
  </r>
  <r>
    <n v="2684"/>
    <x v="1310"/>
    <x v="3"/>
    <x v="276"/>
    <d v="2014-01-28T00:00:00"/>
    <x v="1"/>
    <s v="MH-18115"/>
    <s v="Mick Hernandez"/>
    <x v="2"/>
    <s v="United States"/>
    <s v="Jackson"/>
    <x v="12"/>
    <n v="49201"/>
    <x v="2"/>
    <s v="TEC-PH-10003601"/>
    <x v="2"/>
    <x v="7"/>
    <x v="1383"/>
    <n v="164.99"/>
    <n v="1"/>
    <x v="0"/>
    <n v="49.497"/>
  </r>
  <r>
    <n v="2685"/>
    <x v="1311"/>
    <x v="3"/>
    <x v="222"/>
    <d v="2014-07-07T00:00:00"/>
    <x v="1"/>
    <s v="CT-11995"/>
    <s v="Carol Triggs"/>
    <x v="0"/>
    <s v="United States"/>
    <s v="Los Angeles"/>
    <x v="1"/>
    <n v="90004"/>
    <x v="1"/>
    <s v="OFF-BI-10000632"/>
    <x v="1"/>
    <x v="8"/>
    <x v="1288"/>
    <n v="312.55200000000002"/>
    <n v="9"/>
    <x v="2"/>
    <n v="101.57940000000001"/>
  </r>
  <r>
    <n v="2686"/>
    <x v="1312"/>
    <x v="0"/>
    <x v="47"/>
    <d v="2013-09-12T00:00:00"/>
    <x v="1"/>
    <s v="KB-16315"/>
    <s v="Karl Braun"/>
    <x v="0"/>
    <s v="United States"/>
    <s v="Thomasville"/>
    <x v="3"/>
    <n v="27360"/>
    <x v="0"/>
    <s v="OFF-EN-10003055"/>
    <x v="1"/>
    <x v="12"/>
    <x v="873"/>
    <n v="95.951999999999998"/>
    <n v="3"/>
    <x v="2"/>
    <n v="29.984999999999999"/>
  </r>
  <r>
    <n v="2687"/>
    <x v="1312"/>
    <x v="0"/>
    <x v="47"/>
    <d v="2013-09-12T00:00:00"/>
    <x v="1"/>
    <s v="KB-16315"/>
    <s v="Karl Braun"/>
    <x v="0"/>
    <s v="United States"/>
    <s v="Thomasville"/>
    <x v="3"/>
    <n v="27360"/>
    <x v="0"/>
    <s v="OFF-BI-10001031"/>
    <x v="1"/>
    <x v="8"/>
    <x v="865"/>
    <n v="3.2040000000000002"/>
    <n v="2"/>
    <x v="6"/>
    <n v="-2.4563999999999999"/>
  </r>
  <r>
    <n v="2688"/>
    <x v="1313"/>
    <x v="0"/>
    <x v="578"/>
    <d v="2013-08-06T00:00:00"/>
    <x v="2"/>
    <s v="RA-19285"/>
    <s v="Ralph Arnett"/>
    <x v="0"/>
    <s v="United States"/>
    <s v="Peoria"/>
    <x v="10"/>
    <n v="61604"/>
    <x v="2"/>
    <s v="OFF-BI-10002003"/>
    <x v="1"/>
    <x v="8"/>
    <x v="1384"/>
    <n v="3.98"/>
    <n v="5"/>
    <x v="3"/>
    <n v="-6.5670000000000002"/>
  </r>
  <r>
    <n v="2689"/>
    <x v="1314"/>
    <x v="1"/>
    <x v="768"/>
    <d v="2012-11-14T00:00:00"/>
    <x v="2"/>
    <s v="YC-21895"/>
    <s v="Yoseph Carroll"/>
    <x v="1"/>
    <s v="United States"/>
    <s v="Los Angeles"/>
    <x v="1"/>
    <n v="90032"/>
    <x v="1"/>
    <s v="OFF-PA-10003016"/>
    <x v="1"/>
    <x v="10"/>
    <x v="1385"/>
    <n v="15.7"/>
    <n v="5"/>
    <x v="0"/>
    <n v="7.0650000000000004"/>
  </r>
  <r>
    <n v="2690"/>
    <x v="1315"/>
    <x v="2"/>
    <x v="479"/>
    <d v="2011-07-02T00:00:00"/>
    <x v="2"/>
    <s v="RA-19915"/>
    <s v="Russell Applegate"/>
    <x v="0"/>
    <s v="United States"/>
    <s v="Chicago"/>
    <x v="10"/>
    <n v="60653"/>
    <x v="2"/>
    <s v="OFF-AR-10004582"/>
    <x v="1"/>
    <x v="6"/>
    <x v="1175"/>
    <n v="5.2480000000000002"/>
    <n v="4"/>
    <x v="2"/>
    <n v="1.64"/>
  </r>
  <r>
    <n v="2691"/>
    <x v="1316"/>
    <x v="3"/>
    <x v="769"/>
    <d v="2014-12-09T00:00:00"/>
    <x v="1"/>
    <s v="CM-12160"/>
    <s v="Charles McCrossin"/>
    <x v="0"/>
    <s v="United States"/>
    <s v="Philadelphia"/>
    <x v="9"/>
    <n v="19134"/>
    <x v="3"/>
    <s v="OFF-BI-10004364"/>
    <x v="1"/>
    <x v="8"/>
    <x v="302"/>
    <n v="5.3460000000000001"/>
    <n v="3"/>
    <x v="6"/>
    <n v="-4.4550000000000001"/>
  </r>
  <r>
    <n v="2692"/>
    <x v="1317"/>
    <x v="0"/>
    <x v="770"/>
    <d v="2013-09-03T00:00:00"/>
    <x v="1"/>
    <s v="CS-12130"/>
    <s v="Chad Sievert"/>
    <x v="0"/>
    <s v="United States"/>
    <s v="Englewood"/>
    <x v="22"/>
    <n v="80112"/>
    <x v="1"/>
    <s v="OFF-PA-10002246"/>
    <x v="1"/>
    <x v="10"/>
    <x v="1386"/>
    <n v="15.48"/>
    <n v="3"/>
    <x v="2"/>
    <n v="5.6115000000000004"/>
  </r>
  <r>
    <n v="2693"/>
    <x v="1317"/>
    <x v="0"/>
    <x v="770"/>
    <d v="2013-09-03T00:00:00"/>
    <x v="1"/>
    <s v="CS-12130"/>
    <s v="Chad Sievert"/>
    <x v="0"/>
    <s v="United States"/>
    <s v="Englewood"/>
    <x v="22"/>
    <n v="80112"/>
    <x v="1"/>
    <s v="TEC-PH-10002890"/>
    <x v="2"/>
    <x v="7"/>
    <x v="1387"/>
    <n v="108.57599999999999"/>
    <n v="3"/>
    <x v="2"/>
    <n v="8.1432000000000002"/>
  </r>
  <r>
    <n v="2694"/>
    <x v="1318"/>
    <x v="0"/>
    <x v="115"/>
    <d v="2013-01-28T00:00:00"/>
    <x v="1"/>
    <s v="AJ-10795"/>
    <s v="Anthony Johnson"/>
    <x v="1"/>
    <s v="United States"/>
    <s v="Seattle"/>
    <x v="4"/>
    <n v="98115"/>
    <x v="1"/>
    <s v="FUR-FU-10001475"/>
    <x v="0"/>
    <x v="5"/>
    <x v="499"/>
    <n v="109.9"/>
    <n v="5"/>
    <x v="0"/>
    <n v="37.366"/>
  </r>
  <r>
    <n v="2695"/>
    <x v="1319"/>
    <x v="2"/>
    <x v="771"/>
    <d v="2011-10-20T00:00:00"/>
    <x v="1"/>
    <s v="DL-12865"/>
    <s v="Dan Lawera"/>
    <x v="0"/>
    <s v="United States"/>
    <s v="Hialeah"/>
    <x v="2"/>
    <n v="33012"/>
    <x v="0"/>
    <s v="FUR-FU-10004270"/>
    <x v="0"/>
    <x v="5"/>
    <x v="1372"/>
    <n v="15.384"/>
    <n v="1"/>
    <x v="2"/>
    <n v="4.0382999999999996"/>
  </r>
  <r>
    <n v="2696"/>
    <x v="1320"/>
    <x v="0"/>
    <x v="569"/>
    <d v="2013-02-09T00:00:00"/>
    <x v="2"/>
    <s v="BE-11410"/>
    <s v="Bobby Elias"/>
    <x v="0"/>
    <s v="United States"/>
    <s v="Lancaster"/>
    <x v="24"/>
    <n v="43130"/>
    <x v="3"/>
    <s v="OFF-PA-10003465"/>
    <x v="1"/>
    <x v="10"/>
    <x v="418"/>
    <n v="30.352"/>
    <n v="2"/>
    <x v="2"/>
    <n v="10.623200000000001"/>
  </r>
  <r>
    <n v="2697"/>
    <x v="1321"/>
    <x v="2"/>
    <x v="772"/>
    <d v="2011-03-23T00:00:00"/>
    <x v="1"/>
    <s v="SM-20320"/>
    <s v="Sean Miller"/>
    <x v="2"/>
    <s v="United States"/>
    <s v="Jacksonville"/>
    <x v="2"/>
    <n v="32216"/>
    <x v="0"/>
    <s v="TEC-MA-10003626"/>
    <x v="2"/>
    <x v="15"/>
    <x v="1388"/>
    <n v="821.3"/>
    <n v="4"/>
    <x v="5"/>
    <n v="-16.425999999999998"/>
  </r>
  <r>
    <n v="2698"/>
    <x v="1321"/>
    <x v="2"/>
    <x v="772"/>
    <d v="2011-03-23T00:00:00"/>
    <x v="1"/>
    <s v="SM-20320"/>
    <s v="Sean Miller"/>
    <x v="2"/>
    <s v="United States"/>
    <s v="Jacksonville"/>
    <x v="2"/>
    <n v="32216"/>
    <x v="0"/>
    <s v="TEC-MA-10002412"/>
    <x v="2"/>
    <x v="15"/>
    <x v="1389"/>
    <n v="22638.48"/>
    <n v="6"/>
    <x v="5"/>
    <n v="-1811.0784000000001"/>
  </r>
  <r>
    <n v="2699"/>
    <x v="1321"/>
    <x v="2"/>
    <x v="772"/>
    <d v="2011-03-23T00:00:00"/>
    <x v="1"/>
    <s v="SM-20320"/>
    <s v="Sean Miller"/>
    <x v="2"/>
    <s v="United States"/>
    <s v="Jacksonville"/>
    <x v="2"/>
    <n v="32216"/>
    <x v="0"/>
    <s v="OFF-PA-10001804"/>
    <x v="1"/>
    <x v="10"/>
    <x v="128"/>
    <n v="21.376000000000001"/>
    <n v="4"/>
    <x v="2"/>
    <n v="7.4816000000000003"/>
  </r>
  <r>
    <n v="2700"/>
    <x v="1321"/>
    <x v="2"/>
    <x v="772"/>
    <d v="2011-03-23T00:00:00"/>
    <x v="1"/>
    <s v="SM-20320"/>
    <s v="Sean Miller"/>
    <x v="2"/>
    <s v="United States"/>
    <s v="Jacksonville"/>
    <x v="2"/>
    <n v="32216"/>
    <x v="0"/>
    <s v="OFF-AR-10003183"/>
    <x v="1"/>
    <x v="6"/>
    <x v="1390"/>
    <n v="8.016"/>
    <n v="3"/>
    <x v="2"/>
    <n v="1.002"/>
  </r>
  <r>
    <n v="2701"/>
    <x v="1321"/>
    <x v="2"/>
    <x v="772"/>
    <d v="2011-03-23T00:00:00"/>
    <x v="1"/>
    <s v="SM-20320"/>
    <s v="Sean Miller"/>
    <x v="2"/>
    <s v="United States"/>
    <s v="Jacksonville"/>
    <x v="2"/>
    <n v="32216"/>
    <x v="0"/>
    <s v="FUR-FU-10004270"/>
    <x v="0"/>
    <x v="5"/>
    <x v="1372"/>
    <n v="30.768000000000001"/>
    <n v="2"/>
    <x v="2"/>
    <n v="8.0765999999999991"/>
  </r>
  <r>
    <n v="2702"/>
    <x v="1321"/>
    <x v="2"/>
    <x v="772"/>
    <d v="2011-03-23T00:00:00"/>
    <x v="1"/>
    <s v="SM-20320"/>
    <s v="Sean Miller"/>
    <x v="2"/>
    <s v="United States"/>
    <s v="Jacksonville"/>
    <x v="2"/>
    <n v="32216"/>
    <x v="0"/>
    <s v="OFF-FA-10003112"/>
    <x v="1"/>
    <x v="13"/>
    <x v="33"/>
    <n v="18.936"/>
    <n v="3"/>
    <x v="2"/>
    <n v="5.9175000000000004"/>
  </r>
  <r>
    <n v="2703"/>
    <x v="1321"/>
    <x v="2"/>
    <x v="772"/>
    <d v="2011-03-23T00:00:00"/>
    <x v="1"/>
    <s v="SM-20320"/>
    <s v="Sean Miller"/>
    <x v="2"/>
    <s v="United States"/>
    <s v="Jacksonville"/>
    <x v="2"/>
    <n v="32216"/>
    <x v="0"/>
    <s v="FUR-FU-10001986"/>
    <x v="0"/>
    <x v="5"/>
    <x v="1133"/>
    <n v="122.352"/>
    <n v="3"/>
    <x v="2"/>
    <n v="15.294"/>
  </r>
  <r>
    <n v="2704"/>
    <x v="1322"/>
    <x v="2"/>
    <x v="773"/>
    <d v="2011-05-30T00:00:00"/>
    <x v="1"/>
    <s v="RP-19390"/>
    <s v="Resi Pölking"/>
    <x v="0"/>
    <s v="United States"/>
    <s v="Baltimore"/>
    <x v="39"/>
    <n v="21215"/>
    <x v="3"/>
    <s v="OFF-PA-10002319"/>
    <x v="1"/>
    <x v="10"/>
    <x v="1391"/>
    <n v="116.28"/>
    <n v="3"/>
    <x v="0"/>
    <n v="56.977200000000003"/>
  </r>
  <r>
    <n v="2705"/>
    <x v="1323"/>
    <x v="3"/>
    <x v="497"/>
    <d v="2014-07-14T00:00:00"/>
    <x v="0"/>
    <s v="JD-16015"/>
    <s v="Joy Daniels"/>
    <x v="0"/>
    <s v="United States"/>
    <s v="New York City"/>
    <x v="15"/>
    <n v="10009"/>
    <x v="3"/>
    <s v="TEC-AC-10002323"/>
    <x v="2"/>
    <x v="11"/>
    <x v="175"/>
    <n v="132.6"/>
    <n v="6"/>
    <x v="0"/>
    <n v="17.238"/>
  </r>
  <r>
    <n v="2706"/>
    <x v="1324"/>
    <x v="3"/>
    <x v="114"/>
    <d v="2014-06-22T00:00:00"/>
    <x v="1"/>
    <s v="AB-10255"/>
    <s v="Alejandro Ballentine"/>
    <x v="2"/>
    <s v="United States"/>
    <s v="Carlsbad"/>
    <x v="27"/>
    <n v="88220"/>
    <x v="1"/>
    <s v="OFF-SU-10001165"/>
    <x v="1"/>
    <x v="14"/>
    <x v="1039"/>
    <n v="16.68"/>
    <n v="2"/>
    <x v="0"/>
    <n v="4.3368000000000002"/>
  </r>
  <r>
    <n v="2707"/>
    <x v="1324"/>
    <x v="3"/>
    <x v="114"/>
    <d v="2014-06-22T00:00:00"/>
    <x v="1"/>
    <s v="AB-10255"/>
    <s v="Alejandro Ballentine"/>
    <x v="2"/>
    <s v="United States"/>
    <s v="Carlsbad"/>
    <x v="27"/>
    <n v="88220"/>
    <x v="1"/>
    <s v="OFF-PA-10001246"/>
    <x v="1"/>
    <x v="10"/>
    <x v="1392"/>
    <n v="19.440000000000001"/>
    <n v="3"/>
    <x v="0"/>
    <n v="9.3312000000000008"/>
  </r>
  <r>
    <n v="2708"/>
    <x v="1324"/>
    <x v="3"/>
    <x v="114"/>
    <d v="2014-06-22T00:00:00"/>
    <x v="1"/>
    <s v="AB-10255"/>
    <s v="Alejandro Ballentine"/>
    <x v="2"/>
    <s v="United States"/>
    <s v="Carlsbad"/>
    <x v="27"/>
    <n v="88220"/>
    <x v="1"/>
    <s v="OFF-PA-10001815"/>
    <x v="1"/>
    <x v="10"/>
    <x v="1393"/>
    <n v="192.16"/>
    <n v="4"/>
    <x v="0"/>
    <n v="92.236800000000002"/>
  </r>
  <r>
    <n v="2709"/>
    <x v="1325"/>
    <x v="1"/>
    <x v="564"/>
    <d v="2012-02-06T00:00:00"/>
    <x v="1"/>
    <s v="CC-12145"/>
    <s v="Charles Crestani"/>
    <x v="0"/>
    <s v="United States"/>
    <s v="Los Angeles"/>
    <x v="1"/>
    <n v="90049"/>
    <x v="1"/>
    <s v="FUR-FU-10001876"/>
    <x v="0"/>
    <x v="5"/>
    <x v="1394"/>
    <n v="227.36"/>
    <n v="7"/>
    <x v="0"/>
    <n v="81.849599999999995"/>
  </r>
  <r>
    <n v="2710"/>
    <x v="1325"/>
    <x v="1"/>
    <x v="564"/>
    <d v="2012-02-06T00:00:00"/>
    <x v="1"/>
    <s v="CC-12145"/>
    <s v="Charles Crestani"/>
    <x v="0"/>
    <s v="United States"/>
    <s v="Los Angeles"/>
    <x v="1"/>
    <n v="90049"/>
    <x v="1"/>
    <s v="TEC-MA-10000488"/>
    <x v="2"/>
    <x v="15"/>
    <x v="1129"/>
    <n v="1919.9760000000001"/>
    <n v="3"/>
    <x v="2"/>
    <n v="215.9973"/>
  </r>
  <r>
    <n v="2711"/>
    <x v="1326"/>
    <x v="1"/>
    <x v="555"/>
    <d v="2012-12-15T00:00:00"/>
    <x v="1"/>
    <s v="GH-14425"/>
    <s v="Gary Hwang"/>
    <x v="0"/>
    <s v="United States"/>
    <s v="Jacksonville"/>
    <x v="2"/>
    <n v="32216"/>
    <x v="0"/>
    <s v="OFF-BI-10001098"/>
    <x v="1"/>
    <x v="8"/>
    <x v="405"/>
    <n v="12.827999999999999"/>
    <n v="2"/>
    <x v="6"/>
    <n v="-8.9795999999999996"/>
  </r>
  <r>
    <n v="2712"/>
    <x v="1327"/>
    <x v="3"/>
    <x v="449"/>
    <d v="2014-10-12T00:00:00"/>
    <x v="2"/>
    <s v="CP-12085"/>
    <s v="Cathy Prescott"/>
    <x v="1"/>
    <s v="United States"/>
    <s v="Lakewood"/>
    <x v="24"/>
    <n v="44107"/>
    <x v="3"/>
    <s v="FUR-FU-10003577"/>
    <x v="0"/>
    <x v="5"/>
    <x v="608"/>
    <n v="45.887999999999998"/>
    <n v="4"/>
    <x v="2"/>
    <n v="9.1776"/>
  </r>
  <r>
    <n v="2713"/>
    <x v="1328"/>
    <x v="3"/>
    <x v="570"/>
    <d v="2014-08-02T00:00:00"/>
    <x v="0"/>
    <s v="GM-14440"/>
    <s v="Gary McGarr"/>
    <x v="0"/>
    <s v="United States"/>
    <s v="Troy"/>
    <x v="15"/>
    <n v="12180"/>
    <x v="3"/>
    <s v="OFF-AR-10002656"/>
    <x v="1"/>
    <x v="6"/>
    <x v="157"/>
    <n v="60.12"/>
    <n v="9"/>
    <x v="0"/>
    <n v="22.244399999999999"/>
  </r>
  <r>
    <n v="2714"/>
    <x v="1329"/>
    <x v="2"/>
    <x v="573"/>
    <d v="2011-04-29T00:00:00"/>
    <x v="1"/>
    <s v="LC-16885"/>
    <s v="Lena Creighton"/>
    <x v="0"/>
    <s v="United States"/>
    <s v="Wilmington"/>
    <x v="3"/>
    <n v="28403"/>
    <x v="0"/>
    <s v="TEC-PH-10004531"/>
    <x v="2"/>
    <x v="7"/>
    <x v="1395"/>
    <n v="302.37599999999998"/>
    <n v="3"/>
    <x v="2"/>
    <n v="37.796999999999997"/>
  </r>
  <r>
    <n v="2715"/>
    <x v="1330"/>
    <x v="1"/>
    <x v="494"/>
    <d v="2012-12-06T00:00:00"/>
    <x v="1"/>
    <s v="BT-11305"/>
    <s v="Beth Thompson"/>
    <x v="2"/>
    <s v="United States"/>
    <s v="Seattle"/>
    <x v="4"/>
    <n v="98105"/>
    <x v="1"/>
    <s v="OFF-AR-10003251"/>
    <x v="1"/>
    <x v="6"/>
    <x v="1041"/>
    <n v="13.9"/>
    <n v="5"/>
    <x v="0"/>
    <n v="5.56"/>
  </r>
  <r>
    <n v="2716"/>
    <x v="1331"/>
    <x v="2"/>
    <x v="774"/>
    <d v="2011-12-08T00:00:00"/>
    <x v="1"/>
    <s v="CP-12085"/>
    <s v="Cathy Prescott"/>
    <x v="1"/>
    <s v="United States"/>
    <s v="New York City"/>
    <x v="15"/>
    <n v="10024"/>
    <x v="3"/>
    <s v="TEC-PH-10000673"/>
    <x v="2"/>
    <x v="7"/>
    <x v="1396"/>
    <n v="129.97999999999999"/>
    <n v="2"/>
    <x v="0"/>
    <n v="62.3904"/>
  </r>
  <r>
    <n v="2717"/>
    <x v="1332"/>
    <x v="3"/>
    <x v="775"/>
    <d v="2014-09-02T00:00:00"/>
    <x v="1"/>
    <s v="SC-20680"/>
    <s v="Steve Carroll"/>
    <x v="2"/>
    <s v="United States"/>
    <s v="Columbus"/>
    <x v="32"/>
    <n v="31907"/>
    <x v="0"/>
    <s v="TEC-AC-10000158"/>
    <x v="2"/>
    <x v="11"/>
    <x v="353"/>
    <n v="71.98"/>
    <n v="2"/>
    <x v="0"/>
    <n v="15.1158"/>
  </r>
  <r>
    <n v="2718"/>
    <x v="1333"/>
    <x v="2"/>
    <x v="557"/>
    <d v="2011-09-13T00:00:00"/>
    <x v="1"/>
    <s v="DK-13375"/>
    <s v="Dennis Kane"/>
    <x v="0"/>
    <s v="United States"/>
    <s v="New York City"/>
    <x v="15"/>
    <n v="10024"/>
    <x v="3"/>
    <s v="TEC-PH-10002075"/>
    <x v="2"/>
    <x v="7"/>
    <x v="1397"/>
    <n v="377.97"/>
    <n v="3"/>
    <x v="0"/>
    <n v="109.6113"/>
  </r>
  <r>
    <n v="2719"/>
    <x v="1334"/>
    <x v="3"/>
    <x v="202"/>
    <d v="2014-12-28T00:00:00"/>
    <x v="1"/>
    <s v="SE-20110"/>
    <s v="Sanjit Engle"/>
    <x v="0"/>
    <s v="United States"/>
    <s v="Costa Mesa"/>
    <x v="1"/>
    <n v="92627"/>
    <x v="1"/>
    <s v="OFF-ST-10004340"/>
    <x v="1"/>
    <x v="4"/>
    <x v="809"/>
    <n v="124.36"/>
    <n v="2"/>
    <x v="0"/>
    <n v="33.577199999999998"/>
  </r>
  <r>
    <n v="2720"/>
    <x v="1335"/>
    <x v="2"/>
    <x v="776"/>
    <d v="2011-12-08T00:00:00"/>
    <x v="0"/>
    <s v="LF-17185"/>
    <s v="Luke Foster"/>
    <x v="0"/>
    <s v="United States"/>
    <s v="Houston"/>
    <x v="5"/>
    <n v="77095"/>
    <x v="2"/>
    <s v="FUR-FU-10002759"/>
    <x v="0"/>
    <x v="5"/>
    <x v="555"/>
    <n v="23.975999999999999"/>
    <n v="3"/>
    <x v="7"/>
    <n v="-14.3856"/>
  </r>
  <r>
    <n v="2721"/>
    <x v="1336"/>
    <x v="2"/>
    <x v="130"/>
    <d v="2011-11-08T00:00:00"/>
    <x v="0"/>
    <s v="ON-18715"/>
    <s v="Odella Nelson"/>
    <x v="1"/>
    <s v="United States"/>
    <s v="Cary"/>
    <x v="3"/>
    <n v="27511"/>
    <x v="0"/>
    <s v="OFF-FA-10000585"/>
    <x v="1"/>
    <x v="13"/>
    <x v="202"/>
    <n v="8.3759999999999994"/>
    <n v="3"/>
    <x v="2"/>
    <n v="2.7222"/>
  </r>
  <r>
    <n v="2722"/>
    <x v="1336"/>
    <x v="2"/>
    <x v="130"/>
    <d v="2011-11-08T00:00:00"/>
    <x v="0"/>
    <s v="ON-18715"/>
    <s v="Odella Nelson"/>
    <x v="1"/>
    <s v="United States"/>
    <s v="Cary"/>
    <x v="3"/>
    <n v="27511"/>
    <x v="0"/>
    <s v="OFF-AP-10004859"/>
    <x v="1"/>
    <x v="9"/>
    <x v="921"/>
    <n v="58.24"/>
    <n v="5"/>
    <x v="2"/>
    <n v="5.0960000000000001"/>
  </r>
  <r>
    <n v="2723"/>
    <x v="1337"/>
    <x v="0"/>
    <x v="167"/>
    <d v="2013-04-20T00:00:00"/>
    <x v="0"/>
    <s v="TB-21400"/>
    <s v="Tom Boeckenhauer"/>
    <x v="0"/>
    <s v="United States"/>
    <s v="Alexandria"/>
    <x v="17"/>
    <n v="22304"/>
    <x v="0"/>
    <s v="OFF-ST-10001558"/>
    <x v="1"/>
    <x v="4"/>
    <x v="712"/>
    <n v="81.2"/>
    <n v="5"/>
    <x v="0"/>
    <n v="12.18"/>
  </r>
  <r>
    <n v="2724"/>
    <x v="1338"/>
    <x v="2"/>
    <x v="777"/>
    <d v="2011-10-08T00:00:00"/>
    <x v="1"/>
    <s v="DF-13135"/>
    <s v="David Flashing"/>
    <x v="0"/>
    <s v="United States"/>
    <s v="Vallejo"/>
    <x v="1"/>
    <n v="94591"/>
    <x v="1"/>
    <s v="OFF-LA-10004689"/>
    <x v="1"/>
    <x v="2"/>
    <x v="261"/>
    <n v="14.45"/>
    <n v="5"/>
    <x v="0"/>
    <n v="6.7915000000000001"/>
  </r>
  <r>
    <n v="2725"/>
    <x v="1338"/>
    <x v="2"/>
    <x v="777"/>
    <d v="2011-10-08T00:00:00"/>
    <x v="1"/>
    <s v="DF-13135"/>
    <s v="David Flashing"/>
    <x v="0"/>
    <s v="United States"/>
    <s v="Vallejo"/>
    <x v="1"/>
    <n v="94591"/>
    <x v="1"/>
    <s v="OFF-BI-10002867"/>
    <x v="1"/>
    <x v="8"/>
    <x v="963"/>
    <n v="95.647999999999996"/>
    <n v="2"/>
    <x v="2"/>
    <n v="31.085599999999999"/>
  </r>
  <r>
    <n v="2726"/>
    <x v="1339"/>
    <x v="3"/>
    <x v="659"/>
    <d v="2014-11-14T00:00:00"/>
    <x v="1"/>
    <s v="EP-13915"/>
    <s v="Emily Phan"/>
    <x v="0"/>
    <s v="United States"/>
    <s v="Philadelphia"/>
    <x v="9"/>
    <n v="19120"/>
    <x v="3"/>
    <s v="TEC-PH-10003811"/>
    <x v="2"/>
    <x v="7"/>
    <x v="1187"/>
    <n v="359.97"/>
    <n v="5"/>
    <x v="10"/>
    <n v="-71.994"/>
  </r>
  <r>
    <n v="2727"/>
    <x v="1339"/>
    <x v="3"/>
    <x v="659"/>
    <d v="2014-11-14T00:00:00"/>
    <x v="1"/>
    <s v="EP-13915"/>
    <s v="Emily Phan"/>
    <x v="0"/>
    <s v="United States"/>
    <s v="Philadelphia"/>
    <x v="9"/>
    <n v="19120"/>
    <x v="3"/>
    <s v="FUR-TA-10000849"/>
    <x v="0"/>
    <x v="3"/>
    <x v="1318"/>
    <n v="350.35199999999998"/>
    <n v="4"/>
    <x v="10"/>
    <n v="-140.14080000000001"/>
  </r>
  <r>
    <n v="2728"/>
    <x v="1340"/>
    <x v="3"/>
    <x v="66"/>
    <d v="2014-12-25T00:00:00"/>
    <x v="2"/>
    <s v="SK-19990"/>
    <s v="Sally Knutson"/>
    <x v="0"/>
    <s v="United States"/>
    <s v="Toledo"/>
    <x v="24"/>
    <n v="43615"/>
    <x v="3"/>
    <s v="OFF-BI-10000848"/>
    <x v="1"/>
    <x v="8"/>
    <x v="515"/>
    <n v="1.641"/>
    <n v="1"/>
    <x v="6"/>
    <n v="-1.3128"/>
  </r>
  <r>
    <n v="2729"/>
    <x v="1340"/>
    <x v="3"/>
    <x v="66"/>
    <d v="2014-12-25T00:00:00"/>
    <x v="2"/>
    <s v="SK-19990"/>
    <s v="Sally Knutson"/>
    <x v="0"/>
    <s v="United States"/>
    <s v="Toledo"/>
    <x v="24"/>
    <n v="43615"/>
    <x v="3"/>
    <s v="TEC-PH-10003072"/>
    <x v="2"/>
    <x v="7"/>
    <x v="1310"/>
    <n v="629.95799999999997"/>
    <n v="7"/>
    <x v="10"/>
    <n v="94.493700000000004"/>
  </r>
  <r>
    <n v="2730"/>
    <x v="1341"/>
    <x v="3"/>
    <x v="778"/>
    <d v="2014-02-20T00:00:00"/>
    <x v="1"/>
    <s v="FH-14350"/>
    <s v="Fred Harton"/>
    <x v="0"/>
    <s v="United States"/>
    <s v="Seattle"/>
    <x v="4"/>
    <n v="98105"/>
    <x v="1"/>
    <s v="OFF-AR-10001547"/>
    <x v="1"/>
    <x v="6"/>
    <x v="147"/>
    <n v="6.63"/>
    <n v="3"/>
    <x v="0"/>
    <n v="1.7901"/>
  </r>
  <r>
    <n v="2731"/>
    <x v="1341"/>
    <x v="3"/>
    <x v="778"/>
    <d v="2014-02-20T00:00:00"/>
    <x v="1"/>
    <s v="FH-14350"/>
    <s v="Fred Harton"/>
    <x v="0"/>
    <s v="United States"/>
    <s v="Seattle"/>
    <x v="4"/>
    <n v="98105"/>
    <x v="1"/>
    <s v="TEC-AC-10001838"/>
    <x v="2"/>
    <x v="11"/>
    <x v="645"/>
    <n v="799.96"/>
    <n v="4"/>
    <x v="0"/>
    <n v="343.9828"/>
  </r>
  <r>
    <n v="2732"/>
    <x v="1341"/>
    <x v="3"/>
    <x v="778"/>
    <d v="2014-02-20T00:00:00"/>
    <x v="1"/>
    <s v="FH-14350"/>
    <s v="Fred Harton"/>
    <x v="0"/>
    <s v="United States"/>
    <s v="Seattle"/>
    <x v="4"/>
    <n v="98105"/>
    <x v="1"/>
    <s v="FUR-FU-10004017"/>
    <x v="0"/>
    <x v="5"/>
    <x v="215"/>
    <n v="107.53"/>
    <n v="1"/>
    <x v="0"/>
    <n v="21.506"/>
  </r>
  <r>
    <n v="2733"/>
    <x v="1342"/>
    <x v="2"/>
    <x v="779"/>
    <d v="2011-07-06T00:00:00"/>
    <x v="1"/>
    <s v="EH-13945"/>
    <s v="Eric Hoffmann"/>
    <x v="0"/>
    <s v="United States"/>
    <s v="Plainfield"/>
    <x v="30"/>
    <n v="7060"/>
    <x v="3"/>
    <s v="TEC-PH-10002923"/>
    <x v="2"/>
    <x v="7"/>
    <x v="680"/>
    <n v="73.98"/>
    <n v="2"/>
    <x v="0"/>
    <n v="19.974599999999999"/>
  </r>
  <r>
    <n v="2734"/>
    <x v="1342"/>
    <x v="2"/>
    <x v="779"/>
    <d v="2011-07-06T00:00:00"/>
    <x v="1"/>
    <s v="EH-13945"/>
    <s v="Eric Hoffmann"/>
    <x v="0"/>
    <s v="United States"/>
    <s v="Plainfield"/>
    <x v="30"/>
    <n v="7060"/>
    <x v="3"/>
    <s v="OFF-AR-10000716"/>
    <x v="1"/>
    <x v="6"/>
    <x v="786"/>
    <n v="5.58"/>
    <n v="1"/>
    <x v="0"/>
    <n v="2.1762000000000001"/>
  </r>
  <r>
    <n v="2735"/>
    <x v="1343"/>
    <x v="1"/>
    <x v="780"/>
    <d v="2012-02-23T00:00:00"/>
    <x v="0"/>
    <s v="JE-15715"/>
    <s v="Joe Elijah"/>
    <x v="0"/>
    <s v="United States"/>
    <s v="Las Cruces"/>
    <x v="27"/>
    <n v="88001"/>
    <x v="1"/>
    <s v="OFF-PA-10000249"/>
    <x v="1"/>
    <x v="10"/>
    <x v="33"/>
    <n v="49.12"/>
    <n v="4"/>
    <x v="0"/>
    <n v="23.086400000000001"/>
  </r>
  <r>
    <n v="2736"/>
    <x v="1344"/>
    <x v="1"/>
    <x v="50"/>
    <d v="2012-11-19T00:00:00"/>
    <x v="1"/>
    <s v="KL-16645"/>
    <s v="Ken Lonsdale"/>
    <x v="0"/>
    <s v="United States"/>
    <s v="Newark"/>
    <x v="13"/>
    <n v="19711"/>
    <x v="3"/>
    <s v="TEC-PH-10003691"/>
    <x v="2"/>
    <x v="7"/>
    <x v="1398"/>
    <n v="377.97"/>
    <n v="3"/>
    <x v="0"/>
    <n v="94.492500000000007"/>
  </r>
  <r>
    <n v="2737"/>
    <x v="1344"/>
    <x v="1"/>
    <x v="50"/>
    <d v="2012-11-19T00:00:00"/>
    <x v="1"/>
    <s v="KL-16645"/>
    <s v="Ken Lonsdale"/>
    <x v="0"/>
    <s v="United States"/>
    <s v="Newark"/>
    <x v="13"/>
    <n v="19711"/>
    <x v="3"/>
    <s v="OFF-PA-10001560"/>
    <x v="1"/>
    <x v="10"/>
    <x v="664"/>
    <n v="42.28"/>
    <n v="7"/>
    <x v="0"/>
    <n v="19.871600000000001"/>
  </r>
  <r>
    <n v="2738"/>
    <x v="1344"/>
    <x v="1"/>
    <x v="50"/>
    <d v="2012-11-19T00:00:00"/>
    <x v="1"/>
    <s v="KL-16645"/>
    <s v="Ken Lonsdale"/>
    <x v="0"/>
    <s v="United States"/>
    <s v="Newark"/>
    <x v="13"/>
    <n v="19711"/>
    <x v="3"/>
    <s v="FUR-BO-10004467"/>
    <x v="0"/>
    <x v="0"/>
    <x v="883"/>
    <n v="299.97000000000003"/>
    <n v="3"/>
    <x v="0"/>
    <n v="56.994300000000003"/>
  </r>
  <r>
    <n v="2739"/>
    <x v="1344"/>
    <x v="1"/>
    <x v="50"/>
    <d v="2012-11-19T00:00:00"/>
    <x v="1"/>
    <s v="KL-16645"/>
    <s v="Ken Lonsdale"/>
    <x v="0"/>
    <s v="United States"/>
    <s v="Newark"/>
    <x v="13"/>
    <n v="19711"/>
    <x v="3"/>
    <s v="TEC-PH-10001819"/>
    <x v="2"/>
    <x v="7"/>
    <x v="805"/>
    <n v="89.98"/>
    <n v="2"/>
    <x v="0"/>
    <n v="43.190399999999997"/>
  </r>
  <r>
    <n v="2740"/>
    <x v="1345"/>
    <x v="3"/>
    <x v="513"/>
    <d v="2014-04-19T00:00:00"/>
    <x v="2"/>
    <s v="EB-13750"/>
    <s v="Edward Becker"/>
    <x v="1"/>
    <s v="United States"/>
    <s v="Hoover"/>
    <x v="19"/>
    <n v="35244"/>
    <x v="0"/>
    <s v="OFF-SU-10000157"/>
    <x v="1"/>
    <x v="14"/>
    <x v="1399"/>
    <n v="477.24"/>
    <n v="4"/>
    <x v="0"/>
    <n v="9.5448000000000004"/>
  </r>
  <r>
    <n v="2741"/>
    <x v="1345"/>
    <x v="3"/>
    <x v="513"/>
    <d v="2014-04-19T00:00:00"/>
    <x v="2"/>
    <s v="EB-13750"/>
    <s v="Edward Becker"/>
    <x v="1"/>
    <s v="United States"/>
    <s v="Hoover"/>
    <x v="19"/>
    <n v="35244"/>
    <x v="0"/>
    <s v="TEC-AC-10004227"/>
    <x v="2"/>
    <x v="11"/>
    <x v="1400"/>
    <n v="25.98"/>
    <n v="2"/>
    <x v="0"/>
    <n v="1.5588"/>
  </r>
  <r>
    <n v="2742"/>
    <x v="1346"/>
    <x v="0"/>
    <x v="781"/>
    <d v="2013-02-27T00:00:00"/>
    <x v="0"/>
    <s v="BD-11725"/>
    <s v="Bruce Degenhardt"/>
    <x v="0"/>
    <s v="United States"/>
    <s v="Newark"/>
    <x v="24"/>
    <n v="43055"/>
    <x v="3"/>
    <s v="OFF-EN-10003134"/>
    <x v="1"/>
    <x v="12"/>
    <x v="33"/>
    <n v="46.72"/>
    <n v="5"/>
    <x v="2"/>
    <n v="17.52"/>
  </r>
  <r>
    <n v="2743"/>
    <x v="1347"/>
    <x v="2"/>
    <x v="130"/>
    <d v="2011-11-08T00:00:00"/>
    <x v="1"/>
    <s v="MS-17530"/>
    <s v="MaryBeth Skach"/>
    <x v="0"/>
    <s v="United States"/>
    <s v="San Diego"/>
    <x v="1"/>
    <n v="92037"/>
    <x v="1"/>
    <s v="FUR-FU-10004671"/>
    <x v="0"/>
    <x v="5"/>
    <x v="1357"/>
    <n v="35.340000000000003"/>
    <n v="2"/>
    <x v="0"/>
    <n v="13.4292"/>
  </r>
  <r>
    <n v="2744"/>
    <x v="1348"/>
    <x v="1"/>
    <x v="782"/>
    <d v="2012-06-25T00:00:00"/>
    <x v="0"/>
    <s v="SC-20770"/>
    <s v="Stewart Carmichael"/>
    <x v="1"/>
    <s v="United States"/>
    <s v="San Francisco"/>
    <x v="1"/>
    <n v="94122"/>
    <x v="1"/>
    <s v="FUR-FU-10002253"/>
    <x v="0"/>
    <x v="5"/>
    <x v="587"/>
    <n v="257.64"/>
    <n v="6"/>
    <x v="0"/>
    <n v="100.4796"/>
  </r>
  <r>
    <n v="2745"/>
    <x v="1348"/>
    <x v="1"/>
    <x v="782"/>
    <d v="2012-06-25T00:00:00"/>
    <x v="0"/>
    <s v="SC-20770"/>
    <s v="Stewart Carmichael"/>
    <x v="1"/>
    <s v="United States"/>
    <s v="San Francisco"/>
    <x v="1"/>
    <n v="94122"/>
    <x v="1"/>
    <s v="TEC-PH-10002726"/>
    <x v="2"/>
    <x v="7"/>
    <x v="66"/>
    <n v="125.976"/>
    <n v="3"/>
    <x v="2"/>
    <n v="47.241"/>
  </r>
  <r>
    <n v="2746"/>
    <x v="1349"/>
    <x v="3"/>
    <x v="783"/>
    <d v="2014-08-12T00:00:00"/>
    <x v="0"/>
    <s v="FM-14380"/>
    <s v="Fred McMath"/>
    <x v="0"/>
    <s v="United States"/>
    <s v="Jacksonville"/>
    <x v="3"/>
    <n v="28540"/>
    <x v="0"/>
    <s v="TEC-AC-10004571"/>
    <x v="2"/>
    <x v="11"/>
    <x v="404"/>
    <n v="79.992000000000004"/>
    <n v="1"/>
    <x v="2"/>
    <n v="21.997800000000002"/>
  </r>
  <r>
    <n v="2747"/>
    <x v="1350"/>
    <x v="2"/>
    <x v="552"/>
    <d v="2011-05-17T00:00:00"/>
    <x v="1"/>
    <s v="KT-16480"/>
    <s v="Kean Thornton"/>
    <x v="0"/>
    <s v="United States"/>
    <s v="Franklin"/>
    <x v="31"/>
    <n v="2038"/>
    <x v="3"/>
    <s v="FUR-TA-10002228"/>
    <x v="0"/>
    <x v="3"/>
    <x v="596"/>
    <n v="700.05600000000004"/>
    <n v="3"/>
    <x v="4"/>
    <n v="-130.0104"/>
  </r>
  <r>
    <n v="2748"/>
    <x v="1351"/>
    <x v="1"/>
    <x v="6"/>
    <d v="2012-11-26T00:00:00"/>
    <x v="1"/>
    <s v="AP-10720"/>
    <s v="Anne Pryor"/>
    <x v="2"/>
    <s v="United States"/>
    <s v="Frisco"/>
    <x v="5"/>
    <n v="75034"/>
    <x v="2"/>
    <s v="TEC-AC-10004127"/>
    <x v="2"/>
    <x v="11"/>
    <x v="1401"/>
    <n v="27.167999999999999"/>
    <n v="4"/>
    <x v="2"/>
    <n v="-1.3584000000000001"/>
  </r>
  <r>
    <n v="2749"/>
    <x v="1352"/>
    <x v="1"/>
    <x v="784"/>
    <d v="2012-12-08T00:00:00"/>
    <x v="1"/>
    <s v="RH-19555"/>
    <s v="Ritsa Hightower"/>
    <x v="0"/>
    <s v="United States"/>
    <s v="Tallahassee"/>
    <x v="2"/>
    <n v="32303"/>
    <x v="0"/>
    <s v="OFF-BI-10001553"/>
    <x v="1"/>
    <x v="8"/>
    <x v="1293"/>
    <n v="8.2260000000000009"/>
    <n v="3"/>
    <x v="6"/>
    <n v="-6.0324"/>
  </r>
  <r>
    <n v="2750"/>
    <x v="1353"/>
    <x v="2"/>
    <x v="785"/>
    <d v="2011-06-14T00:00:00"/>
    <x v="1"/>
    <s v="CS-11950"/>
    <s v="Carlos Soltero"/>
    <x v="0"/>
    <s v="United States"/>
    <s v="Seattle"/>
    <x v="4"/>
    <n v="98115"/>
    <x v="1"/>
    <s v="FUR-CH-10002758"/>
    <x v="0"/>
    <x v="1"/>
    <x v="1402"/>
    <n v="585.55200000000002"/>
    <n v="3"/>
    <x v="2"/>
    <n v="73.194000000000003"/>
  </r>
  <r>
    <n v="2751"/>
    <x v="1354"/>
    <x v="2"/>
    <x v="233"/>
    <d v="2011-08-11T00:00:00"/>
    <x v="0"/>
    <s v="TM-21010"/>
    <s v="Tamara Manning"/>
    <x v="0"/>
    <s v="United States"/>
    <s v="Vacaville"/>
    <x v="1"/>
    <n v="95687"/>
    <x v="1"/>
    <s v="OFF-ST-10000532"/>
    <x v="1"/>
    <x v="4"/>
    <x v="1403"/>
    <n v="423.28"/>
    <n v="11"/>
    <x v="0"/>
    <n v="110.0528"/>
  </r>
  <r>
    <n v="2752"/>
    <x v="1355"/>
    <x v="2"/>
    <x v="542"/>
    <d v="2011-05-30T00:00:00"/>
    <x v="1"/>
    <s v="HF-14995"/>
    <s v="Herbert Flentye"/>
    <x v="0"/>
    <s v="United States"/>
    <s v="Los Angeles"/>
    <x v="1"/>
    <n v="90008"/>
    <x v="1"/>
    <s v="FUR-CH-10000988"/>
    <x v="0"/>
    <x v="1"/>
    <x v="1132"/>
    <n v="225.29599999999999"/>
    <n v="2"/>
    <x v="2"/>
    <n v="22.529599999999999"/>
  </r>
  <r>
    <n v="2753"/>
    <x v="1356"/>
    <x v="1"/>
    <x v="786"/>
    <d v="2012-04-21T00:00:00"/>
    <x v="1"/>
    <s v="GA-14515"/>
    <s v="George Ashbrook"/>
    <x v="0"/>
    <s v="United States"/>
    <s v="San Francisco"/>
    <x v="1"/>
    <n v="94122"/>
    <x v="1"/>
    <s v="OFF-AR-10003251"/>
    <x v="1"/>
    <x v="6"/>
    <x v="1041"/>
    <n v="5.56"/>
    <n v="2"/>
    <x v="0"/>
    <n v="2.2240000000000002"/>
  </r>
  <r>
    <n v="2754"/>
    <x v="1356"/>
    <x v="1"/>
    <x v="786"/>
    <d v="2012-04-21T00:00:00"/>
    <x v="1"/>
    <s v="GA-14515"/>
    <s v="George Ashbrook"/>
    <x v="0"/>
    <s v="United States"/>
    <s v="San Francisco"/>
    <x v="1"/>
    <n v="94122"/>
    <x v="1"/>
    <s v="TEC-AC-10003174"/>
    <x v="2"/>
    <x v="11"/>
    <x v="614"/>
    <n v="323.37"/>
    <n v="3"/>
    <x v="0"/>
    <n v="129.34800000000001"/>
  </r>
  <r>
    <n v="2755"/>
    <x v="1356"/>
    <x v="1"/>
    <x v="786"/>
    <d v="2012-04-21T00:00:00"/>
    <x v="1"/>
    <s v="GA-14515"/>
    <s v="George Ashbrook"/>
    <x v="0"/>
    <s v="United States"/>
    <s v="San Francisco"/>
    <x v="1"/>
    <n v="94122"/>
    <x v="1"/>
    <s v="TEC-PH-10002310"/>
    <x v="2"/>
    <x v="7"/>
    <x v="1359"/>
    <n v="783.96"/>
    <n v="5"/>
    <x v="2"/>
    <n v="68.596500000000006"/>
  </r>
  <r>
    <n v="2756"/>
    <x v="1356"/>
    <x v="1"/>
    <x v="786"/>
    <d v="2012-04-21T00:00:00"/>
    <x v="1"/>
    <s v="GA-14515"/>
    <s v="George Ashbrook"/>
    <x v="0"/>
    <s v="United States"/>
    <s v="San Francisco"/>
    <x v="1"/>
    <n v="94122"/>
    <x v="1"/>
    <s v="OFF-AP-10002651"/>
    <x v="1"/>
    <x v="9"/>
    <x v="1341"/>
    <n v="1447.65"/>
    <n v="5"/>
    <x v="0"/>
    <n v="419.81849999999997"/>
  </r>
  <r>
    <n v="2757"/>
    <x v="1356"/>
    <x v="1"/>
    <x v="786"/>
    <d v="2012-04-21T00:00:00"/>
    <x v="1"/>
    <s v="GA-14515"/>
    <s v="George Ashbrook"/>
    <x v="0"/>
    <s v="United States"/>
    <s v="San Francisco"/>
    <x v="1"/>
    <n v="94122"/>
    <x v="1"/>
    <s v="OFF-PA-10001184"/>
    <x v="1"/>
    <x v="10"/>
    <x v="1307"/>
    <n v="11.96"/>
    <n v="2"/>
    <x v="0"/>
    <n v="5.8604000000000003"/>
  </r>
  <r>
    <n v="2758"/>
    <x v="1357"/>
    <x v="0"/>
    <x v="725"/>
    <d v="2013-06-14T00:00:00"/>
    <x v="0"/>
    <s v="ES-14020"/>
    <s v="Erica Smith"/>
    <x v="0"/>
    <s v="United States"/>
    <s v="New York City"/>
    <x v="15"/>
    <n v="10035"/>
    <x v="3"/>
    <s v="TEC-AC-10002402"/>
    <x v="2"/>
    <x v="11"/>
    <x v="651"/>
    <n v="239.97"/>
    <n v="3"/>
    <x v="0"/>
    <n v="71.991"/>
  </r>
  <r>
    <n v="2759"/>
    <x v="1358"/>
    <x v="0"/>
    <x v="21"/>
    <d v="2013-03-16T00:00:00"/>
    <x v="1"/>
    <s v="JP-16135"/>
    <s v="Julie Prescott"/>
    <x v="2"/>
    <s v="United States"/>
    <s v="Columbus"/>
    <x v="32"/>
    <n v="31907"/>
    <x v="0"/>
    <s v="FUR-FU-10004270"/>
    <x v="0"/>
    <x v="5"/>
    <x v="1372"/>
    <n v="76.92"/>
    <n v="4"/>
    <x v="0"/>
    <n v="31.537199999999999"/>
  </r>
  <r>
    <n v="2760"/>
    <x v="1358"/>
    <x v="0"/>
    <x v="21"/>
    <d v="2013-03-16T00:00:00"/>
    <x v="1"/>
    <s v="JP-16135"/>
    <s v="Julie Prescott"/>
    <x v="2"/>
    <s v="United States"/>
    <s v="Columbus"/>
    <x v="32"/>
    <n v="31907"/>
    <x v="0"/>
    <s v="OFF-ST-10001526"/>
    <x v="1"/>
    <x v="4"/>
    <x v="764"/>
    <n v="481.32"/>
    <n v="4"/>
    <x v="0"/>
    <n v="125.14319999999999"/>
  </r>
  <r>
    <n v="2761"/>
    <x v="1359"/>
    <x v="2"/>
    <x v="542"/>
    <d v="2011-05-29T00:00:00"/>
    <x v="2"/>
    <s v="Dp-13240"/>
    <s v="Dean percer"/>
    <x v="2"/>
    <s v="United States"/>
    <s v="Murray"/>
    <x v="7"/>
    <n v="84107"/>
    <x v="1"/>
    <s v="OFF-PA-10002893"/>
    <x v="1"/>
    <x v="10"/>
    <x v="359"/>
    <n v="48.4"/>
    <n v="5"/>
    <x v="0"/>
    <n v="23.231999999999999"/>
  </r>
  <r>
    <n v="2762"/>
    <x v="1360"/>
    <x v="3"/>
    <x v="386"/>
    <d v="2014-10-15T00:00:00"/>
    <x v="2"/>
    <s v="NK-18490"/>
    <s v="Neil Knudson"/>
    <x v="2"/>
    <s v="United States"/>
    <s v="San Francisco"/>
    <x v="1"/>
    <n v="94110"/>
    <x v="1"/>
    <s v="TEC-AC-10003709"/>
    <x v="2"/>
    <x v="11"/>
    <x v="1404"/>
    <n v="0.99"/>
    <n v="1"/>
    <x v="0"/>
    <n v="0.43559999999999999"/>
  </r>
  <r>
    <n v="2763"/>
    <x v="1360"/>
    <x v="3"/>
    <x v="386"/>
    <d v="2014-10-15T00:00:00"/>
    <x v="2"/>
    <s v="NK-18490"/>
    <s v="Neil Knudson"/>
    <x v="2"/>
    <s v="United States"/>
    <s v="San Francisco"/>
    <x v="1"/>
    <n v="94110"/>
    <x v="1"/>
    <s v="OFF-BI-10001191"/>
    <x v="1"/>
    <x v="8"/>
    <x v="970"/>
    <n v="101.84"/>
    <n v="5"/>
    <x v="2"/>
    <n v="36.917000000000002"/>
  </r>
  <r>
    <n v="2764"/>
    <x v="1361"/>
    <x v="3"/>
    <x v="738"/>
    <d v="2014-06-29T00:00:00"/>
    <x v="1"/>
    <s v="PL-18925"/>
    <s v="Paul Lucas"/>
    <x v="2"/>
    <s v="United States"/>
    <s v="Philadelphia"/>
    <x v="9"/>
    <n v="19140"/>
    <x v="3"/>
    <s v="OFF-BI-10003166"/>
    <x v="1"/>
    <x v="8"/>
    <x v="1405"/>
    <n v="10.332000000000001"/>
    <n v="3"/>
    <x v="6"/>
    <n v="-7.5768000000000004"/>
  </r>
  <r>
    <n v="2765"/>
    <x v="1361"/>
    <x v="3"/>
    <x v="738"/>
    <d v="2014-06-29T00:00:00"/>
    <x v="1"/>
    <s v="PL-18925"/>
    <s v="Paul Lucas"/>
    <x v="2"/>
    <s v="United States"/>
    <s v="Philadelphia"/>
    <x v="9"/>
    <n v="19140"/>
    <x v="3"/>
    <s v="OFF-BI-10003982"/>
    <x v="1"/>
    <x v="8"/>
    <x v="346"/>
    <n v="31.155000000000001"/>
    <n v="5"/>
    <x v="6"/>
    <n v="-23.8855"/>
  </r>
  <r>
    <n v="2766"/>
    <x v="1361"/>
    <x v="3"/>
    <x v="738"/>
    <d v="2014-06-29T00:00:00"/>
    <x v="1"/>
    <s v="PL-18925"/>
    <s v="Paul Lucas"/>
    <x v="2"/>
    <s v="United States"/>
    <s v="Philadelphia"/>
    <x v="9"/>
    <n v="19140"/>
    <x v="3"/>
    <s v="OFF-ST-10004835"/>
    <x v="1"/>
    <x v="4"/>
    <x v="1406"/>
    <n v="8.9280000000000008"/>
    <n v="2"/>
    <x v="2"/>
    <n v="0.66959999999999997"/>
  </r>
  <r>
    <n v="2767"/>
    <x v="1362"/>
    <x v="3"/>
    <x v="787"/>
    <d v="2014-01-19T00:00:00"/>
    <x v="2"/>
    <s v="RW-19690"/>
    <s v="Robert Waldorf"/>
    <x v="0"/>
    <s v="United States"/>
    <s v="Philadelphia"/>
    <x v="9"/>
    <n v="19134"/>
    <x v="3"/>
    <s v="OFF-AP-10000159"/>
    <x v="1"/>
    <x v="9"/>
    <x v="1407"/>
    <n v="34.384"/>
    <n v="1"/>
    <x v="2"/>
    <n v="3.8681999999999999"/>
  </r>
  <r>
    <n v="2768"/>
    <x v="1362"/>
    <x v="3"/>
    <x v="787"/>
    <d v="2014-01-19T00:00:00"/>
    <x v="2"/>
    <s v="RW-19690"/>
    <s v="Robert Waldorf"/>
    <x v="0"/>
    <s v="United States"/>
    <s v="Philadelphia"/>
    <x v="9"/>
    <n v="19134"/>
    <x v="3"/>
    <s v="OFF-AP-10002945"/>
    <x v="1"/>
    <x v="9"/>
    <x v="225"/>
    <n v="1924.16"/>
    <n v="8"/>
    <x v="2"/>
    <n v="312.67599999999999"/>
  </r>
  <r>
    <n v="2769"/>
    <x v="1363"/>
    <x v="1"/>
    <x v="788"/>
    <d v="2012-04-07T00:00:00"/>
    <x v="1"/>
    <s v="MO-17950"/>
    <s v="Michael Oakman"/>
    <x v="0"/>
    <s v="United States"/>
    <s v="Dallas"/>
    <x v="5"/>
    <n v="75220"/>
    <x v="2"/>
    <s v="OFF-AP-10001242"/>
    <x v="1"/>
    <x v="9"/>
    <x v="1408"/>
    <n v="32.192"/>
    <n v="2"/>
    <x v="3"/>
    <n v="-80.48"/>
  </r>
  <r>
    <n v="2770"/>
    <x v="1363"/>
    <x v="1"/>
    <x v="788"/>
    <d v="2012-04-07T00:00:00"/>
    <x v="1"/>
    <s v="MO-17950"/>
    <s v="Michael Oakman"/>
    <x v="0"/>
    <s v="United States"/>
    <s v="Dallas"/>
    <x v="5"/>
    <n v="75220"/>
    <x v="2"/>
    <s v="TEC-AC-10003038"/>
    <x v="2"/>
    <x v="11"/>
    <x v="1024"/>
    <n v="50.12"/>
    <n v="7"/>
    <x v="2"/>
    <n v="-0.62649999999999995"/>
  </r>
  <r>
    <n v="2771"/>
    <x v="1363"/>
    <x v="1"/>
    <x v="788"/>
    <d v="2012-04-07T00:00:00"/>
    <x v="1"/>
    <s v="MO-17950"/>
    <s v="Michael Oakman"/>
    <x v="0"/>
    <s v="United States"/>
    <s v="Dallas"/>
    <x v="5"/>
    <n v="75220"/>
    <x v="2"/>
    <s v="TEC-AC-10003289"/>
    <x v="2"/>
    <x v="11"/>
    <x v="1209"/>
    <n v="47.975999999999999"/>
    <n v="3"/>
    <x v="2"/>
    <n v="1.7990999999999999"/>
  </r>
  <r>
    <n v="2772"/>
    <x v="1364"/>
    <x v="0"/>
    <x v="323"/>
    <d v="2013-09-11T00:00:00"/>
    <x v="1"/>
    <s v="JJ-15445"/>
    <s v="Jennifer Jackson"/>
    <x v="0"/>
    <s v="United States"/>
    <s v="Waukesha"/>
    <x v="6"/>
    <n v="53186"/>
    <x v="2"/>
    <s v="OFF-ST-10000918"/>
    <x v="1"/>
    <x v="4"/>
    <x v="372"/>
    <n v="54.5"/>
    <n v="5"/>
    <x v="0"/>
    <n v="14.17"/>
  </r>
  <r>
    <n v="2773"/>
    <x v="1365"/>
    <x v="3"/>
    <x v="389"/>
    <d v="2014-12-13T00:00:00"/>
    <x v="2"/>
    <s v="BT-11680"/>
    <s v="Brian Thompson"/>
    <x v="0"/>
    <s v="United States"/>
    <s v="Fort Lauderdale"/>
    <x v="2"/>
    <n v="33311"/>
    <x v="0"/>
    <s v="FUR-FU-10001940"/>
    <x v="0"/>
    <x v="5"/>
    <x v="33"/>
    <n v="19.103999999999999"/>
    <n v="3"/>
    <x v="2"/>
    <n v="5.7312000000000003"/>
  </r>
  <r>
    <n v="2774"/>
    <x v="1366"/>
    <x v="0"/>
    <x v="441"/>
    <d v="2013-11-27T00:00:00"/>
    <x v="1"/>
    <s v="RD-19585"/>
    <s v="Rob Dowd"/>
    <x v="0"/>
    <s v="United States"/>
    <s v="Detroit"/>
    <x v="12"/>
    <n v="48205"/>
    <x v="2"/>
    <s v="OFF-BI-10002852"/>
    <x v="1"/>
    <x v="8"/>
    <x v="91"/>
    <n v="49.44"/>
    <n v="3"/>
    <x v="0"/>
    <n v="24.2256"/>
  </r>
  <r>
    <n v="2775"/>
    <x v="1367"/>
    <x v="3"/>
    <x v="343"/>
    <d v="2014-11-19T00:00:00"/>
    <x v="1"/>
    <s v="ML-17755"/>
    <s v="Max Ludwig"/>
    <x v="2"/>
    <s v="United States"/>
    <s v="Springfield"/>
    <x v="24"/>
    <n v="45503"/>
    <x v="3"/>
    <s v="OFF-PA-10004451"/>
    <x v="1"/>
    <x v="10"/>
    <x v="493"/>
    <n v="10.368"/>
    <n v="2"/>
    <x v="2"/>
    <n v="3.6288"/>
  </r>
  <r>
    <n v="2776"/>
    <x v="1368"/>
    <x v="0"/>
    <x v="147"/>
    <d v="2013-10-26T00:00:00"/>
    <x v="1"/>
    <s v="JE-15745"/>
    <s v="Joel Eaton"/>
    <x v="0"/>
    <s v="United States"/>
    <s v="San Diego"/>
    <x v="1"/>
    <n v="92037"/>
    <x v="1"/>
    <s v="OFF-ST-10004804"/>
    <x v="1"/>
    <x v="4"/>
    <x v="230"/>
    <n v="154.44"/>
    <n v="3"/>
    <x v="0"/>
    <n v="1.5444"/>
  </r>
  <r>
    <n v="2777"/>
    <x v="1369"/>
    <x v="1"/>
    <x v="379"/>
    <d v="2012-12-25T00:00:00"/>
    <x v="1"/>
    <s v="ER-13855"/>
    <s v="Elpida Rittenbach"/>
    <x v="1"/>
    <s v="United States"/>
    <s v="Colorado Springs"/>
    <x v="22"/>
    <n v="80906"/>
    <x v="1"/>
    <s v="OFF-AP-10003971"/>
    <x v="1"/>
    <x v="9"/>
    <x v="914"/>
    <n v="60.984000000000002"/>
    <n v="7"/>
    <x v="2"/>
    <n v="4.5738000000000003"/>
  </r>
  <r>
    <n v="2778"/>
    <x v="1370"/>
    <x v="1"/>
    <x v="789"/>
    <d v="2012-07-19T00:00:00"/>
    <x v="0"/>
    <s v="JM-15535"/>
    <s v="Jessica Myrick"/>
    <x v="0"/>
    <s v="United States"/>
    <s v="Bakersfield"/>
    <x v="1"/>
    <n v="93309"/>
    <x v="1"/>
    <s v="FUR-BO-10003159"/>
    <x v="0"/>
    <x v="0"/>
    <x v="1100"/>
    <n v="195.46600000000001"/>
    <n v="2"/>
    <x v="11"/>
    <n v="-13.797599999999999"/>
  </r>
  <r>
    <n v="2779"/>
    <x v="1371"/>
    <x v="3"/>
    <x v="504"/>
    <d v="2014-05-06T00:00:00"/>
    <x v="1"/>
    <s v="SS-20140"/>
    <s v="Saphhira Shifley"/>
    <x v="1"/>
    <s v="United States"/>
    <s v="Pompano Beach"/>
    <x v="2"/>
    <n v="33068"/>
    <x v="0"/>
    <s v="FUR-FU-10001935"/>
    <x v="0"/>
    <x v="5"/>
    <x v="341"/>
    <n v="23.68"/>
    <n v="8"/>
    <x v="2"/>
    <n v="6.2160000000000002"/>
  </r>
  <r>
    <n v="2780"/>
    <x v="1371"/>
    <x v="3"/>
    <x v="504"/>
    <d v="2014-05-06T00:00:00"/>
    <x v="1"/>
    <s v="SS-20140"/>
    <s v="Saphhira Shifley"/>
    <x v="1"/>
    <s v="United States"/>
    <s v="Pompano Beach"/>
    <x v="2"/>
    <n v="33068"/>
    <x v="0"/>
    <s v="TEC-AC-10003433"/>
    <x v="2"/>
    <x v="11"/>
    <x v="1409"/>
    <n v="2.3759999999999999"/>
    <n v="3"/>
    <x v="2"/>
    <n v="0.74250000000000005"/>
  </r>
  <r>
    <n v="2781"/>
    <x v="1372"/>
    <x v="3"/>
    <x v="636"/>
    <d v="2014-05-09T00:00:00"/>
    <x v="2"/>
    <s v="TC-21295"/>
    <s v="Toby Carlisle"/>
    <x v="0"/>
    <s v="United States"/>
    <s v="New York City"/>
    <x v="15"/>
    <n v="10035"/>
    <x v="3"/>
    <s v="OFF-LA-10004544"/>
    <x v="1"/>
    <x v="2"/>
    <x v="197"/>
    <n v="59.2"/>
    <n v="4"/>
    <x v="0"/>
    <n v="29.6"/>
  </r>
  <r>
    <n v="2782"/>
    <x v="1373"/>
    <x v="3"/>
    <x v="225"/>
    <d v="2014-11-28T00:00:00"/>
    <x v="1"/>
    <s v="HG-15025"/>
    <s v="Hunter Glantz"/>
    <x v="0"/>
    <s v="United States"/>
    <s v="Lakeville"/>
    <x v="11"/>
    <n v="55044"/>
    <x v="2"/>
    <s v="OFF-AR-10001026"/>
    <x v="1"/>
    <x v="6"/>
    <x v="207"/>
    <n v="22"/>
    <n v="10"/>
    <x v="0"/>
    <n v="9.68"/>
  </r>
  <r>
    <n v="2783"/>
    <x v="1374"/>
    <x v="0"/>
    <x v="583"/>
    <d v="2013-11-17T00:00:00"/>
    <x v="1"/>
    <s v="LD-17005"/>
    <s v="Lisa DeCherney"/>
    <x v="0"/>
    <s v="United States"/>
    <s v="Detroit"/>
    <x v="12"/>
    <n v="48234"/>
    <x v="2"/>
    <s v="TEC-PH-10001336"/>
    <x v="2"/>
    <x v="7"/>
    <x v="941"/>
    <n v="257.98"/>
    <n v="2"/>
    <x v="0"/>
    <n v="74.8142"/>
  </r>
  <r>
    <n v="2784"/>
    <x v="1375"/>
    <x v="0"/>
    <x v="732"/>
    <d v="2013-11-11T00:00:00"/>
    <x v="1"/>
    <s v="AS-10285"/>
    <s v="Alejandro Savely"/>
    <x v="1"/>
    <s v="United States"/>
    <s v="Philadelphia"/>
    <x v="9"/>
    <n v="19134"/>
    <x v="3"/>
    <s v="TEC-PH-10003187"/>
    <x v="2"/>
    <x v="7"/>
    <x v="1410"/>
    <n v="23.988"/>
    <n v="2"/>
    <x v="10"/>
    <n v="-15.992000000000001"/>
  </r>
  <r>
    <n v="2785"/>
    <x v="1376"/>
    <x v="0"/>
    <x v="790"/>
    <d v="2013-10-16T00:00:00"/>
    <x v="1"/>
    <s v="MP-17965"/>
    <s v="Michael Paige"/>
    <x v="1"/>
    <s v="United States"/>
    <s v="Troy"/>
    <x v="24"/>
    <n v="45373"/>
    <x v="3"/>
    <s v="TEC-PH-10004897"/>
    <x v="2"/>
    <x v="7"/>
    <x v="1115"/>
    <n v="23.975999999999999"/>
    <n v="4"/>
    <x v="10"/>
    <n v="-15.5844"/>
  </r>
  <r>
    <n v="2786"/>
    <x v="1377"/>
    <x v="1"/>
    <x v="481"/>
    <d v="2012-09-23T00:00:00"/>
    <x v="2"/>
    <s v="CD-12790"/>
    <s v="Cynthia Delaney"/>
    <x v="2"/>
    <s v="United States"/>
    <s v="Los Angeles"/>
    <x v="1"/>
    <n v="90036"/>
    <x v="1"/>
    <s v="FUR-CH-10004997"/>
    <x v="0"/>
    <x v="1"/>
    <x v="494"/>
    <n v="601.53599999999994"/>
    <n v="4"/>
    <x v="2"/>
    <n v="0"/>
  </r>
  <r>
    <n v="2787"/>
    <x v="1377"/>
    <x v="1"/>
    <x v="481"/>
    <d v="2012-09-23T00:00:00"/>
    <x v="2"/>
    <s v="CD-12790"/>
    <s v="Cynthia Delaney"/>
    <x v="2"/>
    <s v="United States"/>
    <s v="Los Angeles"/>
    <x v="1"/>
    <n v="90036"/>
    <x v="1"/>
    <s v="OFF-FA-10002763"/>
    <x v="1"/>
    <x v="13"/>
    <x v="1411"/>
    <n v="7.9"/>
    <n v="2"/>
    <x v="0"/>
    <n v="2.528"/>
  </r>
  <r>
    <n v="2788"/>
    <x v="1378"/>
    <x v="2"/>
    <x v="266"/>
    <d v="2011-12-06T00:00:00"/>
    <x v="1"/>
    <s v="MD-17860"/>
    <s v="Michael Dominguez"/>
    <x v="1"/>
    <s v="United States"/>
    <s v="Corpus Christi"/>
    <x v="5"/>
    <n v="78415"/>
    <x v="2"/>
    <s v="FUR-FU-10001588"/>
    <x v="0"/>
    <x v="5"/>
    <x v="284"/>
    <n v="58.36"/>
    <n v="5"/>
    <x v="7"/>
    <n v="-24.803000000000001"/>
  </r>
  <r>
    <n v="2789"/>
    <x v="1378"/>
    <x v="2"/>
    <x v="266"/>
    <d v="2011-12-06T00:00:00"/>
    <x v="1"/>
    <s v="MD-17860"/>
    <s v="Michael Dominguez"/>
    <x v="1"/>
    <s v="United States"/>
    <s v="Corpus Christi"/>
    <x v="5"/>
    <n v="78415"/>
    <x v="2"/>
    <s v="OFF-AR-10000940"/>
    <x v="1"/>
    <x v="6"/>
    <x v="134"/>
    <n v="16.463999999999999"/>
    <n v="7"/>
    <x v="2"/>
    <n v="1.4406000000000001"/>
  </r>
  <r>
    <n v="2790"/>
    <x v="1378"/>
    <x v="2"/>
    <x v="266"/>
    <d v="2011-12-06T00:00:00"/>
    <x v="1"/>
    <s v="MD-17860"/>
    <s v="Michael Dominguez"/>
    <x v="1"/>
    <s v="United States"/>
    <s v="Corpus Christi"/>
    <x v="5"/>
    <n v="78415"/>
    <x v="2"/>
    <s v="FUR-FU-10002759"/>
    <x v="0"/>
    <x v="5"/>
    <x v="555"/>
    <n v="39.96"/>
    <n v="5"/>
    <x v="7"/>
    <n v="-23.975999999999999"/>
  </r>
  <r>
    <n v="2791"/>
    <x v="1379"/>
    <x v="2"/>
    <x v="158"/>
    <d v="2011-09-22T00:00:00"/>
    <x v="2"/>
    <s v="BM-11650"/>
    <s v="Brian Moss"/>
    <x v="1"/>
    <s v="United States"/>
    <s v="Omaha"/>
    <x v="8"/>
    <n v="68104"/>
    <x v="2"/>
    <s v="OFF-AP-10000358"/>
    <x v="1"/>
    <x v="9"/>
    <x v="95"/>
    <n v="25.96"/>
    <n v="2"/>
    <x v="0"/>
    <n v="7.5284000000000004"/>
  </r>
  <r>
    <n v="2792"/>
    <x v="1379"/>
    <x v="2"/>
    <x v="158"/>
    <d v="2011-09-22T00:00:00"/>
    <x v="2"/>
    <s v="BM-11650"/>
    <s v="Brian Moss"/>
    <x v="1"/>
    <s v="United States"/>
    <s v="Omaha"/>
    <x v="8"/>
    <n v="68104"/>
    <x v="2"/>
    <s v="OFF-AP-10003281"/>
    <x v="1"/>
    <x v="9"/>
    <x v="1180"/>
    <n v="36.270000000000003"/>
    <n v="3"/>
    <x v="0"/>
    <n v="10.881"/>
  </r>
  <r>
    <n v="2793"/>
    <x v="1379"/>
    <x v="2"/>
    <x v="158"/>
    <d v="2011-09-22T00:00:00"/>
    <x v="2"/>
    <s v="BM-11650"/>
    <s v="Brian Moss"/>
    <x v="1"/>
    <s v="United States"/>
    <s v="Omaha"/>
    <x v="8"/>
    <n v="68104"/>
    <x v="2"/>
    <s v="OFF-PA-10000029"/>
    <x v="1"/>
    <x v="10"/>
    <x v="803"/>
    <n v="6.48"/>
    <n v="1"/>
    <x v="0"/>
    <n v="3.1103999999999998"/>
  </r>
  <r>
    <n v="2794"/>
    <x v="1380"/>
    <x v="2"/>
    <x v="791"/>
    <d v="2011-04-17T00:00:00"/>
    <x v="1"/>
    <s v="KN-16450"/>
    <s v="Kean Nguyen"/>
    <x v="1"/>
    <s v="United States"/>
    <s v="Redondo Beach"/>
    <x v="1"/>
    <n v="90278"/>
    <x v="1"/>
    <s v="TEC-PH-10001557"/>
    <x v="2"/>
    <x v="7"/>
    <x v="658"/>
    <n v="1075.088"/>
    <n v="14"/>
    <x v="2"/>
    <n v="94.0702"/>
  </r>
  <r>
    <n v="2795"/>
    <x v="1380"/>
    <x v="2"/>
    <x v="791"/>
    <d v="2011-04-17T00:00:00"/>
    <x v="1"/>
    <s v="KN-16450"/>
    <s v="Kean Nguyen"/>
    <x v="1"/>
    <s v="United States"/>
    <s v="Redondo Beach"/>
    <x v="1"/>
    <n v="90278"/>
    <x v="1"/>
    <s v="TEC-PH-10000576"/>
    <x v="2"/>
    <x v="7"/>
    <x v="807"/>
    <n v="438.36799999999999"/>
    <n v="4"/>
    <x v="2"/>
    <n v="38.357199999999999"/>
  </r>
  <r>
    <n v="2796"/>
    <x v="1380"/>
    <x v="2"/>
    <x v="791"/>
    <d v="2011-04-17T00:00:00"/>
    <x v="1"/>
    <s v="KN-16450"/>
    <s v="Kean Nguyen"/>
    <x v="1"/>
    <s v="United States"/>
    <s v="Redondo Beach"/>
    <x v="1"/>
    <n v="90278"/>
    <x v="1"/>
    <s v="OFF-BI-10002764"/>
    <x v="1"/>
    <x v="8"/>
    <x v="502"/>
    <n v="18.088000000000001"/>
    <n v="7"/>
    <x v="2"/>
    <n v="6.5568999999999997"/>
  </r>
  <r>
    <n v="2797"/>
    <x v="1380"/>
    <x v="2"/>
    <x v="791"/>
    <d v="2011-04-17T00:00:00"/>
    <x v="1"/>
    <s v="KN-16450"/>
    <s v="Kean Nguyen"/>
    <x v="1"/>
    <s v="United States"/>
    <s v="Redondo Beach"/>
    <x v="1"/>
    <n v="90278"/>
    <x v="1"/>
    <s v="FUR-BO-10001337"/>
    <x v="0"/>
    <x v="0"/>
    <x v="425"/>
    <n v="308.49900000000002"/>
    <n v="3"/>
    <x v="11"/>
    <n v="-18.146999999999998"/>
  </r>
  <r>
    <n v="2798"/>
    <x v="1381"/>
    <x v="3"/>
    <x v="179"/>
    <d v="2014-10-28T00:00:00"/>
    <x v="1"/>
    <s v="IG-15085"/>
    <s v="Ivan Gibson"/>
    <x v="0"/>
    <s v="United States"/>
    <s v="Little Rock"/>
    <x v="36"/>
    <n v="72209"/>
    <x v="0"/>
    <s v="OFF-AR-10002257"/>
    <x v="1"/>
    <x v="6"/>
    <x v="1191"/>
    <n v="13.36"/>
    <n v="4"/>
    <x v="0"/>
    <n v="4.1416000000000004"/>
  </r>
  <r>
    <n v="2799"/>
    <x v="1381"/>
    <x v="3"/>
    <x v="179"/>
    <d v="2014-10-28T00:00:00"/>
    <x v="1"/>
    <s v="IG-15085"/>
    <s v="Ivan Gibson"/>
    <x v="0"/>
    <s v="United States"/>
    <s v="Little Rock"/>
    <x v="36"/>
    <n v="72209"/>
    <x v="0"/>
    <s v="OFF-PA-10001019"/>
    <x v="1"/>
    <x v="10"/>
    <x v="675"/>
    <n v="39.96"/>
    <n v="2"/>
    <x v="0"/>
    <n v="18.781199999999998"/>
  </r>
  <r>
    <n v="2800"/>
    <x v="1381"/>
    <x v="3"/>
    <x v="179"/>
    <d v="2014-10-28T00:00:00"/>
    <x v="1"/>
    <s v="IG-15085"/>
    <s v="Ivan Gibson"/>
    <x v="0"/>
    <s v="United States"/>
    <s v="Little Rock"/>
    <x v="36"/>
    <n v="72209"/>
    <x v="0"/>
    <s v="OFF-BI-10003364"/>
    <x v="1"/>
    <x v="8"/>
    <x v="698"/>
    <n v="145.85"/>
    <n v="5"/>
    <x v="0"/>
    <n v="70.007999999999996"/>
  </r>
  <r>
    <n v="2801"/>
    <x v="1382"/>
    <x v="0"/>
    <x v="792"/>
    <d v="2013-10-29T00:00:00"/>
    <x v="2"/>
    <s v="JS-15595"/>
    <s v="Jill Stevenson"/>
    <x v="1"/>
    <s v="United States"/>
    <s v="Miami"/>
    <x v="2"/>
    <n v="33180"/>
    <x v="0"/>
    <s v="TEC-PH-10000984"/>
    <x v="2"/>
    <x v="7"/>
    <x v="465"/>
    <n v="783.96"/>
    <n v="5"/>
    <x v="2"/>
    <n v="78.396000000000001"/>
  </r>
  <r>
    <n v="2802"/>
    <x v="1383"/>
    <x v="1"/>
    <x v="549"/>
    <d v="2012-11-04T00:00:00"/>
    <x v="2"/>
    <s v="GA-14725"/>
    <s v="Guy Armstrong"/>
    <x v="0"/>
    <s v="United States"/>
    <s v="Salem"/>
    <x v="21"/>
    <n v="97301"/>
    <x v="1"/>
    <s v="OFF-AR-10001683"/>
    <x v="1"/>
    <x v="6"/>
    <x v="32"/>
    <n v="7.88"/>
    <n v="1"/>
    <x v="2"/>
    <n v="1.7729999999999999"/>
  </r>
  <r>
    <n v="2803"/>
    <x v="1384"/>
    <x v="3"/>
    <x v="132"/>
    <d v="2014-11-09T00:00:00"/>
    <x v="1"/>
    <s v="DL-13330"/>
    <s v="Denise Leinenbach"/>
    <x v="0"/>
    <s v="United States"/>
    <s v="Las Cruces"/>
    <x v="27"/>
    <n v="88001"/>
    <x v="1"/>
    <s v="FUR-FU-10000629"/>
    <x v="0"/>
    <x v="5"/>
    <x v="93"/>
    <n v="41.37"/>
    <n v="3"/>
    <x v="0"/>
    <n v="17.375399999999999"/>
  </r>
  <r>
    <n v="2804"/>
    <x v="1385"/>
    <x v="1"/>
    <x v="793"/>
    <d v="2012-05-16T00:00:00"/>
    <x v="1"/>
    <s v="CS-12505"/>
    <s v="Cindy Stewart"/>
    <x v="0"/>
    <s v="United States"/>
    <s v="San Francisco"/>
    <x v="1"/>
    <n v="94122"/>
    <x v="1"/>
    <s v="OFF-PA-10003893"/>
    <x v="1"/>
    <x v="10"/>
    <x v="1096"/>
    <n v="12.84"/>
    <n v="3"/>
    <x v="0"/>
    <n v="5.7779999999999996"/>
  </r>
  <r>
    <n v="2805"/>
    <x v="1385"/>
    <x v="1"/>
    <x v="793"/>
    <d v="2012-05-16T00:00:00"/>
    <x v="1"/>
    <s v="CS-12505"/>
    <s v="Cindy Stewart"/>
    <x v="0"/>
    <s v="United States"/>
    <s v="San Francisco"/>
    <x v="1"/>
    <n v="94122"/>
    <x v="1"/>
    <s v="OFF-PA-10004239"/>
    <x v="1"/>
    <x v="10"/>
    <x v="1412"/>
    <n v="25.68"/>
    <n v="6"/>
    <x v="0"/>
    <n v="11.555999999999999"/>
  </r>
  <r>
    <n v="2806"/>
    <x v="1386"/>
    <x v="1"/>
    <x v="67"/>
    <d v="2012-09-11T00:00:00"/>
    <x v="1"/>
    <s v="CC-12145"/>
    <s v="Charles Crestani"/>
    <x v="0"/>
    <s v="United States"/>
    <s v="El Paso"/>
    <x v="5"/>
    <n v="79907"/>
    <x v="2"/>
    <s v="FUR-CH-10000553"/>
    <x v="0"/>
    <x v="1"/>
    <x v="1248"/>
    <n v="47.515999999999998"/>
    <n v="2"/>
    <x v="4"/>
    <n v="-2.0364"/>
  </r>
  <r>
    <n v="2807"/>
    <x v="1387"/>
    <x v="1"/>
    <x v="395"/>
    <d v="2012-07-27T00:00:00"/>
    <x v="0"/>
    <s v="MH-18025"/>
    <s v="Michelle Huthwaite"/>
    <x v="0"/>
    <s v="United States"/>
    <s v="Seattle"/>
    <x v="4"/>
    <n v="98115"/>
    <x v="1"/>
    <s v="OFF-FA-10004395"/>
    <x v="1"/>
    <x v="13"/>
    <x v="1192"/>
    <n v="9.42"/>
    <n v="2"/>
    <x v="0"/>
    <n v="0.47099999999999997"/>
  </r>
  <r>
    <n v="2808"/>
    <x v="1387"/>
    <x v="1"/>
    <x v="395"/>
    <d v="2012-07-27T00:00:00"/>
    <x v="0"/>
    <s v="MH-18025"/>
    <s v="Michelle Huthwaite"/>
    <x v="0"/>
    <s v="United States"/>
    <s v="Seattle"/>
    <x v="4"/>
    <n v="98115"/>
    <x v="1"/>
    <s v="OFF-PA-10004782"/>
    <x v="1"/>
    <x v="10"/>
    <x v="1413"/>
    <n v="12.96"/>
    <n v="2"/>
    <x v="0"/>
    <n v="6.2207999999999997"/>
  </r>
  <r>
    <n v="2809"/>
    <x v="1387"/>
    <x v="1"/>
    <x v="395"/>
    <d v="2012-07-27T00:00:00"/>
    <x v="0"/>
    <s v="MH-18025"/>
    <s v="Michelle Huthwaite"/>
    <x v="0"/>
    <s v="United States"/>
    <s v="Seattle"/>
    <x v="4"/>
    <n v="98115"/>
    <x v="1"/>
    <s v="FUR-BO-10002213"/>
    <x v="0"/>
    <x v="0"/>
    <x v="1325"/>
    <n v="704.9"/>
    <n v="5"/>
    <x v="0"/>
    <n v="56.392000000000003"/>
  </r>
  <r>
    <n v="2810"/>
    <x v="1387"/>
    <x v="1"/>
    <x v="395"/>
    <d v="2012-07-27T00:00:00"/>
    <x v="0"/>
    <s v="MH-18025"/>
    <s v="Michelle Huthwaite"/>
    <x v="0"/>
    <s v="United States"/>
    <s v="Seattle"/>
    <x v="4"/>
    <n v="98115"/>
    <x v="1"/>
    <s v="FUR-CH-10001854"/>
    <x v="0"/>
    <x v="1"/>
    <x v="1110"/>
    <n v="561.56799999999998"/>
    <n v="2"/>
    <x v="2"/>
    <n v="28.078399999999998"/>
  </r>
  <r>
    <n v="2811"/>
    <x v="1388"/>
    <x v="1"/>
    <x v="547"/>
    <d v="2012-11-18T00:00:00"/>
    <x v="0"/>
    <s v="MP-18175"/>
    <s v="Mike Pelletier"/>
    <x v="2"/>
    <s v="United States"/>
    <s v="Milwaukee"/>
    <x v="6"/>
    <n v="53209"/>
    <x v="2"/>
    <s v="OFF-PA-10000157"/>
    <x v="1"/>
    <x v="10"/>
    <x v="364"/>
    <n v="179.82"/>
    <n v="9"/>
    <x v="0"/>
    <n v="84.5154"/>
  </r>
  <r>
    <n v="2812"/>
    <x v="1388"/>
    <x v="1"/>
    <x v="547"/>
    <d v="2012-11-18T00:00:00"/>
    <x v="0"/>
    <s v="MP-18175"/>
    <s v="Mike Pelletier"/>
    <x v="2"/>
    <s v="United States"/>
    <s v="Milwaukee"/>
    <x v="6"/>
    <n v="53209"/>
    <x v="2"/>
    <s v="FUR-FU-10001185"/>
    <x v="0"/>
    <x v="5"/>
    <x v="1414"/>
    <n v="185.58"/>
    <n v="6"/>
    <x v="0"/>
    <n v="76.087800000000001"/>
  </r>
  <r>
    <n v="2813"/>
    <x v="1388"/>
    <x v="1"/>
    <x v="547"/>
    <d v="2012-11-18T00:00:00"/>
    <x v="0"/>
    <s v="MP-18175"/>
    <s v="Mike Pelletier"/>
    <x v="2"/>
    <s v="United States"/>
    <s v="Milwaukee"/>
    <x v="6"/>
    <n v="53209"/>
    <x v="2"/>
    <s v="FUR-TA-10001520"/>
    <x v="0"/>
    <x v="3"/>
    <x v="711"/>
    <n v="214.11"/>
    <n v="3"/>
    <x v="0"/>
    <n v="36.398699999999998"/>
  </r>
  <r>
    <n v="2814"/>
    <x v="1388"/>
    <x v="1"/>
    <x v="547"/>
    <d v="2012-11-18T00:00:00"/>
    <x v="0"/>
    <s v="MP-18175"/>
    <s v="Mike Pelletier"/>
    <x v="2"/>
    <s v="United States"/>
    <s v="Milwaukee"/>
    <x v="6"/>
    <n v="53209"/>
    <x v="2"/>
    <s v="TEC-AC-10004145"/>
    <x v="2"/>
    <x v="11"/>
    <x v="1264"/>
    <n v="999.96"/>
    <n v="4"/>
    <x v="0"/>
    <n v="229.99080000000001"/>
  </r>
  <r>
    <n v="2815"/>
    <x v="1388"/>
    <x v="1"/>
    <x v="547"/>
    <d v="2012-11-18T00:00:00"/>
    <x v="0"/>
    <s v="MP-18175"/>
    <s v="Mike Pelletier"/>
    <x v="2"/>
    <s v="United States"/>
    <s v="Milwaukee"/>
    <x v="6"/>
    <n v="53209"/>
    <x v="2"/>
    <s v="FUR-TA-10000688"/>
    <x v="0"/>
    <x v="3"/>
    <x v="556"/>
    <n v="653.54999999999995"/>
    <n v="3"/>
    <x v="0"/>
    <n v="111.1035"/>
  </r>
  <r>
    <n v="2816"/>
    <x v="1389"/>
    <x v="1"/>
    <x v="135"/>
    <d v="2012-09-08T00:00:00"/>
    <x v="1"/>
    <s v="DR-12940"/>
    <s v="Daniel Raglin"/>
    <x v="2"/>
    <s v="United States"/>
    <s v="Franklin"/>
    <x v="31"/>
    <n v="2038"/>
    <x v="3"/>
    <s v="OFF-BI-10001510"/>
    <x v="1"/>
    <x v="8"/>
    <x v="702"/>
    <n v="114.6"/>
    <n v="5"/>
    <x v="0"/>
    <n v="51.57"/>
  </r>
  <r>
    <n v="2817"/>
    <x v="1389"/>
    <x v="1"/>
    <x v="135"/>
    <d v="2012-09-08T00:00:00"/>
    <x v="1"/>
    <s v="DR-12940"/>
    <s v="Daniel Raglin"/>
    <x v="2"/>
    <s v="United States"/>
    <s v="Franklin"/>
    <x v="31"/>
    <n v="2038"/>
    <x v="3"/>
    <s v="FUR-CH-10003817"/>
    <x v="0"/>
    <x v="1"/>
    <x v="162"/>
    <n v="60.74"/>
    <n v="1"/>
    <x v="0"/>
    <n v="15.185"/>
  </r>
  <r>
    <n v="2818"/>
    <x v="1389"/>
    <x v="1"/>
    <x v="135"/>
    <d v="2012-09-08T00:00:00"/>
    <x v="1"/>
    <s v="DR-12940"/>
    <s v="Daniel Raglin"/>
    <x v="2"/>
    <s v="United States"/>
    <s v="Franklin"/>
    <x v="31"/>
    <n v="2038"/>
    <x v="3"/>
    <s v="FUR-FU-10000308"/>
    <x v="0"/>
    <x v="5"/>
    <x v="1269"/>
    <n v="124.36"/>
    <n v="2"/>
    <x v="0"/>
    <n v="27.359200000000001"/>
  </r>
  <r>
    <n v="2819"/>
    <x v="1389"/>
    <x v="1"/>
    <x v="135"/>
    <d v="2012-09-08T00:00:00"/>
    <x v="1"/>
    <s v="DR-12940"/>
    <s v="Daniel Raglin"/>
    <x v="2"/>
    <s v="United States"/>
    <s v="Franklin"/>
    <x v="31"/>
    <n v="2038"/>
    <x v="3"/>
    <s v="OFF-ST-10003208"/>
    <x v="1"/>
    <x v="4"/>
    <x v="243"/>
    <n v="1088.76"/>
    <n v="6"/>
    <x v="0"/>
    <n v="315.74040000000002"/>
  </r>
  <r>
    <n v="2820"/>
    <x v="1390"/>
    <x v="0"/>
    <x v="465"/>
    <d v="2013-05-09T00:00:00"/>
    <x v="2"/>
    <s v="DM-13015"/>
    <s v="Darrin Martin"/>
    <x v="0"/>
    <s v="United States"/>
    <s v="Encinitas"/>
    <x v="1"/>
    <n v="92024"/>
    <x v="1"/>
    <s v="OFF-BI-10003784"/>
    <x v="1"/>
    <x v="8"/>
    <x v="1314"/>
    <n v="6.72"/>
    <n v="5"/>
    <x v="2"/>
    <n v="2.3519999999999999"/>
  </r>
  <r>
    <n v="2821"/>
    <x v="1390"/>
    <x v="0"/>
    <x v="465"/>
    <d v="2013-05-09T00:00:00"/>
    <x v="2"/>
    <s v="DM-13015"/>
    <s v="Darrin Martin"/>
    <x v="0"/>
    <s v="United States"/>
    <s v="Encinitas"/>
    <x v="1"/>
    <n v="92024"/>
    <x v="1"/>
    <s v="FUR-TA-10003748"/>
    <x v="0"/>
    <x v="3"/>
    <x v="208"/>
    <n v="298.77600000000001"/>
    <n v="3"/>
    <x v="2"/>
    <n v="7.4694000000000003"/>
  </r>
  <r>
    <n v="2822"/>
    <x v="1391"/>
    <x v="3"/>
    <x v="413"/>
    <d v="2014-01-06T00:00:00"/>
    <x v="1"/>
    <s v="BD-11620"/>
    <s v="Brian DeCherney"/>
    <x v="0"/>
    <s v="United States"/>
    <s v="Anaheim"/>
    <x v="1"/>
    <n v="92804"/>
    <x v="1"/>
    <s v="TEC-PH-10002563"/>
    <x v="2"/>
    <x v="7"/>
    <x v="201"/>
    <n v="302.37599999999998"/>
    <n v="3"/>
    <x v="2"/>
    <n v="22.6782"/>
  </r>
  <r>
    <n v="2823"/>
    <x v="1392"/>
    <x v="3"/>
    <x v="65"/>
    <d v="2014-09-21T00:00:00"/>
    <x v="2"/>
    <s v="DC-12850"/>
    <s v="Dan Campbell"/>
    <x v="0"/>
    <s v="United States"/>
    <s v="Arlington"/>
    <x v="5"/>
    <n v="76017"/>
    <x v="2"/>
    <s v="OFF-AR-10000122"/>
    <x v="1"/>
    <x v="6"/>
    <x v="308"/>
    <n v="8.9280000000000008"/>
    <n v="2"/>
    <x v="2"/>
    <n v="0.55800000000000005"/>
  </r>
  <r>
    <n v="2824"/>
    <x v="1392"/>
    <x v="3"/>
    <x v="65"/>
    <d v="2014-09-21T00:00:00"/>
    <x v="2"/>
    <s v="DC-12850"/>
    <s v="Dan Campbell"/>
    <x v="0"/>
    <s v="United States"/>
    <s v="Arlington"/>
    <x v="5"/>
    <n v="76017"/>
    <x v="2"/>
    <s v="OFF-ST-10000352"/>
    <x v="1"/>
    <x v="4"/>
    <x v="1049"/>
    <n v="47.584000000000003"/>
    <n v="2"/>
    <x v="2"/>
    <n v="-2.9740000000000002"/>
  </r>
  <r>
    <n v="2825"/>
    <x v="1393"/>
    <x v="2"/>
    <x v="794"/>
    <d v="2011-09-30T00:00:00"/>
    <x v="1"/>
    <s v="MT-18070"/>
    <s v="Michelle Tran"/>
    <x v="2"/>
    <s v="United States"/>
    <s v="Houston"/>
    <x v="5"/>
    <n v="77041"/>
    <x v="2"/>
    <s v="OFF-PA-10003270"/>
    <x v="1"/>
    <x v="10"/>
    <x v="1415"/>
    <n v="33.792000000000002"/>
    <n v="8"/>
    <x v="2"/>
    <n v="10.56"/>
  </r>
  <r>
    <n v="2826"/>
    <x v="1393"/>
    <x v="2"/>
    <x v="794"/>
    <d v="2011-09-30T00:00:00"/>
    <x v="1"/>
    <s v="MT-18070"/>
    <s v="Michelle Tran"/>
    <x v="2"/>
    <s v="United States"/>
    <s v="Houston"/>
    <x v="5"/>
    <n v="77041"/>
    <x v="2"/>
    <s v="FUR-BO-10003272"/>
    <x v="0"/>
    <x v="0"/>
    <x v="582"/>
    <n v="300.53280000000001"/>
    <n v="2"/>
    <x v="8"/>
    <n v="-97.231200000000001"/>
  </r>
  <r>
    <n v="2827"/>
    <x v="1393"/>
    <x v="2"/>
    <x v="794"/>
    <d v="2011-09-30T00:00:00"/>
    <x v="1"/>
    <s v="MT-18070"/>
    <s v="Michelle Tran"/>
    <x v="2"/>
    <s v="United States"/>
    <s v="Houston"/>
    <x v="5"/>
    <n v="77041"/>
    <x v="2"/>
    <s v="OFF-BI-10002982"/>
    <x v="1"/>
    <x v="8"/>
    <x v="1258"/>
    <n v="2.7240000000000002"/>
    <n v="2"/>
    <x v="3"/>
    <n v="-4.3583999999999996"/>
  </r>
  <r>
    <n v="2828"/>
    <x v="1393"/>
    <x v="2"/>
    <x v="794"/>
    <d v="2011-09-30T00:00:00"/>
    <x v="1"/>
    <s v="MT-18070"/>
    <s v="Michelle Tran"/>
    <x v="2"/>
    <s v="United States"/>
    <s v="Houston"/>
    <x v="5"/>
    <n v="77041"/>
    <x v="2"/>
    <s v="OFF-EN-10001509"/>
    <x v="1"/>
    <x v="12"/>
    <x v="29"/>
    <n v="3.2639999999999998"/>
    <n v="2"/>
    <x v="2"/>
    <n v="1.1015999999999999"/>
  </r>
  <r>
    <n v="2829"/>
    <x v="1394"/>
    <x v="0"/>
    <x v="131"/>
    <d v="2013-04-27T00:00:00"/>
    <x v="2"/>
    <s v="MJ-17740"/>
    <s v="Max Jones"/>
    <x v="0"/>
    <s v="United States"/>
    <s v="Lancaster"/>
    <x v="24"/>
    <n v="43130"/>
    <x v="3"/>
    <s v="OFF-PA-10002421"/>
    <x v="1"/>
    <x v="10"/>
    <x v="1416"/>
    <n v="108.336"/>
    <n v="6"/>
    <x v="2"/>
    <n v="37.9176"/>
  </r>
  <r>
    <n v="2830"/>
    <x v="1394"/>
    <x v="0"/>
    <x v="131"/>
    <d v="2013-04-27T00:00:00"/>
    <x v="2"/>
    <s v="MJ-17740"/>
    <s v="Max Jones"/>
    <x v="0"/>
    <s v="United States"/>
    <s v="Lancaster"/>
    <x v="24"/>
    <n v="43130"/>
    <x v="3"/>
    <s v="OFF-ST-10000760"/>
    <x v="1"/>
    <x v="4"/>
    <x v="4"/>
    <n v="55.92"/>
    <n v="5"/>
    <x v="2"/>
    <n v="6.2910000000000004"/>
  </r>
  <r>
    <n v="2831"/>
    <x v="1394"/>
    <x v="0"/>
    <x v="131"/>
    <d v="2013-04-27T00:00:00"/>
    <x v="2"/>
    <s v="MJ-17740"/>
    <s v="Max Jones"/>
    <x v="0"/>
    <s v="United States"/>
    <s v="Lancaster"/>
    <x v="24"/>
    <n v="43130"/>
    <x v="3"/>
    <s v="OFF-PA-10002923"/>
    <x v="1"/>
    <x v="10"/>
    <x v="1417"/>
    <n v="78.304000000000002"/>
    <n v="2"/>
    <x v="2"/>
    <n v="29.364000000000001"/>
  </r>
  <r>
    <n v="2832"/>
    <x v="1395"/>
    <x v="2"/>
    <x v="301"/>
    <d v="2011-11-05T00:00:00"/>
    <x v="1"/>
    <s v="ND-18370"/>
    <s v="Natalie DeCherney"/>
    <x v="0"/>
    <s v="United States"/>
    <s v="Portland"/>
    <x v="21"/>
    <n v="97206"/>
    <x v="1"/>
    <s v="OFF-ST-10001128"/>
    <x v="1"/>
    <x v="4"/>
    <x v="1418"/>
    <n v="443.92"/>
    <n v="5"/>
    <x v="2"/>
    <n v="-94.332999999999998"/>
  </r>
  <r>
    <n v="2833"/>
    <x v="1395"/>
    <x v="2"/>
    <x v="301"/>
    <d v="2011-11-05T00:00:00"/>
    <x v="1"/>
    <s v="ND-18370"/>
    <s v="Natalie DeCherney"/>
    <x v="0"/>
    <s v="United States"/>
    <s v="Portland"/>
    <x v="21"/>
    <n v="97206"/>
    <x v="1"/>
    <s v="TEC-PH-10000673"/>
    <x v="2"/>
    <x v="7"/>
    <x v="1396"/>
    <n v="155.976"/>
    <n v="3"/>
    <x v="2"/>
    <n v="54.5916"/>
  </r>
  <r>
    <n v="2834"/>
    <x v="1396"/>
    <x v="3"/>
    <x v="795"/>
    <d v="2014-02-01T00:00:00"/>
    <x v="0"/>
    <s v="CA-11965"/>
    <s v="Carol Adams"/>
    <x v="1"/>
    <s v="United States"/>
    <s v="Hoover"/>
    <x v="19"/>
    <n v="35244"/>
    <x v="0"/>
    <s v="OFF-AR-10001547"/>
    <x v="1"/>
    <x v="6"/>
    <x v="147"/>
    <n v="15.47"/>
    <n v="7"/>
    <x v="0"/>
    <n v="4.1768999999999998"/>
  </r>
  <r>
    <n v="2835"/>
    <x v="1396"/>
    <x v="3"/>
    <x v="795"/>
    <d v="2014-02-01T00:00:00"/>
    <x v="0"/>
    <s v="CA-11965"/>
    <s v="Carol Adams"/>
    <x v="1"/>
    <s v="United States"/>
    <s v="Hoover"/>
    <x v="19"/>
    <n v="35244"/>
    <x v="0"/>
    <s v="OFF-BI-10001890"/>
    <x v="1"/>
    <x v="8"/>
    <x v="174"/>
    <n v="7.16"/>
    <n v="2"/>
    <x v="0"/>
    <n v="3.4367999999999999"/>
  </r>
  <r>
    <n v="2836"/>
    <x v="1397"/>
    <x v="3"/>
    <x v="343"/>
    <d v="2014-11-17T00:00:00"/>
    <x v="1"/>
    <s v="GA-14725"/>
    <s v="Guy Armstrong"/>
    <x v="0"/>
    <s v="United States"/>
    <s v="Los Angeles"/>
    <x v="1"/>
    <n v="90036"/>
    <x v="1"/>
    <s v="OFF-AP-10003971"/>
    <x v="1"/>
    <x v="9"/>
    <x v="914"/>
    <n v="10.89"/>
    <n v="1"/>
    <x v="0"/>
    <n v="2.8313999999999999"/>
  </r>
  <r>
    <n v="2837"/>
    <x v="1397"/>
    <x v="3"/>
    <x v="343"/>
    <d v="2014-11-17T00:00:00"/>
    <x v="1"/>
    <s v="GA-14725"/>
    <s v="Guy Armstrong"/>
    <x v="0"/>
    <s v="United States"/>
    <s v="Los Angeles"/>
    <x v="1"/>
    <n v="90036"/>
    <x v="1"/>
    <s v="OFF-PA-10000520"/>
    <x v="1"/>
    <x v="10"/>
    <x v="1419"/>
    <n v="19.440000000000001"/>
    <n v="3"/>
    <x v="0"/>
    <n v="9.3312000000000008"/>
  </r>
  <r>
    <n v="2838"/>
    <x v="1397"/>
    <x v="3"/>
    <x v="343"/>
    <d v="2014-11-17T00:00:00"/>
    <x v="1"/>
    <s v="GA-14725"/>
    <s v="Guy Armstrong"/>
    <x v="0"/>
    <s v="United States"/>
    <s v="Los Angeles"/>
    <x v="1"/>
    <n v="90036"/>
    <x v="1"/>
    <s v="OFF-BI-10000977"/>
    <x v="1"/>
    <x v="8"/>
    <x v="982"/>
    <n v="121.6"/>
    <n v="5"/>
    <x v="2"/>
    <n v="39.520000000000003"/>
  </r>
  <r>
    <n v="2839"/>
    <x v="1398"/>
    <x v="0"/>
    <x v="632"/>
    <d v="2013-06-13T00:00:00"/>
    <x v="2"/>
    <s v="TC-21295"/>
    <s v="Toby Carlisle"/>
    <x v="0"/>
    <s v="United States"/>
    <s v="Tallahassee"/>
    <x v="2"/>
    <n v="32303"/>
    <x v="0"/>
    <s v="TEC-MA-10002178"/>
    <x v="2"/>
    <x v="15"/>
    <x v="930"/>
    <n v="695.7"/>
    <n v="2"/>
    <x v="5"/>
    <n v="-27.827999999999999"/>
  </r>
  <r>
    <n v="2840"/>
    <x v="1399"/>
    <x v="1"/>
    <x v="37"/>
    <d v="2012-09-08T00:00:00"/>
    <x v="0"/>
    <s v="JB-15400"/>
    <s v="Jennifer Braxton"/>
    <x v="1"/>
    <s v="United States"/>
    <s v="New York City"/>
    <x v="15"/>
    <n v="10009"/>
    <x v="3"/>
    <s v="OFF-ST-10001526"/>
    <x v="1"/>
    <x v="4"/>
    <x v="764"/>
    <n v="120.33"/>
    <n v="1"/>
    <x v="0"/>
    <n v="31.285799999999998"/>
  </r>
  <r>
    <n v="2841"/>
    <x v="1400"/>
    <x v="2"/>
    <x v="619"/>
    <d v="2011-03-19T00:00:00"/>
    <x v="1"/>
    <s v="CK-12325"/>
    <s v="Christine Kargatis"/>
    <x v="2"/>
    <s v="United States"/>
    <s v="Chesapeake"/>
    <x v="17"/>
    <n v="23320"/>
    <x v="0"/>
    <s v="FUR-CH-10003379"/>
    <x v="0"/>
    <x v="1"/>
    <x v="459"/>
    <n v="1139.92"/>
    <n v="4"/>
    <x v="0"/>
    <n v="284.98"/>
  </r>
  <r>
    <n v="2842"/>
    <x v="1401"/>
    <x v="3"/>
    <x v="515"/>
    <d v="2014-09-05T00:00:00"/>
    <x v="0"/>
    <s v="RL-19615"/>
    <s v="Rob Lucas"/>
    <x v="0"/>
    <s v="United States"/>
    <s v="Fayetteville"/>
    <x v="3"/>
    <n v="28314"/>
    <x v="0"/>
    <s v="OFF-PA-10000100"/>
    <x v="1"/>
    <x v="10"/>
    <x v="825"/>
    <n v="229.54400000000001"/>
    <n v="7"/>
    <x v="2"/>
    <n v="83.209699999999998"/>
  </r>
  <r>
    <n v="2843"/>
    <x v="1402"/>
    <x v="3"/>
    <x v="721"/>
    <d v="2014-03-28T00:00:00"/>
    <x v="1"/>
    <s v="AC-10660"/>
    <s v="Anna Chung"/>
    <x v="0"/>
    <s v="United States"/>
    <s v="Huntsville"/>
    <x v="5"/>
    <n v="77340"/>
    <x v="2"/>
    <s v="OFF-ST-10001809"/>
    <x v="1"/>
    <x v="4"/>
    <x v="430"/>
    <n v="143.72800000000001"/>
    <n v="2"/>
    <x v="2"/>
    <n v="-32.338799999999999"/>
  </r>
  <r>
    <n v="2844"/>
    <x v="1403"/>
    <x v="3"/>
    <x v="796"/>
    <d v="2014-05-23T00:00:00"/>
    <x v="1"/>
    <s v="BH-11710"/>
    <s v="Brosina Hoffman"/>
    <x v="0"/>
    <s v="United States"/>
    <s v="Philadelphia"/>
    <x v="9"/>
    <n v="19140"/>
    <x v="3"/>
    <s v="TEC-AC-10000387"/>
    <x v="2"/>
    <x v="11"/>
    <x v="1350"/>
    <n v="36.048000000000002"/>
    <n v="3"/>
    <x v="2"/>
    <n v="-0.9012"/>
  </r>
  <r>
    <n v="2845"/>
    <x v="1404"/>
    <x v="0"/>
    <x v="797"/>
    <d v="2014-01-01T00:00:00"/>
    <x v="1"/>
    <s v="BG-11695"/>
    <s v="Brooke Gillingham"/>
    <x v="1"/>
    <s v="United States"/>
    <s v="Woodstock"/>
    <x v="10"/>
    <n v="60098"/>
    <x v="2"/>
    <s v="FUR-CH-10004853"/>
    <x v="0"/>
    <x v="1"/>
    <x v="526"/>
    <n v="845.48800000000006"/>
    <n v="8"/>
    <x v="4"/>
    <n v="-12.0784"/>
  </r>
  <r>
    <n v="2846"/>
    <x v="1405"/>
    <x v="3"/>
    <x v="701"/>
    <d v="2014-11-21T00:00:00"/>
    <x v="2"/>
    <s v="XP-21865"/>
    <s v="Xylona Preis"/>
    <x v="0"/>
    <s v="United States"/>
    <s v="Everett"/>
    <x v="31"/>
    <n v="2149"/>
    <x v="3"/>
    <s v="OFF-AR-10001958"/>
    <x v="1"/>
    <x v="6"/>
    <x v="206"/>
    <n v="50.94"/>
    <n v="3"/>
    <x v="0"/>
    <n v="14.263199999999999"/>
  </r>
  <r>
    <n v="2847"/>
    <x v="1406"/>
    <x v="3"/>
    <x v="18"/>
    <d v="2014-09-16T00:00:00"/>
    <x v="1"/>
    <s v="SN-20560"/>
    <s v="Skye Norling"/>
    <x v="2"/>
    <s v="United States"/>
    <s v="Chicago"/>
    <x v="10"/>
    <n v="60653"/>
    <x v="2"/>
    <s v="OFF-BI-10003527"/>
    <x v="1"/>
    <x v="8"/>
    <x v="446"/>
    <n v="762.59400000000005"/>
    <n v="3"/>
    <x v="3"/>
    <n v="-1143.8910000000001"/>
  </r>
  <r>
    <n v="2848"/>
    <x v="1407"/>
    <x v="3"/>
    <x v="798"/>
    <d v="2014-04-16T00:00:00"/>
    <x v="1"/>
    <s v="DM-13345"/>
    <s v="Denise Monton"/>
    <x v="1"/>
    <s v="United States"/>
    <s v="Roswell"/>
    <x v="32"/>
    <n v="30076"/>
    <x v="0"/>
    <s v="FUR-FU-10003832"/>
    <x v="0"/>
    <x v="5"/>
    <x v="1420"/>
    <n v="56.28"/>
    <n v="6"/>
    <x v="0"/>
    <n v="15.7584"/>
  </r>
  <r>
    <n v="2849"/>
    <x v="1407"/>
    <x v="3"/>
    <x v="798"/>
    <d v="2014-04-16T00:00:00"/>
    <x v="1"/>
    <s v="DM-13345"/>
    <s v="Denise Monton"/>
    <x v="1"/>
    <s v="United States"/>
    <s v="Roswell"/>
    <x v="32"/>
    <n v="30076"/>
    <x v="0"/>
    <s v="OFF-BI-10001359"/>
    <x v="1"/>
    <x v="8"/>
    <x v="1153"/>
    <n v="2690.97"/>
    <n v="3"/>
    <x v="0"/>
    <n v="1264.7559000000001"/>
  </r>
  <r>
    <n v="2850"/>
    <x v="1408"/>
    <x v="0"/>
    <x v="85"/>
    <d v="2013-12-04T00:00:00"/>
    <x v="1"/>
    <s v="AJ-10780"/>
    <s v="Anthony Jacobs"/>
    <x v="1"/>
    <s v="United States"/>
    <s v="Palm Coast"/>
    <x v="2"/>
    <n v="32137"/>
    <x v="0"/>
    <s v="OFF-BI-10002976"/>
    <x v="1"/>
    <x v="8"/>
    <x v="849"/>
    <n v="7.4340000000000002"/>
    <n v="6"/>
    <x v="6"/>
    <n v="-5.6993999999999998"/>
  </r>
  <r>
    <n v="2851"/>
    <x v="1409"/>
    <x v="0"/>
    <x v="799"/>
    <d v="2013-06-06T00:00:00"/>
    <x v="2"/>
    <s v="KC-16255"/>
    <s v="Karen Carlisle"/>
    <x v="1"/>
    <s v="United States"/>
    <s v="Philadelphia"/>
    <x v="9"/>
    <n v="19120"/>
    <x v="3"/>
    <s v="OFF-ST-10000736"/>
    <x v="1"/>
    <x v="4"/>
    <x v="455"/>
    <n v="64.784000000000006"/>
    <n v="1"/>
    <x v="2"/>
    <n v="-12.956799999999999"/>
  </r>
  <r>
    <n v="2852"/>
    <x v="1410"/>
    <x v="3"/>
    <x v="94"/>
    <d v="2014-12-23T00:00:00"/>
    <x v="1"/>
    <s v="VF-21715"/>
    <s v="Vicky Freymann"/>
    <x v="2"/>
    <s v="United States"/>
    <s v="Columbus"/>
    <x v="14"/>
    <n v="47201"/>
    <x v="2"/>
    <s v="OFF-PA-10001745"/>
    <x v="1"/>
    <x v="10"/>
    <x v="720"/>
    <n v="28.16"/>
    <n v="4"/>
    <x v="0"/>
    <n v="13.235200000000001"/>
  </r>
  <r>
    <n v="2853"/>
    <x v="1411"/>
    <x v="0"/>
    <x v="690"/>
    <d v="2013-03-22T00:00:00"/>
    <x v="0"/>
    <s v="SV-20935"/>
    <s v="Susan Vittorini"/>
    <x v="0"/>
    <s v="United States"/>
    <s v="Oceanside"/>
    <x v="15"/>
    <n v="11572"/>
    <x v="3"/>
    <s v="FUR-FU-10000409"/>
    <x v="0"/>
    <x v="5"/>
    <x v="1421"/>
    <n v="14.98"/>
    <n v="1"/>
    <x v="0"/>
    <n v="6.8907999999999996"/>
  </r>
  <r>
    <n v="2854"/>
    <x v="1411"/>
    <x v="0"/>
    <x v="690"/>
    <d v="2013-03-22T00:00:00"/>
    <x v="0"/>
    <s v="SV-20935"/>
    <s v="Susan Vittorini"/>
    <x v="0"/>
    <s v="United States"/>
    <s v="Oceanside"/>
    <x v="15"/>
    <n v="11572"/>
    <x v="3"/>
    <s v="FUR-FU-10000221"/>
    <x v="0"/>
    <x v="5"/>
    <x v="529"/>
    <n v="20.32"/>
    <n v="4"/>
    <x v="0"/>
    <n v="6.9088000000000003"/>
  </r>
  <r>
    <n v="2855"/>
    <x v="1412"/>
    <x v="3"/>
    <x v="648"/>
    <d v="2014-08-21T00:00:00"/>
    <x v="3"/>
    <s v="EM-13810"/>
    <s v="Eleni McCrary"/>
    <x v="1"/>
    <s v="United States"/>
    <s v="Franklin"/>
    <x v="31"/>
    <n v="2038"/>
    <x v="3"/>
    <s v="OFF-ST-10000344"/>
    <x v="1"/>
    <x v="4"/>
    <x v="1013"/>
    <n v="40.29"/>
    <n v="3"/>
    <x v="0"/>
    <n v="10.4754"/>
  </r>
  <r>
    <n v="2856"/>
    <x v="1413"/>
    <x v="3"/>
    <x v="800"/>
    <d v="2014-08-01T00:00:00"/>
    <x v="1"/>
    <s v="RB-19360"/>
    <s v="Raymond Buch"/>
    <x v="0"/>
    <s v="United States"/>
    <s v="Sioux Falls"/>
    <x v="44"/>
    <n v="57103"/>
    <x v="2"/>
    <s v="OFF-LA-10003663"/>
    <x v="1"/>
    <x v="2"/>
    <x v="1364"/>
    <n v="20.23"/>
    <n v="7"/>
    <x v="0"/>
    <n v="9.5081000000000007"/>
  </r>
  <r>
    <n v="2857"/>
    <x v="1414"/>
    <x v="0"/>
    <x v="370"/>
    <d v="2013-08-30T00:00:00"/>
    <x v="2"/>
    <s v="DJ-13510"/>
    <s v="Don Jones"/>
    <x v="1"/>
    <s v="United States"/>
    <s v="San Diego"/>
    <x v="1"/>
    <n v="92037"/>
    <x v="1"/>
    <s v="FUR-CH-10001215"/>
    <x v="0"/>
    <x v="1"/>
    <x v="440"/>
    <n v="1603.136"/>
    <n v="4"/>
    <x v="2"/>
    <n v="100.196"/>
  </r>
  <r>
    <n v="2858"/>
    <x v="1415"/>
    <x v="0"/>
    <x v="243"/>
    <d v="2013-08-18T00:00:00"/>
    <x v="0"/>
    <s v="CC-12370"/>
    <s v="Christopher Conant"/>
    <x v="0"/>
    <s v="United States"/>
    <s v="Fayetteville"/>
    <x v="3"/>
    <n v="28314"/>
    <x v="0"/>
    <s v="FUR-CH-10000988"/>
    <x v="0"/>
    <x v="1"/>
    <x v="1132"/>
    <n v="225.29599999999999"/>
    <n v="2"/>
    <x v="2"/>
    <n v="22.529599999999999"/>
  </r>
  <r>
    <n v="2859"/>
    <x v="1416"/>
    <x v="3"/>
    <x v="240"/>
    <d v="2014-05-24T00:00:00"/>
    <x v="1"/>
    <s v="SC-20380"/>
    <s v="Shahid Collister"/>
    <x v="0"/>
    <s v="United States"/>
    <s v="Atlanta"/>
    <x v="32"/>
    <n v="30318"/>
    <x v="0"/>
    <s v="TEC-AC-10003441"/>
    <x v="2"/>
    <x v="11"/>
    <x v="652"/>
    <n v="67.8"/>
    <n v="4"/>
    <x v="0"/>
    <n v="4.0679999999999996"/>
  </r>
  <r>
    <n v="2860"/>
    <x v="1416"/>
    <x v="3"/>
    <x v="240"/>
    <d v="2014-05-24T00:00:00"/>
    <x v="1"/>
    <s v="SC-20380"/>
    <s v="Shahid Collister"/>
    <x v="0"/>
    <s v="United States"/>
    <s v="Atlanta"/>
    <x v="32"/>
    <n v="30318"/>
    <x v="0"/>
    <s v="TEC-PH-10004389"/>
    <x v="2"/>
    <x v="7"/>
    <x v="1422"/>
    <n v="377.97"/>
    <n v="3"/>
    <x v="0"/>
    <n v="98.272199999999998"/>
  </r>
  <r>
    <n v="2861"/>
    <x v="1416"/>
    <x v="3"/>
    <x v="240"/>
    <d v="2014-05-24T00:00:00"/>
    <x v="1"/>
    <s v="SC-20380"/>
    <s v="Shahid Collister"/>
    <x v="0"/>
    <s v="United States"/>
    <s v="Atlanta"/>
    <x v="32"/>
    <n v="30318"/>
    <x v="0"/>
    <s v="FUR-BO-10004695"/>
    <x v="0"/>
    <x v="0"/>
    <x v="198"/>
    <n v="1628.82"/>
    <n v="9"/>
    <x v="0"/>
    <n v="374.62860000000001"/>
  </r>
  <r>
    <n v="2862"/>
    <x v="1416"/>
    <x v="3"/>
    <x v="240"/>
    <d v="2014-05-24T00:00:00"/>
    <x v="1"/>
    <s v="SC-20380"/>
    <s v="Shahid Collister"/>
    <x v="0"/>
    <s v="United States"/>
    <s v="Atlanta"/>
    <x v="32"/>
    <n v="30318"/>
    <x v="0"/>
    <s v="OFF-PA-10000100"/>
    <x v="1"/>
    <x v="10"/>
    <x v="825"/>
    <n v="286.93"/>
    <n v="7"/>
    <x v="0"/>
    <n v="140.59569999999999"/>
  </r>
  <r>
    <n v="2863"/>
    <x v="1417"/>
    <x v="3"/>
    <x v="801"/>
    <d v="2014-08-18T00:00:00"/>
    <x v="1"/>
    <s v="RH-19495"/>
    <s v="Rick Hansen"/>
    <x v="0"/>
    <s v="United States"/>
    <s v="Orlando"/>
    <x v="2"/>
    <n v="32839"/>
    <x v="0"/>
    <s v="OFF-PA-10000223"/>
    <x v="1"/>
    <x v="10"/>
    <x v="1374"/>
    <n v="20.736000000000001"/>
    <n v="4"/>
    <x v="2"/>
    <n v="7.2576000000000001"/>
  </r>
  <r>
    <n v="2864"/>
    <x v="1418"/>
    <x v="3"/>
    <x v="802"/>
    <d v="2014-08-14T00:00:00"/>
    <x v="3"/>
    <s v="JK-15370"/>
    <s v="Jay Kimmel"/>
    <x v="0"/>
    <s v="United States"/>
    <s v="San Francisco"/>
    <x v="1"/>
    <n v="94122"/>
    <x v="1"/>
    <s v="OFF-ST-10001325"/>
    <x v="1"/>
    <x v="4"/>
    <x v="466"/>
    <n v="31.44"/>
    <n v="3"/>
    <x v="0"/>
    <n v="8.4887999999999995"/>
  </r>
  <r>
    <n v="2865"/>
    <x v="1418"/>
    <x v="3"/>
    <x v="802"/>
    <d v="2014-08-14T00:00:00"/>
    <x v="3"/>
    <s v="JK-15370"/>
    <s v="Jay Kimmel"/>
    <x v="0"/>
    <s v="United States"/>
    <s v="San Francisco"/>
    <x v="1"/>
    <n v="94122"/>
    <x v="1"/>
    <s v="OFF-AP-10004249"/>
    <x v="1"/>
    <x v="9"/>
    <x v="33"/>
    <n v="83.79"/>
    <n v="7"/>
    <x v="0"/>
    <n v="22.6233"/>
  </r>
  <r>
    <n v="2866"/>
    <x v="1418"/>
    <x v="3"/>
    <x v="802"/>
    <d v="2014-08-14T00:00:00"/>
    <x v="3"/>
    <s v="JK-15370"/>
    <s v="Jay Kimmel"/>
    <x v="0"/>
    <s v="United States"/>
    <s v="San Francisco"/>
    <x v="1"/>
    <n v="94122"/>
    <x v="1"/>
    <s v="OFF-AR-10000588"/>
    <x v="1"/>
    <x v="6"/>
    <x v="393"/>
    <n v="59.52"/>
    <n v="3"/>
    <x v="0"/>
    <n v="15.475199999999999"/>
  </r>
  <r>
    <n v="2867"/>
    <x v="1418"/>
    <x v="3"/>
    <x v="802"/>
    <d v="2014-08-14T00:00:00"/>
    <x v="3"/>
    <s v="JK-15370"/>
    <s v="Jay Kimmel"/>
    <x v="0"/>
    <s v="United States"/>
    <s v="San Francisco"/>
    <x v="1"/>
    <n v="94122"/>
    <x v="1"/>
    <s v="OFF-SU-10000946"/>
    <x v="1"/>
    <x v="14"/>
    <x v="33"/>
    <n v="31.92"/>
    <n v="4"/>
    <x v="0"/>
    <n v="9.2568000000000001"/>
  </r>
  <r>
    <n v="2868"/>
    <x v="1419"/>
    <x v="0"/>
    <x v="338"/>
    <d v="2013-11-13T00:00:00"/>
    <x v="0"/>
    <s v="AF-10885"/>
    <s v="Art Foster"/>
    <x v="0"/>
    <s v="United States"/>
    <s v="Toledo"/>
    <x v="24"/>
    <n v="43615"/>
    <x v="3"/>
    <s v="OFF-SU-10001225"/>
    <x v="1"/>
    <x v="14"/>
    <x v="33"/>
    <n v="14.72"/>
    <n v="5"/>
    <x v="2"/>
    <n v="-3.3119999999999998"/>
  </r>
  <r>
    <n v="2869"/>
    <x v="1419"/>
    <x v="0"/>
    <x v="338"/>
    <d v="2013-11-13T00:00:00"/>
    <x v="0"/>
    <s v="AF-10885"/>
    <s v="Art Foster"/>
    <x v="0"/>
    <s v="United States"/>
    <s v="Toledo"/>
    <x v="24"/>
    <n v="43615"/>
    <x v="3"/>
    <s v="OFF-ST-10001558"/>
    <x v="1"/>
    <x v="4"/>
    <x v="712"/>
    <n v="38.975999999999999"/>
    <n v="3"/>
    <x v="2"/>
    <n v="-2.4359999999999999"/>
  </r>
  <r>
    <n v="2870"/>
    <x v="1420"/>
    <x v="3"/>
    <x v="492"/>
    <d v="2014-06-20T00:00:00"/>
    <x v="1"/>
    <s v="LC-16885"/>
    <s v="Lena Creighton"/>
    <x v="0"/>
    <s v="United States"/>
    <s v="Saint Petersburg"/>
    <x v="2"/>
    <n v="33710"/>
    <x v="0"/>
    <s v="FUR-FU-10001546"/>
    <x v="0"/>
    <x v="5"/>
    <x v="1423"/>
    <n v="17.088000000000001"/>
    <n v="2"/>
    <x v="2"/>
    <n v="1.0680000000000001"/>
  </r>
  <r>
    <n v="2871"/>
    <x v="1421"/>
    <x v="2"/>
    <x v="579"/>
    <d v="2011-03-26T00:00:00"/>
    <x v="1"/>
    <s v="BF-11275"/>
    <s v="Beth Fritzler"/>
    <x v="1"/>
    <s v="United States"/>
    <s v="Tucson"/>
    <x v="16"/>
    <n v="85705"/>
    <x v="1"/>
    <s v="OFF-PA-10002581"/>
    <x v="1"/>
    <x v="10"/>
    <x v="1300"/>
    <n v="74.352000000000004"/>
    <n v="3"/>
    <x v="2"/>
    <n v="23.234999999999999"/>
  </r>
  <r>
    <n v="2872"/>
    <x v="1421"/>
    <x v="2"/>
    <x v="579"/>
    <d v="2011-03-26T00:00:00"/>
    <x v="1"/>
    <s v="BF-11275"/>
    <s v="Beth Fritzler"/>
    <x v="1"/>
    <s v="United States"/>
    <s v="Tucson"/>
    <x v="16"/>
    <n v="85705"/>
    <x v="1"/>
    <s v="FUR-CH-10001482"/>
    <x v="0"/>
    <x v="1"/>
    <x v="536"/>
    <n v="314.35199999999998"/>
    <n v="3"/>
    <x v="2"/>
    <n v="-35.364600000000003"/>
  </r>
  <r>
    <n v="2873"/>
    <x v="1422"/>
    <x v="3"/>
    <x v="140"/>
    <d v="2014-06-21T00:00:00"/>
    <x v="1"/>
    <s v="SC-20800"/>
    <s v="Stuart Calhoun"/>
    <x v="0"/>
    <s v="United States"/>
    <s v="Los Angeles"/>
    <x v="1"/>
    <n v="90036"/>
    <x v="1"/>
    <s v="OFF-AR-10002399"/>
    <x v="1"/>
    <x v="6"/>
    <x v="316"/>
    <n v="4.26"/>
    <n v="1"/>
    <x v="0"/>
    <n v="1.7465999999999999"/>
  </r>
  <r>
    <n v="2874"/>
    <x v="1423"/>
    <x v="3"/>
    <x v="673"/>
    <d v="2014-11-23T00:00:00"/>
    <x v="1"/>
    <s v="SW-20275"/>
    <s v="Scott Williamson"/>
    <x v="0"/>
    <s v="United States"/>
    <s v="San Diego"/>
    <x v="1"/>
    <n v="92105"/>
    <x v="1"/>
    <s v="OFF-ST-10001963"/>
    <x v="1"/>
    <x v="4"/>
    <x v="532"/>
    <n v="811.28"/>
    <n v="8"/>
    <x v="0"/>
    <n v="24.3384"/>
  </r>
  <r>
    <n v="2875"/>
    <x v="1424"/>
    <x v="3"/>
    <x v="614"/>
    <d v="2015-01-01T00:00:00"/>
    <x v="2"/>
    <s v="MC-17845"/>
    <s v="Michael Chen"/>
    <x v="0"/>
    <s v="United States"/>
    <s v="New York City"/>
    <x v="15"/>
    <n v="10035"/>
    <x v="3"/>
    <s v="OFF-FA-10002988"/>
    <x v="1"/>
    <x v="13"/>
    <x v="131"/>
    <n v="6.03"/>
    <n v="3"/>
    <x v="0"/>
    <n v="2.9546999999999999"/>
  </r>
  <r>
    <n v="2876"/>
    <x v="1425"/>
    <x v="0"/>
    <x v="803"/>
    <d v="2013-01-23T00:00:00"/>
    <x v="0"/>
    <s v="TD-20995"/>
    <s v="Tamara Dahlen"/>
    <x v="0"/>
    <s v="United States"/>
    <s v="San Diego"/>
    <x v="1"/>
    <n v="92037"/>
    <x v="1"/>
    <s v="FUR-CH-10004289"/>
    <x v="0"/>
    <x v="1"/>
    <x v="975"/>
    <n v="153.56800000000001"/>
    <n v="2"/>
    <x v="2"/>
    <n v="-5.7587999999999999"/>
  </r>
  <r>
    <n v="2877"/>
    <x v="1425"/>
    <x v="0"/>
    <x v="803"/>
    <d v="2013-01-23T00:00:00"/>
    <x v="0"/>
    <s v="TD-20995"/>
    <s v="Tamara Dahlen"/>
    <x v="0"/>
    <s v="United States"/>
    <s v="San Diego"/>
    <x v="1"/>
    <n v="92037"/>
    <x v="1"/>
    <s v="FUR-CH-10000785"/>
    <x v="0"/>
    <x v="1"/>
    <x v="320"/>
    <n v="1013.4880000000001"/>
    <n v="7"/>
    <x v="2"/>
    <n v="76.011600000000001"/>
  </r>
  <r>
    <n v="2878"/>
    <x v="1426"/>
    <x v="0"/>
    <x v="804"/>
    <d v="2013-01-19T00:00:00"/>
    <x v="1"/>
    <s v="Dp-13240"/>
    <s v="Dean percer"/>
    <x v="2"/>
    <s v="United States"/>
    <s v="Westfield"/>
    <x v="30"/>
    <n v="7090"/>
    <x v="3"/>
    <s v="OFF-EN-10003040"/>
    <x v="1"/>
    <x v="12"/>
    <x v="1224"/>
    <n v="52.34"/>
    <n v="2"/>
    <x v="0"/>
    <n v="24.599799999999998"/>
  </r>
  <r>
    <n v="2879"/>
    <x v="1426"/>
    <x v="0"/>
    <x v="804"/>
    <d v="2013-01-19T00:00:00"/>
    <x v="1"/>
    <s v="Dp-13240"/>
    <s v="Dean percer"/>
    <x v="2"/>
    <s v="United States"/>
    <s v="Westfield"/>
    <x v="30"/>
    <n v="7090"/>
    <x v="3"/>
    <s v="OFF-AR-10001573"/>
    <x v="1"/>
    <x v="6"/>
    <x v="368"/>
    <n v="4.66"/>
    <n v="2"/>
    <x v="0"/>
    <n v="1.3513999999999999"/>
  </r>
  <r>
    <n v="2880"/>
    <x v="1426"/>
    <x v="0"/>
    <x v="804"/>
    <d v="2013-01-19T00:00:00"/>
    <x v="1"/>
    <s v="Dp-13240"/>
    <s v="Dean percer"/>
    <x v="2"/>
    <s v="United States"/>
    <s v="Westfield"/>
    <x v="30"/>
    <n v="7090"/>
    <x v="3"/>
    <s v="TEC-AC-10000844"/>
    <x v="2"/>
    <x v="11"/>
    <x v="106"/>
    <n v="254.97"/>
    <n v="3"/>
    <x v="0"/>
    <n v="91.789199999999994"/>
  </r>
  <r>
    <n v="2881"/>
    <x v="1427"/>
    <x v="0"/>
    <x v="251"/>
    <d v="2013-09-24T00:00:00"/>
    <x v="0"/>
    <s v="SD-20485"/>
    <s v="Shirley Daniels"/>
    <x v="2"/>
    <s v="United States"/>
    <s v="Orange"/>
    <x v="30"/>
    <n v="7050"/>
    <x v="3"/>
    <s v="OFF-BI-10000756"/>
    <x v="1"/>
    <x v="8"/>
    <x v="15"/>
    <n v="25.44"/>
    <n v="6"/>
    <x v="0"/>
    <n v="12.72"/>
  </r>
  <r>
    <n v="2882"/>
    <x v="1427"/>
    <x v="0"/>
    <x v="251"/>
    <d v="2013-09-24T00:00:00"/>
    <x v="0"/>
    <s v="SD-20485"/>
    <s v="Shirley Daniels"/>
    <x v="2"/>
    <s v="United States"/>
    <s v="Orange"/>
    <x v="30"/>
    <n v="7050"/>
    <x v="3"/>
    <s v="OFF-SU-10000381"/>
    <x v="1"/>
    <x v="14"/>
    <x v="654"/>
    <n v="27.93"/>
    <n v="3"/>
    <x v="0"/>
    <n v="8.0997000000000003"/>
  </r>
  <r>
    <n v="2883"/>
    <x v="1428"/>
    <x v="2"/>
    <x v="805"/>
    <d v="2011-02-26T00:00:00"/>
    <x v="1"/>
    <s v="TM-21010"/>
    <s v="Tamara Manning"/>
    <x v="0"/>
    <s v="United States"/>
    <s v="Woodstock"/>
    <x v="10"/>
    <n v="60098"/>
    <x v="2"/>
    <s v="OFF-BI-10004094"/>
    <x v="1"/>
    <x v="8"/>
    <x v="603"/>
    <n v="8.85"/>
    <n v="5"/>
    <x v="3"/>
    <n v="-13.717499999999999"/>
  </r>
  <r>
    <n v="2884"/>
    <x v="1429"/>
    <x v="0"/>
    <x v="583"/>
    <d v="2013-11-17T00:00:00"/>
    <x v="0"/>
    <s v="BK-11260"/>
    <s v="Berenike Kampe"/>
    <x v="0"/>
    <s v="United States"/>
    <s v="San Francisco"/>
    <x v="1"/>
    <n v="94110"/>
    <x v="1"/>
    <s v="FUR-FU-10001852"/>
    <x v="0"/>
    <x v="5"/>
    <x v="837"/>
    <n v="6.96"/>
    <n v="4"/>
    <x v="0"/>
    <n v="2.2271999999999998"/>
  </r>
  <r>
    <n v="2885"/>
    <x v="1430"/>
    <x v="0"/>
    <x v="806"/>
    <d v="2013-02-03T00:00:00"/>
    <x v="1"/>
    <s v="JF-15490"/>
    <s v="Jeremy Farry"/>
    <x v="0"/>
    <s v="United States"/>
    <s v="San Francisco"/>
    <x v="1"/>
    <n v="94122"/>
    <x v="1"/>
    <s v="OFF-BI-10000014"/>
    <x v="1"/>
    <x v="8"/>
    <x v="628"/>
    <n v="17.456"/>
    <n v="2"/>
    <x v="2"/>
    <n v="5.8914"/>
  </r>
  <r>
    <n v="2886"/>
    <x v="1431"/>
    <x v="0"/>
    <x v="807"/>
    <d v="2013-10-23T00:00:00"/>
    <x v="1"/>
    <s v="EP-13915"/>
    <s v="Emily Phan"/>
    <x v="0"/>
    <s v="United States"/>
    <s v="Tempe"/>
    <x v="16"/>
    <n v="85281"/>
    <x v="1"/>
    <s v="FUR-CH-10003396"/>
    <x v="0"/>
    <x v="1"/>
    <x v="385"/>
    <n v="307.92"/>
    <n v="5"/>
    <x v="2"/>
    <n v="-34.640999999999998"/>
  </r>
  <r>
    <n v="2887"/>
    <x v="1432"/>
    <x v="3"/>
    <x v="404"/>
    <d v="2014-12-20T00:00:00"/>
    <x v="2"/>
    <s v="EP-13915"/>
    <s v="Emily Phan"/>
    <x v="0"/>
    <s v="United States"/>
    <s v="Los Angeles"/>
    <x v="1"/>
    <n v="90008"/>
    <x v="1"/>
    <s v="OFF-AR-10003811"/>
    <x v="1"/>
    <x v="6"/>
    <x v="449"/>
    <n v="6.63"/>
    <n v="3"/>
    <x v="0"/>
    <n v="1.7901"/>
  </r>
  <r>
    <n v="2888"/>
    <x v="1432"/>
    <x v="3"/>
    <x v="404"/>
    <d v="2014-12-20T00:00:00"/>
    <x v="2"/>
    <s v="EP-13915"/>
    <s v="Emily Phan"/>
    <x v="0"/>
    <s v="United States"/>
    <s v="Los Angeles"/>
    <x v="1"/>
    <n v="90008"/>
    <x v="1"/>
    <s v="OFF-PA-10003172"/>
    <x v="1"/>
    <x v="10"/>
    <x v="846"/>
    <n v="12.96"/>
    <n v="2"/>
    <x v="0"/>
    <n v="6.2207999999999997"/>
  </r>
  <r>
    <n v="2889"/>
    <x v="1432"/>
    <x v="3"/>
    <x v="404"/>
    <d v="2014-12-20T00:00:00"/>
    <x v="2"/>
    <s v="EP-13915"/>
    <s v="Emily Phan"/>
    <x v="0"/>
    <s v="United States"/>
    <s v="Los Angeles"/>
    <x v="1"/>
    <n v="90008"/>
    <x v="1"/>
    <s v="OFF-PA-10000289"/>
    <x v="1"/>
    <x v="10"/>
    <x v="722"/>
    <n v="32.4"/>
    <n v="5"/>
    <x v="0"/>
    <n v="15.552"/>
  </r>
  <r>
    <n v="2890"/>
    <x v="1433"/>
    <x v="3"/>
    <x v="808"/>
    <d v="2014-11-07T00:00:00"/>
    <x v="1"/>
    <s v="KH-16630"/>
    <s v="Ken Heidel"/>
    <x v="1"/>
    <s v="United States"/>
    <s v="Seattle"/>
    <x v="4"/>
    <n v="98105"/>
    <x v="1"/>
    <s v="OFF-PA-10000791"/>
    <x v="1"/>
    <x v="10"/>
    <x v="1424"/>
    <n v="23.85"/>
    <n v="5"/>
    <x v="0"/>
    <n v="10.7325"/>
  </r>
  <r>
    <n v="2891"/>
    <x v="1434"/>
    <x v="2"/>
    <x v="333"/>
    <d v="2011-05-01T00:00:00"/>
    <x v="0"/>
    <s v="HG-14845"/>
    <s v="Harry Greene"/>
    <x v="0"/>
    <s v="United States"/>
    <s v="Lake Charles"/>
    <x v="28"/>
    <n v="70601"/>
    <x v="0"/>
    <s v="FUR-CH-10002304"/>
    <x v="0"/>
    <x v="1"/>
    <x v="782"/>
    <n v="51.96"/>
    <n v="2"/>
    <x v="0"/>
    <n v="12.99"/>
  </r>
  <r>
    <n v="2892"/>
    <x v="1434"/>
    <x v="2"/>
    <x v="333"/>
    <d v="2011-05-01T00:00:00"/>
    <x v="0"/>
    <s v="HG-14845"/>
    <s v="Harry Greene"/>
    <x v="0"/>
    <s v="United States"/>
    <s v="Lake Charles"/>
    <x v="28"/>
    <n v="70601"/>
    <x v="0"/>
    <s v="OFF-BI-10000136"/>
    <x v="1"/>
    <x v="8"/>
    <x v="936"/>
    <n v="17.940000000000001"/>
    <n v="3"/>
    <x v="0"/>
    <n v="8.6112000000000002"/>
  </r>
  <r>
    <n v="2893"/>
    <x v="1435"/>
    <x v="3"/>
    <x v="436"/>
    <d v="2014-10-30T00:00:00"/>
    <x v="1"/>
    <s v="JC-16105"/>
    <s v="Julie Creighton"/>
    <x v="1"/>
    <s v="United States"/>
    <s v="Rochester"/>
    <x v="15"/>
    <n v="14609"/>
    <x v="3"/>
    <s v="OFF-PA-10003739"/>
    <x v="1"/>
    <x v="10"/>
    <x v="1425"/>
    <n v="11.56"/>
    <n v="2"/>
    <x v="0"/>
    <n v="5.6643999999999997"/>
  </r>
  <r>
    <n v="2894"/>
    <x v="1435"/>
    <x v="3"/>
    <x v="436"/>
    <d v="2014-10-30T00:00:00"/>
    <x v="1"/>
    <s v="JC-16105"/>
    <s v="Julie Creighton"/>
    <x v="1"/>
    <s v="United States"/>
    <s v="Rochester"/>
    <x v="15"/>
    <n v="14609"/>
    <x v="3"/>
    <s v="OFF-PA-10002479"/>
    <x v="1"/>
    <x v="10"/>
    <x v="217"/>
    <n v="26.4"/>
    <n v="5"/>
    <x v="0"/>
    <n v="11.88"/>
  </r>
  <r>
    <n v="2895"/>
    <x v="1435"/>
    <x v="3"/>
    <x v="436"/>
    <d v="2014-10-30T00:00:00"/>
    <x v="1"/>
    <s v="JC-16105"/>
    <s v="Julie Creighton"/>
    <x v="1"/>
    <s v="United States"/>
    <s v="Rochester"/>
    <x v="15"/>
    <n v="14609"/>
    <x v="3"/>
    <s v="FUR-FU-10000771"/>
    <x v="0"/>
    <x v="5"/>
    <x v="1426"/>
    <n v="69.08"/>
    <n v="11"/>
    <x v="0"/>
    <n v="29.0136"/>
  </r>
  <r>
    <n v="2896"/>
    <x v="1435"/>
    <x v="3"/>
    <x v="436"/>
    <d v="2014-10-30T00:00:00"/>
    <x v="1"/>
    <s v="JC-16105"/>
    <s v="Julie Creighton"/>
    <x v="1"/>
    <s v="United States"/>
    <s v="Rochester"/>
    <x v="15"/>
    <n v="14609"/>
    <x v="3"/>
    <s v="TEC-PH-10001552"/>
    <x v="2"/>
    <x v="7"/>
    <x v="178"/>
    <n v="35.880000000000003"/>
    <n v="3"/>
    <x v="0"/>
    <n v="10.0464"/>
  </r>
  <r>
    <n v="2897"/>
    <x v="1436"/>
    <x v="2"/>
    <x v="809"/>
    <d v="2011-04-03T00:00:00"/>
    <x v="1"/>
    <s v="KM-16720"/>
    <s v="Kunst Miller"/>
    <x v="0"/>
    <s v="United States"/>
    <s v="Long Beach"/>
    <x v="15"/>
    <n v="11561"/>
    <x v="3"/>
    <s v="OFF-AR-10001915"/>
    <x v="1"/>
    <x v="6"/>
    <x v="1048"/>
    <n v="49.65"/>
    <n v="5"/>
    <x v="0"/>
    <n v="20.853000000000002"/>
  </r>
  <r>
    <n v="2898"/>
    <x v="1437"/>
    <x v="0"/>
    <x v="810"/>
    <d v="2013-01-09T00:00:00"/>
    <x v="1"/>
    <s v="EB-13975"/>
    <s v="Erica Bern"/>
    <x v="1"/>
    <s v="United States"/>
    <s v="Charlotte"/>
    <x v="3"/>
    <n v="28205"/>
    <x v="0"/>
    <s v="TEC-CO-10000971"/>
    <x v="2"/>
    <x v="16"/>
    <x v="1304"/>
    <n v="959.96799999999996"/>
    <n v="4"/>
    <x v="2"/>
    <n v="119.996"/>
  </r>
  <r>
    <n v="2899"/>
    <x v="1438"/>
    <x v="1"/>
    <x v="33"/>
    <d v="2012-04-30T00:00:00"/>
    <x v="1"/>
    <s v="PW-19240"/>
    <s v="Pierre Wener"/>
    <x v="0"/>
    <s v="United States"/>
    <s v="Houston"/>
    <x v="5"/>
    <n v="77036"/>
    <x v="2"/>
    <s v="FUR-CH-10004086"/>
    <x v="0"/>
    <x v="1"/>
    <x v="281"/>
    <n v="408.42200000000003"/>
    <n v="2"/>
    <x v="4"/>
    <n v="-5.8346"/>
  </r>
  <r>
    <n v="2900"/>
    <x v="1439"/>
    <x v="1"/>
    <x v="811"/>
    <d v="2012-09-17T00:00:00"/>
    <x v="1"/>
    <s v="PG-18895"/>
    <s v="Paul Gonzalez"/>
    <x v="0"/>
    <s v="United States"/>
    <s v="New York City"/>
    <x v="15"/>
    <n v="10035"/>
    <x v="3"/>
    <s v="TEC-CO-10000971"/>
    <x v="2"/>
    <x v="16"/>
    <x v="1304"/>
    <n v="479.98399999999998"/>
    <n v="2"/>
    <x v="2"/>
    <n v="59.997999999999998"/>
  </r>
  <r>
    <n v="2901"/>
    <x v="1439"/>
    <x v="1"/>
    <x v="811"/>
    <d v="2012-09-17T00:00:00"/>
    <x v="1"/>
    <s v="PG-18895"/>
    <s v="Paul Gonzalez"/>
    <x v="0"/>
    <s v="United States"/>
    <s v="New York City"/>
    <x v="15"/>
    <n v="10035"/>
    <x v="3"/>
    <s v="OFF-LA-10001317"/>
    <x v="1"/>
    <x v="2"/>
    <x v="391"/>
    <n v="12.6"/>
    <n v="4"/>
    <x v="0"/>
    <n v="6.048"/>
  </r>
  <r>
    <n v="2902"/>
    <x v="1440"/>
    <x v="3"/>
    <x v="220"/>
    <d v="2014-09-16T00:00:00"/>
    <x v="1"/>
    <s v="DB-12910"/>
    <s v="Daniel Byrd"/>
    <x v="2"/>
    <s v="United States"/>
    <s v="Columbus"/>
    <x v="32"/>
    <n v="31907"/>
    <x v="0"/>
    <s v="OFF-PA-10003656"/>
    <x v="1"/>
    <x v="10"/>
    <x v="770"/>
    <n v="184.66"/>
    <n v="7"/>
    <x v="0"/>
    <n v="84.943600000000004"/>
  </r>
  <r>
    <n v="2903"/>
    <x v="1441"/>
    <x v="0"/>
    <x v="1"/>
    <d v="2013-06-18T00:00:00"/>
    <x v="1"/>
    <s v="CR-12730"/>
    <s v="Craig Reiter"/>
    <x v="0"/>
    <s v="United States"/>
    <s v="Chicago"/>
    <x v="10"/>
    <n v="60610"/>
    <x v="2"/>
    <s v="OFF-PA-10002160"/>
    <x v="1"/>
    <x v="10"/>
    <x v="1190"/>
    <n v="23.12"/>
    <n v="5"/>
    <x v="2"/>
    <n v="8.3810000000000002"/>
  </r>
  <r>
    <n v="2904"/>
    <x v="1442"/>
    <x v="0"/>
    <x v="812"/>
    <d v="2013-07-02T00:00:00"/>
    <x v="1"/>
    <s v="KH-16330"/>
    <s v="Katharine Harms"/>
    <x v="1"/>
    <s v="United States"/>
    <s v="Highland Park"/>
    <x v="10"/>
    <n v="60035"/>
    <x v="2"/>
    <s v="OFF-PA-10000575"/>
    <x v="1"/>
    <x v="10"/>
    <x v="1050"/>
    <n v="37.463999999999999"/>
    <n v="7"/>
    <x v="2"/>
    <n v="12.175800000000001"/>
  </r>
  <r>
    <n v="2905"/>
    <x v="1442"/>
    <x v="0"/>
    <x v="812"/>
    <d v="2013-07-02T00:00:00"/>
    <x v="1"/>
    <s v="KH-16330"/>
    <s v="Katharine Harms"/>
    <x v="1"/>
    <s v="United States"/>
    <s v="Highland Park"/>
    <x v="10"/>
    <n v="60035"/>
    <x v="2"/>
    <s v="FUR-CH-10003981"/>
    <x v="0"/>
    <x v="1"/>
    <x v="1166"/>
    <n v="539.65800000000002"/>
    <n v="3"/>
    <x v="4"/>
    <n v="-7.7093999999999996"/>
  </r>
  <r>
    <n v="2906"/>
    <x v="1443"/>
    <x v="2"/>
    <x v="467"/>
    <d v="2011-09-30T00:00:00"/>
    <x v="1"/>
    <s v="CS-12400"/>
    <s v="Christopher Schild"/>
    <x v="2"/>
    <s v="United States"/>
    <s v="Seattle"/>
    <x v="4"/>
    <n v="98115"/>
    <x v="1"/>
    <s v="OFF-ST-10002615"/>
    <x v="1"/>
    <x v="4"/>
    <x v="1427"/>
    <n v="310.12"/>
    <n v="2"/>
    <x v="0"/>
    <n v="80.631200000000007"/>
  </r>
  <r>
    <n v="2907"/>
    <x v="1444"/>
    <x v="3"/>
    <x v="132"/>
    <d v="2014-11-10T00:00:00"/>
    <x v="1"/>
    <s v="DL-12925"/>
    <s v="Daniel Lacy"/>
    <x v="0"/>
    <s v="United States"/>
    <s v="Eagan"/>
    <x v="11"/>
    <n v="55122"/>
    <x v="2"/>
    <s v="OFF-PA-10000327"/>
    <x v="1"/>
    <x v="10"/>
    <x v="1428"/>
    <n v="8.56"/>
    <n v="2"/>
    <x v="0"/>
    <n v="3.8519999999999999"/>
  </r>
  <r>
    <n v="2908"/>
    <x v="1444"/>
    <x v="3"/>
    <x v="132"/>
    <d v="2014-11-10T00:00:00"/>
    <x v="1"/>
    <s v="DL-12925"/>
    <s v="Daniel Lacy"/>
    <x v="0"/>
    <s v="United States"/>
    <s v="Eagan"/>
    <x v="11"/>
    <n v="55122"/>
    <x v="2"/>
    <s v="OFF-ST-10001325"/>
    <x v="1"/>
    <x v="4"/>
    <x v="466"/>
    <n v="52.4"/>
    <n v="5"/>
    <x v="0"/>
    <n v="14.148"/>
  </r>
  <r>
    <n v="2909"/>
    <x v="1444"/>
    <x v="3"/>
    <x v="132"/>
    <d v="2014-11-10T00:00:00"/>
    <x v="1"/>
    <s v="DL-12925"/>
    <s v="Daniel Lacy"/>
    <x v="0"/>
    <s v="United States"/>
    <s v="Eagan"/>
    <x v="11"/>
    <n v="55122"/>
    <x v="2"/>
    <s v="OFF-LA-10001771"/>
    <x v="1"/>
    <x v="2"/>
    <x v="1119"/>
    <n v="14.94"/>
    <n v="3"/>
    <x v="0"/>
    <n v="6.8723999999999998"/>
  </r>
  <r>
    <n v="2910"/>
    <x v="1445"/>
    <x v="3"/>
    <x v="600"/>
    <d v="2014-02-24T00:00:00"/>
    <x v="1"/>
    <s v="ME-17725"/>
    <s v="Max Engle"/>
    <x v="0"/>
    <s v="United States"/>
    <s v="Seattle"/>
    <x v="4"/>
    <n v="98103"/>
    <x v="1"/>
    <s v="OFF-FA-10004968"/>
    <x v="1"/>
    <x v="13"/>
    <x v="1010"/>
    <n v="11.22"/>
    <n v="3"/>
    <x v="0"/>
    <n v="0.22439999999999999"/>
  </r>
  <r>
    <n v="2911"/>
    <x v="1446"/>
    <x v="1"/>
    <x v="599"/>
    <d v="2012-11-09T00:00:00"/>
    <x v="1"/>
    <s v="VD-21670"/>
    <s v="Valerie Dominguez"/>
    <x v="0"/>
    <s v="United States"/>
    <s v="Coral Springs"/>
    <x v="2"/>
    <n v="33065"/>
    <x v="0"/>
    <s v="OFF-AP-10000576"/>
    <x v="1"/>
    <x v="9"/>
    <x v="842"/>
    <n v="387.13600000000002"/>
    <n v="4"/>
    <x v="2"/>
    <n v="24.196000000000002"/>
  </r>
  <r>
    <n v="2912"/>
    <x v="1447"/>
    <x v="2"/>
    <x v="737"/>
    <d v="2011-06-21T00:00:00"/>
    <x v="1"/>
    <s v="CK-12205"/>
    <s v="Chloris Kastensmidt"/>
    <x v="0"/>
    <s v="United States"/>
    <s v="Hempstead"/>
    <x v="15"/>
    <n v="11550"/>
    <x v="3"/>
    <s v="OFF-EN-10003286"/>
    <x v="1"/>
    <x v="12"/>
    <x v="33"/>
    <n v="41.4"/>
    <n v="5"/>
    <x v="0"/>
    <n v="19.457999999999998"/>
  </r>
  <r>
    <n v="2913"/>
    <x v="1447"/>
    <x v="2"/>
    <x v="737"/>
    <d v="2011-06-21T00:00:00"/>
    <x v="1"/>
    <s v="CK-12205"/>
    <s v="Chloris Kastensmidt"/>
    <x v="0"/>
    <s v="United States"/>
    <s v="Hempstead"/>
    <x v="15"/>
    <n v="11550"/>
    <x v="3"/>
    <s v="OFF-AR-10003772"/>
    <x v="1"/>
    <x v="6"/>
    <x v="1429"/>
    <n v="35"/>
    <n v="4"/>
    <x v="0"/>
    <n v="10.5"/>
  </r>
  <r>
    <n v="2914"/>
    <x v="1447"/>
    <x v="2"/>
    <x v="737"/>
    <d v="2011-06-21T00:00:00"/>
    <x v="1"/>
    <s v="CK-12205"/>
    <s v="Chloris Kastensmidt"/>
    <x v="0"/>
    <s v="United States"/>
    <s v="Hempstead"/>
    <x v="15"/>
    <n v="11550"/>
    <x v="3"/>
    <s v="OFF-BI-10002852"/>
    <x v="1"/>
    <x v="8"/>
    <x v="91"/>
    <n v="39.552"/>
    <n v="3"/>
    <x v="2"/>
    <n v="14.3376"/>
  </r>
  <r>
    <n v="2915"/>
    <x v="1448"/>
    <x v="1"/>
    <x v="88"/>
    <d v="2012-10-17T00:00:00"/>
    <x v="0"/>
    <s v="DL-12925"/>
    <s v="Daniel Lacy"/>
    <x v="0"/>
    <s v="United States"/>
    <s v="Noblesville"/>
    <x v="14"/>
    <n v="46060"/>
    <x v="2"/>
    <s v="TEC-PH-10002890"/>
    <x v="2"/>
    <x v="7"/>
    <x v="1387"/>
    <n v="135.72"/>
    <n v="3"/>
    <x v="0"/>
    <n v="35.287199999999999"/>
  </r>
  <r>
    <n v="2916"/>
    <x v="1448"/>
    <x v="1"/>
    <x v="88"/>
    <d v="2012-10-17T00:00:00"/>
    <x v="0"/>
    <s v="DL-12925"/>
    <s v="Daniel Lacy"/>
    <x v="0"/>
    <s v="United States"/>
    <s v="Noblesville"/>
    <x v="14"/>
    <n v="46060"/>
    <x v="2"/>
    <s v="OFF-BI-10001308"/>
    <x v="1"/>
    <x v="8"/>
    <x v="1351"/>
    <n v="12.56"/>
    <n v="2"/>
    <x v="0"/>
    <n v="5.6520000000000001"/>
  </r>
  <r>
    <n v="2917"/>
    <x v="1448"/>
    <x v="1"/>
    <x v="88"/>
    <d v="2012-10-17T00:00:00"/>
    <x v="0"/>
    <s v="DL-12925"/>
    <s v="Daniel Lacy"/>
    <x v="0"/>
    <s v="United States"/>
    <s v="Noblesville"/>
    <x v="14"/>
    <n v="46060"/>
    <x v="2"/>
    <s v="TEC-PH-10001750"/>
    <x v="2"/>
    <x v="7"/>
    <x v="968"/>
    <n v="263.95999999999998"/>
    <n v="4"/>
    <x v="0"/>
    <n v="71.269199999999998"/>
  </r>
  <r>
    <n v="2918"/>
    <x v="1449"/>
    <x v="3"/>
    <x v="151"/>
    <d v="2014-08-31T00:00:00"/>
    <x v="2"/>
    <s v="SE-20110"/>
    <s v="Sanjit Engle"/>
    <x v="0"/>
    <s v="United States"/>
    <s v="Dallas"/>
    <x v="5"/>
    <n v="75220"/>
    <x v="2"/>
    <s v="OFF-AR-10003338"/>
    <x v="1"/>
    <x v="6"/>
    <x v="1430"/>
    <n v="5.952"/>
    <n v="1"/>
    <x v="2"/>
    <n v="0.372"/>
  </r>
  <r>
    <n v="2919"/>
    <x v="1450"/>
    <x v="0"/>
    <x v="813"/>
    <d v="2013-11-24T00:00:00"/>
    <x v="3"/>
    <s v="LS-17200"/>
    <s v="Luke Schmidt"/>
    <x v="1"/>
    <s v="United States"/>
    <s v="Philadelphia"/>
    <x v="9"/>
    <n v="19140"/>
    <x v="3"/>
    <s v="OFF-FA-10002763"/>
    <x v="1"/>
    <x v="13"/>
    <x v="1411"/>
    <n v="15.8"/>
    <n v="5"/>
    <x v="2"/>
    <n v="2.37"/>
  </r>
  <r>
    <n v="2920"/>
    <x v="1450"/>
    <x v="0"/>
    <x v="813"/>
    <d v="2013-11-24T00:00:00"/>
    <x v="3"/>
    <s v="LS-17200"/>
    <s v="Luke Schmidt"/>
    <x v="1"/>
    <s v="United States"/>
    <s v="Philadelphia"/>
    <x v="9"/>
    <n v="19140"/>
    <x v="3"/>
    <s v="FUR-FU-10002088"/>
    <x v="0"/>
    <x v="5"/>
    <x v="1084"/>
    <n v="14.368"/>
    <n v="2"/>
    <x v="2"/>
    <n v="3.9512"/>
  </r>
  <r>
    <n v="2921"/>
    <x v="1450"/>
    <x v="0"/>
    <x v="813"/>
    <d v="2013-11-24T00:00:00"/>
    <x v="3"/>
    <s v="LS-17200"/>
    <s v="Luke Schmidt"/>
    <x v="1"/>
    <s v="United States"/>
    <s v="Philadelphia"/>
    <x v="9"/>
    <n v="19140"/>
    <x v="3"/>
    <s v="FUR-FU-10003976"/>
    <x v="0"/>
    <x v="5"/>
    <x v="964"/>
    <n v="70.447999999999993"/>
    <n v="7"/>
    <x v="2"/>
    <n v="12.3284"/>
  </r>
  <r>
    <n v="2922"/>
    <x v="1451"/>
    <x v="3"/>
    <x v="289"/>
    <d v="2014-01-31T00:00:00"/>
    <x v="3"/>
    <s v="MM-17920"/>
    <s v="Michael Moore"/>
    <x v="0"/>
    <s v="United States"/>
    <s v="San Francisco"/>
    <x v="1"/>
    <n v="94109"/>
    <x v="1"/>
    <s v="OFF-ST-10001511"/>
    <x v="1"/>
    <x v="4"/>
    <x v="551"/>
    <n v="129.30000000000001"/>
    <n v="2"/>
    <x v="0"/>
    <n v="6.4649999999999999"/>
  </r>
  <r>
    <n v="2923"/>
    <x v="1452"/>
    <x v="1"/>
    <x v="672"/>
    <d v="2012-12-03T00:00:00"/>
    <x v="0"/>
    <s v="DB-13270"/>
    <s v="Deborah Brumfield"/>
    <x v="2"/>
    <s v="United States"/>
    <s v="Austin"/>
    <x v="5"/>
    <n v="78745"/>
    <x v="2"/>
    <s v="OFF-BI-10000301"/>
    <x v="1"/>
    <x v="8"/>
    <x v="619"/>
    <n v="3.8820000000000001"/>
    <n v="3"/>
    <x v="3"/>
    <n v="-5.8230000000000004"/>
  </r>
  <r>
    <n v="2924"/>
    <x v="1453"/>
    <x v="2"/>
    <x v="307"/>
    <d v="2011-07-04T00:00:00"/>
    <x v="1"/>
    <s v="RW-19630"/>
    <s v="Rob Williams"/>
    <x v="1"/>
    <s v="United States"/>
    <s v="Detroit"/>
    <x v="12"/>
    <n v="48234"/>
    <x v="2"/>
    <s v="OFF-FA-10003495"/>
    <x v="1"/>
    <x v="13"/>
    <x v="33"/>
    <n v="6.08"/>
    <n v="1"/>
    <x v="0"/>
    <n v="3.04"/>
  </r>
  <r>
    <n v="2925"/>
    <x v="1454"/>
    <x v="2"/>
    <x v="814"/>
    <d v="2011-09-05T00:00:00"/>
    <x v="2"/>
    <s v="JM-16195"/>
    <s v="Justin MacKendrick"/>
    <x v="0"/>
    <s v="United States"/>
    <s v="Watertown"/>
    <x v="15"/>
    <n v="13601"/>
    <x v="3"/>
    <s v="OFF-AP-10001303"/>
    <x v="1"/>
    <x v="9"/>
    <x v="925"/>
    <n v="19.899999999999999"/>
    <n v="1"/>
    <x v="0"/>
    <n v="8.9550000000000001"/>
  </r>
  <r>
    <n v="2926"/>
    <x v="1454"/>
    <x v="2"/>
    <x v="814"/>
    <d v="2011-09-05T00:00:00"/>
    <x v="2"/>
    <s v="JM-16195"/>
    <s v="Justin MacKendrick"/>
    <x v="0"/>
    <s v="United States"/>
    <s v="Watertown"/>
    <x v="15"/>
    <n v="13601"/>
    <x v="3"/>
    <s v="FUR-FU-10002116"/>
    <x v="0"/>
    <x v="5"/>
    <x v="1431"/>
    <n v="70.709999999999994"/>
    <n v="1"/>
    <x v="0"/>
    <n v="4.9497"/>
  </r>
  <r>
    <n v="2927"/>
    <x v="1455"/>
    <x v="3"/>
    <x v="815"/>
    <d v="2014-07-15T00:00:00"/>
    <x v="0"/>
    <s v="BP-11155"/>
    <s v="Becky Pak"/>
    <x v="0"/>
    <s v="United States"/>
    <s v="Columbus"/>
    <x v="32"/>
    <n v="31907"/>
    <x v="0"/>
    <s v="FUR-FU-10000771"/>
    <x v="0"/>
    <x v="5"/>
    <x v="1426"/>
    <n v="18.84"/>
    <n v="3"/>
    <x v="0"/>
    <n v="7.9127999999999998"/>
  </r>
  <r>
    <n v="2928"/>
    <x v="1456"/>
    <x v="3"/>
    <x v="400"/>
    <d v="2014-06-11T00:00:00"/>
    <x v="1"/>
    <s v="CT-11995"/>
    <s v="Carol Triggs"/>
    <x v="0"/>
    <s v="United States"/>
    <s v="Apple Valley"/>
    <x v="11"/>
    <n v="55124"/>
    <x v="2"/>
    <s v="OFF-AR-10002255"/>
    <x v="1"/>
    <x v="6"/>
    <x v="814"/>
    <n v="8.64"/>
    <n v="3"/>
    <x v="0"/>
    <n v="2.5055999999999998"/>
  </r>
  <r>
    <n v="2929"/>
    <x v="1457"/>
    <x v="3"/>
    <x v="15"/>
    <d v="2014-10-27T00:00:00"/>
    <x v="1"/>
    <s v="TH-21550"/>
    <s v="Tracy Hopkins"/>
    <x v="2"/>
    <s v="United States"/>
    <s v="Burlington"/>
    <x v="3"/>
    <n v="27217"/>
    <x v="0"/>
    <s v="OFF-BI-10004995"/>
    <x v="1"/>
    <x v="8"/>
    <x v="313"/>
    <n v="1633.1880000000001"/>
    <n v="4"/>
    <x v="6"/>
    <n v="-1306.5504000000001"/>
  </r>
  <r>
    <n v="2930"/>
    <x v="1458"/>
    <x v="3"/>
    <x v="551"/>
    <d v="2014-11-25T00:00:00"/>
    <x v="1"/>
    <s v="ME-17320"/>
    <s v="Maria Etezadi"/>
    <x v="2"/>
    <s v="United States"/>
    <s v="Saginaw"/>
    <x v="12"/>
    <n v="48601"/>
    <x v="2"/>
    <s v="FUR-FU-10002597"/>
    <x v="0"/>
    <x v="5"/>
    <x v="621"/>
    <n v="19.760000000000002"/>
    <n v="4"/>
    <x v="0"/>
    <n v="8.2992000000000008"/>
  </r>
  <r>
    <n v="2931"/>
    <x v="1459"/>
    <x v="1"/>
    <x v="816"/>
    <d v="2012-08-08T00:00:00"/>
    <x v="3"/>
    <s v="TT-21220"/>
    <s v="Thomas Thornton"/>
    <x v="0"/>
    <s v="United States"/>
    <s v="San Francisco"/>
    <x v="1"/>
    <n v="94109"/>
    <x v="1"/>
    <s v="OFF-BI-10004970"/>
    <x v="1"/>
    <x v="8"/>
    <x v="908"/>
    <n v="6.6079999999999997"/>
    <n v="2"/>
    <x v="2"/>
    <n v="2.2302"/>
  </r>
  <r>
    <n v="2932"/>
    <x v="1459"/>
    <x v="1"/>
    <x v="816"/>
    <d v="2012-08-08T00:00:00"/>
    <x v="3"/>
    <s v="TT-21220"/>
    <s v="Thomas Thornton"/>
    <x v="0"/>
    <s v="United States"/>
    <s v="San Francisco"/>
    <x v="1"/>
    <n v="94109"/>
    <x v="1"/>
    <s v="OFF-BI-10002557"/>
    <x v="1"/>
    <x v="8"/>
    <x v="246"/>
    <n v="7.28"/>
    <n v="2"/>
    <x v="2"/>
    <n v="2.73"/>
  </r>
  <r>
    <n v="2933"/>
    <x v="1459"/>
    <x v="1"/>
    <x v="816"/>
    <d v="2012-08-08T00:00:00"/>
    <x v="3"/>
    <s v="TT-21220"/>
    <s v="Thomas Thornton"/>
    <x v="0"/>
    <s v="United States"/>
    <s v="San Francisco"/>
    <x v="1"/>
    <n v="94109"/>
    <x v="1"/>
    <s v="FUR-CH-10000785"/>
    <x v="0"/>
    <x v="1"/>
    <x v="320"/>
    <n v="144.78399999999999"/>
    <n v="1"/>
    <x v="2"/>
    <n v="10.8588"/>
  </r>
  <r>
    <n v="2934"/>
    <x v="1460"/>
    <x v="0"/>
    <x v="409"/>
    <d v="2013-12-13T00:00:00"/>
    <x v="1"/>
    <s v="GT-14710"/>
    <s v="Greg Tran"/>
    <x v="0"/>
    <s v="United States"/>
    <s v="Seattle"/>
    <x v="4"/>
    <n v="98105"/>
    <x v="1"/>
    <s v="TEC-PH-10002310"/>
    <x v="2"/>
    <x v="7"/>
    <x v="1359"/>
    <n v="156.792"/>
    <n v="1"/>
    <x v="2"/>
    <n v="13.7193"/>
  </r>
  <r>
    <n v="2935"/>
    <x v="1460"/>
    <x v="0"/>
    <x v="409"/>
    <d v="2013-12-13T00:00:00"/>
    <x v="1"/>
    <s v="GT-14710"/>
    <s v="Greg Tran"/>
    <x v="0"/>
    <s v="United States"/>
    <s v="Seattle"/>
    <x v="4"/>
    <n v="98105"/>
    <x v="1"/>
    <s v="TEC-PH-10002834"/>
    <x v="2"/>
    <x v="7"/>
    <x v="1378"/>
    <n v="431.976"/>
    <n v="3"/>
    <x v="2"/>
    <n v="26.9985"/>
  </r>
  <r>
    <n v="2936"/>
    <x v="1460"/>
    <x v="0"/>
    <x v="409"/>
    <d v="2013-12-13T00:00:00"/>
    <x v="1"/>
    <s v="GT-14710"/>
    <s v="Greg Tran"/>
    <x v="0"/>
    <s v="United States"/>
    <s v="Seattle"/>
    <x v="4"/>
    <n v="98105"/>
    <x v="1"/>
    <s v="OFF-EN-10000927"/>
    <x v="1"/>
    <x v="12"/>
    <x v="81"/>
    <n v="35.89"/>
    <n v="1"/>
    <x v="0"/>
    <n v="16.150500000000001"/>
  </r>
  <r>
    <n v="2937"/>
    <x v="1460"/>
    <x v="0"/>
    <x v="409"/>
    <d v="2013-12-13T00:00:00"/>
    <x v="1"/>
    <s v="GT-14710"/>
    <s v="Greg Tran"/>
    <x v="0"/>
    <s v="United States"/>
    <s v="Seattle"/>
    <x v="4"/>
    <n v="98105"/>
    <x v="1"/>
    <s v="OFF-BI-10001636"/>
    <x v="1"/>
    <x v="8"/>
    <x v="668"/>
    <n v="47.207999999999998"/>
    <n v="7"/>
    <x v="2"/>
    <n v="15.342599999999999"/>
  </r>
  <r>
    <n v="2938"/>
    <x v="1460"/>
    <x v="0"/>
    <x v="409"/>
    <d v="2013-12-13T00:00:00"/>
    <x v="1"/>
    <s v="GT-14710"/>
    <s v="Greg Tran"/>
    <x v="0"/>
    <s v="United States"/>
    <s v="Seattle"/>
    <x v="4"/>
    <n v="98105"/>
    <x v="1"/>
    <s v="OFF-PA-10001736"/>
    <x v="1"/>
    <x v="10"/>
    <x v="129"/>
    <n v="248.08"/>
    <n v="7"/>
    <x v="0"/>
    <n v="116.5976"/>
  </r>
  <r>
    <n v="2939"/>
    <x v="1460"/>
    <x v="0"/>
    <x v="409"/>
    <d v="2013-12-13T00:00:00"/>
    <x v="1"/>
    <s v="GT-14710"/>
    <s v="Greg Tran"/>
    <x v="0"/>
    <s v="United States"/>
    <s v="Seattle"/>
    <x v="4"/>
    <n v="98105"/>
    <x v="1"/>
    <s v="OFF-PA-10000482"/>
    <x v="1"/>
    <x v="10"/>
    <x v="67"/>
    <n v="189.7"/>
    <n v="5"/>
    <x v="0"/>
    <n v="89.159000000000006"/>
  </r>
  <r>
    <n v="2940"/>
    <x v="1460"/>
    <x v="0"/>
    <x v="409"/>
    <d v="2013-12-13T00:00:00"/>
    <x v="1"/>
    <s v="GT-14710"/>
    <s v="Greg Tran"/>
    <x v="0"/>
    <s v="United States"/>
    <s v="Seattle"/>
    <x v="4"/>
    <n v="98105"/>
    <x v="1"/>
    <s v="OFF-BI-10001658"/>
    <x v="1"/>
    <x v="8"/>
    <x v="439"/>
    <n v="59.808"/>
    <n v="3"/>
    <x v="2"/>
    <n v="19.4376"/>
  </r>
  <r>
    <n v="2941"/>
    <x v="1461"/>
    <x v="3"/>
    <x v="613"/>
    <d v="2014-04-01T00:00:00"/>
    <x v="1"/>
    <s v="JD-16150"/>
    <s v="Justin Deggeller"/>
    <x v="1"/>
    <s v="United States"/>
    <s v="Milwaukee"/>
    <x v="6"/>
    <n v="53209"/>
    <x v="2"/>
    <s v="FUR-CH-10000422"/>
    <x v="0"/>
    <x v="1"/>
    <x v="1432"/>
    <n v="90.99"/>
    <n v="1"/>
    <x v="0"/>
    <n v="14.558400000000001"/>
  </r>
  <r>
    <n v="2942"/>
    <x v="1461"/>
    <x v="3"/>
    <x v="613"/>
    <d v="2014-04-01T00:00:00"/>
    <x v="1"/>
    <s v="JD-16150"/>
    <s v="Justin Deggeller"/>
    <x v="1"/>
    <s v="United States"/>
    <s v="Milwaukee"/>
    <x v="6"/>
    <n v="53209"/>
    <x v="2"/>
    <s v="FUR-CH-10004675"/>
    <x v="0"/>
    <x v="1"/>
    <x v="629"/>
    <n v="1526.56"/>
    <n v="7"/>
    <x v="0"/>
    <n v="427.43680000000001"/>
  </r>
  <r>
    <n v="2943"/>
    <x v="1461"/>
    <x v="3"/>
    <x v="613"/>
    <d v="2014-04-01T00:00:00"/>
    <x v="1"/>
    <s v="JD-16150"/>
    <s v="Justin Deggeller"/>
    <x v="1"/>
    <s v="United States"/>
    <s v="Milwaukee"/>
    <x v="6"/>
    <n v="53209"/>
    <x v="2"/>
    <s v="FUR-CH-10002880"/>
    <x v="0"/>
    <x v="1"/>
    <x v="801"/>
    <n v="368.97"/>
    <n v="3"/>
    <x v="0"/>
    <n v="40.5867"/>
  </r>
  <r>
    <n v="2944"/>
    <x v="1462"/>
    <x v="3"/>
    <x v="123"/>
    <d v="2014-11-25T00:00:00"/>
    <x v="1"/>
    <s v="MC-18100"/>
    <s v="Mick Crebagga"/>
    <x v="0"/>
    <s v="United States"/>
    <s v="Los Angeles"/>
    <x v="1"/>
    <n v="90049"/>
    <x v="1"/>
    <s v="OFF-ST-10000675"/>
    <x v="1"/>
    <x v="4"/>
    <x v="295"/>
    <n v="305.01"/>
    <n v="9"/>
    <x v="0"/>
    <n v="76.252499999999998"/>
  </r>
  <r>
    <n v="2945"/>
    <x v="1462"/>
    <x v="3"/>
    <x v="123"/>
    <d v="2014-11-25T00:00:00"/>
    <x v="1"/>
    <s v="MC-18100"/>
    <s v="Mick Crebagga"/>
    <x v="0"/>
    <s v="United States"/>
    <s v="Los Angeles"/>
    <x v="1"/>
    <n v="90049"/>
    <x v="1"/>
    <s v="FUR-FU-10002685"/>
    <x v="0"/>
    <x v="5"/>
    <x v="1433"/>
    <n v="18.7"/>
    <n v="1"/>
    <x v="0"/>
    <n v="7.1059999999999999"/>
  </r>
  <r>
    <n v="2946"/>
    <x v="1463"/>
    <x v="0"/>
    <x v="254"/>
    <d v="2013-11-06T00:00:00"/>
    <x v="2"/>
    <s v="LH-17020"/>
    <s v="Lisa Hazard"/>
    <x v="0"/>
    <s v="United States"/>
    <s v="San Francisco"/>
    <x v="1"/>
    <n v="94122"/>
    <x v="1"/>
    <s v="FUR-FU-10004020"/>
    <x v="0"/>
    <x v="5"/>
    <x v="488"/>
    <n v="38.29"/>
    <n v="7"/>
    <x v="0"/>
    <n v="16.464700000000001"/>
  </r>
  <r>
    <n v="2947"/>
    <x v="1464"/>
    <x v="3"/>
    <x v="817"/>
    <d v="2014-12-19T00:00:00"/>
    <x v="1"/>
    <s v="MP-18175"/>
    <s v="Mike Pelletier"/>
    <x v="2"/>
    <s v="United States"/>
    <s v="San Diego"/>
    <x v="1"/>
    <n v="92024"/>
    <x v="1"/>
    <s v="FUR-FU-10004963"/>
    <x v="0"/>
    <x v="5"/>
    <x v="1434"/>
    <n v="26.25"/>
    <n v="3"/>
    <x v="0"/>
    <n v="11.025"/>
  </r>
  <r>
    <n v="2948"/>
    <x v="1464"/>
    <x v="3"/>
    <x v="817"/>
    <d v="2014-12-19T00:00:00"/>
    <x v="1"/>
    <s v="MP-18175"/>
    <s v="Mike Pelletier"/>
    <x v="2"/>
    <s v="United States"/>
    <s v="San Diego"/>
    <x v="1"/>
    <n v="92024"/>
    <x v="1"/>
    <s v="OFF-BI-10000174"/>
    <x v="1"/>
    <x v="8"/>
    <x v="1435"/>
    <n v="64.959999999999994"/>
    <n v="14"/>
    <x v="2"/>
    <n v="22.736000000000001"/>
  </r>
  <r>
    <n v="2949"/>
    <x v="1464"/>
    <x v="3"/>
    <x v="817"/>
    <d v="2014-12-19T00:00:00"/>
    <x v="1"/>
    <s v="MP-18175"/>
    <s v="Mike Pelletier"/>
    <x v="2"/>
    <s v="United States"/>
    <s v="San Diego"/>
    <x v="1"/>
    <n v="92024"/>
    <x v="1"/>
    <s v="OFF-EN-10000461"/>
    <x v="1"/>
    <x v="12"/>
    <x v="746"/>
    <n v="43.7"/>
    <n v="5"/>
    <x v="0"/>
    <n v="20.539000000000001"/>
  </r>
  <r>
    <n v="2950"/>
    <x v="1465"/>
    <x v="3"/>
    <x v="105"/>
    <d v="2014-11-13T00:00:00"/>
    <x v="3"/>
    <s v="EM-14140"/>
    <s v="Eugene Moren"/>
    <x v="2"/>
    <s v="United States"/>
    <s v="Glendale"/>
    <x v="16"/>
    <n v="85301"/>
    <x v="1"/>
    <s v="TEC-AC-10001266"/>
    <x v="2"/>
    <x v="11"/>
    <x v="196"/>
    <n v="41.6"/>
    <n v="4"/>
    <x v="2"/>
    <n v="13"/>
  </r>
  <r>
    <n v="2951"/>
    <x v="1465"/>
    <x v="3"/>
    <x v="105"/>
    <d v="2014-11-13T00:00:00"/>
    <x v="3"/>
    <s v="EM-14140"/>
    <s v="Eugene Moren"/>
    <x v="2"/>
    <s v="United States"/>
    <s v="Glendale"/>
    <x v="16"/>
    <n v="85301"/>
    <x v="1"/>
    <s v="OFF-PA-10002160"/>
    <x v="1"/>
    <x v="10"/>
    <x v="1190"/>
    <n v="23.12"/>
    <n v="5"/>
    <x v="2"/>
    <n v="8.3810000000000002"/>
  </r>
  <r>
    <n v="2952"/>
    <x v="1465"/>
    <x v="3"/>
    <x v="105"/>
    <d v="2014-11-13T00:00:00"/>
    <x v="3"/>
    <s v="EM-14140"/>
    <s v="Eugene Moren"/>
    <x v="2"/>
    <s v="United States"/>
    <s v="Glendale"/>
    <x v="16"/>
    <n v="85301"/>
    <x v="1"/>
    <s v="FUR-CH-10004875"/>
    <x v="0"/>
    <x v="1"/>
    <x v="1436"/>
    <n v="113.88800000000001"/>
    <n v="2"/>
    <x v="2"/>
    <n v="9.9651999999999994"/>
  </r>
  <r>
    <n v="2953"/>
    <x v="1465"/>
    <x v="3"/>
    <x v="105"/>
    <d v="2014-11-13T00:00:00"/>
    <x v="3"/>
    <s v="EM-14140"/>
    <s v="Eugene Moren"/>
    <x v="2"/>
    <s v="United States"/>
    <s v="Glendale"/>
    <x v="16"/>
    <n v="85301"/>
    <x v="1"/>
    <s v="FUR-FU-10000305"/>
    <x v="0"/>
    <x v="5"/>
    <x v="1437"/>
    <n v="113.568"/>
    <n v="2"/>
    <x v="2"/>
    <n v="-5.6783999999999999"/>
  </r>
  <r>
    <n v="2954"/>
    <x v="1465"/>
    <x v="3"/>
    <x v="105"/>
    <d v="2014-11-13T00:00:00"/>
    <x v="3"/>
    <s v="EM-14140"/>
    <s v="Eugene Moren"/>
    <x v="2"/>
    <s v="United States"/>
    <s v="Glendale"/>
    <x v="16"/>
    <n v="85301"/>
    <x v="1"/>
    <s v="TEC-PH-10000347"/>
    <x v="2"/>
    <x v="7"/>
    <x v="495"/>
    <n v="7.92"/>
    <n v="2"/>
    <x v="2"/>
    <n v="0.69299999999999995"/>
  </r>
  <r>
    <n v="2955"/>
    <x v="1465"/>
    <x v="3"/>
    <x v="105"/>
    <d v="2014-11-13T00:00:00"/>
    <x v="3"/>
    <s v="EM-14140"/>
    <s v="Eugene Moren"/>
    <x v="2"/>
    <s v="United States"/>
    <s v="Glendale"/>
    <x v="16"/>
    <n v="85301"/>
    <x v="1"/>
    <s v="TEC-PH-10001459"/>
    <x v="2"/>
    <x v="7"/>
    <x v="1438"/>
    <n v="671.98400000000004"/>
    <n v="2"/>
    <x v="2"/>
    <n v="50.398800000000001"/>
  </r>
  <r>
    <n v="2956"/>
    <x v="1466"/>
    <x v="0"/>
    <x v="298"/>
    <d v="2013-08-25T00:00:00"/>
    <x v="1"/>
    <s v="GG-14650"/>
    <s v="Greg Guthrie"/>
    <x v="1"/>
    <s v="United States"/>
    <s v="New York City"/>
    <x v="15"/>
    <n v="10035"/>
    <x v="3"/>
    <s v="TEC-PH-10000439"/>
    <x v="2"/>
    <x v="7"/>
    <x v="869"/>
    <n v="39.99"/>
    <n v="1"/>
    <x v="0"/>
    <n v="11.597099999999999"/>
  </r>
  <r>
    <n v="2957"/>
    <x v="1467"/>
    <x v="3"/>
    <x v="818"/>
    <d v="2014-07-05T00:00:00"/>
    <x v="1"/>
    <s v="MA-17995"/>
    <s v="Michelle Arnett"/>
    <x v="2"/>
    <s v="United States"/>
    <s v="Watertown"/>
    <x v="15"/>
    <n v="13601"/>
    <x v="3"/>
    <s v="FUR-CH-10002647"/>
    <x v="0"/>
    <x v="1"/>
    <x v="470"/>
    <n v="191.64599999999999"/>
    <n v="3"/>
    <x v="9"/>
    <n v="31.940999999999999"/>
  </r>
  <r>
    <n v="2958"/>
    <x v="1468"/>
    <x v="3"/>
    <x v="464"/>
    <d v="2014-05-10T00:00:00"/>
    <x v="1"/>
    <s v="SH-20395"/>
    <s v="Shahid Hopkins"/>
    <x v="0"/>
    <s v="United States"/>
    <s v="Springfield"/>
    <x v="24"/>
    <n v="45503"/>
    <x v="3"/>
    <s v="OFF-BI-10003910"/>
    <x v="1"/>
    <x v="8"/>
    <x v="8"/>
    <n v="2.3130000000000002"/>
    <n v="1"/>
    <x v="6"/>
    <n v="-1.9275"/>
  </r>
  <r>
    <n v="2959"/>
    <x v="1469"/>
    <x v="1"/>
    <x v="100"/>
    <d v="2012-12-29T00:00:00"/>
    <x v="1"/>
    <s v="KT-16465"/>
    <s v="Kean Takahito"/>
    <x v="0"/>
    <s v="United States"/>
    <s v="Los Angeles"/>
    <x v="1"/>
    <n v="90032"/>
    <x v="1"/>
    <s v="OFF-BI-10001097"/>
    <x v="1"/>
    <x v="8"/>
    <x v="789"/>
    <n v="19.936"/>
    <n v="4"/>
    <x v="2"/>
    <n v="7.2267999999999999"/>
  </r>
  <r>
    <n v="2960"/>
    <x v="1469"/>
    <x v="1"/>
    <x v="100"/>
    <d v="2012-12-29T00:00:00"/>
    <x v="1"/>
    <s v="KT-16465"/>
    <s v="Kean Takahito"/>
    <x v="0"/>
    <s v="United States"/>
    <s v="Los Angeles"/>
    <x v="1"/>
    <n v="90032"/>
    <x v="1"/>
    <s v="OFF-FA-10004854"/>
    <x v="1"/>
    <x v="13"/>
    <x v="268"/>
    <n v="45.92"/>
    <n v="4"/>
    <x v="0"/>
    <n v="21.5824"/>
  </r>
  <r>
    <n v="2961"/>
    <x v="1470"/>
    <x v="3"/>
    <x v="466"/>
    <d v="2014-05-02T00:00:00"/>
    <x v="1"/>
    <s v="PO-19180"/>
    <s v="Philisse Overcash"/>
    <x v="2"/>
    <s v="United States"/>
    <s v="Seattle"/>
    <x v="4"/>
    <n v="98115"/>
    <x v="1"/>
    <s v="OFF-PA-10003673"/>
    <x v="1"/>
    <x v="10"/>
    <x v="971"/>
    <n v="20.34"/>
    <n v="3"/>
    <x v="0"/>
    <n v="9.3564000000000007"/>
  </r>
  <r>
    <n v="2962"/>
    <x v="1470"/>
    <x v="3"/>
    <x v="466"/>
    <d v="2014-05-02T00:00:00"/>
    <x v="1"/>
    <s v="PO-19180"/>
    <s v="Philisse Overcash"/>
    <x v="2"/>
    <s v="United States"/>
    <s v="Seattle"/>
    <x v="4"/>
    <n v="98115"/>
    <x v="1"/>
    <s v="OFF-LA-10002034"/>
    <x v="1"/>
    <x v="2"/>
    <x v="1102"/>
    <n v="39.28"/>
    <n v="8"/>
    <x v="0"/>
    <n v="19.247199999999999"/>
  </r>
  <r>
    <n v="2963"/>
    <x v="1471"/>
    <x v="3"/>
    <x v="819"/>
    <d v="2014-12-22T00:00:00"/>
    <x v="0"/>
    <s v="AY-10555"/>
    <s v="Andy Yotov"/>
    <x v="1"/>
    <s v="United States"/>
    <s v="Oceanside"/>
    <x v="1"/>
    <n v="92054"/>
    <x v="1"/>
    <s v="FUR-CH-10002774"/>
    <x v="0"/>
    <x v="1"/>
    <x v="23"/>
    <n v="81.567999999999998"/>
    <n v="2"/>
    <x v="2"/>
    <n v="9.1763999999999992"/>
  </r>
  <r>
    <n v="2964"/>
    <x v="1471"/>
    <x v="3"/>
    <x v="819"/>
    <d v="2014-12-22T00:00:00"/>
    <x v="0"/>
    <s v="AY-10555"/>
    <s v="Andy Yotov"/>
    <x v="1"/>
    <s v="United States"/>
    <s v="Oceanside"/>
    <x v="1"/>
    <n v="92054"/>
    <x v="1"/>
    <s v="FUR-CH-10003817"/>
    <x v="0"/>
    <x v="1"/>
    <x v="162"/>
    <n v="97.183999999999997"/>
    <n v="2"/>
    <x v="2"/>
    <n v="6.0739999999999998"/>
  </r>
  <r>
    <n v="2965"/>
    <x v="1471"/>
    <x v="3"/>
    <x v="819"/>
    <d v="2014-12-22T00:00:00"/>
    <x v="0"/>
    <s v="AY-10555"/>
    <s v="Andy Yotov"/>
    <x v="1"/>
    <s v="United States"/>
    <s v="Oceanside"/>
    <x v="1"/>
    <n v="92054"/>
    <x v="1"/>
    <s v="OFF-BI-10002949"/>
    <x v="1"/>
    <x v="8"/>
    <x v="520"/>
    <n v="24.32"/>
    <n v="5"/>
    <x v="2"/>
    <n v="8.2080000000000002"/>
  </r>
  <r>
    <n v="2966"/>
    <x v="1471"/>
    <x v="3"/>
    <x v="819"/>
    <d v="2014-12-22T00:00:00"/>
    <x v="0"/>
    <s v="AY-10555"/>
    <s v="Andy Yotov"/>
    <x v="1"/>
    <s v="United States"/>
    <s v="Oceanside"/>
    <x v="1"/>
    <n v="92054"/>
    <x v="1"/>
    <s v="FUR-FU-10002445"/>
    <x v="0"/>
    <x v="5"/>
    <x v="1439"/>
    <n v="18.96"/>
    <n v="2"/>
    <x v="0"/>
    <n v="7.5839999999999996"/>
  </r>
  <r>
    <n v="2967"/>
    <x v="1472"/>
    <x v="2"/>
    <x v="422"/>
    <d v="2011-12-31T00:00:00"/>
    <x v="1"/>
    <s v="Co-12640"/>
    <s v="Corey-Lock"/>
    <x v="0"/>
    <s v="United States"/>
    <s v="Skokie"/>
    <x v="10"/>
    <n v="60076"/>
    <x v="2"/>
    <s v="FUR-FU-10001473"/>
    <x v="0"/>
    <x v="5"/>
    <x v="984"/>
    <n v="32.951999999999998"/>
    <n v="6"/>
    <x v="7"/>
    <n v="-19.7712"/>
  </r>
  <r>
    <n v="2968"/>
    <x v="1472"/>
    <x v="2"/>
    <x v="422"/>
    <d v="2011-12-31T00:00:00"/>
    <x v="1"/>
    <s v="Co-12640"/>
    <s v="Corey-Lock"/>
    <x v="0"/>
    <s v="United States"/>
    <s v="Skokie"/>
    <x v="10"/>
    <n v="60076"/>
    <x v="2"/>
    <s v="OFF-ST-10002562"/>
    <x v="1"/>
    <x v="4"/>
    <x v="33"/>
    <n v="30.015999999999998"/>
    <n v="4"/>
    <x v="2"/>
    <n v="3.0015999999999998"/>
  </r>
  <r>
    <n v="2969"/>
    <x v="1473"/>
    <x v="3"/>
    <x v="44"/>
    <d v="2014-11-10T00:00:00"/>
    <x v="0"/>
    <s v="JF-15565"/>
    <s v="Jill Fjeld"/>
    <x v="0"/>
    <s v="United States"/>
    <s v="Fayetteville"/>
    <x v="3"/>
    <n v="28314"/>
    <x v="0"/>
    <s v="OFF-AP-10002118"/>
    <x v="1"/>
    <x v="9"/>
    <x v="77"/>
    <n v="499.584"/>
    <n v="3"/>
    <x v="2"/>
    <n v="43.7136"/>
  </r>
  <r>
    <n v="2970"/>
    <x v="1473"/>
    <x v="3"/>
    <x v="44"/>
    <d v="2014-11-10T00:00:00"/>
    <x v="0"/>
    <s v="JF-15565"/>
    <s v="Jill Fjeld"/>
    <x v="0"/>
    <s v="United States"/>
    <s v="Fayetteville"/>
    <x v="3"/>
    <n v="28314"/>
    <x v="0"/>
    <s v="OFF-PA-10001800"/>
    <x v="1"/>
    <x v="10"/>
    <x v="580"/>
    <n v="31.103999999999999"/>
    <n v="6"/>
    <x v="2"/>
    <n v="10.8864"/>
  </r>
  <r>
    <n v="2971"/>
    <x v="1473"/>
    <x v="3"/>
    <x v="44"/>
    <d v="2014-11-10T00:00:00"/>
    <x v="0"/>
    <s v="JF-15565"/>
    <s v="Jill Fjeld"/>
    <x v="0"/>
    <s v="United States"/>
    <s v="Fayetteville"/>
    <x v="3"/>
    <n v="28314"/>
    <x v="0"/>
    <s v="OFF-BI-10002827"/>
    <x v="1"/>
    <x v="8"/>
    <x v="549"/>
    <n v="13.272"/>
    <n v="8"/>
    <x v="6"/>
    <n v="-10.617599999999999"/>
  </r>
  <r>
    <n v="2972"/>
    <x v="1473"/>
    <x v="3"/>
    <x v="44"/>
    <d v="2014-11-10T00:00:00"/>
    <x v="0"/>
    <s v="JF-15565"/>
    <s v="Jill Fjeld"/>
    <x v="0"/>
    <s v="United States"/>
    <s v="Fayetteville"/>
    <x v="3"/>
    <n v="28314"/>
    <x v="0"/>
    <s v="FUR-FU-10004671"/>
    <x v="0"/>
    <x v="5"/>
    <x v="1357"/>
    <n v="28.271999999999998"/>
    <n v="2"/>
    <x v="2"/>
    <n v="6.3612000000000002"/>
  </r>
  <r>
    <n v="2973"/>
    <x v="1473"/>
    <x v="3"/>
    <x v="44"/>
    <d v="2014-11-10T00:00:00"/>
    <x v="0"/>
    <s v="JF-15565"/>
    <s v="Jill Fjeld"/>
    <x v="0"/>
    <s v="United States"/>
    <s v="Fayetteville"/>
    <x v="3"/>
    <n v="28314"/>
    <x v="0"/>
    <s v="OFF-ST-10000736"/>
    <x v="1"/>
    <x v="4"/>
    <x v="455"/>
    <n v="259.13600000000002"/>
    <n v="4"/>
    <x v="2"/>
    <n v="-51.827199999999998"/>
  </r>
  <r>
    <n v="2974"/>
    <x v="1474"/>
    <x v="3"/>
    <x v="819"/>
    <d v="2014-12-21T00:00:00"/>
    <x v="1"/>
    <s v="AR-10510"/>
    <s v="Andrew Roberts"/>
    <x v="0"/>
    <s v="United States"/>
    <s v="Tulsa"/>
    <x v="26"/>
    <n v="74133"/>
    <x v="2"/>
    <s v="OFF-BI-10004656"/>
    <x v="1"/>
    <x v="8"/>
    <x v="855"/>
    <n v="10.8"/>
    <n v="5"/>
    <x v="0"/>
    <n v="5.1840000000000002"/>
  </r>
  <r>
    <n v="2975"/>
    <x v="1475"/>
    <x v="1"/>
    <x v="820"/>
    <d v="2012-05-12T00:00:00"/>
    <x v="1"/>
    <s v="AG-10675"/>
    <s v="Anna Gayman"/>
    <x v="0"/>
    <s v="United States"/>
    <s v="Allen"/>
    <x v="5"/>
    <n v="75002"/>
    <x v="2"/>
    <s v="FUR-TA-10001095"/>
    <x v="0"/>
    <x v="3"/>
    <x v="611"/>
    <n v="244.006"/>
    <n v="2"/>
    <x v="4"/>
    <n v="-31.372199999999999"/>
  </r>
  <r>
    <n v="2976"/>
    <x v="1475"/>
    <x v="1"/>
    <x v="820"/>
    <d v="2012-05-12T00:00:00"/>
    <x v="1"/>
    <s v="AG-10675"/>
    <s v="Anna Gayman"/>
    <x v="0"/>
    <s v="United States"/>
    <s v="Allen"/>
    <x v="5"/>
    <n v="75002"/>
    <x v="2"/>
    <s v="OFF-PA-10000213"/>
    <x v="1"/>
    <x v="10"/>
    <x v="1440"/>
    <n v="15.936"/>
    <n v="4"/>
    <x v="2"/>
    <n v="5.3784000000000001"/>
  </r>
  <r>
    <n v="2977"/>
    <x v="1476"/>
    <x v="3"/>
    <x v="769"/>
    <d v="2014-12-05T00:00:00"/>
    <x v="3"/>
    <s v="DV-13045"/>
    <s v="Darrin Van Huff"/>
    <x v="1"/>
    <s v="United States"/>
    <s v="Philadelphia"/>
    <x v="9"/>
    <n v="19143"/>
    <x v="3"/>
    <s v="FUR-CH-10001797"/>
    <x v="0"/>
    <x v="1"/>
    <x v="1441"/>
    <n v="188.55199999999999"/>
    <n v="7"/>
    <x v="4"/>
    <n v="-2.6936"/>
  </r>
  <r>
    <n v="2978"/>
    <x v="1477"/>
    <x v="3"/>
    <x v="621"/>
    <d v="2014-10-09T00:00:00"/>
    <x v="0"/>
    <s v="HL-15040"/>
    <s v="Hunter Lopez"/>
    <x v="0"/>
    <s v="United States"/>
    <s v="Rochester"/>
    <x v="15"/>
    <n v="14609"/>
    <x v="3"/>
    <s v="OFF-ST-10002214"/>
    <x v="1"/>
    <x v="4"/>
    <x v="994"/>
    <n v="22.58"/>
    <n v="2"/>
    <x v="0"/>
    <n v="5.8708"/>
  </r>
  <r>
    <n v="2979"/>
    <x v="1478"/>
    <x v="2"/>
    <x v="286"/>
    <d v="2011-01-17T00:00:00"/>
    <x v="0"/>
    <s v="ND-18370"/>
    <s v="Natalie DeCherney"/>
    <x v="0"/>
    <s v="United States"/>
    <s v="Mount Pleasant"/>
    <x v="20"/>
    <n v="29464"/>
    <x v="0"/>
    <s v="FUR-CH-10000422"/>
    <x v="0"/>
    <x v="1"/>
    <x v="1432"/>
    <n v="545.94000000000005"/>
    <n v="6"/>
    <x v="0"/>
    <n v="87.350399999999993"/>
  </r>
  <r>
    <n v="2980"/>
    <x v="1479"/>
    <x v="1"/>
    <x v="821"/>
    <d v="2012-06-17T00:00:00"/>
    <x v="1"/>
    <s v="GB-14575"/>
    <s v="Giulietta Baptist"/>
    <x v="0"/>
    <s v="United States"/>
    <s v="Philadelphia"/>
    <x v="9"/>
    <n v="19134"/>
    <x v="3"/>
    <s v="OFF-PA-10003848"/>
    <x v="1"/>
    <x v="10"/>
    <x v="1442"/>
    <n v="20.736000000000001"/>
    <n v="4"/>
    <x v="2"/>
    <n v="7.2576000000000001"/>
  </r>
  <r>
    <n v="2981"/>
    <x v="1479"/>
    <x v="1"/>
    <x v="821"/>
    <d v="2012-06-17T00:00:00"/>
    <x v="1"/>
    <s v="GB-14575"/>
    <s v="Giulietta Baptist"/>
    <x v="0"/>
    <s v="United States"/>
    <s v="Philadelphia"/>
    <x v="9"/>
    <n v="19134"/>
    <x v="3"/>
    <s v="FUR-FU-10003623"/>
    <x v="0"/>
    <x v="5"/>
    <x v="1226"/>
    <n v="43.295999999999999"/>
    <n v="2"/>
    <x v="2"/>
    <n v="4.3296000000000001"/>
  </r>
  <r>
    <n v="2982"/>
    <x v="1480"/>
    <x v="2"/>
    <x v="136"/>
    <d v="2011-07-18T00:00:00"/>
    <x v="1"/>
    <s v="CL-12565"/>
    <s v="Clay Ludtke"/>
    <x v="0"/>
    <s v="United States"/>
    <s v="Seattle"/>
    <x v="4"/>
    <n v="98115"/>
    <x v="1"/>
    <s v="FUR-CH-10001797"/>
    <x v="0"/>
    <x v="1"/>
    <x v="1441"/>
    <n v="123.136"/>
    <n v="4"/>
    <x v="2"/>
    <n v="13.8528"/>
  </r>
  <r>
    <n v="2983"/>
    <x v="1480"/>
    <x v="2"/>
    <x v="136"/>
    <d v="2011-07-18T00:00:00"/>
    <x v="1"/>
    <s v="CL-12565"/>
    <s v="Clay Ludtke"/>
    <x v="0"/>
    <s v="United States"/>
    <s v="Seattle"/>
    <x v="4"/>
    <n v="98115"/>
    <x v="1"/>
    <s v="OFF-BI-10003094"/>
    <x v="1"/>
    <x v="8"/>
    <x v="647"/>
    <n v="11.263999999999999"/>
    <n v="4"/>
    <x v="2"/>
    <n v="3.8016000000000001"/>
  </r>
  <r>
    <n v="2984"/>
    <x v="1481"/>
    <x v="2"/>
    <x v="776"/>
    <d v="2011-12-11T00:00:00"/>
    <x v="0"/>
    <s v="RC-19960"/>
    <s v="Ryan Crowe"/>
    <x v="0"/>
    <s v="United States"/>
    <s v="Springfield"/>
    <x v="21"/>
    <n v="97477"/>
    <x v="1"/>
    <s v="OFF-ST-10002205"/>
    <x v="1"/>
    <x v="4"/>
    <x v="326"/>
    <n v="53.423999999999999"/>
    <n v="3"/>
    <x v="2"/>
    <n v="4.6745999999999999"/>
  </r>
  <r>
    <n v="2985"/>
    <x v="1481"/>
    <x v="2"/>
    <x v="776"/>
    <d v="2011-12-11T00:00:00"/>
    <x v="0"/>
    <s v="RC-19960"/>
    <s v="Ryan Crowe"/>
    <x v="0"/>
    <s v="United States"/>
    <s v="Springfield"/>
    <x v="21"/>
    <n v="97477"/>
    <x v="1"/>
    <s v="FUR-TA-10003238"/>
    <x v="0"/>
    <x v="3"/>
    <x v="1233"/>
    <n v="275.49"/>
    <n v="1"/>
    <x v="5"/>
    <n v="-170.8038"/>
  </r>
  <r>
    <n v="2986"/>
    <x v="1482"/>
    <x v="0"/>
    <x v="822"/>
    <d v="2013-05-31T00:00:00"/>
    <x v="1"/>
    <s v="JB-16045"/>
    <s v="Julia Barnett"/>
    <x v="2"/>
    <s v="United States"/>
    <s v="Columbus"/>
    <x v="32"/>
    <n v="31907"/>
    <x v="0"/>
    <s v="FUR-FU-10000755"/>
    <x v="0"/>
    <x v="5"/>
    <x v="1443"/>
    <n v="24.96"/>
    <n v="4"/>
    <x v="0"/>
    <n v="6.24"/>
  </r>
  <r>
    <n v="2987"/>
    <x v="1482"/>
    <x v="0"/>
    <x v="822"/>
    <d v="2013-05-31T00:00:00"/>
    <x v="1"/>
    <s v="JB-16045"/>
    <s v="Julia Barnett"/>
    <x v="2"/>
    <s v="United States"/>
    <s v="Columbus"/>
    <x v="32"/>
    <n v="31907"/>
    <x v="0"/>
    <s v="OFF-PA-10002893"/>
    <x v="1"/>
    <x v="10"/>
    <x v="359"/>
    <n v="19.36"/>
    <n v="2"/>
    <x v="0"/>
    <n v="9.2927999999999997"/>
  </r>
  <r>
    <n v="2988"/>
    <x v="1482"/>
    <x v="0"/>
    <x v="822"/>
    <d v="2013-05-31T00:00:00"/>
    <x v="1"/>
    <s v="JB-16045"/>
    <s v="Julia Barnett"/>
    <x v="2"/>
    <s v="United States"/>
    <s v="Columbus"/>
    <x v="32"/>
    <n v="31907"/>
    <x v="0"/>
    <s v="OFF-ST-10000689"/>
    <x v="1"/>
    <x v="4"/>
    <x v="421"/>
    <n v="1267.6500000000001"/>
    <n v="9"/>
    <x v="0"/>
    <n v="152.11799999999999"/>
  </r>
  <r>
    <n v="2989"/>
    <x v="1483"/>
    <x v="0"/>
    <x v="823"/>
    <d v="2013-02-26T00:00:00"/>
    <x v="0"/>
    <s v="MC-17635"/>
    <s v="Matthew Clasen"/>
    <x v="1"/>
    <s v="United States"/>
    <s v="Los Angeles"/>
    <x v="1"/>
    <n v="90032"/>
    <x v="1"/>
    <s v="TEC-AC-10004227"/>
    <x v="2"/>
    <x v="11"/>
    <x v="1400"/>
    <n v="12.99"/>
    <n v="1"/>
    <x v="0"/>
    <n v="0.77939999999999998"/>
  </r>
  <r>
    <n v="2990"/>
    <x v="1483"/>
    <x v="0"/>
    <x v="823"/>
    <d v="2013-02-26T00:00:00"/>
    <x v="0"/>
    <s v="MC-17635"/>
    <s v="Matthew Clasen"/>
    <x v="1"/>
    <s v="United States"/>
    <s v="Los Angeles"/>
    <x v="1"/>
    <n v="90032"/>
    <x v="1"/>
    <s v="OFF-BI-10000174"/>
    <x v="1"/>
    <x v="8"/>
    <x v="1435"/>
    <n v="18.559999999999999"/>
    <n v="4"/>
    <x v="2"/>
    <n v="6.4960000000000004"/>
  </r>
  <r>
    <n v="2991"/>
    <x v="1483"/>
    <x v="0"/>
    <x v="823"/>
    <d v="2013-02-26T00:00:00"/>
    <x v="0"/>
    <s v="MC-17635"/>
    <s v="Matthew Clasen"/>
    <x v="1"/>
    <s v="United States"/>
    <s v="Los Angeles"/>
    <x v="1"/>
    <n v="90032"/>
    <x v="1"/>
    <s v="OFF-ST-10001809"/>
    <x v="1"/>
    <x v="4"/>
    <x v="430"/>
    <n v="449.15"/>
    <n v="5"/>
    <x v="0"/>
    <n v="8.9830000000000005"/>
  </r>
  <r>
    <n v="2992"/>
    <x v="1483"/>
    <x v="0"/>
    <x v="823"/>
    <d v="2013-02-26T00:00:00"/>
    <x v="0"/>
    <s v="MC-17635"/>
    <s v="Matthew Clasen"/>
    <x v="1"/>
    <s v="United States"/>
    <s v="Los Angeles"/>
    <x v="1"/>
    <n v="90032"/>
    <x v="1"/>
    <s v="OFF-BI-10002309"/>
    <x v="1"/>
    <x v="8"/>
    <x v="78"/>
    <n v="31.248000000000001"/>
    <n v="7"/>
    <x v="2"/>
    <n v="10.9368"/>
  </r>
  <r>
    <n v="2993"/>
    <x v="1484"/>
    <x v="0"/>
    <x v="824"/>
    <d v="2013-10-07T00:00:00"/>
    <x v="1"/>
    <s v="TT-21265"/>
    <s v="Tim Taslimi"/>
    <x v="1"/>
    <s v="United States"/>
    <s v="New York City"/>
    <x v="15"/>
    <n v="10024"/>
    <x v="3"/>
    <s v="OFF-AP-10004532"/>
    <x v="1"/>
    <x v="9"/>
    <x v="559"/>
    <n v="61.44"/>
    <n v="3"/>
    <x v="0"/>
    <n v="16.588799999999999"/>
  </r>
  <r>
    <n v="2994"/>
    <x v="1485"/>
    <x v="3"/>
    <x v="825"/>
    <d v="2014-03-18T00:00:00"/>
    <x v="1"/>
    <s v="MJ-17740"/>
    <s v="Max Jones"/>
    <x v="0"/>
    <s v="United States"/>
    <s v="Detroit"/>
    <x v="12"/>
    <n v="48227"/>
    <x v="2"/>
    <s v="OFF-BI-10003091"/>
    <x v="1"/>
    <x v="8"/>
    <x v="1165"/>
    <n v="895.92"/>
    <n v="4"/>
    <x v="0"/>
    <n v="421.08240000000001"/>
  </r>
  <r>
    <n v="2995"/>
    <x v="1486"/>
    <x v="0"/>
    <x v="369"/>
    <d v="2013-09-14T00:00:00"/>
    <x v="0"/>
    <s v="AT-10735"/>
    <s v="Annie Thurman"/>
    <x v="0"/>
    <s v="United States"/>
    <s v="Stockton"/>
    <x v="1"/>
    <n v="95207"/>
    <x v="1"/>
    <s v="OFF-BI-10004654"/>
    <x v="1"/>
    <x v="8"/>
    <x v="1444"/>
    <n v="55.36"/>
    <n v="4"/>
    <x v="2"/>
    <n v="18.684000000000001"/>
  </r>
  <r>
    <n v="2996"/>
    <x v="1487"/>
    <x v="2"/>
    <x v="686"/>
    <d v="2011-07-21T00:00:00"/>
    <x v="1"/>
    <s v="PB-19150"/>
    <s v="Philip Brown"/>
    <x v="0"/>
    <s v="United States"/>
    <s v="Phoenix"/>
    <x v="16"/>
    <n v="85023"/>
    <x v="1"/>
    <s v="OFF-ST-10000760"/>
    <x v="1"/>
    <x v="4"/>
    <x v="4"/>
    <n v="55.92"/>
    <n v="5"/>
    <x v="2"/>
    <n v="6.2910000000000004"/>
  </r>
  <r>
    <n v="2997"/>
    <x v="1488"/>
    <x v="2"/>
    <x v="261"/>
    <d v="2011-06-25T00:00:00"/>
    <x v="1"/>
    <s v="NW-18400"/>
    <s v="Natalie Webber"/>
    <x v="0"/>
    <s v="United States"/>
    <s v="Philadelphia"/>
    <x v="9"/>
    <n v="19120"/>
    <x v="3"/>
    <s v="OFF-EN-10001539"/>
    <x v="1"/>
    <x v="12"/>
    <x v="33"/>
    <n v="24.896000000000001"/>
    <n v="4"/>
    <x v="2"/>
    <n v="8.4024000000000001"/>
  </r>
  <r>
    <n v="2998"/>
    <x v="1488"/>
    <x v="2"/>
    <x v="261"/>
    <d v="2011-06-25T00:00:00"/>
    <x v="1"/>
    <s v="NW-18400"/>
    <s v="Natalie Webber"/>
    <x v="0"/>
    <s v="United States"/>
    <s v="Philadelphia"/>
    <x v="9"/>
    <n v="19120"/>
    <x v="3"/>
    <s v="FUR-FU-10000550"/>
    <x v="0"/>
    <x v="5"/>
    <x v="1445"/>
    <n v="3.984"/>
    <n v="1"/>
    <x v="2"/>
    <n v="0.64739999999999998"/>
  </r>
  <r>
    <n v="2999"/>
    <x v="1488"/>
    <x v="2"/>
    <x v="261"/>
    <d v="2011-06-25T00:00:00"/>
    <x v="1"/>
    <s v="NW-18400"/>
    <s v="Natalie Webber"/>
    <x v="0"/>
    <s v="United States"/>
    <s v="Philadelphia"/>
    <x v="9"/>
    <n v="19120"/>
    <x v="3"/>
    <s v="TEC-AC-10003628"/>
    <x v="2"/>
    <x v="11"/>
    <x v="244"/>
    <n v="95.968000000000004"/>
    <n v="4"/>
    <x v="2"/>
    <n v="28.790400000000002"/>
  </r>
  <r>
    <n v="3000"/>
    <x v="1488"/>
    <x v="2"/>
    <x v="261"/>
    <d v="2011-06-25T00:00:00"/>
    <x v="1"/>
    <s v="NW-18400"/>
    <s v="Natalie Webber"/>
    <x v="0"/>
    <s v="United States"/>
    <s v="Philadelphia"/>
    <x v="9"/>
    <n v="19120"/>
    <x v="3"/>
    <s v="TEC-MA-10004521"/>
    <x v="2"/>
    <x v="15"/>
    <x v="1446"/>
    <n v="206.99100000000001"/>
    <n v="3"/>
    <x v="6"/>
    <n v="-172.49250000000001"/>
  </r>
  <r>
    <n v="3001"/>
    <x v="1488"/>
    <x v="2"/>
    <x v="261"/>
    <d v="2011-06-25T00:00:00"/>
    <x v="1"/>
    <s v="NW-18400"/>
    <s v="Natalie Webber"/>
    <x v="0"/>
    <s v="United States"/>
    <s v="Philadelphia"/>
    <x v="9"/>
    <n v="19120"/>
    <x v="3"/>
    <s v="OFF-AP-10003860"/>
    <x v="1"/>
    <x v="9"/>
    <x v="1089"/>
    <n v="44.415999999999997"/>
    <n v="2"/>
    <x v="2"/>
    <n v="3.8864000000000001"/>
  </r>
  <r>
    <n v="3002"/>
    <x v="1488"/>
    <x v="2"/>
    <x v="261"/>
    <d v="2011-06-25T00:00:00"/>
    <x v="1"/>
    <s v="NW-18400"/>
    <s v="Natalie Webber"/>
    <x v="0"/>
    <s v="United States"/>
    <s v="Philadelphia"/>
    <x v="9"/>
    <n v="19120"/>
    <x v="3"/>
    <s v="OFF-BI-10000069"/>
    <x v="1"/>
    <x v="8"/>
    <x v="486"/>
    <n v="9.0060000000000002"/>
    <n v="2"/>
    <x v="6"/>
    <n v="-7.2047999999999996"/>
  </r>
  <r>
    <n v="3003"/>
    <x v="1489"/>
    <x v="1"/>
    <x v="761"/>
    <d v="2012-07-10T00:00:00"/>
    <x v="1"/>
    <s v="VP-21730"/>
    <s v="Victor Preis"/>
    <x v="2"/>
    <s v="United States"/>
    <s v="Sterling Heights"/>
    <x v="12"/>
    <n v="48310"/>
    <x v="2"/>
    <s v="OFF-BI-10003655"/>
    <x v="1"/>
    <x v="8"/>
    <x v="1447"/>
    <n v="19"/>
    <n v="5"/>
    <x v="0"/>
    <n v="8.93"/>
  </r>
  <r>
    <n v="3004"/>
    <x v="1490"/>
    <x v="3"/>
    <x v="819"/>
    <d v="2014-12-24T00:00:00"/>
    <x v="1"/>
    <s v="RD-19810"/>
    <s v="Ross DeVincentis"/>
    <x v="2"/>
    <s v="United States"/>
    <s v="Rochester"/>
    <x v="15"/>
    <n v="14609"/>
    <x v="3"/>
    <s v="OFF-BI-10001628"/>
    <x v="1"/>
    <x v="8"/>
    <x v="1103"/>
    <n v="33.375999999999998"/>
    <n v="4"/>
    <x v="2"/>
    <n v="10.43"/>
  </r>
  <r>
    <n v="3005"/>
    <x v="1491"/>
    <x v="0"/>
    <x v="162"/>
    <d v="2013-09-11T00:00:00"/>
    <x v="2"/>
    <s v="MG-17875"/>
    <s v="Michael Grace"/>
    <x v="2"/>
    <s v="United States"/>
    <s v="New York City"/>
    <x v="15"/>
    <n v="10011"/>
    <x v="3"/>
    <s v="OFF-AP-10003779"/>
    <x v="1"/>
    <x v="9"/>
    <x v="1448"/>
    <n v="207.48"/>
    <n v="1"/>
    <x v="0"/>
    <n v="62.244"/>
  </r>
  <r>
    <n v="3006"/>
    <x v="1492"/>
    <x v="2"/>
    <x v="826"/>
    <d v="2011-05-21T00:00:00"/>
    <x v="1"/>
    <s v="PA-19060"/>
    <s v="Pete Armstrong"/>
    <x v="2"/>
    <s v="United States"/>
    <s v="Eau Claire"/>
    <x v="6"/>
    <n v="54703"/>
    <x v="2"/>
    <s v="OFF-BI-10000666"/>
    <x v="1"/>
    <x v="8"/>
    <x v="980"/>
    <n v="91.68"/>
    <n v="3"/>
    <x v="0"/>
    <n v="45.84"/>
  </r>
  <r>
    <n v="3007"/>
    <x v="1493"/>
    <x v="3"/>
    <x v="119"/>
    <d v="2014-10-16T00:00:00"/>
    <x v="2"/>
    <s v="CR-12730"/>
    <s v="Craig Reiter"/>
    <x v="0"/>
    <s v="United States"/>
    <s v="New York City"/>
    <x v="15"/>
    <n v="10009"/>
    <x v="3"/>
    <s v="OFF-AP-10000828"/>
    <x v="1"/>
    <x v="9"/>
    <x v="1087"/>
    <n v="904.9"/>
    <n v="5"/>
    <x v="0"/>
    <n v="253.37200000000001"/>
  </r>
  <r>
    <n v="3008"/>
    <x v="1494"/>
    <x v="2"/>
    <x v="745"/>
    <d v="2011-10-29T00:00:00"/>
    <x v="1"/>
    <s v="AA-10375"/>
    <s v="Allen Armold"/>
    <x v="0"/>
    <s v="United States"/>
    <s v="Rancho Cucamonga"/>
    <x v="1"/>
    <n v="91730"/>
    <x v="1"/>
    <s v="OFF-BI-10002706"/>
    <x v="1"/>
    <x v="8"/>
    <x v="273"/>
    <n v="34.271999999999998"/>
    <n v="3"/>
    <x v="2"/>
    <n v="11.138400000000001"/>
  </r>
  <r>
    <n v="3009"/>
    <x v="1495"/>
    <x v="0"/>
    <x v="5"/>
    <d v="2013-12-07T00:00:00"/>
    <x v="2"/>
    <s v="JG-15160"/>
    <s v="James Galang"/>
    <x v="0"/>
    <s v="United States"/>
    <s v="Murray"/>
    <x v="0"/>
    <n v="42071"/>
    <x v="0"/>
    <s v="FUR-FU-10004748"/>
    <x v="0"/>
    <x v="5"/>
    <x v="1243"/>
    <n v="191.82"/>
    <n v="3"/>
    <x v="0"/>
    <n v="74.809799999999996"/>
  </r>
  <r>
    <n v="3010"/>
    <x v="1496"/>
    <x v="0"/>
    <x v="197"/>
    <d v="2013-07-30T00:00:00"/>
    <x v="1"/>
    <s v="RR-19525"/>
    <s v="Rick Reed"/>
    <x v="1"/>
    <s v="United States"/>
    <s v="Toledo"/>
    <x v="24"/>
    <n v="43615"/>
    <x v="3"/>
    <s v="OFF-AP-10000026"/>
    <x v="1"/>
    <x v="9"/>
    <x v="1282"/>
    <n v="243.88"/>
    <n v="5"/>
    <x v="2"/>
    <n v="27.436499999999999"/>
  </r>
  <r>
    <n v="3011"/>
    <x v="1497"/>
    <x v="3"/>
    <x v="827"/>
    <d v="2014-04-24T00:00:00"/>
    <x v="1"/>
    <s v="SR-20425"/>
    <s v="Sharelle Roach"/>
    <x v="2"/>
    <s v="United States"/>
    <s v="Louisville"/>
    <x v="22"/>
    <n v="80027"/>
    <x v="1"/>
    <s v="OFF-BI-10000773"/>
    <x v="1"/>
    <x v="8"/>
    <x v="381"/>
    <n v="12.03"/>
    <n v="5"/>
    <x v="6"/>
    <n v="-9.2230000000000008"/>
  </r>
  <r>
    <n v="3012"/>
    <x v="1497"/>
    <x v="3"/>
    <x v="827"/>
    <d v="2014-04-24T00:00:00"/>
    <x v="1"/>
    <s v="SR-20425"/>
    <s v="Sharelle Roach"/>
    <x v="2"/>
    <s v="United States"/>
    <s v="Louisville"/>
    <x v="22"/>
    <n v="80027"/>
    <x v="1"/>
    <s v="TEC-MA-10000822"/>
    <x v="2"/>
    <x v="15"/>
    <x v="154"/>
    <n v="2549.9850000000001"/>
    <n v="5"/>
    <x v="6"/>
    <n v="-3399.98"/>
  </r>
  <r>
    <n v="3013"/>
    <x v="1497"/>
    <x v="3"/>
    <x v="827"/>
    <d v="2014-04-24T00:00:00"/>
    <x v="1"/>
    <s v="SR-20425"/>
    <s v="Sharelle Roach"/>
    <x v="2"/>
    <s v="United States"/>
    <s v="Louisville"/>
    <x v="22"/>
    <n v="80027"/>
    <x v="1"/>
    <s v="OFF-BI-10001543"/>
    <x v="1"/>
    <x v="8"/>
    <x v="375"/>
    <n v="21.594000000000001"/>
    <n v="2"/>
    <x v="6"/>
    <n v="-15.835599999999999"/>
  </r>
  <r>
    <n v="3014"/>
    <x v="1497"/>
    <x v="3"/>
    <x v="827"/>
    <d v="2014-04-24T00:00:00"/>
    <x v="1"/>
    <s v="SR-20425"/>
    <s v="Sharelle Roach"/>
    <x v="2"/>
    <s v="United States"/>
    <s v="Louisville"/>
    <x v="22"/>
    <n v="80027"/>
    <x v="1"/>
    <s v="OFF-BI-10003355"/>
    <x v="1"/>
    <x v="8"/>
    <x v="586"/>
    <n v="8.9640000000000004"/>
    <n v="6"/>
    <x v="6"/>
    <n v="-6.5735999999999999"/>
  </r>
  <r>
    <n v="3015"/>
    <x v="1497"/>
    <x v="3"/>
    <x v="827"/>
    <d v="2014-04-24T00:00:00"/>
    <x v="1"/>
    <s v="SR-20425"/>
    <s v="Sharelle Roach"/>
    <x v="2"/>
    <s v="United States"/>
    <s v="Louisville"/>
    <x v="22"/>
    <n v="80027"/>
    <x v="1"/>
    <s v="OFF-PA-10002005"/>
    <x v="1"/>
    <x v="10"/>
    <x v="505"/>
    <n v="20.736000000000001"/>
    <n v="4"/>
    <x v="2"/>
    <n v="7.2576000000000001"/>
  </r>
  <r>
    <n v="3016"/>
    <x v="1498"/>
    <x v="1"/>
    <x v="14"/>
    <d v="2012-09-21T00:00:00"/>
    <x v="1"/>
    <s v="LS-16975"/>
    <s v="Lindsay Shagiari"/>
    <x v="2"/>
    <s v="United States"/>
    <s v="New York City"/>
    <x v="15"/>
    <n v="10035"/>
    <x v="3"/>
    <s v="FUR-TA-10004154"/>
    <x v="0"/>
    <x v="3"/>
    <x v="730"/>
    <n v="344.22"/>
    <n v="2"/>
    <x v="10"/>
    <n v="-103.26600000000001"/>
  </r>
  <r>
    <n v="3017"/>
    <x v="1499"/>
    <x v="0"/>
    <x v="828"/>
    <d v="2013-08-31T00:00:00"/>
    <x v="1"/>
    <s v="MH-18115"/>
    <s v="Mick Hernandez"/>
    <x v="2"/>
    <s v="United States"/>
    <s v="Pharr"/>
    <x v="5"/>
    <n v="78577"/>
    <x v="2"/>
    <s v="OFF-ST-10002743"/>
    <x v="1"/>
    <x v="4"/>
    <x v="413"/>
    <n v="727.29600000000005"/>
    <n v="8"/>
    <x v="2"/>
    <n v="-172.7328"/>
  </r>
  <r>
    <n v="3018"/>
    <x v="1499"/>
    <x v="0"/>
    <x v="828"/>
    <d v="2013-08-31T00:00:00"/>
    <x v="1"/>
    <s v="MH-18115"/>
    <s v="Mick Hernandez"/>
    <x v="2"/>
    <s v="United States"/>
    <s v="Pharr"/>
    <x v="5"/>
    <n v="78577"/>
    <x v="2"/>
    <s v="FUR-FU-10004973"/>
    <x v="0"/>
    <x v="5"/>
    <x v="1134"/>
    <n v="22.608000000000001"/>
    <n v="3"/>
    <x v="7"/>
    <n v="-10.1736"/>
  </r>
  <r>
    <n v="3019"/>
    <x v="1499"/>
    <x v="0"/>
    <x v="828"/>
    <d v="2013-08-31T00:00:00"/>
    <x v="1"/>
    <s v="MH-18115"/>
    <s v="Mick Hernandez"/>
    <x v="2"/>
    <s v="United States"/>
    <s v="Pharr"/>
    <x v="5"/>
    <n v="78577"/>
    <x v="2"/>
    <s v="TEC-AC-10002842"/>
    <x v="2"/>
    <x v="11"/>
    <x v="1176"/>
    <n v="666.4"/>
    <n v="7"/>
    <x v="2"/>
    <n v="-33.32"/>
  </r>
  <r>
    <n v="3020"/>
    <x v="1500"/>
    <x v="1"/>
    <x v="627"/>
    <d v="2012-11-14T00:00:00"/>
    <x v="1"/>
    <s v="SC-20095"/>
    <s v="Sanjit Chand"/>
    <x v="0"/>
    <s v="United States"/>
    <s v="West Jordan"/>
    <x v="7"/>
    <n v="84084"/>
    <x v="1"/>
    <s v="OFF-FA-10002701"/>
    <x v="1"/>
    <x v="13"/>
    <x v="1449"/>
    <n v="5.04"/>
    <n v="3"/>
    <x v="0"/>
    <n v="0.2016"/>
  </r>
  <r>
    <n v="3021"/>
    <x v="1500"/>
    <x v="1"/>
    <x v="627"/>
    <d v="2012-11-14T00:00:00"/>
    <x v="1"/>
    <s v="SC-20095"/>
    <s v="Sanjit Chand"/>
    <x v="0"/>
    <s v="United States"/>
    <s v="West Jordan"/>
    <x v="7"/>
    <n v="84084"/>
    <x v="1"/>
    <s v="OFF-PA-10001125"/>
    <x v="1"/>
    <x v="10"/>
    <x v="1012"/>
    <n v="92.94"/>
    <n v="3"/>
    <x v="0"/>
    <n v="41.823"/>
  </r>
  <r>
    <n v="3022"/>
    <x v="1500"/>
    <x v="1"/>
    <x v="627"/>
    <d v="2012-11-14T00:00:00"/>
    <x v="1"/>
    <s v="SC-20095"/>
    <s v="Sanjit Chand"/>
    <x v="0"/>
    <s v="United States"/>
    <s v="West Jordan"/>
    <x v="7"/>
    <n v="84084"/>
    <x v="1"/>
    <s v="FUR-FU-10004090"/>
    <x v="0"/>
    <x v="5"/>
    <x v="636"/>
    <n v="66.69"/>
    <n v="3"/>
    <x v="0"/>
    <n v="22.0077"/>
  </r>
  <r>
    <n v="3023"/>
    <x v="1500"/>
    <x v="1"/>
    <x v="627"/>
    <d v="2012-11-14T00:00:00"/>
    <x v="1"/>
    <s v="SC-20095"/>
    <s v="Sanjit Chand"/>
    <x v="0"/>
    <s v="United States"/>
    <s v="West Jordan"/>
    <x v="7"/>
    <n v="84084"/>
    <x v="1"/>
    <s v="OFF-BI-10001510"/>
    <x v="1"/>
    <x v="8"/>
    <x v="702"/>
    <n v="91.68"/>
    <n v="5"/>
    <x v="2"/>
    <n v="28.65"/>
  </r>
  <r>
    <n v="3024"/>
    <x v="1501"/>
    <x v="3"/>
    <x v="701"/>
    <d v="2014-11-24T00:00:00"/>
    <x v="1"/>
    <s v="JB-16000"/>
    <s v="Joy Bell-"/>
    <x v="0"/>
    <s v="United States"/>
    <s v="Brownsville"/>
    <x v="5"/>
    <n v="78521"/>
    <x v="2"/>
    <s v="FUR-BO-10002202"/>
    <x v="0"/>
    <x v="0"/>
    <x v="1251"/>
    <n v="327.7328"/>
    <n v="2"/>
    <x v="8"/>
    <n v="-14.4588"/>
  </r>
  <r>
    <n v="3025"/>
    <x v="1502"/>
    <x v="1"/>
    <x v="627"/>
    <d v="2012-11-13T00:00:00"/>
    <x v="1"/>
    <s v="AC-10450"/>
    <s v="Amy Cox"/>
    <x v="0"/>
    <s v="United States"/>
    <s v="New York City"/>
    <x v="15"/>
    <n v="10011"/>
    <x v="3"/>
    <s v="OFF-BI-10001922"/>
    <x v="1"/>
    <x v="8"/>
    <x v="302"/>
    <n v="52.271999999999998"/>
    <n v="11"/>
    <x v="2"/>
    <n v="17.6418"/>
  </r>
  <r>
    <n v="3026"/>
    <x v="1502"/>
    <x v="1"/>
    <x v="627"/>
    <d v="2012-11-13T00:00:00"/>
    <x v="1"/>
    <s v="AC-10450"/>
    <s v="Amy Cox"/>
    <x v="0"/>
    <s v="United States"/>
    <s v="New York City"/>
    <x v="15"/>
    <n v="10011"/>
    <x v="3"/>
    <s v="OFF-PA-10001667"/>
    <x v="1"/>
    <x v="10"/>
    <x v="453"/>
    <n v="17.940000000000001"/>
    <n v="3"/>
    <x v="0"/>
    <n v="8.0730000000000004"/>
  </r>
  <r>
    <n v="3027"/>
    <x v="1503"/>
    <x v="3"/>
    <x v="300"/>
    <d v="2014-04-27T00:00:00"/>
    <x v="1"/>
    <s v="MO-17800"/>
    <s v="Meg O'Connel"/>
    <x v="2"/>
    <s v="United States"/>
    <s v="Philadelphia"/>
    <x v="9"/>
    <n v="19140"/>
    <x v="3"/>
    <s v="FUR-FU-10001488"/>
    <x v="0"/>
    <x v="5"/>
    <x v="1040"/>
    <n v="254.352"/>
    <n v="3"/>
    <x v="2"/>
    <n v="0"/>
  </r>
  <r>
    <n v="3028"/>
    <x v="1504"/>
    <x v="2"/>
    <x v="829"/>
    <d v="2011-08-24T00:00:00"/>
    <x v="3"/>
    <s v="RB-19645"/>
    <s v="Robert Barroso"/>
    <x v="1"/>
    <s v="United States"/>
    <s v="Billings"/>
    <x v="37"/>
    <n v="59102"/>
    <x v="1"/>
    <s v="OFF-BI-10002799"/>
    <x v="1"/>
    <x v="8"/>
    <x v="1450"/>
    <n v="8.2880000000000003"/>
    <n v="2"/>
    <x v="2"/>
    <n v="2.6936"/>
  </r>
  <r>
    <n v="3029"/>
    <x v="1505"/>
    <x v="3"/>
    <x v="94"/>
    <d v="2014-12-22T00:00:00"/>
    <x v="1"/>
    <s v="AI-10855"/>
    <s v="Arianne Irving"/>
    <x v="0"/>
    <s v="United States"/>
    <s v="Chesapeake"/>
    <x v="17"/>
    <n v="23320"/>
    <x v="0"/>
    <s v="FUR-CH-10003846"/>
    <x v="0"/>
    <x v="1"/>
    <x v="915"/>
    <n v="504.9"/>
    <n v="5"/>
    <x v="0"/>
    <n v="80.784000000000006"/>
  </r>
  <r>
    <n v="3030"/>
    <x v="1506"/>
    <x v="0"/>
    <x v="830"/>
    <d v="2013-03-29T00:00:00"/>
    <x v="1"/>
    <s v="DR-12880"/>
    <s v="Dan Reichenbach"/>
    <x v="1"/>
    <s v="United States"/>
    <s v="Gresham"/>
    <x v="21"/>
    <n v="97030"/>
    <x v="1"/>
    <s v="TEC-PH-10003691"/>
    <x v="2"/>
    <x v="7"/>
    <x v="1398"/>
    <n v="403.16800000000001"/>
    <n v="4"/>
    <x v="2"/>
    <n v="25.198"/>
  </r>
  <r>
    <n v="3031"/>
    <x v="1507"/>
    <x v="1"/>
    <x v="481"/>
    <d v="2012-09-27T00:00:00"/>
    <x v="1"/>
    <s v="DM-12955"/>
    <s v="Dario Medina"/>
    <x v="1"/>
    <s v="United States"/>
    <s v="Lincoln Park"/>
    <x v="12"/>
    <n v="48146"/>
    <x v="2"/>
    <s v="FUR-BO-10000468"/>
    <x v="0"/>
    <x v="0"/>
    <x v="1171"/>
    <n v="194.32"/>
    <n v="4"/>
    <x v="0"/>
    <n v="31.091200000000001"/>
  </r>
  <r>
    <n v="3032"/>
    <x v="1507"/>
    <x v="1"/>
    <x v="481"/>
    <d v="2012-09-27T00:00:00"/>
    <x v="1"/>
    <s v="DM-12955"/>
    <s v="Dario Medina"/>
    <x v="1"/>
    <s v="United States"/>
    <s v="Lincoln Park"/>
    <x v="12"/>
    <n v="48146"/>
    <x v="2"/>
    <s v="OFF-AR-10001044"/>
    <x v="1"/>
    <x v="6"/>
    <x v="1042"/>
    <n v="25.99"/>
    <n v="1"/>
    <x v="0"/>
    <n v="7.5370999999999997"/>
  </r>
  <r>
    <n v="3033"/>
    <x v="1508"/>
    <x v="0"/>
    <x v="831"/>
    <d v="2013-11-27T00:00:00"/>
    <x v="1"/>
    <s v="JH-16180"/>
    <s v="Justin Hirsh"/>
    <x v="0"/>
    <s v="United States"/>
    <s v="Gresham"/>
    <x v="21"/>
    <n v="97030"/>
    <x v="1"/>
    <s v="FUR-CH-10003833"/>
    <x v="0"/>
    <x v="1"/>
    <x v="1200"/>
    <n v="195.136"/>
    <n v="4"/>
    <x v="2"/>
    <n v="-12.196"/>
  </r>
  <r>
    <n v="3034"/>
    <x v="1509"/>
    <x v="3"/>
    <x v="118"/>
    <d v="2014-09-22T00:00:00"/>
    <x v="1"/>
    <s v="AB-10060"/>
    <s v="Adam Bellavance"/>
    <x v="2"/>
    <s v="United States"/>
    <s v="Philadelphia"/>
    <x v="9"/>
    <n v="19143"/>
    <x v="3"/>
    <s v="OFF-PA-10004355"/>
    <x v="1"/>
    <x v="10"/>
    <x v="1094"/>
    <n v="20.736000000000001"/>
    <n v="4"/>
    <x v="2"/>
    <n v="7.2576000000000001"/>
  </r>
  <r>
    <n v="3035"/>
    <x v="1510"/>
    <x v="1"/>
    <x v="832"/>
    <d v="2012-06-16T00:00:00"/>
    <x v="1"/>
    <s v="BD-11605"/>
    <s v="Brian Dahlen"/>
    <x v="0"/>
    <s v="United States"/>
    <s v="Monroe"/>
    <x v="28"/>
    <n v="71203"/>
    <x v="0"/>
    <s v="TEC-AC-10003038"/>
    <x v="2"/>
    <x v="11"/>
    <x v="1024"/>
    <n v="53.7"/>
    <n v="6"/>
    <x v="0"/>
    <n v="10.202999999999999"/>
  </r>
  <r>
    <n v="3036"/>
    <x v="1510"/>
    <x v="1"/>
    <x v="832"/>
    <d v="2012-06-16T00:00:00"/>
    <x v="1"/>
    <s v="BD-11605"/>
    <s v="Brian Dahlen"/>
    <x v="0"/>
    <s v="United States"/>
    <s v="Monroe"/>
    <x v="28"/>
    <n v="71203"/>
    <x v="0"/>
    <s v="OFF-BI-10002799"/>
    <x v="1"/>
    <x v="8"/>
    <x v="1450"/>
    <n v="36.26"/>
    <n v="7"/>
    <x v="0"/>
    <n v="16.679600000000001"/>
  </r>
  <r>
    <n v="3037"/>
    <x v="1510"/>
    <x v="1"/>
    <x v="832"/>
    <d v="2012-06-16T00:00:00"/>
    <x v="1"/>
    <s v="BD-11605"/>
    <s v="Brian Dahlen"/>
    <x v="0"/>
    <s v="United States"/>
    <s v="Monroe"/>
    <x v="28"/>
    <n v="71203"/>
    <x v="0"/>
    <s v="OFF-AR-10003582"/>
    <x v="1"/>
    <x v="6"/>
    <x v="1451"/>
    <n v="56.3"/>
    <n v="2"/>
    <x v="0"/>
    <n v="15.763999999999999"/>
  </r>
  <r>
    <n v="3038"/>
    <x v="1510"/>
    <x v="1"/>
    <x v="832"/>
    <d v="2012-06-16T00:00:00"/>
    <x v="1"/>
    <s v="BD-11605"/>
    <s v="Brian Dahlen"/>
    <x v="0"/>
    <s v="United States"/>
    <s v="Monroe"/>
    <x v="28"/>
    <n v="71203"/>
    <x v="0"/>
    <s v="OFF-PA-10004451"/>
    <x v="1"/>
    <x v="10"/>
    <x v="493"/>
    <n v="32.4"/>
    <n v="5"/>
    <x v="0"/>
    <n v="15.552"/>
  </r>
  <r>
    <n v="3039"/>
    <x v="1510"/>
    <x v="1"/>
    <x v="832"/>
    <d v="2012-06-16T00:00:00"/>
    <x v="1"/>
    <s v="BD-11605"/>
    <s v="Brian Dahlen"/>
    <x v="0"/>
    <s v="United States"/>
    <s v="Monroe"/>
    <x v="28"/>
    <n v="71203"/>
    <x v="0"/>
    <s v="FUR-FU-10004666"/>
    <x v="0"/>
    <x v="5"/>
    <x v="1452"/>
    <n v="29.16"/>
    <n v="2"/>
    <x v="0"/>
    <n v="10.789199999999999"/>
  </r>
  <r>
    <n v="3040"/>
    <x v="1511"/>
    <x v="3"/>
    <x v="621"/>
    <d v="2014-10-09T00:00:00"/>
    <x v="1"/>
    <s v="AS-10045"/>
    <s v="Aaron Smayling"/>
    <x v="1"/>
    <s v="United States"/>
    <s v="Pasadena"/>
    <x v="1"/>
    <n v="91104"/>
    <x v="1"/>
    <s v="FUR-TA-10001520"/>
    <x v="0"/>
    <x v="3"/>
    <x v="711"/>
    <n v="171.28800000000001"/>
    <n v="3"/>
    <x v="2"/>
    <n v="-6.4233000000000002"/>
  </r>
  <r>
    <n v="3041"/>
    <x v="1512"/>
    <x v="0"/>
    <x v="465"/>
    <d v="2013-05-10T00:00:00"/>
    <x v="1"/>
    <s v="ZD-21925"/>
    <s v="Zuschuss Donatelli"/>
    <x v="0"/>
    <s v="United States"/>
    <s v="Chattanooga"/>
    <x v="18"/>
    <n v="37421"/>
    <x v="0"/>
    <s v="FUR-FU-10004270"/>
    <x v="0"/>
    <x v="5"/>
    <x v="989"/>
    <n v="16.72"/>
    <n v="5"/>
    <x v="2"/>
    <n v="3.3439999999999999"/>
  </r>
  <r>
    <n v="3042"/>
    <x v="1513"/>
    <x v="3"/>
    <x v="220"/>
    <d v="2014-09-13T00:00:00"/>
    <x v="3"/>
    <s v="KF-16285"/>
    <s v="Karen Ferguson"/>
    <x v="2"/>
    <s v="United States"/>
    <s v="Long Beach"/>
    <x v="1"/>
    <n v="90805"/>
    <x v="1"/>
    <s v="OFF-PA-10003172"/>
    <x v="1"/>
    <x v="10"/>
    <x v="846"/>
    <n v="12.96"/>
    <n v="2"/>
    <x v="0"/>
    <n v="6.2207999999999997"/>
  </r>
  <r>
    <n v="3043"/>
    <x v="1513"/>
    <x v="3"/>
    <x v="220"/>
    <d v="2014-09-13T00:00:00"/>
    <x v="3"/>
    <s v="KF-16285"/>
    <s v="Karen Ferguson"/>
    <x v="2"/>
    <s v="United States"/>
    <s v="Long Beach"/>
    <x v="1"/>
    <n v="90805"/>
    <x v="1"/>
    <s v="OFF-EN-10002312"/>
    <x v="1"/>
    <x v="12"/>
    <x v="1453"/>
    <n v="22.18"/>
    <n v="2"/>
    <x v="0"/>
    <n v="10.8682"/>
  </r>
  <r>
    <n v="3044"/>
    <x v="1513"/>
    <x v="3"/>
    <x v="220"/>
    <d v="2014-09-13T00:00:00"/>
    <x v="3"/>
    <s v="KF-16285"/>
    <s v="Karen Ferguson"/>
    <x v="2"/>
    <s v="United States"/>
    <s v="Long Beach"/>
    <x v="1"/>
    <n v="90805"/>
    <x v="1"/>
    <s v="FUR-CH-10002320"/>
    <x v="0"/>
    <x v="1"/>
    <x v="1454"/>
    <n v="2054.2719999999999"/>
    <n v="8"/>
    <x v="2"/>
    <n v="256.78399999999999"/>
  </r>
  <r>
    <n v="3045"/>
    <x v="1514"/>
    <x v="1"/>
    <x v="28"/>
    <d v="2012-05-02T00:00:00"/>
    <x v="0"/>
    <s v="BP-11230"/>
    <s v="Benjamin Patterson"/>
    <x v="0"/>
    <s v="United States"/>
    <s v="Troy"/>
    <x v="24"/>
    <n v="45373"/>
    <x v="3"/>
    <s v="TEC-PH-10001530"/>
    <x v="2"/>
    <x v="7"/>
    <x v="632"/>
    <n v="1022.97"/>
    <n v="5"/>
    <x v="10"/>
    <n v="-255.74250000000001"/>
  </r>
  <r>
    <n v="3046"/>
    <x v="1515"/>
    <x v="3"/>
    <x v="44"/>
    <d v="2014-11-11T00:00:00"/>
    <x v="0"/>
    <s v="CC-12430"/>
    <s v="Chuck Clark"/>
    <x v="2"/>
    <s v="United States"/>
    <s v="Minneapolis"/>
    <x v="11"/>
    <n v="55407"/>
    <x v="2"/>
    <s v="OFF-AR-10001216"/>
    <x v="1"/>
    <x v="6"/>
    <x v="1455"/>
    <n v="13.9"/>
    <n v="5"/>
    <x v="0"/>
    <n v="3.6139999999999999"/>
  </r>
  <r>
    <n v="3047"/>
    <x v="1515"/>
    <x v="3"/>
    <x v="44"/>
    <d v="2014-11-11T00:00:00"/>
    <x v="0"/>
    <s v="CC-12430"/>
    <s v="Chuck Clark"/>
    <x v="2"/>
    <s v="United States"/>
    <s v="Minneapolis"/>
    <x v="11"/>
    <n v="55407"/>
    <x v="2"/>
    <s v="OFF-PA-10003127"/>
    <x v="1"/>
    <x v="10"/>
    <x v="33"/>
    <n v="26.38"/>
    <n v="1"/>
    <x v="0"/>
    <n v="12.1348"/>
  </r>
  <r>
    <n v="3048"/>
    <x v="1516"/>
    <x v="2"/>
    <x v="587"/>
    <d v="2011-10-04T00:00:00"/>
    <x v="1"/>
    <s v="DB-13615"/>
    <s v="Doug Bickford"/>
    <x v="0"/>
    <s v="United States"/>
    <s v="Seattle"/>
    <x v="4"/>
    <n v="98105"/>
    <x v="1"/>
    <s v="OFF-BI-10003910"/>
    <x v="1"/>
    <x v="8"/>
    <x v="8"/>
    <n v="43.176000000000002"/>
    <n v="7"/>
    <x v="2"/>
    <n v="13.4925"/>
  </r>
  <r>
    <n v="3049"/>
    <x v="1517"/>
    <x v="3"/>
    <x v="459"/>
    <d v="2014-04-05T00:00:00"/>
    <x v="2"/>
    <s v="TC-21475"/>
    <s v="Tony Chapman"/>
    <x v="2"/>
    <s v="United States"/>
    <s v="Columbus"/>
    <x v="32"/>
    <n v="31907"/>
    <x v="0"/>
    <s v="FUR-TA-10004534"/>
    <x v="0"/>
    <x v="3"/>
    <x v="121"/>
    <n v="411.8"/>
    <n v="2"/>
    <x v="0"/>
    <n v="70.006"/>
  </r>
  <r>
    <n v="3050"/>
    <x v="1517"/>
    <x v="3"/>
    <x v="459"/>
    <d v="2014-04-05T00:00:00"/>
    <x v="2"/>
    <s v="TC-21475"/>
    <s v="Tony Chapman"/>
    <x v="2"/>
    <s v="United States"/>
    <s v="Columbus"/>
    <x v="32"/>
    <n v="31907"/>
    <x v="0"/>
    <s v="TEC-AC-10000892"/>
    <x v="2"/>
    <x v="11"/>
    <x v="290"/>
    <n v="360"/>
    <n v="4"/>
    <x v="0"/>
    <n v="129.6"/>
  </r>
  <r>
    <n v="3051"/>
    <x v="1518"/>
    <x v="3"/>
    <x v="833"/>
    <d v="2014-10-12T00:00:00"/>
    <x v="1"/>
    <s v="NZ-18565"/>
    <s v="Nick Zandusky"/>
    <x v="2"/>
    <s v="United States"/>
    <s v="Meridian"/>
    <x v="45"/>
    <n v="83642"/>
    <x v="1"/>
    <s v="FUR-FU-10003247"/>
    <x v="0"/>
    <x v="5"/>
    <x v="1456"/>
    <n v="41.96"/>
    <n v="2"/>
    <x v="0"/>
    <n v="2.9371999999999998"/>
  </r>
  <r>
    <n v="3052"/>
    <x v="1518"/>
    <x v="3"/>
    <x v="833"/>
    <d v="2014-10-12T00:00:00"/>
    <x v="1"/>
    <s v="NZ-18565"/>
    <s v="Nick Zandusky"/>
    <x v="2"/>
    <s v="United States"/>
    <s v="Meridian"/>
    <x v="45"/>
    <n v="83642"/>
    <x v="1"/>
    <s v="OFF-AP-10004336"/>
    <x v="1"/>
    <x v="9"/>
    <x v="1031"/>
    <n v="227.84"/>
    <n v="4"/>
    <x v="0"/>
    <n v="66.073599999999999"/>
  </r>
  <r>
    <n v="3053"/>
    <x v="1518"/>
    <x v="3"/>
    <x v="833"/>
    <d v="2014-10-12T00:00:00"/>
    <x v="1"/>
    <s v="NZ-18565"/>
    <s v="Nick Zandusky"/>
    <x v="2"/>
    <s v="United States"/>
    <s v="Meridian"/>
    <x v="45"/>
    <n v="83642"/>
    <x v="1"/>
    <s v="OFF-PA-10001295"/>
    <x v="1"/>
    <x v="10"/>
    <x v="1211"/>
    <n v="37.94"/>
    <n v="2"/>
    <x v="0"/>
    <n v="18.211200000000002"/>
  </r>
  <r>
    <n v="3054"/>
    <x v="1519"/>
    <x v="0"/>
    <x v="526"/>
    <d v="2013-04-15T00:00:00"/>
    <x v="0"/>
    <s v="SW-20350"/>
    <s v="Sean Wendt"/>
    <x v="2"/>
    <s v="United States"/>
    <s v="Detroit"/>
    <x v="12"/>
    <n v="48227"/>
    <x v="2"/>
    <s v="TEC-PH-10002555"/>
    <x v="2"/>
    <x v="7"/>
    <x v="1343"/>
    <n v="517.9"/>
    <n v="2"/>
    <x v="0"/>
    <n v="134.654"/>
  </r>
  <r>
    <n v="3055"/>
    <x v="1519"/>
    <x v="0"/>
    <x v="526"/>
    <d v="2013-04-15T00:00:00"/>
    <x v="0"/>
    <s v="SW-20350"/>
    <s v="Sean Wendt"/>
    <x v="2"/>
    <s v="United States"/>
    <s v="Detroit"/>
    <x v="12"/>
    <n v="48227"/>
    <x v="2"/>
    <s v="OFF-BI-10000831"/>
    <x v="1"/>
    <x v="8"/>
    <x v="441"/>
    <n v="5.28"/>
    <n v="2"/>
    <x v="0"/>
    <n v="2.4287999999999998"/>
  </r>
  <r>
    <n v="3056"/>
    <x v="1520"/>
    <x v="1"/>
    <x v="834"/>
    <d v="2012-09-01T00:00:00"/>
    <x v="1"/>
    <s v="TS-21370"/>
    <s v="Todd Sumrall"/>
    <x v="1"/>
    <s v="United States"/>
    <s v="Chicago"/>
    <x v="10"/>
    <n v="60623"/>
    <x v="2"/>
    <s v="TEC-CO-10001046"/>
    <x v="2"/>
    <x v="16"/>
    <x v="874"/>
    <n v="2799.96"/>
    <n v="5"/>
    <x v="2"/>
    <n v="874.98749999999995"/>
  </r>
  <r>
    <n v="3057"/>
    <x v="1521"/>
    <x v="3"/>
    <x v="15"/>
    <d v="2014-10-25T00:00:00"/>
    <x v="0"/>
    <s v="HH-15010"/>
    <s v="Hilary Holden"/>
    <x v="1"/>
    <s v="United States"/>
    <s v="San Francisco"/>
    <x v="1"/>
    <n v="94110"/>
    <x v="1"/>
    <s v="OFF-EN-10002973"/>
    <x v="1"/>
    <x v="12"/>
    <x v="1319"/>
    <n v="8.9600000000000009"/>
    <n v="2"/>
    <x v="0"/>
    <n v="4.3007999999999997"/>
  </r>
  <r>
    <n v="3058"/>
    <x v="1521"/>
    <x v="3"/>
    <x v="15"/>
    <d v="2014-10-25T00:00:00"/>
    <x v="0"/>
    <s v="HH-15010"/>
    <s v="Hilary Holden"/>
    <x v="1"/>
    <s v="United States"/>
    <s v="San Francisco"/>
    <x v="1"/>
    <n v="94110"/>
    <x v="1"/>
    <s v="OFF-LA-10001641"/>
    <x v="1"/>
    <x v="2"/>
    <x v="1022"/>
    <n v="31.5"/>
    <n v="10"/>
    <x v="0"/>
    <n v="15.12"/>
  </r>
  <r>
    <n v="3059"/>
    <x v="1521"/>
    <x v="3"/>
    <x v="15"/>
    <d v="2014-10-25T00:00:00"/>
    <x v="0"/>
    <s v="HH-15010"/>
    <s v="Hilary Holden"/>
    <x v="1"/>
    <s v="United States"/>
    <s v="San Francisco"/>
    <x v="1"/>
    <n v="94110"/>
    <x v="1"/>
    <s v="FUR-FU-10003878"/>
    <x v="0"/>
    <x v="5"/>
    <x v="671"/>
    <n v="30.56"/>
    <n v="2"/>
    <x v="0"/>
    <n v="10.3904"/>
  </r>
  <r>
    <n v="3060"/>
    <x v="1521"/>
    <x v="3"/>
    <x v="15"/>
    <d v="2014-10-25T00:00:00"/>
    <x v="0"/>
    <s v="HH-15010"/>
    <s v="Hilary Holden"/>
    <x v="1"/>
    <s v="United States"/>
    <s v="San Francisco"/>
    <x v="1"/>
    <n v="94110"/>
    <x v="1"/>
    <s v="FUR-TA-10003837"/>
    <x v="0"/>
    <x v="3"/>
    <x v="1457"/>
    <n v="24.367999999999999"/>
    <n v="2"/>
    <x v="2"/>
    <n v="-3.3506"/>
  </r>
  <r>
    <n v="3061"/>
    <x v="1522"/>
    <x v="0"/>
    <x v="77"/>
    <d v="2013-11-13T00:00:00"/>
    <x v="1"/>
    <s v="DM-13345"/>
    <s v="Denise Monton"/>
    <x v="1"/>
    <s v="United States"/>
    <s v="Newark"/>
    <x v="24"/>
    <n v="43055"/>
    <x v="3"/>
    <s v="TEC-AC-10002800"/>
    <x v="2"/>
    <x v="11"/>
    <x v="1207"/>
    <n v="119.976"/>
    <n v="3"/>
    <x v="2"/>
    <n v="22.4955"/>
  </r>
  <r>
    <n v="3062"/>
    <x v="1523"/>
    <x v="3"/>
    <x v="448"/>
    <d v="2014-03-08T00:00:00"/>
    <x v="1"/>
    <s v="RE-19450"/>
    <s v="Richard Eichhorn"/>
    <x v="0"/>
    <s v="United States"/>
    <s v="Dallas"/>
    <x v="5"/>
    <n v="75081"/>
    <x v="2"/>
    <s v="OFF-PA-10001307"/>
    <x v="1"/>
    <x v="10"/>
    <x v="784"/>
    <n v="26.88"/>
    <n v="8"/>
    <x v="2"/>
    <n v="9.7439999999999998"/>
  </r>
  <r>
    <n v="3063"/>
    <x v="1524"/>
    <x v="1"/>
    <x v="154"/>
    <d v="2012-11-29T00:00:00"/>
    <x v="2"/>
    <s v="JD-16150"/>
    <s v="Justin Deggeller"/>
    <x v="1"/>
    <s v="United States"/>
    <s v="Newark"/>
    <x v="13"/>
    <n v="19711"/>
    <x v="3"/>
    <s v="TEC-PH-10002350"/>
    <x v="2"/>
    <x v="7"/>
    <x v="1458"/>
    <n v="83.97"/>
    <n v="3"/>
    <x v="0"/>
    <n v="23.511600000000001"/>
  </r>
  <r>
    <n v="3064"/>
    <x v="1524"/>
    <x v="1"/>
    <x v="154"/>
    <d v="2012-11-29T00:00:00"/>
    <x v="2"/>
    <s v="JD-16150"/>
    <s v="Justin Deggeller"/>
    <x v="1"/>
    <s v="United States"/>
    <s v="Newark"/>
    <x v="13"/>
    <n v="19711"/>
    <x v="3"/>
    <s v="TEC-AC-10000397"/>
    <x v="2"/>
    <x v="11"/>
    <x v="1459"/>
    <n v="104.97"/>
    <n v="3"/>
    <x v="0"/>
    <n v="7.3479000000000001"/>
  </r>
  <r>
    <n v="3065"/>
    <x v="1525"/>
    <x v="3"/>
    <x v="677"/>
    <d v="2014-03-19T00:00:00"/>
    <x v="0"/>
    <s v="BF-11215"/>
    <s v="Benjamin Farhat"/>
    <x v="2"/>
    <s v="United States"/>
    <s v="Albuquerque"/>
    <x v="27"/>
    <n v="87105"/>
    <x v="1"/>
    <s v="OFF-ST-10000615"/>
    <x v="1"/>
    <x v="4"/>
    <x v="75"/>
    <n v="90.8"/>
    <n v="8"/>
    <x v="0"/>
    <n v="25.423999999999999"/>
  </r>
  <r>
    <n v="3066"/>
    <x v="1525"/>
    <x v="3"/>
    <x v="677"/>
    <d v="2014-03-19T00:00:00"/>
    <x v="0"/>
    <s v="BF-11215"/>
    <s v="Benjamin Farhat"/>
    <x v="2"/>
    <s v="United States"/>
    <s v="Albuquerque"/>
    <x v="27"/>
    <n v="87105"/>
    <x v="1"/>
    <s v="TEC-PH-10004531"/>
    <x v="2"/>
    <x v="7"/>
    <x v="714"/>
    <n v="140.73599999999999"/>
    <n v="8"/>
    <x v="2"/>
    <n v="49.257599999999996"/>
  </r>
  <r>
    <n v="3067"/>
    <x v="1525"/>
    <x v="3"/>
    <x v="677"/>
    <d v="2014-03-19T00:00:00"/>
    <x v="0"/>
    <s v="BF-11215"/>
    <s v="Benjamin Farhat"/>
    <x v="2"/>
    <s v="United States"/>
    <s v="Albuquerque"/>
    <x v="27"/>
    <n v="87105"/>
    <x v="1"/>
    <s v="TEC-AC-10004001"/>
    <x v="2"/>
    <x v="11"/>
    <x v="1460"/>
    <n v="214.95"/>
    <n v="5"/>
    <x v="0"/>
    <n v="88.129499999999993"/>
  </r>
  <r>
    <n v="3068"/>
    <x v="1525"/>
    <x v="3"/>
    <x v="677"/>
    <d v="2014-03-19T00:00:00"/>
    <x v="0"/>
    <s v="BF-11215"/>
    <s v="Benjamin Farhat"/>
    <x v="2"/>
    <s v="United States"/>
    <s v="Albuquerque"/>
    <x v="27"/>
    <n v="87105"/>
    <x v="1"/>
    <s v="OFF-PA-10001534"/>
    <x v="1"/>
    <x v="10"/>
    <x v="1461"/>
    <n v="45.36"/>
    <n v="7"/>
    <x v="0"/>
    <n v="21.7728"/>
  </r>
  <r>
    <n v="3069"/>
    <x v="1525"/>
    <x v="3"/>
    <x v="677"/>
    <d v="2014-03-19T00:00:00"/>
    <x v="0"/>
    <s v="BF-11215"/>
    <s v="Benjamin Farhat"/>
    <x v="2"/>
    <s v="United States"/>
    <s v="Albuquerque"/>
    <x v="27"/>
    <n v="87105"/>
    <x v="1"/>
    <s v="OFF-PA-10001815"/>
    <x v="1"/>
    <x v="10"/>
    <x v="1393"/>
    <n v="288.24"/>
    <n v="6"/>
    <x v="0"/>
    <n v="138.3552"/>
  </r>
  <r>
    <n v="3070"/>
    <x v="1526"/>
    <x v="3"/>
    <x v="329"/>
    <d v="2014-12-01T00:00:00"/>
    <x v="3"/>
    <s v="ML-17755"/>
    <s v="Max Ludwig"/>
    <x v="2"/>
    <s v="United States"/>
    <s v="Toledo"/>
    <x v="24"/>
    <n v="43615"/>
    <x v="3"/>
    <s v="OFF-AP-10003779"/>
    <x v="1"/>
    <x v="9"/>
    <x v="1448"/>
    <n v="663.93600000000004"/>
    <n v="4"/>
    <x v="2"/>
    <n v="82.992000000000004"/>
  </r>
  <r>
    <n v="3071"/>
    <x v="1527"/>
    <x v="2"/>
    <x v="664"/>
    <d v="2011-11-22T00:00:00"/>
    <x v="1"/>
    <s v="YC-21895"/>
    <s v="Yoseph Carroll"/>
    <x v="1"/>
    <s v="United States"/>
    <s v="Newark"/>
    <x v="13"/>
    <n v="19711"/>
    <x v="3"/>
    <s v="OFF-ST-10002011"/>
    <x v="1"/>
    <x v="4"/>
    <x v="1055"/>
    <n v="2934.33"/>
    <n v="7"/>
    <x v="0"/>
    <n v="792.26909999999998"/>
  </r>
  <r>
    <n v="3072"/>
    <x v="1527"/>
    <x v="2"/>
    <x v="664"/>
    <d v="2011-11-22T00:00:00"/>
    <x v="1"/>
    <s v="YC-21895"/>
    <s v="Yoseph Carroll"/>
    <x v="1"/>
    <s v="United States"/>
    <s v="Newark"/>
    <x v="13"/>
    <n v="19711"/>
    <x v="3"/>
    <s v="FUR-FU-10002379"/>
    <x v="0"/>
    <x v="5"/>
    <x v="1462"/>
    <n v="124.41"/>
    <n v="3"/>
    <x v="0"/>
    <n v="14.9292"/>
  </r>
  <r>
    <n v="3073"/>
    <x v="1527"/>
    <x v="2"/>
    <x v="664"/>
    <d v="2011-11-22T00:00:00"/>
    <x v="1"/>
    <s v="YC-21895"/>
    <s v="Yoseph Carroll"/>
    <x v="1"/>
    <s v="United States"/>
    <s v="Newark"/>
    <x v="13"/>
    <n v="19711"/>
    <x v="3"/>
    <s v="OFF-AR-10003752"/>
    <x v="1"/>
    <x v="6"/>
    <x v="677"/>
    <n v="57.75"/>
    <n v="5"/>
    <x v="0"/>
    <n v="26.565000000000001"/>
  </r>
  <r>
    <n v="3074"/>
    <x v="1528"/>
    <x v="0"/>
    <x v="835"/>
    <d v="2013-01-05T00:00:00"/>
    <x v="2"/>
    <s v="LR-16915"/>
    <s v="Lena Radford"/>
    <x v="0"/>
    <s v="United States"/>
    <s v="Los Angeles"/>
    <x v="1"/>
    <n v="90045"/>
    <x v="1"/>
    <s v="OFF-ST-10003692"/>
    <x v="1"/>
    <x v="4"/>
    <x v="1253"/>
    <n v="114.46"/>
    <n v="2"/>
    <x v="0"/>
    <n v="28.614999999999998"/>
  </r>
  <r>
    <n v="3075"/>
    <x v="1529"/>
    <x v="1"/>
    <x v="292"/>
    <d v="2012-10-08T00:00:00"/>
    <x v="1"/>
    <s v="BS-11755"/>
    <s v="Bruce Stewart"/>
    <x v="0"/>
    <s v="United States"/>
    <s v="Los Angeles"/>
    <x v="1"/>
    <n v="90032"/>
    <x v="1"/>
    <s v="FUR-BO-10004409"/>
    <x v="0"/>
    <x v="0"/>
    <x v="625"/>
    <n v="120.666"/>
    <n v="2"/>
    <x v="11"/>
    <n v="18.454799999999999"/>
  </r>
  <r>
    <n v="3076"/>
    <x v="1530"/>
    <x v="2"/>
    <x v="836"/>
    <d v="2011-07-24T00:00:00"/>
    <x v="1"/>
    <s v="KM-16375"/>
    <s v="Katherine Murray"/>
    <x v="2"/>
    <s v="United States"/>
    <s v="Dallas"/>
    <x v="5"/>
    <n v="75217"/>
    <x v="2"/>
    <s v="OFF-ST-10003306"/>
    <x v="1"/>
    <x v="4"/>
    <x v="380"/>
    <n v="342.86399999999998"/>
    <n v="3"/>
    <x v="2"/>
    <n v="38.572200000000002"/>
  </r>
  <r>
    <n v="3077"/>
    <x v="1530"/>
    <x v="2"/>
    <x v="836"/>
    <d v="2011-07-24T00:00:00"/>
    <x v="1"/>
    <s v="KM-16375"/>
    <s v="Katherine Murray"/>
    <x v="2"/>
    <s v="United States"/>
    <s v="Dallas"/>
    <x v="5"/>
    <n v="75217"/>
    <x v="2"/>
    <s v="FUR-FU-10003724"/>
    <x v="0"/>
    <x v="5"/>
    <x v="887"/>
    <n v="16.739999999999998"/>
    <n v="5"/>
    <x v="7"/>
    <n v="-14.228999999999999"/>
  </r>
  <r>
    <n v="3078"/>
    <x v="1530"/>
    <x v="2"/>
    <x v="836"/>
    <d v="2011-07-24T00:00:00"/>
    <x v="1"/>
    <s v="KM-16375"/>
    <s v="Katherine Murray"/>
    <x v="2"/>
    <s v="United States"/>
    <s v="Dallas"/>
    <x v="5"/>
    <n v="75217"/>
    <x v="2"/>
    <s v="FUR-CH-10002024"/>
    <x v="0"/>
    <x v="1"/>
    <x v="478"/>
    <n v="981.37199999999996"/>
    <n v="2"/>
    <x v="4"/>
    <n v="-140.196"/>
  </r>
  <r>
    <n v="3079"/>
    <x v="1531"/>
    <x v="2"/>
    <x v="371"/>
    <d v="2011-05-25T00:00:00"/>
    <x v="1"/>
    <s v="BT-11530"/>
    <s v="Bradley Talbott"/>
    <x v="2"/>
    <s v="United States"/>
    <s v="San Diego"/>
    <x v="1"/>
    <n v="92037"/>
    <x v="1"/>
    <s v="OFF-AR-10003514"/>
    <x v="1"/>
    <x v="6"/>
    <x v="180"/>
    <n v="31.84"/>
    <n v="8"/>
    <x v="0"/>
    <n v="10.507199999999999"/>
  </r>
  <r>
    <n v="3080"/>
    <x v="1532"/>
    <x v="3"/>
    <x v="507"/>
    <d v="2014-09-06T00:00:00"/>
    <x v="2"/>
    <s v="KB-16405"/>
    <s v="Katrina Bavinger"/>
    <x v="2"/>
    <s v="United States"/>
    <s v="Apple Valley"/>
    <x v="1"/>
    <n v="92307"/>
    <x v="1"/>
    <s v="OFF-PA-10001800"/>
    <x v="1"/>
    <x v="10"/>
    <x v="580"/>
    <n v="12.96"/>
    <n v="2"/>
    <x v="0"/>
    <n v="6.2207999999999997"/>
  </r>
  <r>
    <n v="3081"/>
    <x v="1532"/>
    <x v="3"/>
    <x v="507"/>
    <d v="2014-09-06T00:00:00"/>
    <x v="2"/>
    <s v="KB-16405"/>
    <s v="Katrina Bavinger"/>
    <x v="2"/>
    <s v="United States"/>
    <s v="Apple Valley"/>
    <x v="1"/>
    <n v="92307"/>
    <x v="1"/>
    <s v="TEC-PH-10003589"/>
    <x v="2"/>
    <x v="7"/>
    <x v="818"/>
    <n v="43.176000000000002"/>
    <n v="3"/>
    <x v="2"/>
    <n v="15.111599999999999"/>
  </r>
  <r>
    <n v="3082"/>
    <x v="1533"/>
    <x v="3"/>
    <x v="837"/>
    <d v="2014-06-03T00:00:00"/>
    <x v="1"/>
    <s v="DW-13480"/>
    <s v="Dianna Wilson"/>
    <x v="2"/>
    <s v="United States"/>
    <s v="Louisville"/>
    <x v="0"/>
    <n v="40214"/>
    <x v="0"/>
    <s v="OFF-BI-10003364"/>
    <x v="1"/>
    <x v="8"/>
    <x v="698"/>
    <n v="58.34"/>
    <n v="2"/>
    <x v="0"/>
    <n v="28.0032"/>
  </r>
  <r>
    <n v="3083"/>
    <x v="1533"/>
    <x v="3"/>
    <x v="837"/>
    <d v="2014-06-03T00:00:00"/>
    <x v="1"/>
    <s v="DW-13480"/>
    <s v="Dianna Wilson"/>
    <x v="2"/>
    <s v="United States"/>
    <s v="Louisville"/>
    <x v="0"/>
    <n v="40214"/>
    <x v="0"/>
    <s v="TEC-PH-10002834"/>
    <x v="2"/>
    <x v="7"/>
    <x v="1378"/>
    <n v="539.97"/>
    <n v="3"/>
    <x v="0"/>
    <n v="134.99250000000001"/>
  </r>
  <r>
    <n v="3084"/>
    <x v="1534"/>
    <x v="2"/>
    <x v="838"/>
    <d v="2011-02-04T00:00:00"/>
    <x v="1"/>
    <s v="JC-15340"/>
    <s v="Jasper Cacioppo"/>
    <x v="0"/>
    <s v="United States"/>
    <s v="New York City"/>
    <x v="15"/>
    <n v="10024"/>
    <x v="3"/>
    <s v="OFF-BI-10000343"/>
    <x v="1"/>
    <x v="8"/>
    <x v="184"/>
    <n v="3.9279999999999999"/>
    <n v="1"/>
    <x v="2"/>
    <n v="1.3257000000000001"/>
  </r>
  <r>
    <n v="3085"/>
    <x v="1535"/>
    <x v="3"/>
    <x v="839"/>
    <d v="2014-02-15T00:00:00"/>
    <x v="1"/>
    <s v="TP-21415"/>
    <s v="Tom Prescott"/>
    <x v="0"/>
    <s v="United States"/>
    <s v="Houston"/>
    <x v="5"/>
    <n v="77070"/>
    <x v="2"/>
    <s v="OFF-BI-10004584"/>
    <x v="1"/>
    <x v="8"/>
    <x v="378"/>
    <n v="252.78399999999999"/>
    <n v="4"/>
    <x v="3"/>
    <n v="-417.09359999999998"/>
  </r>
  <r>
    <n v="3086"/>
    <x v="1535"/>
    <x v="3"/>
    <x v="839"/>
    <d v="2014-02-15T00:00:00"/>
    <x v="1"/>
    <s v="TP-21415"/>
    <s v="Tom Prescott"/>
    <x v="0"/>
    <s v="United States"/>
    <s v="Houston"/>
    <x v="5"/>
    <n v="77070"/>
    <x v="2"/>
    <s v="TEC-AC-10002402"/>
    <x v="2"/>
    <x v="11"/>
    <x v="651"/>
    <n v="127.98399999999999"/>
    <n v="2"/>
    <x v="2"/>
    <n v="15.997999999999999"/>
  </r>
  <r>
    <n v="3087"/>
    <x v="1535"/>
    <x v="3"/>
    <x v="839"/>
    <d v="2014-02-15T00:00:00"/>
    <x v="1"/>
    <s v="TP-21415"/>
    <s v="Tom Prescott"/>
    <x v="0"/>
    <s v="United States"/>
    <s v="Houston"/>
    <x v="5"/>
    <n v="77070"/>
    <x v="2"/>
    <s v="FUR-FU-10000550"/>
    <x v="0"/>
    <x v="5"/>
    <x v="1445"/>
    <n v="3.984"/>
    <n v="2"/>
    <x v="7"/>
    <n v="-2.6892"/>
  </r>
  <r>
    <n v="3088"/>
    <x v="1535"/>
    <x v="3"/>
    <x v="839"/>
    <d v="2014-02-15T00:00:00"/>
    <x v="1"/>
    <s v="TP-21415"/>
    <s v="Tom Prescott"/>
    <x v="0"/>
    <s v="United States"/>
    <s v="Houston"/>
    <x v="5"/>
    <n v="77070"/>
    <x v="2"/>
    <s v="OFF-AP-10000055"/>
    <x v="1"/>
    <x v="9"/>
    <x v="781"/>
    <n v="12.992000000000001"/>
    <n v="2"/>
    <x v="3"/>
    <n v="-32.479999999999997"/>
  </r>
  <r>
    <n v="3089"/>
    <x v="1536"/>
    <x v="3"/>
    <x v="185"/>
    <d v="2014-04-03T00:00:00"/>
    <x v="0"/>
    <s v="DB-12910"/>
    <s v="Daniel Byrd"/>
    <x v="2"/>
    <s v="United States"/>
    <s v="Henderson"/>
    <x v="0"/>
    <n v="42420"/>
    <x v="0"/>
    <s v="FUR-FU-10001591"/>
    <x v="0"/>
    <x v="5"/>
    <x v="1101"/>
    <n v="61"/>
    <n v="5"/>
    <x v="0"/>
    <n v="25.62"/>
  </r>
  <r>
    <n v="3090"/>
    <x v="1536"/>
    <x v="3"/>
    <x v="185"/>
    <d v="2014-04-03T00:00:00"/>
    <x v="0"/>
    <s v="DB-12910"/>
    <s v="Daniel Byrd"/>
    <x v="2"/>
    <s v="United States"/>
    <s v="Henderson"/>
    <x v="0"/>
    <n v="42420"/>
    <x v="0"/>
    <s v="TEC-PH-10000526"/>
    <x v="2"/>
    <x v="7"/>
    <x v="1463"/>
    <n v="671.93"/>
    <n v="7"/>
    <x v="0"/>
    <n v="188.1404"/>
  </r>
  <r>
    <n v="3091"/>
    <x v="1537"/>
    <x v="0"/>
    <x v="840"/>
    <d v="2013-03-09T00:00:00"/>
    <x v="1"/>
    <s v="BH-11710"/>
    <s v="Brosina Hoffman"/>
    <x v="0"/>
    <s v="United States"/>
    <s v="Newark"/>
    <x v="13"/>
    <n v="19711"/>
    <x v="3"/>
    <s v="OFF-BI-10001071"/>
    <x v="1"/>
    <x v="8"/>
    <x v="663"/>
    <n v="447.86"/>
    <n v="7"/>
    <x v="0"/>
    <n v="219.45140000000001"/>
  </r>
  <r>
    <n v="3092"/>
    <x v="1537"/>
    <x v="0"/>
    <x v="840"/>
    <d v="2013-03-09T00:00:00"/>
    <x v="1"/>
    <s v="BH-11710"/>
    <s v="Brosina Hoffman"/>
    <x v="0"/>
    <s v="United States"/>
    <s v="Newark"/>
    <x v="13"/>
    <n v="19711"/>
    <x v="3"/>
    <s v="TEC-PH-10001557"/>
    <x v="2"/>
    <x v="7"/>
    <x v="658"/>
    <n v="479.95"/>
    <n v="5"/>
    <x v="0"/>
    <n v="129.5865"/>
  </r>
  <r>
    <n v="3093"/>
    <x v="1537"/>
    <x v="0"/>
    <x v="840"/>
    <d v="2013-03-09T00:00:00"/>
    <x v="1"/>
    <s v="BH-11710"/>
    <s v="Brosina Hoffman"/>
    <x v="0"/>
    <s v="United States"/>
    <s v="Newark"/>
    <x v="13"/>
    <n v="19711"/>
    <x v="3"/>
    <s v="OFF-PA-10001977"/>
    <x v="1"/>
    <x v="10"/>
    <x v="1464"/>
    <n v="166.44"/>
    <n v="3"/>
    <x v="0"/>
    <n v="79.891199999999998"/>
  </r>
  <r>
    <n v="3094"/>
    <x v="1538"/>
    <x v="1"/>
    <x v="841"/>
    <d v="2012-08-23T00:00:00"/>
    <x v="3"/>
    <s v="TD-20995"/>
    <s v="Tamara Dahlen"/>
    <x v="0"/>
    <s v="United States"/>
    <s v="Bolingbrook"/>
    <x v="10"/>
    <n v="60440"/>
    <x v="2"/>
    <s v="OFF-SU-10004231"/>
    <x v="1"/>
    <x v="14"/>
    <x v="552"/>
    <n v="31.68"/>
    <n v="4"/>
    <x v="2"/>
    <n v="2.7719999999999998"/>
  </r>
  <r>
    <n v="3095"/>
    <x v="1538"/>
    <x v="1"/>
    <x v="841"/>
    <d v="2012-08-23T00:00:00"/>
    <x v="3"/>
    <s v="TD-20995"/>
    <s v="Tamara Dahlen"/>
    <x v="0"/>
    <s v="United States"/>
    <s v="Bolingbrook"/>
    <x v="10"/>
    <n v="60440"/>
    <x v="2"/>
    <s v="OFF-PA-10000809"/>
    <x v="1"/>
    <x v="10"/>
    <x v="1124"/>
    <n v="10.368"/>
    <n v="2"/>
    <x v="2"/>
    <n v="3.6288"/>
  </r>
  <r>
    <n v="3096"/>
    <x v="1538"/>
    <x v="1"/>
    <x v="841"/>
    <d v="2012-08-23T00:00:00"/>
    <x v="3"/>
    <s v="TD-20995"/>
    <s v="Tamara Dahlen"/>
    <x v="0"/>
    <s v="United States"/>
    <s v="Bolingbrook"/>
    <x v="10"/>
    <n v="60440"/>
    <x v="2"/>
    <s v="OFF-FA-10003021"/>
    <x v="1"/>
    <x v="13"/>
    <x v="33"/>
    <n v="12.032"/>
    <n v="8"/>
    <x v="2"/>
    <n v="2.2559999999999998"/>
  </r>
  <r>
    <n v="3097"/>
    <x v="1538"/>
    <x v="1"/>
    <x v="841"/>
    <d v="2012-08-23T00:00:00"/>
    <x v="3"/>
    <s v="TD-20995"/>
    <s v="Tamara Dahlen"/>
    <x v="0"/>
    <s v="United States"/>
    <s v="Bolingbrook"/>
    <x v="10"/>
    <n v="60440"/>
    <x v="2"/>
    <s v="OFF-AP-10000696"/>
    <x v="1"/>
    <x v="9"/>
    <x v="332"/>
    <n v="5.7679999999999998"/>
    <n v="2"/>
    <x v="3"/>
    <n v="-13.5548"/>
  </r>
  <r>
    <n v="3098"/>
    <x v="1539"/>
    <x v="3"/>
    <x v="842"/>
    <d v="2014-05-02T00:00:00"/>
    <x v="1"/>
    <s v="CV-12805"/>
    <s v="Cynthia Voltz"/>
    <x v="1"/>
    <s v="United States"/>
    <s v="Fort Worth"/>
    <x v="5"/>
    <n v="76106"/>
    <x v="2"/>
    <s v="OFF-LA-10001158"/>
    <x v="1"/>
    <x v="2"/>
    <x v="319"/>
    <n v="33.119999999999997"/>
    <n v="4"/>
    <x v="2"/>
    <n v="11.592000000000001"/>
  </r>
  <r>
    <n v="3099"/>
    <x v="1539"/>
    <x v="3"/>
    <x v="842"/>
    <d v="2014-05-02T00:00:00"/>
    <x v="1"/>
    <s v="CV-12805"/>
    <s v="Cynthia Voltz"/>
    <x v="1"/>
    <s v="United States"/>
    <s v="Fort Worth"/>
    <x v="5"/>
    <n v="76106"/>
    <x v="2"/>
    <s v="FUR-BO-10002268"/>
    <x v="0"/>
    <x v="0"/>
    <x v="314"/>
    <n v="220.26560000000001"/>
    <n v="4"/>
    <x v="8"/>
    <n v="-42.1096"/>
  </r>
  <r>
    <n v="3100"/>
    <x v="1540"/>
    <x v="3"/>
    <x v="349"/>
    <d v="2014-04-20T00:00:00"/>
    <x v="1"/>
    <s v="CS-12355"/>
    <s v="Christine Sundaresam"/>
    <x v="0"/>
    <s v="United States"/>
    <s v="New York City"/>
    <x v="15"/>
    <n v="10024"/>
    <x v="3"/>
    <s v="OFF-BI-10000829"/>
    <x v="1"/>
    <x v="8"/>
    <x v="304"/>
    <n v="10.776"/>
    <n v="3"/>
    <x v="2"/>
    <n v="3.5022000000000002"/>
  </r>
  <r>
    <n v="3101"/>
    <x v="1540"/>
    <x v="3"/>
    <x v="349"/>
    <d v="2014-04-20T00:00:00"/>
    <x v="1"/>
    <s v="CS-12355"/>
    <s v="Christine Sundaresam"/>
    <x v="0"/>
    <s v="United States"/>
    <s v="New York City"/>
    <x v="15"/>
    <n v="10024"/>
    <x v="3"/>
    <s v="FUR-BO-10003441"/>
    <x v="0"/>
    <x v="0"/>
    <x v="705"/>
    <n v="242.352"/>
    <n v="3"/>
    <x v="2"/>
    <n v="9.0882000000000005"/>
  </r>
  <r>
    <n v="3102"/>
    <x v="1541"/>
    <x v="3"/>
    <x v="66"/>
    <d v="2014-12-28T00:00:00"/>
    <x v="0"/>
    <s v="JG-15310"/>
    <s v="Jason Gross"/>
    <x v="1"/>
    <s v="United States"/>
    <s v="Providence"/>
    <x v="34"/>
    <n v="2908"/>
    <x v="3"/>
    <s v="OFF-SU-10003505"/>
    <x v="1"/>
    <x v="14"/>
    <x v="408"/>
    <n v="695.16"/>
    <n v="6"/>
    <x v="0"/>
    <n v="34.758000000000003"/>
  </r>
  <r>
    <n v="3103"/>
    <x v="1541"/>
    <x v="3"/>
    <x v="66"/>
    <d v="2014-12-28T00:00:00"/>
    <x v="0"/>
    <s v="JG-15310"/>
    <s v="Jason Gross"/>
    <x v="1"/>
    <s v="United States"/>
    <s v="Providence"/>
    <x v="34"/>
    <n v="2908"/>
    <x v="3"/>
    <s v="FUR-BO-10003660"/>
    <x v="0"/>
    <x v="0"/>
    <x v="1465"/>
    <n v="220.98"/>
    <n v="1"/>
    <x v="0"/>
    <n v="50.825400000000002"/>
  </r>
  <r>
    <n v="3104"/>
    <x v="1542"/>
    <x v="0"/>
    <x v="16"/>
    <d v="2013-12-13T00:00:00"/>
    <x v="1"/>
    <s v="JP-16135"/>
    <s v="Julie Prescott"/>
    <x v="2"/>
    <s v="United States"/>
    <s v="Columbus"/>
    <x v="24"/>
    <n v="43229"/>
    <x v="3"/>
    <s v="OFF-BI-10001267"/>
    <x v="1"/>
    <x v="8"/>
    <x v="1466"/>
    <n v="12.957000000000001"/>
    <n v="7"/>
    <x v="6"/>
    <n v="-9.5017999999999994"/>
  </r>
  <r>
    <n v="3105"/>
    <x v="1543"/>
    <x v="3"/>
    <x v="721"/>
    <d v="2014-03-30T00:00:00"/>
    <x v="1"/>
    <s v="EC-14050"/>
    <s v="Erin Creighton"/>
    <x v="0"/>
    <s v="United States"/>
    <s v="New York City"/>
    <x v="15"/>
    <n v="10024"/>
    <x v="3"/>
    <s v="OFF-PA-10002741"/>
    <x v="1"/>
    <x v="10"/>
    <x v="1467"/>
    <n v="25.68"/>
    <n v="6"/>
    <x v="0"/>
    <n v="11.555999999999999"/>
  </r>
  <r>
    <n v="3106"/>
    <x v="1544"/>
    <x v="0"/>
    <x v="197"/>
    <d v="2013-07-30T00:00:00"/>
    <x v="1"/>
    <s v="KH-16630"/>
    <s v="Ken Heidel"/>
    <x v="1"/>
    <s v="United States"/>
    <s v="Houston"/>
    <x v="5"/>
    <n v="77070"/>
    <x v="2"/>
    <s v="OFF-LA-10004345"/>
    <x v="1"/>
    <x v="2"/>
    <x v="517"/>
    <n v="15.712"/>
    <n v="4"/>
    <x v="2"/>
    <n v="5.6955999999999998"/>
  </r>
  <r>
    <n v="3107"/>
    <x v="1545"/>
    <x v="3"/>
    <x v="815"/>
    <d v="2014-07-15T00:00:00"/>
    <x v="1"/>
    <s v="FG-14260"/>
    <s v="Frank Gastineau"/>
    <x v="2"/>
    <s v="United States"/>
    <s v="Aurora"/>
    <x v="10"/>
    <n v="60505"/>
    <x v="2"/>
    <s v="OFF-ST-10004340"/>
    <x v="1"/>
    <x v="4"/>
    <x v="809"/>
    <n v="298.464"/>
    <n v="6"/>
    <x v="2"/>
    <n v="26.115600000000001"/>
  </r>
  <r>
    <n v="3108"/>
    <x v="1546"/>
    <x v="0"/>
    <x v="19"/>
    <d v="2013-07-23T00:00:00"/>
    <x v="1"/>
    <s v="AA-10480"/>
    <s v="Andrew Allen"/>
    <x v="0"/>
    <s v="United States"/>
    <s v="Springfield"/>
    <x v="25"/>
    <n v="65807"/>
    <x v="2"/>
    <s v="OFF-PA-10001471"/>
    <x v="1"/>
    <x v="10"/>
    <x v="1468"/>
    <n v="21.93"/>
    <n v="3"/>
    <x v="0"/>
    <n v="10.0878"/>
  </r>
  <r>
    <n v="3109"/>
    <x v="1546"/>
    <x v="0"/>
    <x v="19"/>
    <d v="2013-07-23T00:00:00"/>
    <x v="1"/>
    <s v="AA-10480"/>
    <s v="Andrew Allen"/>
    <x v="0"/>
    <s v="United States"/>
    <s v="Springfield"/>
    <x v="25"/>
    <n v="65807"/>
    <x v="2"/>
    <s v="OFF-ST-10002344"/>
    <x v="1"/>
    <x v="4"/>
    <x v="856"/>
    <n v="242.94"/>
    <n v="3"/>
    <x v="0"/>
    <n v="4.8587999999999996"/>
  </r>
  <r>
    <n v="3110"/>
    <x v="1546"/>
    <x v="0"/>
    <x v="19"/>
    <d v="2013-07-23T00:00:00"/>
    <x v="1"/>
    <s v="AA-10480"/>
    <s v="Andrew Allen"/>
    <x v="0"/>
    <s v="United States"/>
    <s v="Springfield"/>
    <x v="25"/>
    <n v="65807"/>
    <x v="2"/>
    <s v="OFF-PA-10001892"/>
    <x v="1"/>
    <x v="10"/>
    <x v="815"/>
    <n v="7.64"/>
    <n v="1"/>
    <x v="0"/>
    <n v="3.7435999999999998"/>
  </r>
  <r>
    <n v="3111"/>
    <x v="1546"/>
    <x v="0"/>
    <x v="19"/>
    <d v="2013-07-23T00:00:00"/>
    <x v="1"/>
    <s v="AA-10480"/>
    <s v="Andrew Allen"/>
    <x v="0"/>
    <s v="United States"/>
    <s v="Springfield"/>
    <x v="25"/>
    <n v="65807"/>
    <x v="2"/>
    <s v="OFF-PA-10001934"/>
    <x v="1"/>
    <x v="10"/>
    <x v="543"/>
    <n v="51.84"/>
    <n v="8"/>
    <x v="0"/>
    <n v="25.401599999999998"/>
  </r>
  <r>
    <n v="3112"/>
    <x v="1546"/>
    <x v="0"/>
    <x v="19"/>
    <d v="2013-07-23T00:00:00"/>
    <x v="1"/>
    <s v="AA-10480"/>
    <s v="Andrew Allen"/>
    <x v="0"/>
    <s v="United States"/>
    <s v="Springfield"/>
    <x v="25"/>
    <n v="65807"/>
    <x v="2"/>
    <s v="OFF-ST-10000078"/>
    <x v="1"/>
    <x v="4"/>
    <x v="1218"/>
    <n v="265.17"/>
    <n v="1"/>
    <x v="0"/>
    <n v="47.730600000000003"/>
  </r>
  <r>
    <n v="3113"/>
    <x v="1547"/>
    <x v="0"/>
    <x v="828"/>
    <d v="2013-08-31T00:00:00"/>
    <x v="1"/>
    <s v="MS-17770"/>
    <s v="Maxwell Schwartz"/>
    <x v="0"/>
    <s v="United States"/>
    <s v="Seattle"/>
    <x v="4"/>
    <n v="98105"/>
    <x v="1"/>
    <s v="TEC-MA-10001972"/>
    <x v="2"/>
    <x v="15"/>
    <x v="1469"/>
    <n v="837.6"/>
    <n v="3"/>
    <x v="2"/>
    <n v="62.82"/>
  </r>
  <r>
    <n v="3114"/>
    <x v="1547"/>
    <x v="0"/>
    <x v="828"/>
    <d v="2013-08-31T00:00:00"/>
    <x v="1"/>
    <s v="MS-17770"/>
    <s v="Maxwell Schwartz"/>
    <x v="0"/>
    <s v="United States"/>
    <s v="Seattle"/>
    <x v="4"/>
    <n v="98105"/>
    <x v="1"/>
    <s v="OFF-EN-10002504"/>
    <x v="1"/>
    <x v="12"/>
    <x v="113"/>
    <n v="135.9"/>
    <n v="5"/>
    <x v="0"/>
    <n v="63.872999999999998"/>
  </r>
  <r>
    <n v="3115"/>
    <x v="1547"/>
    <x v="0"/>
    <x v="828"/>
    <d v="2013-08-31T00:00:00"/>
    <x v="1"/>
    <s v="MS-17770"/>
    <s v="Maxwell Schwartz"/>
    <x v="0"/>
    <s v="United States"/>
    <s v="Seattle"/>
    <x v="4"/>
    <n v="98105"/>
    <x v="1"/>
    <s v="OFF-PA-10002160"/>
    <x v="1"/>
    <x v="10"/>
    <x v="1190"/>
    <n v="34.68"/>
    <n v="6"/>
    <x v="0"/>
    <n v="16.993200000000002"/>
  </r>
  <r>
    <n v="3116"/>
    <x v="1547"/>
    <x v="0"/>
    <x v="828"/>
    <d v="2013-08-31T00:00:00"/>
    <x v="1"/>
    <s v="MS-17770"/>
    <s v="Maxwell Schwartz"/>
    <x v="0"/>
    <s v="United States"/>
    <s v="Seattle"/>
    <x v="4"/>
    <n v="98105"/>
    <x v="1"/>
    <s v="FUR-CH-10001973"/>
    <x v="0"/>
    <x v="1"/>
    <x v="896"/>
    <n v="532.70399999999995"/>
    <n v="6"/>
    <x v="2"/>
    <n v="-39.952800000000003"/>
  </r>
  <r>
    <n v="3117"/>
    <x v="1547"/>
    <x v="0"/>
    <x v="828"/>
    <d v="2013-08-31T00:00:00"/>
    <x v="1"/>
    <s v="MS-17770"/>
    <s v="Maxwell Schwartz"/>
    <x v="0"/>
    <s v="United States"/>
    <s v="Seattle"/>
    <x v="4"/>
    <n v="98105"/>
    <x v="1"/>
    <s v="OFF-AP-10001492"/>
    <x v="1"/>
    <x v="9"/>
    <x v="22"/>
    <n v="43.1"/>
    <n v="5"/>
    <x v="0"/>
    <n v="11.206"/>
  </r>
  <r>
    <n v="3118"/>
    <x v="1547"/>
    <x v="0"/>
    <x v="828"/>
    <d v="2013-08-31T00:00:00"/>
    <x v="1"/>
    <s v="MS-17770"/>
    <s v="Maxwell Schwartz"/>
    <x v="0"/>
    <s v="United States"/>
    <s v="Seattle"/>
    <x v="4"/>
    <n v="98105"/>
    <x v="1"/>
    <s v="OFF-SU-10002189"/>
    <x v="1"/>
    <x v="14"/>
    <x v="167"/>
    <n v="15.88"/>
    <n v="4"/>
    <x v="0"/>
    <n v="0.1588"/>
  </r>
  <r>
    <n v="3119"/>
    <x v="1548"/>
    <x v="1"/>
    <x v="832"/>
    <d v="2012-06-12T00:00:00"/>
    <x v="2"/>
    <s v="JE-15610"/>
    <s v="Jim Epp"/>
    <x v="1"/>
    <s v="United States"/>
    <s v="Lakeland"/>
    <x v="2"/>
    <n v="33801"/>
    <x v="0"/>
    <s v="FUR-CH-10003312"/>
    <x v="0"/>
    <x v="1"/>
    <x v="296"/>
    <n v="1123.92"/>
    <n v="5"/>
    <x v="2"/>
    <n v="-182.637"/>
  </r>
  <r>
    <n v="3120"/>
    <x v="1548"/>
    <x v="1"/>
    <x v="832"/>
    <d v="2012-06-12T00:00:00"/>
    <x v="2"/>
    <s v="JE-15610"/>
    <s v="Jim Epp"/>
    <x v="1"/>
    <s v="United States"/>
    <s v="Lakeland"/>
    <x v="2"/>
    <n v="33801"/>
    <x v="0"/>
    <s v="TEC-PH-10002496"/>
    <x v="2"/>
    <x v="7"/>
    <x v="490"/>
    <n v="249.584"/>
    <n v="2"/>
    <x v="2"/>
    <n v="31.198"/>
  </r>
  <r>
    <n v="3121"/>
    <x v="1548"/>
    <x v="1"/>
    <x v="832"/>
    <d v="2012-06-12T00:00:00"/>
    <x v="2"/>
    <s v="JE-15610"/>
    <s v="Jim Epp"/>
    <x v="1"/>
    <s v="United States"/>
    <s v="Lakeland"/>
    <x v="2"/>
    <n v="33801"/>
    <x v="0"/>
    <s v="FUR-FU-10003464"/>
    <x v="0"/>
    <x v="5"/>
    <x v="1470"/>
    <n v="48.671999999999997"/>
    <n v="3"/>
    <x v="2"/>
    <n v="7.3007999999999997"/>
  </r>
  <r>
    <n v="3122"/>
    <x v="1548"/>
    <x v="1"/>
    <x v="832"/>
    <d v="2012-06-12T00:00:00"/>
    <x v="2"/>
    <s v="JE-15610"/>
    <s v="Jim Epp"/>
    <x v="1"/>
    <s v="United States"/>
    <s v="Lakeland"/>
    <x v="2"/>
    <n v="33801"/>
    <x v="0"/>
    <s v="OFF-AR-10000380"/>
    <x v="1"/>
    <x v="6"/>
    <x v="108"/>
    <n v="60.768000000000001"/>
    <n v="2"/>
    <x v="2"/>
    <n v="7.5960000000000001"/>
  </r>
  <r>
    <n v="3123"/>
    <x v="1548"/>
    <x v="1"/>
    <x v="832"/>
    <d v="2012-06-12T00:00:00"/>
    <x v="2"/>
    <s v="JE-15610"/>
    <s v="Jim Epp"/>
    <x v="1"/>
    <s v="United States"/>
    <s v="Lakeland"/>
    <x v="2"/>
    <n v="33801"/>
    <x v="0"/>
    <s v="OFF-BI-10004593"/>
    <x v="1"/>
    <x v="8"/>
    <x v="267"/>
    <n v="78.599999999999994"/>
    <n v="5"/>
    <x v="6"/>
    <n v="-62.88"/>
  </r>
  <r>
    <n v="3124"/>
    <x v="1548"/>
    <x v="1"/>
    <x v="832"/>
    <d v="2012-06-12T00:00:00"/>
    <x v="2"/>
    <s v="JE-15610"/>
    <s v="Jim Epp"/>
    <x v="1"/>
    <s v="United States"/>
    <s v="Lakeland"/>
    <x v="2"/>
    <n v="33801"/>
    <x v="0"/>
    <s v="OFF-BI-10001308"/>
    <x v="1"/>
    <x v="8"/>
    <x v="1351"/>
    <n v="3.7679999999999998"/>
    <n v="2"/>
    <x v="6"/>
    <n v="-3.14"/>
  </r>
  <r>
    <n v="3125"/>
    <x v="1548"/>
    <x v="1"/>
    <x v="832"/>
    <d v="2012-06-12T00:00:00"/>
    <x v="2"/>
    <s v="JE-15610"/>
    <s v="Jim Epp"/>
    <x v="1"/>
    <s v="United States"/>
    <s v="Lakeland"/>
    <x v="2"/>
    <n v="33801"/>
    <x v="0"/>
    <s v="OFF-ST-10001780"/>
    <x v="1"/>
    <x v="4"/>
    <x v="481"/>
    <n v="1036.624"/>
    <n v="2"/>
    <x v="2"/>
    <n v="51.831200000000003"/>
  </r>
  <r>
    <n v="3126"/>
    <x v="1548"/>
    <x v="1"/>
    <x v="832"/>
    <d v="2012-06-12T00:00:00"/>
    <x v="2"/>
    <s v="JE-15610"/>
    <s v="Jim Epp"/>
    <x v="1"/>
    <s v="United States"/>
    <s v="Lakeland"/>
    <x v="2"/>
    <n v="33801"/>
    <x v="0"/>
    <s v="OFF-ST-10003816"/>
    <x v="1"/>
    <x v="4"/>
    <x v="710"/>
    <n v="563.80799999999999"/>
    <n v="4"/>
    <x v="2"/>
    <n v="21.142800000000001"/>
  </r>
  <r>
    <n v="3127"/>
    <x v="1549"/>
    <x v="3"/>
    <x v="565"/>
    <d v="2014-09-13T00:00:00"/>
    <x v="1"/>
    <s v="EB-14110"/>
    <s v="Eugene Barchas"/>
    <x v="0"/>
    <s v="United States"/>
    <s v="Philadelphia"/>
    <x v="9"/>
    <n v="19134"/>
    <x v="3"/>
    <s v="TEC-PH-10002200"/>
    <x v="2"/>
    <x v="7"/>
    <x v="1471"/>
    <n v="258.52800000000002"/>
    <n v="2"/>
    <x v="10"/>
    <n v="-47.396799999999999"/>
  </r>
  <r>
    <n v="3128"/>
    <x v="1550"/>
    <x v="3"/>
    <x v="280"/>
    <d v="2014-10-07T00:00:00"/>
    <x v="1"/>
    <s v="BP-11155"/>
    <s v="Becky Pak"/>
    <x v="0"/>
    <s v="United States"/>
    <s v="New York City"/>
    <x v="15"/>
    <n v="10011"/>
    <x v="3"/>
    <s v="OFF-PA-10004438"/>
    <x v="1"/>
    <x v="10"/>
    <x v="1472"/>
    <n v="49.12"/>
    <n v="4"/>
    <x v="0"/>
    <n v="23.086400000000001"/>
  </r>
  <r>
    <n v="3129"/>
    <x v="1551"/>
    <x v="2"/>
    <x v="757"/>
    <d v="2011-12-17T00:00:00"/>
    <x v="2"/>
    <s v="CC-12100"/>
    <s v="Chad Cunningham"/>
    <x v="2"/>
    <s v="United States"/>
    <s v="Los Angeles"/>
    <x v="1"/>
    <n v="90049"/>
    <x v="1"/>
    <s v="FUR-FU-10004090"/>
    <x v="0"/>
    <x v="5"/>
    <x v="636"/>
    <n v="44.46"/>
    <n v="2"/>
    <x v="0"/>
    <n v="14.671799999999999"/>
  </r>
  <r>
    <n v="3130"/>
    <x v="1551"/>
    <x v="2"/>
    <x v="757"/>
    <d v="2011-12-17T00:00:00"/>
    <x v="2"/>
    <s v="CC-12100"/>
    <s v="Chad Cunningham"/>
    <x v="2"/>
    <s v="United States"/>
    <s v="Los Angeles"/>
    <x v="1"/>
    <n v="90049"/>
    <x v="1"/>
    <s v="FUR-CH-10002602"/>
    <x v="0"/>
    <x v="1"/>
    <x v="288"/>
    <n v="241.56800000000001"/>
    <n v="2"/>
    <x v="2"/>
    <n v="18.117599999999999"/>
  </r>
  <r>
    <n v="3131"/>
    <x v="1551"/>
    <x v="2"/>
    <x v="757"/>
    <d v="2011-12-17T00:00:00"/>
    <x v="2"/>
    <s v="CC-12100"/>
    <s v="Chad Cunningham"/>
    <x v="2"/>
    <s v="United States"/>
    <s v="Los Angeles"/>
    <x v="1"/>
    <n v="90049"/>
    <x v="1"/>
    <s v="TEC-AC-10001142"/>
    <x v="2"/>
    <x v="11"/>
    <x v="546"/>
    <n v="395"/>
    <n v="5"/>
    <x v="0"/>
    <n v="39.5"/>
  </r>
  <r>
    <n v="3132"/>
    <x v="1551"/>
    <x v="2"/>
    <x v="757"/>
    <d v="2011-12-17T00:00:00"/>
    <x v="2"/>
    <s v="CC-12100"/>
    <s v="Chad Cunningham"/>
    <x v="2"/>
    <s v="United States"/>
    <s v="Los Angeles"/>
    <x v="1"/>
    <n v="90049"/>
    <x v="1"/>
    <s v="TEC-PH-10004977"/>
    <x v="2"/>
    <x v="7"/>
    <x v="34"/>
    <n v="627.16800000000001"/>
    <n v="4"/>
    <x v="2"/>
    <n v="70.556399999999996"/>
  </r>
  <r>
    <n v="3133"/>
    <x v="1552"/>
    <x v="2"/>
    <x v="829"/>
    <d v="2011-08-26T00:00:00"/>
    <x v="2"/>
    <s v="JP-15460"/>
    <s v="Jennifer Patt"/>
    <x v="1"/>
    <s v="United States"/>
    <s v="Oceanside"/>
    <x v="15"/>
    <n v="11572"/>
    <x v="3"/>
    <s v="FUR-FU-10004586"/>
    <x v="0"/>
    <x v="5"/>
    <x v="1473"/>
    <n v="13.28"/>
    <n v="2"/>
    <x v="0"/>
    <n v="6.3743999999999996"/>
  </r>
  <r>
    <n v="3134"/>
    <x v="1552"/>
    <x v="2"/>
    <x v="829"/>
    <d v="2011-08-26T00:00:00"/>
    <x v="2"/>
    <s v="JP-15460"/>
    <s v="Jennifer Patt"/>
    <x v="1"/>
    <s v="United States"/>
    <s v="Oceanside"/>
    <x v="15"/>
    <n v="11572"/>
    <x v="3"/>
    <s v="OFF-BI-10001116"/>
    <x v="1"/>
    <x v="8"/>
    <x v="1066"/>
    <n v="12.672000000000001"/>
    <n v="3"/>
    <x v="2"/>
    <n v="4.4352"/>
  </r>
  <r>
    <n v="3135"/>
    <x v="1553"/>
    <x v="3"/>
    <x v="105"/>
    <d v="2014-11-19T00:00:00"/>
    <x v="1"/>
    <s v="LS-16975"/>
    <s v="Lindsay Shagiari"/>
    <x v="2"/>
    <s v="United States"/>
    <s v="Dallas"/>
    <x v="5"/>
    <n v="75081"/>
    <x v="2"/>
    <s v="OFF-BI-10000666"/>
    <x v="1"/>
    <x v="8"/>
    <x v="980"/>
    <n v="30.56"/>
    <n v="5"/>
    <x v="3"/>
    <n v="-45.84"/>
  </r>
  <r>
    <n v="3136"/>
    <x v="1553"/>
    <x v="3"/>
    <x v="105"/>
    <d v="2014-11-19T00:00:00"/>
    <x v="1"/>
    <s v="LS-16975"/>
    <s v="Lindsay Shagiari"/>
    <x v="2"/>
    <s v="United States"/>
    <s v="Dallas"/>
    <x v="5"/>
    <n v="75081"/>
    <x v="2"/>
    <s v="OFF-ST-10002583"/>
    <x v="1"/>
    <x v="4"/>
    <x v="566"/>
    <n v="77.951999999999998"/>
    <n v="3"/>
    <x v="2"/>
    <n v="-15.590400000000001"/>
  </r>
  <r>
    <n v="3137"/>
    <x v="1553"/>
    <x v="3"/>
    <x v="105"/>
    <d v="2014-11-19T00:00:00"/>
    <x v="1"/>
    <s v="LS-16975"/>
    <s v="Lindsay Shagiari"/>
    <x v="2"/>
    <s v="United States"/>
    <s v="Dallas"/>
    <x v="5"/>
    <n v="75081"/>
    <x v="2"/>
    <s v="TEC-PH-10004908"/>
    <x v="2"/>
    <x v="7"/>
    <x v="1474"/>
    <n v="67.992000000000004"/>
    <n v="1"/>
    <x v="2"/>
    <n v="8.4990000000000006"/>
  </r>
  <r>
    <n v="3138"/>
    <x v="1553"/>
    <x v="3"/>
    <x v="105"/>
    <d v="2014-11-19T00:00:00"/>
    <x v="1"/>
    <s v="LS-16975"/>
    <s v="Lindsay Shagiari"/>
    <x v="2"/>
    <s v="United States"/>
    <s v="Dallas"/>
    <x v="5"/>
    <n v="75081"/>
    <x v="2"/>
    <s v="OFF-EN-10001219"/>
    <x v="1"/>
    <x v="12"/>
    <x v="583"/>
    <n v="12.224"/>
    <n v="2"/>
    <x v="2"/>
    <n v="4.4311999999999996"/>
  </r>
  <r>
    <n v="3139"/>
    <x v="1553"/>
    <x v="3"/>
    <x v="105"/>
    <d v="2014-11-19T00:00:00"/>
    <x v="1"/>
    <s v="LS-16975"/>
    <s v="Lindsay Shagiari"/>
    <x v="2"/>
    <s v="United States"/>
    <s v="Dallas"/>
    <x v="5"/>
    <n v="75081"/>
    <x v="2"/>
    <s v="TEC-AC-10004568"/>
    <x v="2"/>
    <x v="11"/>
    <x v="1109"/>
    <n v="44.783999999999999"/>
    <n v="2"/>
    <x v="2"/>
    <n v="-0.55979999999999996"/>
  </r>
  <r>
    <n v="3140"/>
    <x v="1553"/>
    <x v="3"/>
    <x v="105"/>
    <d v="2014-11-19T00:00:00"/>
    <x v="1"/>
    <s v="LS-16975"/>
    <s v="Lindsay Shagiari"/>
    <x v="2"/>
    <s v="United States"/>
    <s v="Dallas"/>
    <x v="5"/>
    <n v="75081"/>
    <x v="2"/>
    <s v="FUR-FU-10001756"/>
    <x v="0"/>
    <x v="5"/>
    <x v="282"/>
    <n v="22.847999999999999"/>
    <n v="3"/>
    <x v="7"/>
    <n v="-17.7072"/>
  </r>
  <r>
    <n v="3141"/>
    <x v="1554"/>
    <x v="1"/>
    <x v="334"/>
    <d v="2012-04-28T00:00:00"/>
    <x v="2"/>
    <s v="JL-15850"/>
    <s v="John Lucas"/>
    <x v="0"/>
    <s v="United States"/>
    <s v="New York City"/>
    <x v="15"/>
    <n v="10035"/>
    <x v="3"/>
    <s v="OFF-AP-10002311"/>
    <x v="1"/>
    <x v="9"/>
    <x v="14"/>
    <n v="206.43"/>
    <n v="3"/>
    <x v="0"/>
    <n v="90.8292"/>
  </r>
  <r>
    <n v="3142"/>
    <x v="1555"/>
    <x v="2"/>
    <x v="432"/>
    <d v="2011-12-12T00:00:00"/>
    <x v="3"/>
    <s v="CY-12745"/>
    <s v="Craig Yedwab"/>
    <x v="1"/>
    <s v="United States"/>
    <s v="San Antonio"/>
    <x v="5"/>
    <n v="78207"/>
    <x v="2"/>
    <s v="OFF-BI-10003650"/>
    <x v="1"/>
    <x v="8"/>
    <x v="115"/>
    <n v="210.392"/>
    <n v="2"/>
    <x v="3"/>
    <n v="-336.62720000000002"/>
  </r>
  <r>
    <n v="3143"/>
    <x v="1556"/>
    <x v="3"/>
    <x v="145"/>
    <d v="2014-09-28T00:00:00"/>
    <x v="0"/>
    <s v="RB-19360"/>
    <s v="Raymond Buch"/>
    <x v="0"/>
    <s v="United States"/>
    <s v="Cincinnati"/>
    <x v="24"/>
    <n v="45231"/>
    <x v="3"/>
    <s v="TEC-AC-10003628"/>
    <x v="2"/>
    <x v="11"/>
    <x v="244"/>
    <n v="119.96"/>
    <n v="5"/>
    <x v="2"/>
    <n v="35.988"/>
  </r>
  <r>
    <n v="3144"/>
    <x v="1556"/>
    <x v="3"/>
    <x v="145"/>
    <d v="2014-09-28T00:00:00"/>
    <x v="0"/>
    <s v="RB-19360"/>
    <s v="Raymond Buch"/>
    <x v="0"/>
    <s v="United States"/>
    <s v="Cincinnati"/>
    <x v="24"/>
    <n v="45231"/>
    <x v="3"/>
    <s v="OFF-AR-10001547"/>
    <x v="1"/>
    <x v="6"/>
    <x v="147"/>
    <n v="10.608000000000001"/>
    <n v="6"/>
    <x v="2"/>
    <n v="0.92820000000000003"/>
  </r>
  <r>
    <n v="3145"/>
    <x v="1557"/>
    <x v="0"/>
    <x v="64"/>
    <d v="2013-09-12T00:00:00"/>
    <x v="1"/>
    <s v="AR-10825"/>
    <s v="Anthony Rawles"/>
    <x v="1"/>
    <s v="United States"/>
    <s v="Austin"/>
    <x v="5"/>
    <n v="78745"/>
    <x v="2"/>
    <s v="FUR-CH-10002647"/>
    <x v="0"/>
    <x v="1"/>
    <x v="470"/>
    <n v="347.80200000000002"/>
    <n v="7"/>
    <x v="4"/>
    <n v="-24.843"/>
  </r>
  <r>
    <n v="3146"/>
    <x v="1558"/>
    <x v="3"/>
    <x v="512"/>
    <d v="2014-02-14T00:00:00"/>
    <x v="0"/>
    <s v="CS-11845"/>
    <s v="Cari Sayre"/>
    <x v="1"/>
    <s v="United States"/>
    <s v="Seattle"/>
    <x v="4"/>
    <n v="98105"/>
    <x v="1"/>
    <s v="FUR-CH-10004495"/>
    <x v="0"/>
    <x v="1"/>
    <x v="1475"/>
    <n v="963.13599999999997"/>
    <n v="4"/>
    <x v="2"/>
    <n v="108.3528"/>
  </r>
  <r>
    <n v="3147"/>
    <x v="1558"/>
    <x v="3"/>
    <x v="512"/>
    <d v="2014-02-14T00:00:00"/>
    <x v="0"/>
    <s v="CS-11845"/>
    <s v="Cari Sayre"/>
    <x v="1"/>
    <s v="United States"/>
    <s v="Seattle"/>
    <x v="4"/>
    <n v="98105"/>
    <x v="1"/>
    <s v="TEC-PH-10002923"/>
    <x v="2"/>
    <x v="7"/>
    <x v="680"/>
    <n v="88.775999999999996"/>
    <n v="3"/>
    <x v="2"/>
    <n v="7.7679"/>
  </r>
  <r>
    <n v="3148"/>
    <x v="1559"/>
    <x v="2"/>
    <x v="479"/>
    <d v="2011-07-03T00:00:00"/>
    <x v="0"/>
    <s v="AR-10825"/>
    <s v="Anthony Rawles"/>
    <x v="1"/>
    <s v="United States"/>
    <s v="Los Angeles"/>
    <x v="1"/>
    <n v="90004"/>
    <x v="1"/>
    <s v="OFF-AR-10001374"/>
    <x v="1"/>
    <x v="6"/>
    <x v="310"/>
    <n v="32.4"/>
    <n v="5"/>
    <x v="0"/>
    <n v="10.368"/>
  </r>
  <r>
    <n v="3149"/>
    <x v="1560"/>
    <x v="0"/>
    <x v="843"/>
    <d v="2013-06-11T00:00:00"/>
    <x v="2"/>
    <s v="RD-19810"/>
    <s v="Ross DeVincentis"/>
    <x v="2"/>
    <s v="United States"/>
    <s v="New York City"/>
    <x v="15"/>
    <n v="10035"/>
    <x v="3"/>
    <s v="OFF-PA-10003441"/>
    <x v="1"/>
    <x v="10"/>
    <x v="485"/>
    <n v="32.4"/>
    <n v="5"/>
    <x v="0"/>
    <n v="15.552"/>
  </r>
  <r>
    <n v="3150"/>
    <x v="1561"/>
    <x v="2"/>
    <x v="414"/>
    <d v="2011-12-25T00:00:00"/>
    <x v="1"/>
    <s v="KH-16510"/>
    <s v="Keith Herrera"/>
    <x v="0"/>
    <s v="United States"/>
    <s v="Seattle"/>
    <x v="4"/>
    <n v="98103"/>
    <x v="1"/>
    <s v="OFF-LA-10002043"/>
    <x v="1"/>
    <x v="2"/>
    <x v="252"/>
    <n v="31.05"/>
    <n v="3"/>
    <x v="0"/>
    <n v="14.904"/>
  </r>
  <r>
    <n v="3151"/>
    <x v="1562"/>
    <x v="1"/>
    <x v="83"/>
    <d v="2012-12-18T00:00:00"/>
    <x v="2"/>
    <s v="NF-18385"/>
    <s v="Natalie Fritzler"/>
    <x v="0"/>
    <s v="United States"/>
    <s v="Newark"/>
    <x v="24"/>
    <n v="43055"/>
    <x v="3"/>
    <s v="TEC-AC-10002049"/>
    <x v="2"/>
    <x v="11"/>
    <x v="1053"/>
    <n v="2025.36"/>
    <n v="6"/>
    <x v="2"/>
    <n v="607.60799999999995"/>
  </r>
  <r>
    <n v="3152"/>
    <x v="1562"/>
    <x v="1"/>
    <x v="83"/>
    <d v="2012-12-18T00:00:00"/>
    <x v="2"/>
    <s v="NF-18385"/>
    <s v="Natalie Fritzler"/>
    <x v="0"/>
    <s v="United States"/>
    <s v="Newark"/>
    <x v="24"/>
    <n v="43055"/>
    <x v="3"/>
    <s v="TEC-MA-10000418"/>
    <x v="2"/>
    <x v="15"/>
    <x v="1476"/>
    <n v="1799.9939999999999"/>
    <n v="2"/>
    <x v="6"/>
    <n v="-2639.9911999999999"/>
  </r>
  <r>
    <n v="3153"/>
    <x v="1562"/>
    <x v="1"/>
    <x v="83"/>
    <d v="2012-12-18T00:00:00"/>
    <x v="2"/>
    <s v="NF-18385"/>
    <s v="Natalie Fritzler"/>
    <x v="0"/>
    <s v="United States"/>
    <s v="Newark"/>
    <x v="24"/>
    <n v="43055"/>
    <x v="3"/>
    <s v="TEC-PH-10004908"/>
    <x v="2"/>
    <x v="7"/>
    <x v="1474"/>
    <n v="101.988"/>
    <n v="2"/>
    <x v="10"/>
    <n v="-16.998000000000001"/>
  </r>
  <r>
    <n v="3154"/>
    <x v="1562"/>
    <x v="1"/>
    <x v="83"/>
    <d v="2012-12-18T00:00:00"/>
    <x v="2"/>
    <s v="NF-18385"/>
    <s v="Natalie Fritzler"/>
    <x v="0"/>
    <s v="United States"/>
    <s v="Newark"/>
    <x v="24"/>
    <n v="43055"/>
    <x v="3"/>
    <s v="FUR-FU-10004091"/>
    <x v="0"/>
    <x v="5"/>
    <x v="264"/>
    <n v="262.86399999999998"/>
    <n v="7"/>
    <x v="2"/>
    <n v="69.001800000000003"/>
  </r>
  <r>
    <n v="3155"/>
    <x v="1563"/>
    <x v="3"/>
    <x v="228"/>
    <d v="2014-07-25T00:00:00"/>
    <x v="1"/>
    <s v="SM-20950"/>
    <s v="Suzanne McNair"/>
    <x v="1"/>
    <s v="United States"/>
    <s v="Maple Grove"/>
    <x v="11"/>
    <n v="55369"/>
    <x v="2"/>
    <s v="OFF-BI-10004600"/>
    <x v="1"/>
    <x v="8"/>
    <x v="1477"/>
    <n v="735.98"/>
    <n v="2"/>
    <x v="0"/>
    <n v="331.19099999999997"/>
  </r>
  <r>
    <n v="3156"/>
    <x v="1564"/>
    <x v="2"/>
    <x v="93"/>
    <d v="2011-08-05T00:00:00"/>
    <x v="0"/>
    <s v="GH-14410"/>
    <s v="Gary Hansen"/>
    <x v="2"/>
    <s v="United States"/>
    <s v="Glendale"/>
    <x v="16"/>
    <n v="85301"/>
    <x v="1"/>
    <s v="OFF-PA-10001289"/>
    <x v="1"/>
    <x v="10"/>
    <x v="952"/>
    <n v="93.024000000000001"/>
    <n v="3"/>
    <x v="2"/>
    <n v="33.721200000000003"/>
  </r>
  <r>
    <n v="3157"/>
    <x v="1565"/>
    <x v="1"/>
    <x v="252"/>
    <d v="2012-08-28T00:00:00"/>
    <x v="1"/>
    <s v="EM-13810"/>
    <s v="Eleni McCrary"/>
    <x v="1"/>
    <s v="United States"/>
    <s v="New York City"/>
    <x v="15"/>
    <n v="10009"/>
    <x v="3"/>
    <s v="FUR-TA-10001539"/>
    <x v="0"/>
    <x v="3"/>
    <x v="10"/>
    <n v="284.36399999999998"/>
    <n v="2"/>
    <x v="10"/>
    <n v="-75.830399999999997"/>
  </r>
  <r>
    <n v="3158"/>
    <x v="1565"/>
    <x v="1"/>
    <x v="252"/>
    <d v="2012-08-28T00:00:00"/>
    <x v="1"/>
    <s v="EM-13810"/>
    <s v="Eleni McCrary"/>
    <x v="1"/>
    <s v="United States"/>
    <s v="New York City"/>
    <x v="15"/>
    <n v="10009"/>
    <x v="3"/>
    <s v="TEC-AC-10001266"/>
    <x v="2"/>
    <x v="11"/>
    <x v="196"/>
    <n v="26"/>
    <n v="2"/>
    <x v="0"/>
    <n v="11.7"/>
  </r>
  <r>
    <n v="3159"/>
    <x v="1566"/>
    <x v="0"/>
    <x v="253"/>
    <d v="2013-03-28T00:00:00"/>
    <x v="2"/>
    <s v="DB-13210"/>
    <s v="Dean Braden"/>
    <x v="0"/>
    <s v="United States"/>
    <s v="Jacksonville"/>
    <x v="3"/>
    <n v="28540"/>
    <x v="0"/>
    <s v="OFF-ST-10001291"/>
    <x v="1"/>
    <x v="4"/>
    <x v="1017"/>
    <n v="67.64"/>
    <n v="5"/>
    <x v="2"/>
    <n v="5.9184999999999999"/>
  </r>
  <r>
    <n v="3160"/>
    <x v="1566"/>
    <x v="0"/>
    <x v="253"/>
    <d v="2013-03-28T00:00:00"/>
    <x v="2"/>
    <s v="DB-13210"/>
    <s v="Dean Braden"/>
    <x v="0"/>
    <s v="United States"/>
    <s v="Jacksonville"/>
    <x v="3"/>
    <n v="28540"/>
    <x v="0"/>
    <s v="TEC-AC-10001314"/>
    <x v="2"/>
    <x v="11"/>
    <x v="943"/>
    <n v="119.976"/>
    <n v="3"/>
    <x v="2"/>
    <n v="-17.996400000000001"/>
  </r>
  <r>
    <n v="3161"/>
    <x v="1567"/>
    <x v="2"/>
    <x v="171"/>
    <d v="2011-09-16T00:00:00"/>
    <x v="0"/>
    <s v="PT-19090"/>
    <s v="Pete Takahito"/>
    <x v="0"/>
    <s v="United States"/>
    <s v="Houston"/>
    <x v="5"/>
    <n v="77070"/>
    <x v="2"/>
    <s v="OFF-BI-10004040"/>
    <x v="1"/>
    <x v="8"/>
    <x v="1478"/>
    <n v="5.18"/>
    <n v="5"/>
    <x v="3"/>
    <n v="-8.0289999999999999"/>
  </r>
  <r>
    <n v="3162"/>
    <x v="1568"/>
    <x v="2"/>
    <x v="158"/>
    <d v="2011-09-25T00:00:00"/>
    <x v="1"/>
    <s v="HF-14995"/>
    <s v="Herbert Flentye"/>
    <x v="0"/>
    <s v="United States"/>
    <s v="San Francisco"/>
    <x v="1"/>
    <n v="94109"/>
    <x v="1"/>
    <s v="OFF-EN-10001539"/>
    <x v="1"/>
    <x v="12"/>
    <x v="33"/>
    <n v="15.56"/>
    <n v="2"/>
    <x v="0"/>
    <n v="7.3132000000000001"/>
  </r>
  <r>
    <n v="3163"/>
    <x v="1568"/>
    <x v="2"/>
    <x v="158"/>
    <d v="2011-09-25T00:00:00"/>
    <x v="1"/>
    <s v="HF-14995"/>
    <s v="Herbert Flentye"/>
    <x v="0"/>
    <s v="United States"/>
    <s v="San Francisco"/>
    <x v="1"/>
    <n v="94109"/>
    <x v="1"/>
    <s v="OFF-EN-10004483"/>
    <x v="1"/>
    <x v="12"/>
    <x v="1335"/>
    <n v="78.349999999999994"/>
    <n v="5"/>
    <x v="0"/>
    <n v="36.8245"/>
  </r>
  <r>
    <n v="3164"/>
    <x v="1568"/>
    <x v="2"/>
    <x v="158"/>
    <d v="2011-09-25T00:00:00"/>
    <x v="1"/>
    <s v="HF-14995"/>
    <s v="Herbert Flentye"/>
    <x v="0"/>
    <s v="United States"/>
    <s v="San Francisco"/>
    <x v="1"/>
    <n v="94109"/>
    <x v="1"/>
    <s v="OFF-AR-10001615"/>
    <x v="1"/>
    <x v="6"/>
    <x v="1479"/>
    <n v="59.52"/>
    <n v="3"/>
    <x v="0"/>
    <n v="15.475199999999999"/>
  </r>
  <r>
    <n v="3165"/>
    <x v="1568"/>
    <x v="2"/>
    <x v="158"/>
    <d v="2011-09-25T00:00:00"/>
    <x v="1"/>
    <s v="HF-14995"/>
    <s v="Herbert Flentye"/>
    <x v="0"/>
    <s v="United States"/>
    <s v="San Francisco"/>
    <x v="1"/>
    <n v="94109"/>
    <x v="1"/>
    <s v="OFF-PA-10000327"/>
    <x v="1"/>
    <x v="10"/>
    <x v="1428"/>
    <n v="38.520000000000003"/>
    <n v="9"/>
    <x v="0"/>
    <n v="17.334"/>
  </r>
  <r>
    <n v="3166"/>
    <x v="1568"/>
    <x v="2"/>
    <x v="158"/>
    <d v="2011-09-25T00:00:00"/>
    <x v="1"/>
    <s v="HF-14995"/>
    <s v="Herbert Flentye"/>
    <x v="0"/>
    <s v="United States"/>
    <s v="San Francisco"/>
    <x v="1"/>
    <n v="94109"/>
    <x v="1"/>
    <s v="TEC-PH-10001299"/>
    <x v="2"/>
    <x v="7"/>
    <x v="1480"/>
    <n v="239.98400000000001"/>
    <n v="2"/>
    <x v="2"/>
    <n v="23.9984"/>
  </r>
  <r>
    <n v="3167"/>
    <x v="1568"/>
    <x v="2"/>
    <x v="158"/>
    <d v="2011-09-25T00:00:00"/>
    <x v="1"/>
    <s v="HF-14995"/>
    <s v="Herbert Flentye"/>
    <x v="0"/>
    <s v="United States"/>
    <s v="San Francisco"/>
    <x v="1"/>
    <n v="94109"/>
    <x v="1"/>
    <s v="OFF-PA-10002246"/>
    <x v="1"/>
    <x v="10"/>
    <x v="1386"/>
    <n v="19.350000000000001"/>
    <n v="3"/>
    <x v="0"/>
    <n v="9.4815000000000005"/>
  </r>
  <r>
    <n v="3168"/>
    <x v="1569"/>
    <x v="0"/>
    <x v="517"/>
    <d v="2013-11-01T00:00:00"/>
    <x v="2"/>
    <s v="KW-16435"/>
    <s v="Katrina Willman"/>
    <x v="0"/>
    <s v="United States"/>
    <s v="Lansing"/>
    <x v="12"/>
    <n v="48911"/>
    <x v="2"/>
    <s v="FUR-FU-10002671"/>
    <x v="0"/>
    <x v="5"/>
    <x v="275"/>
    <n v="67"/>
    <n v="5"/>
    <x v="0"/>
    <n v="32.159999999999997"/>
  </r>
  <r>
    <n v="3169"/>
    <x v="1570"/>
    <x v="0"/>
    <x v="316"/>
    <d v="2013-06-04T00:00:00"/>
    <x v="1"/>
    <s v="KC-16675"/>
    <s v="Kimberly Carter"/>
    <x v="1"/>
    <s v="United States"/>
    <s v="Tallahassee"/>
    <x v="2"/>
    <n v="32303"/>
    <x v="0"/>
    <s v="FUR-CH-10003833"/>
    <x v="0"/>
    <x v="1"/>
    <x v="1200"/>
    <n v="390.27199999999999"/>
    <n v="8"/>
    <x v="2"/>
    <n v="-24.391999999999999"/>
  </r>
  <r>
    <n v="3170"/>
    <x v="1570"/>
    <x v="0"/>
    <x v="316"/>
    <d v="2013-06-04T00:00:00"/>
    <x v="1"/>
    <s v="KC-16675"/>
    <s v="Kimberly Carter"/>
    <x v="1"/>
    <s v="United States"/>
    <s v="Tallahassee"/>
    <x v="2"/>
    <n v="32303"/>
    <x v="0"/>
    <s v="OFF-PA-10001667"/>
    <x v="1"/>
    <x v="10"/>
    <x v="453"/>
    <n v="62.192"/>
    <n v="13"/>
    <x v="2"/>
    <n v="19.434999999999999"/>
  </r>
  <r>
    <n v="3171"/>
    <x v="1571"/>
    <x v="3"/>
    <x v="202"/>
    <d v="2014-12-27T00:00:00"/>
    <x v="0"/>
    <s v="PK-19075"/>
    <s v="Pete Kriz"/>
    <x v="0"/>
    <s v="United States"/>
    <s v="Columbia"/>
    <x v="20"/>
    <n v="29203"/>
    <x v="0"/>
    <s v="OFF-BI-10002003"/>
    <x v="1"/>
    <x v="8"/>
    <x v="1384"/>
    <n v="23.88"/>
    <n v="6"/>
    <x v="0"/>
    <n v="11.223599999999999"/>
  </r>
  <r>
    <n v="3172"/>
    <x v="1572"/>
    <x v="0"/>
    <x v="844"/>
    <d v="2013-03-29T00:00:00"/>
    <x v="1"/>
    <s v="KT-16465"/>
    <s v="Kean Takahito"/>
    <x v="0"/>
    <s v="United States"/>
    <s v="Chicago"/>
    <x v="10"/>
    <n v="60623"/>
    <x v="2"/>
    <s v="OFF-BI-10004465"/>
    <x v="1"/>
    <x v="8"/>
    <x v="732"/>
    <n v="3.1680000000000001"/>
    <n v="2"/>
    <x v="3"/>
    <n v="-4.7519999999999998"/>
  </r>
  <r>
    <n v="3173"/>
    <x v="1572"/>
    <x v="0"/>
    <x v="844"/>
    <d v="2013-03-29T00:00:00"/>
    <x v="1"/>
    <s v="KT-16465"/>
    <s v="Kean Takahito"/>
    <x v="0"/>
    <s v="United States"/>
    <s v="Chicago"/>
    <x v="10"/>
    <n v="60623"/>
    <x v="2"/>
    <s v="FUR-CH-10000665"/>
    <x v="0"/>
    <x v="1"/>
    <x v="656"/>
    <n v="528.42999999999995"/>
    <n v="5"/>
    <x v="4"/>
    <n v="0"/>
  </r>
  <r>
    <n v="3174"/>
    <x v="1572"/>
    <x v="0"/>
    <x v="844"/>
    <d v="2013-03-29T00:00:00"/>
    <x v="1"/>
    <s v="KT-16465"/>
    <s v="Kean Takahito"/>
    <x v="0"/>
    <s v="United States"/>
    <s v="Chicago"/>
    <x v="10"/>
    <n v="60623"/>
    <x v="2"/>
    <s v="OFF-AR-10004956"/>
    <x v="1"/>
    <x v="6"/>
    <x v="1235"/>
    <n v="13.391999999999999"/>
    <n v="3"/>
    <x v="2"/>
    <n v="1.5065999999999999"/>
  </r>
  <r>
    <n v="3175"/>
    <x v="1573"/>
    <x v="3"/>
    <x v="343"/>
    <d v="2014-11-19T00:00:00"/>
    <x v="1"/>
    <s v="EP-13915"/>
    <s v="Emily Phan"/>
    <x v="0"/>
    <s v="United States"/>
    <s v="Detroit"/>
    <x v="12"/>
    <n v="48227"/>
    <x v="2"/>
    <s v="OFF-AR-10004260"/>
    <x v="1"/>
    <x v="6"/>
    <x v="1481"/>
    <n v="181.86"/>
    <n v="7"/>
    <x v="0"/>
    <n v="50.9208"/>
  </r>
  <r>
    <n v="3176"/>
    <x v="1574"/>
    <x v="3"/>
    <x v="397"/>
    <d v="2014-09-30T00:00:00"/>
    <x v="1"/>
    <s v="AP-10915"/>
    <s v="Arthur Prichep"/>
    <x v="0"/>
    <s v="United States"/>
    <s v="Fort Collins"/>
    <x v="22"/>
    <n v="80525"/>
    <x v="1"/>
    <s v="FUR-BO-10001811"/>
    <x v="0"/>
    <x v="0"/>
    <x v="779"/>
    <n v="180.58799999999999"/>
    <n v="2"/>
    <x v="6"/>
    <n v="-240.78399999999999"/>
  </r>
  <r>
    <n v="3177"/>
    <x v="1574"/>
    <x v="3"/>
    <x v="397"/>
    <d v="2014-09-30T00:00:00"/>
    <x v="1"/>
    <s v="AP-10915"/>
    <s v="Arthur Prichep"/>
    <x v="0"/>
    <s v="United States"/>
    <s v="Fort Collins"/>
    <x v="22"/>
    <n v="80525"/>
    <x v="1"/>
    <s v="TEC-AC-10003280"/>
    <x v="2"/>
    <x v="11"/>
    <x v="1028"/>
    <n v="47.984000000000002"/>
    <n v="2"/>
    <x v="2"/>
    <n v="0.5998"/>
  </r>
  <r>
    <n v="3178"/>
    <x v="1575"/>
    <x v="3"/>
    <x v="18"/>
    <d v="2014-09-11T00:00:00"/>
    <x v="3"/>
    <s v="SH-20395"/>
    <s v="Shahid Hopkins"/>
    <x v="0"/>
    <s v="United States"/>
    <s v="New York City"/>
    <x v="15"/>
    <n v="10024"/>
    <x v="3"/>
    <s v="OFF-PA-10004911"/>
    <x v="1"/>
    <x v="10"/>
    <x v="929"/>
    <n v="18.760000000000002"/>
    <n v="2"/>
    <x v="0"/>
    <n v="9.0047999999999995"/>
  </r>
  <r>
    <n v="3179"/>
    <x v="1576"/>
    <x v="3"/>
    <x v="256"/>
    <d v="2014-12-12T00:00:00"/>
    <x v="1"/>
    <s v="SM-20950"/>
    <s v="Suzanne McNair"/>
    <x v="1"/>
    <s v="United States"/>
    <s v="New York City"/>
    <x v="15"/>
    <n v="10011"/>
    <x v="3"/>
    <s v="FUR-FU-10001487"/>
    <x v="0"/>
    <x v="5"/>
    <x v="5"/>
    <n v="20.94"/>
    <n v="3"/>
    <x v="0"/>
    <n v="6.0726000000000004"/>
  </r>
  <r>
    <n v="3180"/>
    <x v="1576"/>
    <x v="3"/>
    <x v="256"/>
    <d v="2014-12-12T00:00:00"/>
    <x v="1"/>
    <s v="SM-20950"/>
    <s v="Suzanne McNair"/>
    <x v="1"/>
    <s v="United States"/>
    <s v="New York City"/>
    <x v="15"/>
    <n v="10011"/>
    <x v="3"/>
    <s v="FUR-FU-10000521"/>
    <x v="0"/>
    <x v="5"/>
    <x v="138"/>
    <n v="58.68"/>
    <n v="2"/>
    <x v="0"/>
    <n v="18.190799999999999"/>
  </r>
  <r>
    <n v="3181"/>
    <x v="1576"/>
    <x v="3"/>
    <x v="256"/>
    <d v="2014-12-12T00:00:00"/>
    <x v="1"/>
    <s v="SM-20950"/>
    <s v="Suzanne McNair"/>
    <x v="1"/>
    <s v="United States"/>
    <s v="New York City"/>
    <x v="15"/>
    <n v="10011"/>
    <x v="3"/>
    <s v="OFF-AP-10001271"/>
    <x v="1"/>
    <x v="9"/>
    <x v="469"/>
    <n v="254.9"/>
    <n v="5"/>
    <x v="0"/>
    <n v="68.822999999999993"/>
  </r>
  <r>
    <n v="3182"/>
    <x v="1577"/>
    <x v="3"/>
    <x v="45"/>
    <d v="2014-11-13T00:00:00"/>
    <x v="0"/>
    <s v="BM-11650"/>
    <s v="Brian Moss"/>
    <x v="1"/>
    <s v="United States"/>
    <s v="Columbia"/>
    <x v="39"/>
    <n v="21044"/>
    <x v="3"/>
    <s v="OFF-BI-10004728"/>
    <x v="1"/>
    <x v="8"/>
    <x v="539"/>
    <n v="9.64"/>
    <n v="2"/>
    <x v="0"/>
    <n v="4.4344000000000001"/>
  </r>
  <r>
    <n v="3183"/>
    <x v="1577"/>
    <x v="3"/>
    <x v="45"/>
    <d v="2014-11-13T00:00:00"/>
    <x v="0"/>
    <s v="BM-11650"/>
    <s v="Brian Moss"/>
    <x v="1"/>
    <s v="United States"/>
    <s v="Columbia"/>
    <x v="39"/>
    <n v="21044"/>
    <x v="3"/>
    <s v="TEC-AC-10004666"/>
    <x v="2"/>
    <x v="11"/>
    <x v="709"/>
    <n v="826.62"/>
    <n v="3"/>
    <x v="0"/>
    <n v="355.44659999999999"/>
  </r>
  <r>
    <n v="3184"/>
    <x v="1577"/>
    <x v="3"/>
    <x v="45"/>
    <d v="2014-11-13T00:00:00"/>
    <x v="0"/>
    <s v="BM-11650"/>
    <s v="Brian Moss"/>
    <x v="1"/>
    <s v="United States"/>
    <s v="Columbia"/>
    <x v="39"/>
    <n v="21044"/>
    <x v="3"/>
    <s v="OFF-ST-10003208"/>
    <x v="1"/>
    <x v="4"/>
    <x v="243"/>
    <n v="1633.14"/>
    <n v="9"/>
    <x v="0"/>
    <n v="473.61059999999998"/>
  </r>
  <r>
    <n v="3185"/>
    <x v="1577"/>
    <x v="3"/>
    <x v="45"/>
    <d v="2014-11-13T00:00:00"/>
    <x v="0"/>
    <s v="BM-11650"/>
    <s v="Brian Moss"/>
    <x v="1"/>
    <s v="United States"/>
    <s v="Columbia"/>
    <x v="39"/>
    <n v="21044"/>
    <x v="3"/>
    <s v="OFF-ST-10003208"/>
    <x v="1"/>
    <x v="4"/>
    <x v="243"/>
    <n v="544.38"/>
    <n v="3"/>
    <x v="0"/>
    <n v="157.87020000000001"/>
  </r>
  <r>
    <n v="3186"/>
    <x v="1578"/>
    <x v="2"/>
    <x v="845"/>
    <d v="2011-11-09T00:00:00"/>
    <x v="2"/>
    <s v="TC-20980"/>
    <s v="Tamara Chand"/>
    <x v="1"/>
    <s v="United States"/>
    <s v="Houston"/>
    <x v="5"/>
    <n v="77041"/>
    <x v="2"/>
    <s v="OFF-BI-10000632"/>
    <x v="1"/>
    <x v="8"/>
    <x v="1288"/>
    <n v="26.045999999999999"/>
    <n v="3"/>
    <x v="3"/>
    <n v="-44.278199999999998"/>
  </r>
  <r>
    <n v="3187"/>
    <x v="1578"/>
    <x v="2"/>
    <x v="845"/>
    <d v="2011-11-09T00:00:00"/>
    <x v="2"/>
    <s v="TC-20980"/>
    <s v="Tamara Chand"/>
    <x v="1"/>
    <s v="United States"/>
    <s v="Houston"/>
    <x v="5"/>
    <n v="77041"/>
    <x v="2"/>
    <s v="OFF-EN-10004773"/>
    <x v="1"/>
    <x v="12"/>
    <x v="33"/>
    <n v="74.352000000000004"/>
    <n v="3"/>
    <x v="2"/>
    <n v="26.9526"/>
  </r>
  <r>
    <n v="3188"/>
    <x v="1579"/>
    <x v="3"/>
    <x v="846"/>
    <d v="2014-03-18T00:00:00"/>
    <x v="1"/>
    <s v="KB-16585"/>
    <s v="Ken Black"/>
    <x v="1"/>
    <s v="United States"/>
    <s v="Lowell"/>
    <x v="31"/>
    <n v="1852"/>
    <x v="3"/>
    <s v="TEC-PH-10004700"/>
    <x v="2"/>
    <x v="7"/>
    <x v="843"/>
    <n v="69.930000000000007"/>
    <n v="7"/>
    <x v="0"/>
    <n v="32.1678"/>
  </r>
  <r>
    <n v="3189"/>
    <x v="1580"/>
    <x v="3"/>
    <x v="179"/>
    <d v="2014-10-23T00:00:00"/>
    <x v="0"/>
    <s v="JE-16165"/>
    <s v="Justin Ellison"/>
    <x v="1"/>
    <s v="United States"/>
    <s v="Woodland"/>
    <x v="1"/>
    <n v="95695"/>
    <x v="1"/>
    <s v="OFF-LA-10003714"/>
    <x v="1"/>
    <x v="2"/>
    <x v="1148"/>
    <n v="3.75"/>
    <n v="1"/>
    <x v="0"/>
    <n v="1.8"/>
  </r>
  <r>
    <n v="3190"/>
    <x v="1580"/>
    <x v="3"/>
    <x v="179"/>
    <d v="2014-10-23T00:00:00"/>
    <x v="0"/>
    <s v="JE-16165"/>
    <s v="Justin Ellison"/>
    <x v="1"/>
    <s v="United States"/>
    <s v="Woodland"/>
    <x v="1"/>
    <n v="95695"/>
    <x v="1"/>
    <s v="OFF-BI-10001787"/>
    <x v="1"/>
    <x v="8"/>
    <x v="1482"/>
    <n v="20.928000000000001"/>
    <n v="4"/>
    <x v="2"/>
    <n v="7.5864000000000003"/>
  </r>
  <r>
    <n v="3191"/>
    <x v="1581"/>
    <x v="1"/>
    <x v="17"/>
    <d v="2013-01-01T00:00:00"/>
    <x v="1"/>
    <s v="DR-12940"/>
    <s v="Daniel Raglin"/>
    <x v="2"/>
    <s v="United States"/>
    <s v="Chicago"/>
    <x v="10"/>
    <n v="60610"/>
    <x v="2"/>
    <s v="OFF-ST-10002957"/>
    <x v="1"/>
    <x v="4"/>
    <x v="1483"/>
    <n v="12.672000000000001"/>
    <n v="3"/>
    <x v="2"/>
    <n v="-3.1680000000000001"/>
  </r>
  <r>
    <n v="3192"/>
    <x v="1582"/>
    <x v="3"/>
    <x v="280"/>
    <d v="2014-10-09T00:00:00"/>
    <x v="1"/>
    <s v="RW-19630"/>
    <s v="Rob Williams"/>
    <x v="1"/>
    <s v="United States"/>
    <s v="New York City"/>
    <x v="15"/>
    <n v="10035"/>
    <x v="3"/>
    <s v="TEC-PH-10002115"/>
    <x v="2"/>
    <x v="7"/>
    <x v="793"/>
    <n v="65.989999999999995"/>
    <n v="1"/>
    <x v="0"/>
    <n v="17.157399999999999"/>
  </r>
  <r>
    <n v="3193"/>
    <x v="1583"/>
    <x v="3"/>
    <x v="400"/>
    <d v="2014-06-09T00:00:00"/>
    <x v="1"/>
    <s v="ML-18040"/>
    <s v="Michelle Lonsdale"/>
    <x v="1"/>
    <s v="United States"/>
    <s v="Missouri City"/>
    <x v="5"/>
    <n v="77489"/>
    <x v="2"/>
    <s v="OFF-BI-10002557"/>
    <x v="1"/>
    <x v="8"/>
    <x v="246"/>
    <n v="6.37"/>
    <n v="7"/>
    <x v="3"/>
    <n v="-9.5549999999999997"/>
  </r>
  <r>
    <n v="3194"/>
    <x v="1584"/>
    <x v="2"/>
    <x v="416"/>
    <d v="2011-09-04T00:00:00"/>
    <x v="2"/>
    <s v="JL-15130"/>
    <s v="Jack Lebron"/>
    <x v="0"/>
    <s v="United States"/>
    <s v="Houston"/>
    <x v="5"/>
    <n v="77036"/>
    <x v="2"/>
    <s v="OFF-BI-10002949"/>
    <x v="1"/>
    <x v="8"/>
    <x v="520"/>
    <n v="3.6480000000000001"/>
    <n v="3"/>
    <x v="3"/>
    <n v="-6.0191999999999997"/>
  </r>
  <r>
    <n v="3195"/>
    <x v="1584"/>
    <x v="2"/>
    <x v="416"/>
    <d v="2011-09-04T00:00:00"/>
    <x v="2"/>
    <s v="JL-15130"/>
    <s v="Jack Lebron"/>
    <x v="0"/>
    <s v="United States"/>
    <s v="Houston"/>
    <x v="5"/>
    <n v="77036"/>
    <x v="2"/>
    <s v="OFF-PA-10004100"/>
    <x v="1"/>
    <x v="10"/>
    <x v="257"/>
    <n v="31.103999999999999"/>
    <n v="6"/>
    <x v="2"/>
    <n v="10.8864"/>
  </r>
  <r>
    <n v="3196"/>
    <x v="1585"/>
    <x v="0"/>
    <x v="590"/>
    <d v="2013-08-14T00:00:00"/>
    <x v="1"/>
    <s v="CM-12655"/>
    <s v="Corinna Mitchell"/>
    <x v="2"/>
    <s v="United States"/>
    <s v="Jackson"/>
    <x v="35"/>
    <n v="39212"/>
    <x v="0"/>
    <s v="OFF-FA-10001883"/>
    <x v="1"/>
    <x v="13"/>
    <x v="1484"/>
    <n v="23.34"/>
    <n v="3"/>
    <x v="0"/>
    <n v="0.2334"/>
  </r>
  <r>
    <n v="3197"/>
    <x v="1586"/>
    <x v="3"/>
    <x v="847"/>
    <d v="2014-07-29T00:00:00"/>
    <x v="1"/>
    <s v="FH-14365"/>
    <s v="Fred Hopkins"/>
    <x v="1"/>
    <s v="United States"/>
    <s v="New York City"/>
    <x v="15"/>
    <n v="10009"/>
    <x v="3"/>
    <s v="TEC-PH-10000702"/>
    <x v="2"/>
    <x v="7"/>
    <x v="309"/>
    <n v="29.97"/>
    <n v="3"/>
    <x v="0"/>
    <n v="14.085900000000001"/>
  </r>
  <r>
    <n v="3198"/>
    <x v="1587"/>
    <x v="1"/>
    <x v="848"/>
    <d v="2012-07-10T00:00:00"/>
    <x v="3"/>
    <s v="EH-13945"/>
    <s v="Eric Hoffmann"/>
    <x v="0"/>
    <s v="United States"/>
    <s v="Tempe"/>
    <x v="16"/>
    <n v="85281"/>
    <x v="1"/>
    <s v="OFF-BI-10003196"/>
    <x v="1"/>
    <x v="8"/>
    <x v="1367"/>
    <n v="3.3660000000000001"/>
    <n v="3"/>
    <x v="6"/>
    <n v="-2.2440000000000002"/>
  </r>
  <r>
    <n v="3199"/>
    <x v="1588"/>
    <x v="2"/>
    <x v="588"/>
    <d v="2011-12-07T00:00:00"/>
    <x v="1"/>
    <s v="TB-21280"/>
    <s v="Toby Braunhardt"/>
    <x v="0"/>
    <s v="United States"/>
    <s v="Jacksonville"/>
    <x v="3"/>
    <n v="28540"/>
    <x v="0"/>
    <s v="TEC-PH-10001644"/>
    <x v="2"/>
    <x v="7"/>
    <x v="1485"/>
    <n v="95.968000000000004"/>
    <n v="4"/>
    <x v="2"/>
    <n v="9.5968"/>
  </r>
  <r>
    <n v="3200"/>
    <x v="1589"/>
    <x v="3"/>
    <x v="404"/>
    <d v="2014-12-23T00:00:00"/>
    <x v="1"/>
    <s v="AH-10030"/>
    <s v="Aaron Hawkins"/>
    <x v="1"/>
    <s v="United States"/>
    <s v="Philadelphia"/>
    <x v="9"/>
    <n v="19134"/>
    <x v="3"/>
    <s v="OFF-AR-10003183"/>
    <x v="1"/>
    <x v="6"/>
    <x v="1390"/>
    <n v="18.704000000000001"/>
    <n v="7"/>
    <x v="2"/>
    <n v="2.3380000000000001"/>
  </r>
  <r>
    <n v="3201"/>
    <x v="1590"/>
    <x v="2"/>
    <x v="598"/>
    <d v="2011-05-20T00:00:00"/>
    <x v="0"/>
    <s v="TT-21070"/>
    <s v="Ted Trevino"/>
    <x v="0"/>
    <s v="United States"/>
    <s v="Akron"/>
    <x v="24"/>
    <n v="44312"/>
    <x v="3"/>
    <s v="FUR-FU-10000308"/>
    <x v="0"/>
    <x v="5"/>
    <x v="1269"/>
    <n v="149.232"/>
    <n v="3"/>
    <x v="2"/>
    <n v="3.7307999999999999"/>
  </r>
  <r>
    <n v="3202"/>
    <x v="1590"/>
    <x v="2"/>
    <x v="598"/>
    <d v="2011-05-20T00:00:00"/>
    <x v="0"/>
    <s v="TT-21070"/>
    <s v="Ted Trevino"/>
    <x v="0"/>
    <s v="United States"/>
    <s v="Akron"/>
    <x v="24"/>
    <n v="44312"/>
    <x v="3"/>
    <s v="OFF-PA-10001526"/>
    <x v="1"/>
    <x v="10"/>
    <x v="1030"/>
    <n v="15.936"/>
    <n v="4"/>
    <x v="2"/>
    <n v="5.7767999999999997"/>
  </r>
  <r>
    <n v="3203"/>
    <x v="1591"/>
    <x v="2"/>
    <x v="849"/>
    <d v="2011-11-16T00:00:00"/>
    <x v="1"/>
    <s v="RD-19900"/>
    <s v="Ruben Dartt"/>
    <x v="0"/>
    <s v="United States"/>
    <s v="San Diego"/>
    <x v="1"/>
    <n v="92037"/>
    <x v="1"/>
    <s v="TEC-PH-10002103"/>
    <x v="2"/>
    <x v="7"/>
    <x v="534"/>
    <n v="601.53599999999994"/>
    <n v="8"/>
    <x v="2"/>
    <n v="60.153599999999997"/>
  </r>
  <r>
    <n v="3204"/>
    <x v="1591"/>
    <x v="2"/>
    <x v="849"/>
    <d v="2011-11-16T00:00:00"/>
    <x v="1"/>
    <s v="RD-19900"/>
    <s v="Ruben Dartt"/>
    <x v="0"/>
    <s v="United States"/>
    <s v="San Diego"/>
    <x v="1"/>
    <n v="92037"/>
    <x v="1"/>
    <s v="TEC-AC-10004209"/>
    <x v="2"/>
    <x v="11"/>
    <x v="899"/>
    <n v="10.99"/>
    <n v="1"/>
    <x v="0"/>
    <n v="4.2861000000000002"/>
  </r>
  <r>
    <n v="3205"/>
    <x v="1591"/>
    <x v="2"/>
    <x v="849"/>
    <d v="2011-11-16T00:00:00"/>
    <x v="1"/>
    <s v="RD-19900"/>
    <s v="Ruben Dartt"/>
    <x v="0"/>
    <s v="United States"/>
    <s v="San Diego"/>
    <x v="1"/>
    <n v="92037"/>
    <x v="1"/>
    <s v="FUR-FU-10000397"/>
    <x v="0"/>
    <x v="5"/>
    <x v="63"/>
    <n v="39.880000000000003"/>
    <n v="2"/>
    <x v="0"/>
    <n v="11.166399999999999"/>
  </r>
  <r>
    <n v="3206"/>
    <x v="1591"/>
    <x v="2"/>
    <x v="849"/>
    <d v="2011-11-16T00:00:00"/>
    <x v="1"/>
    <s v="RD-19900"/>
    <s v="Ruben Dartt"/>
    <x v="0"/>
    <s v="United States"/>
    <s v="San Diego"/>
    <x v="1"/>
    <n v="92037"/>
    <x v="1"/>
    <s v="OFF-PA-10002137"/>
    <x v="1"/>
    <x v="10"/>
    <x v="560"/>
    <n v="62.24"/>
    <n v="8"/>
    <x v="0"/>
    <n v="28.007999999999999"/>
  </r>
  <r>
    <n v="3207"/>
    <x v="1591"/>
    <x v="2"/>
    <x v="849"/>
    <d v="2011-11-16T00:00:00"/>
    <x v="1"/>
    <s v="RD-19900"/>
    <s v="Ruben Dartt"/>
    <x v="0"/>
    <s v="United States"/>
    <s v="San Diego"/>
    <x v="1"/>
    <n v="92037"/>
    <x v="1"/>
    <s v="FUR-FU-10001867"/>
    <x v="0"/>
    <x v="5"/>
    <x v="867"/>
    <n v="53.2"/>
    <n v="5"/>
    <x v="0"/>
    <n v="14.896000000000001"/>
  </r>
  <r>
    <n v="3208"/>
    <x v="1591"/>
    <x v="2"/>
    <x v="849"/>
    <d v="2011-11-16T00:00:00"/>
    <x v="1"/>
    <s v="RD-19900"/>
    <s v="Ruben Dartt"/>
    <x v="0"/>
    <s v="United States"/>
    <s v="San Diego"/>
    <x v="1"/>
    <n v="92037"/>
    <x v="1"/>
    <s v="OFF-LA-10000407"/>
    <x v="1"/>
    <x v="2"/>
    <x v="1486"/>
    <n v="39.840000000000003"/>
    <n v="8"/>
    <x v="0"/>
    <n v="18.3264"/>
  </r>
  <r>
    <n v="3209"/>
    <x v="1592"/>
    <x v="0"/>
    <x v="850"/>
    <d v="2013-01-15T00:00:00"/>
    <x v="1"/>
    <s v="LA-16780"/>
    <s v="Laura Armstrong"/>
    <x v="1"/>
    <s v="United States"/>
    <s v="Fresno"/>
    <x v="1"/>
    <n v="93727"/>
    <x v="1"/>
    <s v="TEC-AC-10000420"/>
    <x v="2"/>
    <x v="11"/>
    <x v="1487"/>
    <n v="349.95"/>
    <n v="5"/>
    <x v="0"/>
    <n v="118.983"/>
  </r>
  <r>
    <n v="3210"/>
    <x v="1592"/>
    <x v="0"/>
    <x v="850"/>
    <d v="2013-01-15T00:00:00"/>
    <x v="1"/>
    <s v="LA-16780"/>
    <s v="Laura Armstrong"/>
    <x v="1"/>
    <s v="United States"/>
    <s v="Fresno"/>
    <x v="1"/>
    <n v="93727"/>
    <x v="1"/>
    <s v="TEC-PH-10002726"/>
    <x v="2"/>
    <x v="7"/>
    <x v="66"/>
    <n v="377.928"/>
    <n v="9"/>
    <x v="2"/>
    <n v="141.72300000000001"/>
  </r>
  <r>
    <n v="3211"/>
    <x v="1593"/>
    <x v="3"/>
    <x v="585"/>
    <d v="2014-09-28T00:00:00"/>
    <x v="1"/>
    <s v="SH-19975"/>
    <s v="Sally Hughsby"/>
    <x v="1"/>
    <s v="United States"/>
    <s v="Pearland"/>
    <x v="5"/>
    <n v="77581"/>
    <x v="2"/>
    <s v="OFF-EN-10001415"/>
    <x v="1"/>
    <x v="12"/>
    <x v="33"/>
    <n v="13.391999999999999"/>
    <n v="3"/>
    <x v="2"/>
    <n v="5.0220000000000002"/>
  </r>
  <r>
    <n v="3212"/>
    <x v="1593"/>
    <x v="3"/>
    <x v="585"/>
    <d v="2014-09-28T00:00:00"/>
    <x v="1"/>
    <s v="SH-19975"/>
    <s v="Sally Hughsby"/>
    <x v="1"/>
    <s v="United States"/>
    <s v="Pearland"/>
    <x v="5"/>
    <n v="77581"/>
    <x v="2"/>
    <s v="OFF-BI-10000773"/>
    <x v="1"/>
    <x v="8"/>
    <x v="381"/>
    <n v="11.228"/>
    <n v="7"/>
    <x v="3"/>
    <n v="-18.526199999999999"/>
  </r>
  <r>
    <n v="3213"/>
    <x v="1594"/>
    <x v="2"/>
    <x v="851"/>
    <d v="2011-12-28T00:00:00"/>
    <x v="1"/>
    <s v="SF-20200"/>
    <s v="Sarah Foster"/>
    <x v="0"/>
    <s v="United States"/>
    <s v="Richmond"/>
    <x v="14"/>
    <n v="47374"/>
    <x v="2"/>
    <s v="OFF-AP-10002350"/>
    <x v="1"/>
    <x v="9"/>
    <x v="545"/>
    <n v="207.24"/>
    <n v="11"/>
    <x v="0"/>
    <n v="58.027200000000001"/>
  </r>
  <r>
    <n v="3214"/>
    <x v="1595"/>
    <x v="0"/>
    <x v="439"/>
    <d v="2013-06-02T00:00:00"/>
    <x v="1"/>
    <s v="TH-21235"/>
    <s v="Tiffany House"/>
    <x v="1"/>
    <s v="United States"/>
    <s v="Philadelphia"/>
    <x v="9"/>
    <n v="19134"/>
    <x v="3"/>
    <s v="OFF-AR-10001919"/>
    <x v="1"/>
    <x v="6"/>
    <x v="853"/>
    <n v="1.504"/>
    <n v="1"/>
    <x v="2"/>
    <n v="0.16919999999999999"/>
  </r>
  <r>
    <n v="3215"/>
    <x v="1595"/>
    <x v="0"/>
    <x v="439"/>
    <d v="2013-06-02T00:00:00"/>
    <x v="1"/>
    <s v="TH-21235"/>
    <s v="Tiffany House"/>
    <x v="1"/>
    <s v="United States"/>
    <s v="Philadelphia"/>
    <x v="9"/>
    <n v="19134"/>
    <x v="3"/>
    <s v="OFF-AP-10002082"/>
    <x v="1"/>
    <x v="9"/>
    <x v="1092"/>
    <n v="34.847999999999999"/>
    <n v="2"/>
    <x v="2"/>
    <n v="6.5339999999999998"/>
  </r>
  <r>
    <n v="3216"/>
    <x v="1596"/>
    <x v="3"/>
    <x v="141"/>
    <d v="2014-07-11T00:00:00"/>
    <x v="2"/>
    <s v="VG-21790"/>
    <s v="Vivek Gonzalez"/>
    <x v="0"/>
    <s v="United States"/>
    <s v="San Mateo"/>
    <x v="1"/>
    <n v="94403"/>
    <x v="1"/>
    <s v="OFF-LA-10002762"/>
    <x v="1"/>
    <x v="2"/>
    <x v="49"/>
    <n v="75.180000000000007"/>
    <n v="6"/>
    <x v="0"/>
    <n v="35.334600000000002"/>
  </r>
  <r>
    <n v="3217"/>
    <x v="1597"/>
    <x v="2"/>
    <x v="8"/>
    <d v="2011-05-17T00:00:00"/>
    <x v="1"/>
    <s v="NP-18325"/>
    <s v="Naresj Patel"/>
    <x v="0"/>
    <s v="United States"/>
    <s v="Oakland"/>
    <x v="1"/>
    <n v="94601"/>
    <x v="1"/>
    <s v="TEC-AC-10002800"/>
    <x v="2"/>
    <x v="11"/>
    <x v="1207"/>
    <n v="149.97"/>
    <n v="3"/>
    <x v="0"/>
    <n v="52.4895"/>
  </r>
  <r>
    <n v="3218"/>
    <x v="1598"/>
    <x v="3"/>
    <x v="468"/>
    <d v="2014-11-17T00:00:00"/>
    <x v="1"/>
    <s v="FH-14275"/>
    <s v="Frank Hawley"/>
    <x v="1"/>
    <s v="United States"/>
    <s v="New York City"/>
    <x v="15"/>
    <n v="10024"/>
    <x v="3"/>
    <s v="OFF-BI-10003925"/>
    <x v="1"/>
    <x v="8"/>
    <x v="751"/>
    <n v="931.17600000000004"/>
    <n v="3"/>
    <x v="2"/>
    <n v="314.27190000000002"/>
  </r>
  <r>
    <n v="3219"/>
    <x v="1598"/>
    <x v="3"/>
    <x v="468"/>
    <d v="2014-11-17T00:00:00"/>
    <x v="1"/>
    <s v="FH-14275"/>
    <s v="Frank Hawley"/>
    <x v="1"/>
    <s v="United States"/>
    <s v="New York City"/>
    <x v="15"/>
    <n v="10024"/>
    <x v="3"/>
    <s v="TEC-PH-10002200"/>
    <x v="2"/>
    <x v="7"/>
    <x v="1471"/>
    <n v="430.88"/>
    <n v="2"/>
    <x v="0"/>
    <n v="124.9552"/>
  </r>
  <r>
    <n v="3220"/>
    <x v="1599"/>
    <x v="1"/>
    <x v="653"/>
    <d v="2012-10-08T00:00:00"/>
    <x v="1"/>
    <s v="JP-15460"/>
    <s v="Jennifer Patt"/>
    <x v="1"/>
    <s v="United States"/>
    <s v="Lakewood"/>
    <x v="30"/>
    <n v="8701"/>
    <x v="3"/>
    <s v="OFF-PA-10001295"/>
    <x v="1"/>
    <x v="10"/>
    <x v="1211"/>
    <n v="94.85"/>
    <n v="5"/>
    <x v="0"/>
    <n v="45.527999999999999"/>
  </r>
  <r>
    <n v="3221"/>
    <x v="1599"/>
    <x v="1"/>
    <x v="653"/>
    <d v="2012-10-08T00:00:00"/>
    <x v="1"/>
    <s v="JP-15460"/>
    <s v="Jennifer Patt"/>
    <x v="1"/>
    <s v="United States"/>
    <s v="Lakewood"/>
    <x v="30"/>
    <n v="8701"/>
    <x v="3"/>
    <s v="OFF-EN-10002500"/>
    <x v="1"/>
    <x v="12"/>
    <x v="118"/>
    <n v="51.12"/>
    <n v="4"/>
    <x v="0"/>
    <n v="23.004000000000001"/>
  </r>
  <r>
    <n v="3222"/>
    <x v="1599"/>
    <x v="1"/>
    <x v="653"/>
    <d v="2012-10-08T00:00:00"/>
    <x v="1"/>
    <s v="JP-15460"/>
    <s v="Jennifer Patt"/>
    <x v="1"/>
    <s v="United States"/>
    <s v="Lakewood"/>
    <x v="30"/>
    <n v="8701"/>
    <x v="3"/>
    <s v="TEC-AC-10000892"/>
    <x v="2"/>
    <x v="11"/>
    <x v="290"/>
    <n v="90"/>
    <n v="1"/>
    <x v="0"/>
    <n v="32.4"/>
  </r>
  <r>
    <n v="3223"/>
    <x v="1600"/>
    <x v="2"/>
    <x v="852"/>
    <d v="2011-10-05T00:00:00"/>
    <x v="2"/>
    <s v="ES-14080"/>
    <s v="Erin Smith"/>
    <x v="1"/>
    <s v="United States"/>
    <s v="Tempe"/>
    <x v="16"/>
    <n v="85281"/>
    <x v="1"/>
    <s v="OFF-PA-10001838"/>
    <x v="1"/>
    <x v="10"/>
    <x v="999"/>
    <n v="9.4079999999999995"/>
    <n v="2"/>
    <x v="2"/>
    <n v="3.4104000000000001"/>
  </r>
  <r>
    <n v="3224"/>
    <x v="1600"/>
    <x v="2"/>
    <x v="852"/>
    <d v="2011-10-05T00:00:00"/>
    <x v="2"/>
    <s v="ES-14080"/>
    <s v="Erin Smith"/>
    <x v="1"/>
    <s v="United States"/>
    <s v="Tempe"/>
    <x v="16"/>
    <n v="85281"/>
    <x v="1"/>
    <s v="OFF-FA-10000735"/>
    <x v="1"/>
    <x v="13"/>
    <x v="33"/>
    <n v="4.6719999999999997"/>
    <n v="2"/>
    <x v="2"/>
    <n v="1.46"/>
  </r>
  <r>
    <n v="3225"/>
    <x v="1600"/>
    <x v="2"/>
    <x v="852"/>
    <d v="2011-10-05T00:00:00"/>
    <x v="2"/>
    <s v="ES-14080"/>
    <s v="Erin Smith"/>
    <x v="1"/>
    <s v="United States"/>
    <s v="Tempe"/>
    <x v="16"/>
    <n v="85281"/>
    <x v="1"/>
    <s v="TEC-PH-10001760"/>
    <x v="2"/>
    <x v="7"/>
    <x v="254"/>
    <n v="318.39999999999998"/>
    <n v="2"/>
    <x v="2"/>
    <n v="107.46"/>
  </r>
  <r>
    <n v="3226"/>
    <x v="1600"/>
    <x v="2"/>
    <x v="852"/>
    <d v="2011-10-05T00:00:00"/>
    <x v="2"/>
    <s v="ES-14080"/>
    <s v="Erin Smith"/>
    <x v="1"/>
    <s v="United States"/>
    <s v="Tempe"/>
    <x v="16"/>
    <n v="85281"/>
    <x v="1"/>
    <s v="OFF-EN-10004846"/>
    <x v="1"/>
    <x v="12"/>
    <x v="1488"/>
    <n v="12.768000000000001"/>
    <n v="6"/>
    <x v="2"/>
    <n v="4.6284000000000001"/>
  </r>
  <r>
    <n v="3227"/>
    <x v="1600"/>
    <x v="2"/>
    <x v="852"/>
    <d v="2011-10-05T00:00:00"/>
    <x v="2"/>
    <s v="ES-14080"/>
    <s v="Erin Smith"/>
    <x v="1"/>
    <s v="United States"/>
    <s v="Tempe"/>
    <x v="16"/>
    <n v="85281"/>
    <x v="1"/>
    <s v="OFF-SU-10003567"/>
    <x v="1"/>
    <x v="14"/>
    <x v="1489"/>
    <n v="15.36"/>
    <n v="2"/>
    <x v="2"/>
    <n v="-3.2639999999999998"/>
  </r>
  <r>
    <n v="3228"/>
    <x v="1600"/>
    <x v="2"/>
    <x v="852"/>
    <d v="2011-10-05T00:00:00"/>
    <x v="2"/>
    <s v="ES-14080"/>
    <s v="Erin Smith"/>
    <x v="1"/>
    <s v="United States"/>
    <s v="Tempe"/>
    <x v="16"/>
    <n v="85281"/>
    <x v="1"/>
    <s v="TEC-PH-10001557"/>
    <x v="2"/>
    <x v="7"/>
    <x v="658"/>
    <n v="230.376"/>
    <n v="3"/>
    <x v="2"/>
    <n v="20.157900000000001"/>
  </r>
  <r>
    <n v="3229"/>
    <x v="1600"/>
    <x v="2"/>
    <x v="852"/>
    <d v="2011-10-05T00:00:00"/>
    <x v="2"/>
    <s v="ES-14080"/>
    <s v="Erin Smith"/>
    <x v="1"/>
    <s v="United States"/>
    <s v="Tempe"/>
    <x v="16"/>
    <n v="85281"/>
    <x v="1"/>
    <s v="TEC-AC-10003038"/>
    <x v="2"/>
    <x v="11"/>
    <x v="1024"/>
    <n v="7.16"/>
    <n v="1"/>
    <x v="2"/>
    <n v="-8.9499999999999996E-2"/>
  </r>
  <r>
    <n v="3230"/>
    <x v="1601"/>
    <x v="2"/>
    <x v="430"/>
    <d v="2011-08-16T00:00:00"/>
    <x v="1"/>
    <s v="KL-16645"/>
    <s v="Ken Lonsdale"/>
    <x v="0"/>
    <s v="United States"/>
    <s v="New York City"/>
    <x v="15"/>
    <n v="10035"/>
    <x v="3"/>
    <s v="OFF-ST-10004459"/>
    <x v="1"/>
    <x v="4"/>
    <x v="454"/>
    <n v="375.34"/>
    <n v="1"/>
    <x v="0"/>
    <n v="18.766999999999999"/>
  </r>
  <r>
    <n v="3231"/>
    <x v="1602"/>
    <x v="3"/>
    <x v="853"/>
    <d v="2014-09-06T00:00:00"/>
    <x v="0"/>
    <s v="BN-11515"/>
    <s v="Bradley Nguyen"/>
    <x v="0"/>
    <s v="United States"/>
    <s v="New York City"/>
    <x v="15"/>
    <n v="10009"/>
    <x v="3"/>
    <s v="FUR-FU-10004960"/>
    <x v="0"/>
    <x v="5"/>
    <x v="919"/>
    <n v="114.9"/>
    <n v="5"/>
    <x v="0"/>
    <n v="39.066000000000003"/>
  </r>
  <r>
    <n v="3232"/>
    <x v="1603"/>
    <x v="3"/>
    <x v="513"/>
    <d v="2014-04-23T00:00:00"/>
    <x v="1"/>
    <s v="ND-18370"/>
    <s v="Natalie DeCherney"/>
    <x v="0"/>
    <s v="United States"/>
    <s v="Houston"/>
    <x v="5"/>
    <n v="77095"/>
    <x v="2"/>
    <s v="OFF-BI-10000632"/>
    <x v="1"/>
    <x v="8"/>
    <x v="1288"/>
    <n v="26.045999999999999"/>
    <n v="3"/>
    <x v="3"/>
    <n v="-44.278199999999998"/>
  </r>
  <r>
    <n v="3233"/>
    <x v="1603"/>
    <x v="3"/>
    <x v="513"/>
    <d v="2014-04-23T00:00:00"/>
    <x v="1"/>
    <s v="ND-18370"/>
    <s v="Natalie DeCherney"/>
    <x v="0"/>
    <s v="United States"/>
    <s v="Houston"/>
    <x v="5"/>
    <n v="77095"/>
    <x v="2"/>
    <s v="OFF-BI-10001107"/>
    <x v="1"/>
    <x v="8"/>
    <x v="492"/>
    <n v="2.8959999999999999"/>
    <n v="1"/>
    <x v="3"/>
    <n v="-4.7784000000000004"/>
  </r>
  <r>
    <n v="3234"/>
    <x v="1603"/>
    <x v="3"/>
    <x v="513"/>
    <d v="2014-04-23T00:00:00"/>
    <x v="1"/>
    <s v="ND-18370"/>
    <s v="Natalie DeCherney"/>
    <x v="0"/>
    <s v="United States"/>
    <s v="Houston"/>
    <x v="5"/>
    <n v="77095"/>
    <x v="2"/>
    <s v="OFF-ST-10002301"/>
    <x v="1"/>
    <x v="4"/>
    <x v="1490"/>
    <n v="32.543999999999997"/>
    <n v="2"/>
    <x v="2"/>
    <n v="-7.7291999999999996"/>
  </r>
  <r>
    <n v="3235"/>
    <x v="1604"/>
    <x v="0"/>
    <x v="423"/>
    <d v="2013-04-28T00:00:00"/>
    <x v="2"/>
    <s v="JL-15130"/>
    <s v="Jack Lebron"/>
    <x v="0"/>
    <s v="United States"/>
    <s v="Riverside"/>
    <x v="1"/>
    <n v="92503"/>
    <x v="1"/>
    <s v="OFF-BI-10003355"/>
    <x v="1"/>
    <x v="8"/>
    <x v="586"/>
    <n v="3.984"/>
    <n v="1"/>
    <x v="2"/>
    <n v="1.3944000000000001"/>
  </r>
  <r>
    <n v="3236"/>
    <x v="1605"/>
    <x v="0"/>
    <x v="804"/>
    <d v="2013-01-15T00:00:00"/>
    <x v="3"/>
    <s v="RC-19825"/>
    <s v="Roy Collins"/>
    <x v="0"/>
    <s v="United States"/>
    <s v="Fairfield"/>
    <x v="29"/>
    <n v="6824"/>
    <x v="3"/>
    <s v="FUR-TA-10002903"/>
    <x v="0"/>
    <x v="3"/>
    <x v="255"/>
    <n v="181.797"/>
    <n v="1"/>
    <x v="4"/>
    <n v="-15.582599999999999"/>
  </r>
  <r>
    <n v="3237"/>
    <x v="1606"/>
    <x v="0"/>
    <x v="440"/>
    <d v="2013-05-03T00:00:00"/>
    <x v="3"/>
    <s v="CC-12475"/>
    <s v="Cindy Chapman"/>
    <x v="0"/>
    <s v="United States"/>
    <s v="New York City"/>
    <x v="15"/>
    <n v="10024"/>
    <x v="3"/>
    <s v="OFF-ST-10001580"/>
    <x v="1"/>
    <x v="4"/>
    <x v="351"/>
    <n v="44.94"/>
    <n v="3"/>
    <x v="0"/>
    <n v="12.5832"/>
  </r>
  <r>
    <n v="3238"/>
    <x v="1606"/>
    <x v="0"/>
    <x v="440"/>
    <d v="2013-05-03T00:00:00"/>
    <x v="3"/>
    <s v="CC-12475"/>
    <s v="Cindy Chapman"/>
    <x v="0"/>
    <s v="United States"/>
    <s v="New York City"/>
    <x v="15"/>
    <n v="10024"/>
    <x v="3"/>
    <s v="OFF-BI-10000315"/>
    <x v="1"/>
    <x v="8"/>
    <x v="407"/>
    <n v="45.576000000000001"/>
    <n v="3"/>
    <x v="2"/>
    <n v="15.951599999999999"/>
  </r>
  <r>
    <n v="3239"/>
    <x v="1607"/>
    <x v="0"/>
    <x v="73"/>
    <d v="2013-11-28T00:00:00"/>
    <x v="1"/>
    <s v="DW-13195"/>
    <s v="David Wiener"/>
    <x v="1"/>
    <s v="United States"/>
    <s v="Houston"/>
    <x v="5"/>
    <n v="77095"/>
    <x v="2"/>
    <s v="FUR-CH-10003774"/>
    <x v="0"/>
    <x v="1"/>
    <x v="1185"/>
    <n v="318.43"/>
    <n v="5"/>
    <x v="4"/>
    <n v="-77.332999999999998"/>
  </r>
  <r>
    <n v="3240"/>
    <x v="1607"/>
    <x v="0"/>
    <x v="73"/>
    <d v="2013-11-28T00:00:00"/>
    <x v="1"/>
    <s v="DW-13195"/>
    <s v="David Wiener"/>
    <x v="1"/>
    <s v="United States"/>
    <s v="Houston"/>
    <x v="5"/>
    <n v="77095"/>
    <x v="2"/>
    <s v="TEC-PH-10003095"/>
    <x v="2"/>
    <x v="7"/>
    <x v="1491"/>
    <n v="122.92"/>
    <n v="7"/>
    <x v="2"/>
    <n v="46.094999999999999"/>
  </r>
  <r>
    <n v="3241"/>
    <x v="1607"/>
    <x v="0"/>
    <x v="73"/>
    <d v="2013-11-28T00:00:00"/>
    <x v="1"/>
    <s v="DW-13195"/>
    <s v="David Wiener"/>
    <x v="1"/>
    <s v="United States"/>
    <s v="Houston"/>
    <x v="5"/>
    <n v="77095"/>
    <x v="2"/>
    <s v="FUR-FU-10000023"/>
    <x v="0"/>
    <x v="5"/>
    <x v="322"/>
    <n v="7.0679999999999996"/>
    <n v="3"/>
    <x v="7"/>
    <n v="-2.8271999999999999"/>
  </r>
  <r>
    <n v="3242"/>
    <x v="1608"/>
    <x v="0"/>
    <x v="854"/>
    <d v="2013-02-03T00:00:00"/>
    <x v="2"/>
    <s v="CK-12760"/>
    <s v="Cyma Kinney"/>
    <x v="1"/>
    <s v="United States"/>
    <s v="Arlington"/>
    <x v="17"/>
    <n v="22204"/>
    <x v="0"/>
    <s v="OFF-ST-10002214"/>
    <x v="1"/>
    <x v="4"/>
    <x v="994"/>
    <n v="56.45"/>
    <n v="5"/>
    <x v="0"/>
    <n v="14.677"/>
  </r>
  <r>
    <n v="3243"/>
    <x v="1609"/>
    <x v="3"/>
    <x v="185"/>
    <d v="2014-04-06T00:00:00"/>
    <x v="0"/>
    <s v="EG-13900"/>
    <s v="Emily Grady"/>
    <x v="0"/>
    <s v="United States"/>
    <s v="Chicago"/>
    <x v="10"/>
    <n v="60623"/>
    <x v="2"/>
    <s v="OFF-BI-10002799"/>
    <x v="1"/>
    <x v="8"/>
    <x v="1450"/>
    <n v="13.468"/>
    <n v="13"/>
    <x v="3"/>
    <n v="-22.895600000000002"/>
  </r>
  <r>
    <n v="3244"/>
    <x v="1610"/>
    <x v="3"/>
    <x v="96"/>
    <d v="2014-12-06T00:00:00"/>
    <x v="1"/>
    <s v="SJ-20215"/>
    <s v="Sarah Jordon"/>
    <x v="0"/>
    <s v="United States"/>
    <s v="Grand Prairie"/>
    <x v="5"/>
    <n v="75051"/>
    <x v="2"/>
    <s v="TEC-PH-10004912"/>
    <x v="2"/>
    <x v="7"/>
    <x v="1492"/>
    <n v="219.8"/>
    <n v="5"/>
    <x v="2"/>
    <n v="24.727499999999999"/>
  </r>
  <r>
    <n v="3245"/>
    <x v="1610"/>
    <x v="3"/>
    <x v="96"/>
    <d v="2014-12-06T00:00:00"/>
    <x v="1"/>
    <s v="SJ-20215"/>
    <s v="Sarah Jordon"/>
    <x v="0"/>
    <s v="United States"/>
    <s v="Grand Prairie"/>
    <x v="5"/>
    <n v="75051"/>
    <x v="2"/>
    <s v="FUR-CH-10002602"/>
    <x v="0"/>
    <x v="1"/>
    <x v="288"/>
    <n v="317.05799999999999"/>
    <n v="3"/>
    <x v="4"/>
    <n v="-18.117599999999999"/>
  </r>
  <r>
    <n v="3246"/>
    <x v="1611"/>
    <x v="3"/>
    <x v="389"/>
    <d v="2014-12-13T00:00:00"/>
    <x v="0"/>
    <s v="BP-11185"/>
    <s v="Ben Peterman"/>
    <x v="1"/>
    <s v="United States"/>
    <s v="Seattle"/>
    <x v="4"/>
    <n v="98103"/>
    <x v="1"/>
    <s v="TEC-AC-10004510"/>
    <x v="2"/>
    <x v="11"/>
    <x v="944"/>
    <n v="49.08"/>
    <n v="3"/>
    <x v="0"/>
    <n v="4.9080000000000004"/>
  </r>
  <r>
    <n v="3247"/>
    <x v="1611"/>
    <x v="3"/>
    <x v="389"/>
    <d v="2014-12-13T00:00:00"/>
    <x v="0"/>
    <s v="BP-11185"/>
    <s v="Ben Peterman"/>
    <x v="1"/>
    <s v="United States"/>
    <s v="Seattle"/>
    <x v="4"/>
    <n v="98103"/>
    <x v="1"/>
    <s v="OFF-ST-10000060"/>
    <x v="1"/>
    <x v="4"/>
    <x v="387"/>
    <n v="324.89999999999998"/>
    <n v="5"/>
    <x v="0"/>
    <n v="38.988"/>
  </r>
  <r>
    <n v="3248"/>
    <x v="1611"/>
    <x v="3"/>
    <x v="389"/>
    <d v="2014-12-13T00:00:00"/>
    <x v="0"/>
    <s v="BP-11185"/>
    <s v="Ben Peterman"/>
    <x v="1"/>
    <s v="United States"/>
    <s v="Seattle"/>
    <x v="4"/>
    <n v="98103"/>
    <x v="1"/>
    <s v="OFF-AR-10000799"/>
    <x v="1"/>
    <x v="6"/>
    <x v="1493"/>
    <n v="18.239999999999998"/>
    <n v="3"/>
    <x v="0"/>
    <n v="5.2896000000000001"/>
  </r>
  <r>
    <n v="3249"/>
    <x v="1612"/>
    <x v="0"/>
    <x v="42"/>
    <d v="2013-09-22T00:00:00"/>
    <x v="1"/>
    <s v="SJ-20125"/>
    <s v="Sanjit Jacobs"/>
    <x v="2"/>
    <s v="United States"/>
    <s v="Seattle"/>
    <x v="4"/>
    <n v="98103"/>
    <x v="1"/>
    <s v="FUR-CH-10004875"/>
    <x v="0"/>
    <x v="1"/>
    <x v="1436"/>
    <n v="113.88800000000001"/>
    <n v="2"/>
    <x v="2"/>
    <n v="9.9651999999999994"/>
  </r>
  <r>
    <n v="3250"/>
    <x v="1612"/>
    <x v="0"/>
    <x v="42"/>
    <d v="2013-09-22T00:00:00"/>
    <x v="1"/>
    <s v="SJ-20125"/>
    <s v="Sanjit Jacobs"/>
    <x v="2"/>
    <s v="United States"/>
    <s v="Seattle"/>
    <x v="4"/>
    <n v="98103"/>
    <x v="1"/>
    <s v="TEC-PH-10002085"/>
    <x v="2"/>
    <x v="7"/>
    <x v="659"/>
    <n v="105.584"/>
    <n v="2"/>
    <x v="2"/>
    <n v="7.9188000000000001"/>
  </r>
  <r>
    <n v="3251"/>
    <x v="1613"/>
    <x v="0"/>
    <x v="443"/>
    <d v="2013-12-30T00:00:00"/>
    <x v="1"/>
    <s v="MC-17590"/>
    <s v="Matt Collister"/>
    <x v="1"/>
    <s v="United States"/>
    <s v="Grand Rapids"/>
    <x v="12"/>
    <n v="49505"/>
    <x v="2"/>
    <s v="OFF-FA-10000992"/>
    <x v="1"/>
    <x v="13"/>
    <x v="1033"/>
    <n v="24.85"/>
    <n v="7"/>
    <x v="0"/>
    <n v="11.679500000000001"/>
  </r>
  <r>
    <n v="3252"/>
    <x v="1614"/>
    <x v="3"/>
    <x v="827"/>
    <d v="2014-04-20T00:00:00"/>
    <x v="2"/>
    <s v="BG-11740"/>
    <s v="Bruce Geld"/>
    <x v="0"/>
    <s v="United States"/>
    <s v="Philadelphia"/>
    <x v="9"/>
    <n v="19120"/>
    <x v="3"/>
    <s v="FUR-FU-10001473"/>
    <x v="0"/>
    <x v="5"/>
    <x v="1244"/>
    <n v="60.311999999999998"/>
    <n v="3"/>
    <x v="2"/>
    <n v="5.2773000000000003"/>
  </r>
  <r>
    <n v="3253"/>
    <x v="1615"/>
    <x v="3"/>
    <x v="855"/>
    <d v="2014-10-31T00:00:00"/>
    <x v="0"/>
    <s v="MA-17560"/>
    <s v="Matt Abelman"/>
    <x v="2"/>
    <s v="United States"/>
    <s v="Chicago"/>
    <x v="10"/>
    <n v="60610"/>
    <x v="2"/>
    <s v="OFF-AR-10003045"/>
    <x v="1"/>
    <x v="6"/>
    <x v="420"/>
    <n v="7.056"/>
    <n v="3"/>
    <x v="2"/>
    <n v="2.2050000000000001"/>
  </r>
  <r>
    <n v="3254"/>
    <x v="1615"/>
    <x v="3"/>
    <x v="855"/>
    <d v="2014-10-31T00:00:00"/>
    <x v="0"/>
    <s v="MA-17560"/>
    <s v="Matt Abelman"/>
    <x v="2"/>
    <s v="United States"/>
    <s v="Chicago"/>
    <x v="10"/>
    <n v="60610"/>
    <x v="2"/>
    <s v="TEC-PH-10001536"/>
    <x v="2"/>
    <x v="7"/>
    <x v="1234"/>
    <n v="27.184000000000001"/>
    <n v="2"/>
    <x v="2"/>
    <n v="2.0388000000000002"/>
  </r>
  <r>
    <n v="3255"/>
    <x v="1616"/>
    <x v="0"/>
    <x v="630"/>
    <d v="2013-07-15T00:00:00"/>
    <x v="1"/>
    <s v="CC-12220"/>
    <s v="Chris Cortes"/>
    <x v="0"/>
    <s v="United States"/>
    <s v="Seattle"/>
    <x v="4"/>
    <n v="98105"/>
    <x v="1"/>
    <s v="TEC-PH-10001580"/>
    <x v="2"/>
    <x v="7"/>
    <x v="231"/>
    <n v="107.98399999999999"/>
    <n v="1"/>
    <x v="2"/>
    <n v="9.4486000000000008"/>
  </r>
  <r>
    <n v="3256"/>
    <x v="1616"/>
    <x v="0"/>
    <x v="630"/>
    <d v="2013-07-15T00:00:00"/>
    <x v="1"/>
    <s v="CC-12220"/>
    <s v="Chris Cortes"/>
    <x v="0"/>
    <s v="United States"/>
    <s v="Seattle"/>
    <x v="4"/>
    <n v="98105"/>
    <x v="1"/>
    <s v="OFF-BI-10004209"/>
    <x v="1"/>
    <x v="8"/>
    <x v="1206"/>
    <n v="19.295999999999999"/>
    <n v="3"/>
    <x v="2"/>
    <n v="6.03"/>
  </r>
  <r>
    <n v="3257"/>
    <x v="1617"/>
    <x v="1"/>
    <x v="101"/>
    <d v="2012-08-14T00:00:00"/>
    <x v="1"/>
    <s v="RA-19885"/>
    <s v="Ruben Ausman"/>
    <x v="1"/>
    <s v="United States"/>
    <s v="Jacksonville"/>
    <x v="2"/>
    <n v="32216"/>
    <x v="0"/>
    <s v="OFF-LA-10001613"/>
    <x v="1"/>
    <x v="2"/>
    <x v="736"/>
    <n v="4.6079999999999997"/>
    <n v="2"/>
    <x v="2"/>
    <n v="1.6704000000000001"/>
  </r>
  <r>
    <n v="3258"/>
    <x v="1618"/>
    <x v="0"/>
    <x v="10"/>
    <d v="2013-12-15T00:00:00"/>
    <x v="0"/>
    <s v="DK-12835"/>
    <s v="Damala Kotsonis"/>
    <x v="1"/>
    <s v="United States"/>
    <s v="Franklin"/>
    <x v="18"/>
    <n v="37064"/>
    <x v="0"/>
    <s v="FUR-TA-10001676"/>
    <x v="0"/>
    <x v="3"/>
    <x v="957"/>
    <n v="79.974000000000004"/>
    <n v="3"/>
    <x v="10"/>
    <n v="-29.323799999999999"/>
  </r>
  <r>
    <n v="3259"/>
    <x v="1618"/>
    <x v="0"/>
    <x v="10"/>
    <d v="2013-12-15T00:00:00"/>
    <x v="0"/>
    <s v="DK-12835"/>
    <s v="Damala Kotsonis"/>
    <x v="1"/>
    <s v="United States"/>
    <s v="Franklin"/>
    <x v="18"/>
    <n v="37064"/>
    <x v="0"/>
    <s v="OFF-BI-10003712"/>
    <x v="1"/>
    <x v="8"/>
    <x v="689"/>
    <n v="2.9460000000000002"/>
    <n v="2"/>
    <x v="6"/>
    <n v="-2.0621999999999998"/>
  </r>
  <r>
    <n v="3260"/>
    <x v="1619"/>
    <x v="0"/>
    <x v="373"/>
    <d v="2013-11-18T00:00:00"/>
    <x v="1"/>
    <s v="LB-16795"/>
    <s v="Laurel Beltran"/>
    <x v="2"/>
    <s v="United States"/>
    <s v="Highland Park"/>
    <x v="10"/>
    <n v="60035"/>
    <x v="2"/>
    <s v="OFF-BI-10000285"/>
    <x v="1"/>
    <x v="8"/>
    <x v="456"/>
    <n v="3.1360000000000001"/>
    <n v="2"/>
    <x v="3"/>
    <n v="-4.7039999999999997"/>
  </r>
  <r>
    <n v="3261"/>
    <x v="1620"/>
    <x v="2"/>
    <x v="687"/>
    <d v="2011-11-15T00:00:00"/>
    <x v="2"/>
    <s v="CM-11815"/>
    <s v="Candace McMahon"/>
    <x v="1"/>
    <s v="United States"/>
    <s v="Pasadena"/>
    <x v="5"/>
    <n v="77506"/>
    <x v="2"/>
    <s v="OFF-PA-10004609"/>
    <x v="1"/>
    <x v="10"/>
    <x v="1494"/>
    <n v="20.736000000000001"/>
    <n v="4"/>
    <x v="2"/>
    <n v="7.2576000000000001"/>
  </r>
  <r>
    <n v="3262"/>
    <x v="1621"/>
    <x v="2"/>
    <x v="664"/>
    <d v="2011-11-19T00:00:00"/>
    <x v="2"/>
    <s v="TS-21205"/>
    <s v="Thomas Seio"/>
    <x v="1"/>
    <s v="United States"/>
    <s v="San Francisco"/>
    <x v="1"/>
    <n v="94109"/>
    <x v="1"/>
    <s v="TEC-AC-10001314"/>
    <x v="2"/>
    <x v="11"/>
    <x v="943"/>
    <n v="99.98"/>
    <n v="2"/>
    <x v="0"/>
    <n v="7.9984000000000002"/>
  </r>
  <r>
    <n v="3263"/>
    <x v="1621"/>
    <x v="2"/>
    <x v="664"/>
    <d v="2011-11-19T00:00:00"/>
    <x v="2"/>
    <s v="TS-21205"/>
    <s v="Thomas Seio"/>
    <x v="1"/>
    <s v="United States"/>
    <s v="San Francisco"/>
    <x v="1"/>
    <n v="94109"/>
    <x v="1"/>
    <s v="OFF-PA-10003395"/>
    <x v="1"/>
    <x v="10"/>
    <x v="650"/>
    <n v="733.95"/>
    <n v="7"/>
    <x v="0"/>
    <n v="352.29599999999999"/>
  </r>
  <r>
    <n v="3264"/>
    <x v="1621"/>
    <x v="2"/>
    <x v="664"/>
    <d v="2011-11-19T00:00:00"/>
    <x v="2"/>
    <s v="TS-21205"/>
    <s v="Thomas Seio"/>
    <x v="1"/>
    <s v="United States"/>
    <s v="San Francisco"/>
    <x v="1"/>
    <n v="94109"/>
    <x v="1"/>
    <s v="OFF-AP-10001242"/>
    <x v="1"/>
    <x v="9"/>
    <x v="1408"/>
    <n v="241.44"/>
    <n v="3"/>
    <x v="0"/>
    <n v="72.432000000000002"/>
  </r>
  <r>
    <n v="3265"/>
    <x v="1622"/>
    <x v="0"/>
    <x v="758"/>
    <d v="2013-03-09T00:00:00"/>
    <x v="0"/>
    <s v="RF-19345"/>
    <s v="Randy Ferguson"/>
    <x v="1"/>
    <s v="United States"/>
    <s v="Miami"/>
    <x v="2"/>
    <n v="33180"/>
    <x v="0"/>
    <s v="OFF-LA-10001641"/>
    <x v="1"/>
    <x v="2"/>
    <x v="1022"/>
    <n v="10.08"/>
    <n v="4"/>
    <x v="2"/>
    <n v="3.528"/>
  </r>
  <r>
    <n v="3266"/>
    <x v="1623"/>
    <x v="2"/>
    <x v="856"/>
    <d v="2011-10-15T00:00:00"/>
    <x v="1"/>
    <s v="JF-15565"/>
    <s v="Jill Fjeld"/>
    <x v="0"/>
    <s v="United States"/>
    <s v="Philadelphia"/>
    <x v="9"/>
    <n v="19120"/>
    <x v="3"/>
    <s v="OFF-ST-10003816"/>
    <x v="1"/>
    <x v="4"/>
    <x v="710"/>
    <n v="281.904"/>
    <n v="2"/>
    <x v="2"/>
    <n v="10.571400000000001"/>
  </r>
  <r>
    <n v="3267"/>
    <x v="1623"/>
    <x v="2"/>
    <x v="856"/>
    <d v="2011-10-15T00:00:00"/>
    <x v="1"/>
    <s v="JF-15565"/>
    <s v="Jill Fjeld"/>
    <x v="0"/>
    <s v="United States"/>
    <s v="Philadelphia"/>
    <x v="9"/>
    <n v="19120"/>
    <x v="3"/>
    <s v="OFF-EN-10002230"/>
    <x v="1"/>
    <x v="12"/>
    <x v="550"/>
    <n v="201.43199999999999"/>
    <n v="3"/>
    <x v="2"/>
    <n v="67.9833"/>
  </r>
  <r>
    <n v="3268"/>
    <x v="1624"/>
    <x v="2"/>
    <x v="857"/>
    <d v="2011-05-29T00:00:00"/>
    <x v="1"/>
    <s v="EH-14185"/>
    <s v="Evan Henry"/>
    <x v="0"/>
    <s v="United States"/>
    <s v="Decatur"/>
    <x v="19"/>
    <n v="35601"/>
    <x v="0"/>
    <s v="TEC-PH-10002660"/>
    <x v="2"/>
    <x v="7"/>
    <x v="697"/>
    <n v="135.97999999999999"/>
    <n v="2"/>
    <x v="0"/>
    <n v="33.994999999999997"/>
  </r>
  <r>
    <n v="3269"/>
    <x v="1624"/>
    <x v="2"/>
    <x v="857"/>
    <d v="2011-05-29T00:00:00"/>
    <x v="1"/>
    <s v="EH-14185"/>
    <s v="Evan Henry"/>
    <x v="0"/>
    <s v="United States"/>
    <s v="Decatur"/>
    <x v="19"/>
    <n v="35601"/>
    <x v="0"/>
    <s v="TEC-PH-10003171"/>
    <x v="2"/>
    <x v="7"/>
    <x v="1495"/>
    <n v="44.95"/>
    <n v="1"/>
    <x v="0"/>
    <n v="12.586"/>
  </r>
  <r>
    <n v="3270"/>
    <x v="1625"/>
    <x v="2"/>
    <x v="858"/>
    <d v="2011-07-19T00:00:00"/>
    <x v="1"/>
    <s v="VW-21775"/>
    <s v="Victoria Wilson"/>
    <x v="1"/>
    <s v="United States"/>
    <s v="Sioux Falls"/>
    <x v="44"/>
    <n v="57103"/>
    <x v="2"/>
    <s v="TEC-AC-10003709"/>
    <x v="2"/>
    <x v="11"/>
    <x v="1404"/>
    <n v="2.97"/>
    <n v="3"/>
    <x v="0"/>
    <n v="1.3068"/>
  </r>
  <r>
    <n v="3271"/>
    <x v="1625"/>
    <x v="2"/>
    <x v="858"/>
    <d v="2011-07-19T00:00:00"/>
    <x v="1"/>
    <s v="VW-21775"/>
    <s v="Victoria Wilson"/>
    <x v="1"/>
    <s v="United States"/>
    <s v="Sioux Falls"/>
    <x v="44"/>
    <n v="57103"/>
    <x v="2"/>
    <s v="OFF-FA-10000304"/>
    <x v="1"/>
    <x v="13"/>
    <x v="52"/>
    <n v="6.54"/>
    <n v="3"/>
    <x v="0"/>
    <n v="2.6814"/>
  </r>
  <r>
    <n v="3272"/>
    <x v="1626"/>
    <x v="1"/>
    <x v="17"/>
    <d v="2012-12-29T00:00:00"/>
    <x v="0"/>
    <s v="KN-16450"/>
    <s v="Kean Nguyen"/>
    <x v="1"/>
    <s v="United States"/>
    <s v="Visalia"/>
    <x v="1"/>
    <n v="93277"/>
    <x v="1"/>
    <s v="TEC-AC-10003709"/>
    <x v="2"/>
    <x v="11"/>
    <x v="1404"/>
    <n v="7.92"/>
    <n v="8"/>
    <x v="0"/>
    <n v="3.4847999999999999"/>
  </r>
  <r>
    <n v="3273"/>
    <x v="1627"/>
    <x v="1"/>
    <x v="97"/>
    <d v="2012-02-16T00:00:00"/>
    <x v="1"/>
    <s v="SJ-20215"/>
    <s v="Sarah Jordon"/>
    <x v="0"/>
    <s v="United States"/>
    <s v="Los Angeles"/>
    <x v="1"/>
    <n v="90049"/>
    <x v="1"/>
    <s v="FUR-CH-10002774"/>
    <x v="0"/>
    <x v="1"/>
    <x v="23"/>
    <n v="203.92"/>
    <n v="5"/>
    <x v="2"/>
    <n v="22.940999999999999"/>
  </r>
  <r>
    <n v="3274"/>
    <x v="1628"/>
    <x v="3"/>
    <x v="540"/>
    <d v="2014-05-13T00:00:00"/>
    <x v="1"/>
    <s v="PS-19045"/>
    <s v="Penelope Sewall"/>
    <x v="2"/>
    <s v="United States"/>
    <s v="Los Angeles"/>
    <x v="1"/>
    <n v="90032"/>
    <x v="1"/>
    <s v="TEC-CO-10001046"/>
    <x v="2"/>
    <x v="16"/>
    <x v="874"/>
    <n v="3359.9520000000002"/>
    <n v="6"/>
    <x v="2"/>
    <n v="1049.9849999999999"/>
  </r>
  <r>
    <n v="3275"/>
    <x v="1629"/>
    <x v="3"/>
    <x v="808"/>
    <d v="2014-11-07T00:00:00"/>
    <x v="1"/>
    <s v="KM-16225"/>
    <s v="Kalyca Meade"/>
    <x v="1"/>
    <s v="United States"/>
    <s v="Overland Park"/>
    <x v="41"/>
    <n v="66212"/>
    <x v="2"/>
    <s v="OFF-FA-10003495"/>
    <x v="1"/>
    <x v="13"/>
    <x v="33"/>
    <n v="18.239999999999998"/>
    <n v="3"/>
    <x v="0"/>
    <n v="9.1199999999999992"/>
  </r>
  <r>
    <n v="3276"/>
    <x v="1629"/>
    <x v="3"/>
    <x v="808"/>
    <d v="2014-11-07T00:00:00"/>
    <x v="1"/>
    <s v="KM-16225"/>
    <s v="Kalyca Meade"/>
    <x v="1"/>
    <s v="United States"/>
    <s v="Overland Park"/>
    <x v="41"/>
    <n v="66212"/>
    <x v="2"/>
    <s v="OFF-AR-10004685"/>
    <x v="1"/>
    <x v="6"/>
    <x v="181"/>
    <n v="27.78"/>
    <n v="6"/>
    <x v="0"/>
    <n v="9.1674000000000007"/>
  </r>
  <r>
    <n v="3277"/>
    <x v="1630"/>
    <x v="2"/>
    <x v="267"/>
    <d v="2011-04-09T00:00:00"/>
    <x v="0"/>
    <s v="GM-14695"/>
    <s v="Greg Maxwell"/>
    <x v="1"/>
    <s v="United States"/>
    <s v="Alexandria"/>
    <x v="17"/>
    <n v="22304"/>
    <x v="0"/>
    <s v="OFF-AR-10004757"/>
    <x v="1"/>
    <x v="6"/>
    <x v="342"/>
    <n v="22.96"/>
    <n v="7"/>
    <x v="0"/>
    <n v="7.5768000000000004"/>
  </r>
  <r>
    <n v="3278"/>
    <x v="1630"/>
    <x v="2"/>
    <x v="267"/>
    <d v="2011-04-09T00:00:00"/>
    <x v="0"/>
    <s v="GM-14695"/>
    <s v="Greg Maxwell"/>
    <x v="1"/>
    <s v="United States"/>
    <s v="Alexandria"/>
    <x v="17"/>
    <n v="22304"/>
    <x v="0"/>
    <s v="TEC-PH-10001615"/>
    <x v="2"/>
    <x v="7"/>
    <x v="1108"/>
    <n v="28.99"/>
    <n v="1"/>
    <x v="0"/>
    <n v="8.4070999999999998"/>
  </r>
  <r>
    <n v="3279"/>
    <x v="1630"/>
    <x v="2"/>
    <x v="267"/>
    <d v="2011-04-09T00:00:00"/>
    <x v="0"/>
    <s v="GM-14695"/>
    <s v="Greg Maxwell"/>
    <x v="1"/>
    <s v="United States"/>
    <s v="Alexandria"/>
    <x v="17"/>
    <n v="22304"/>
    <x v="0"/>
    <s v="OFF-PA-10003349"/>
    <x v="1"/>
    <x v="10"/>
    <x v="218"/>
    <n v="12.96"/>
    <n v="2"/>
    <x v="0"/>
    <n v="6.3503999999999996"/>
  </r>
  <r>
    <n v="3280"/>
    <x v="1630"/>
    <x v="2"/>
    <x v="267"/>
    <d v="2011-04-09T00:00:00"/>
    <x v="0"/>
    <s v="GM-14695"/>
    <s v="Greg Maxwell"/>
    <x v="1"/>
    <s v="United States"/>
    <s v="Alexandria"/>
    <x v="17"/>
    <n v="22304"/>
    <x v="0"/>
    <s v="OFF-AR-10000127"/>
    <x v="1"/>
    <x v="6"/>
    <x v="1186"/>
    <n v="22.96"/>
    <n v="7"/>
    <x v="0"/>
    <n v="6.6584000000000003"/>
  </r>
  <r>
    <n v="3281"/>
    <x v="1630"/>
    <x v="2"/>
    <x v="267"/>
    <d v="2011-04-09T00:00:00"/>
    <x v="0"/>
    <s v="GM-14695"/>
    <s v="Greg Maxwell"/>
    <x v="1"/>
    <s v="United States"/>
    <s v="Alexandria"/>
    <x v="17"/>
    <n v="22304"/>
    <x v="0"/>
    <s v="OFF-SU-10002881"/>
    <x v="1"/>
    <x v="14"/>
    <x v="461"/>
    <n v="4164.05"/>
    <n v="5"/>
    <x v="0"/>
    <n v="83.281000000000006"/>
  </r>
  <r>
    <n v="3282"/>
    <x v="1631"/>
    <x v="2"/>
    <x v="328"/>
    <d v="2011-09-24T00:00:00"/>
    <x v="1"/>
    <s v="KT-16465"/>
    <s v="Kean Takahito"/>
    <x v="0"/>
    <s v="United States"/>
    <s v="Raleigh"/>
    <x v="3"/>
    <n v="27604"/>
    <x v="0"/>
    <s v="TEC-AC-10001109"/>
    <x v="2"/>
    <x v="11"/>
    <x v="998"/>
    <n v="47.984000000000002"/>
    <n v="2"/>
    <x v="2"/>
    <n v="13.195600000000001"/>
  </r>
  <r>
    <n v="3283"/>
    <x v="1631"/>
    <x v="2"/>
    <x v="328"/>
    <d v="2011-09-24T00:00:00"/>
    <x v="1"/>
    <s v="KT-16465"/>
    <s v="Kean Takahito"/>
    <x v="0"/>
    <s v="United States"/>
    <s v="Raleigh"/>
    <x v="3"/>
    <n v="27604"/>
    <x v="0"/>
    <s v="OFF-PA-10000682"/>
    <x v="1"/>
    <x v="10"/>
    <x v="859"/>
    <n v="4.6239999999999997"/>
    <n v="1"/>
    <x v="2"/>
    <n v="1.6761999999999999"/>
  </r>
  <r>
    <n v="3284"/>
    <x v="1632"/>
    <x v="2"/>
    <x v="587"/>
    <d v="2011-10-06T00:00:00"/>
    <x v="1"/>
    <s v="MH-17785"/>
    <s v="Maya Herman"/>
    <x v="1"/>
    <s v="United States"/>
    <s v="New York City"/>
    <x v="15"/>
    <n v="10035"/>
    <x v="3"/>
    <s v="FUR-FU-10000221"/>
    <x v="0"/>
    <x v="5"/>
    <x v="529"/>
    <n v="15.24"/>
    <n v="3"/>
    <x v="0"/>
    <n v="5.1816000000000004"/>
  </r>
  <r>
    <n v="3285"/>
    <x v="1633"/>
    <x v="2"/>
    <x v="171"/>
    <d v="2011-09-17T00:00:00"/>
    <x v="1"/>
    <s v="AF-10885"/>
    <s v="Art Foster"/>
    <x v="0"/>
    <s v="United States"/>
    <s v="Fairfield"/>
    <x v="24"/>
    <n v="45014"/>
    <x v="3"/>
    <s v="OFF-BI-10002429"/>
    <x v="1"/>
    <x v="8"/>
    <x v="467"/>
    <n v="63.923999999999999"/>
    <n v="7"/>
    <x v="6"/>
    <n v="-46.877600000000001"/>
  </r>
  <r>
    <n v="3286"/>
    <x v="1634"/>
    <x v="3"/>
    <x v="297"/>
    <d v="2014-02-26T00:00:00"/>
    <x v="1"/>
    <s v="JP-16135"/>
    <s v="Julie Prescott"/>
    <x v="2"/>
    <s v="United States"/>
    <s v="Muskogee"/>
    <x v="26"/>
    <n v="74403"/>
    <x v="2"/>
    <s v="OFF-AR-10002375"/>
    <x v="1"/>
    <x v="6"/>
    <x v="823"/>
    <n v="6.56"/>
    <n v="2"/>
    <x v="0"/>
    <n v="1.9024000000000001"/>
  </r>
  <r>
    <n v="3287"/>
    <x v="1634"/>
    <x v="3"/>
    <x v="297"/>
    <d v="2014-02-26T00:00:00"/>
    <x v="1"/>
    <s v="JP-16135"/>
    <s v="Julie Prescott"/>
    <x v="2"/>
    <s v="United States"/>
    <s v="Muskogee"/>
    <x v="26"/>
    <n v="74403"/>
    <x v="2"/>
    <s v="OFF-AP-10000595"/>
    <x v="1"/>
    <x v="9"/>
    <x v="1496"/>
    <n v="13.11"/>
    <n v="3"/>
    <x v="0"/>
    <n v="3.4085999999999999"/>
  </r>
  <r>
    <n v="3288"/>
    <x v="1635"/>
    <x v="1"/>
    <x v="350"/>
    <d v="2012-12-15T00:00:00"/>
    <x v="2"/>
    <s v="RD-19585"/>
    <s v="Rob Dowd"/>
    <x v="0"/>
    <s v="United States"/>
    <s v="Temecula"/>
    <x v="1"/>
    <n v="92592"/>
    <x v="1"/>
    <s v="TEC-PH-10001530"/>
    <x v="2"/>
    <x v="7"/>
    <x v="752"/>
    <n v="494.37599999999998"/>
    <n v="3"/>
    <x v="2"/>
    <n v="49.437600000000003"/>
  </r>
  <r>
    <n v="3289"/>
    <x v="1635"/>
    <x v="1"/>
    <x v="350"/>
    <d v="2012-12-15T00:00:00"/>
    <x v="2"/>
    <s v="RD-19585"/>
    <s v="Rob Dowd"/>
    <x v="0"/>
    <s v="United States"/>
    <s v="Temecula"/>
    <x v="1"/>
    <n v="92592"/>
    <x v="1"/>
    <s v="OFF-BI-10000050"/>
    <x v="1"/>
    <x v="8"/>
    <x v="343"/>
    <n v="29.2"/>
    <n v="5"/>
    <x v="2"/>
    <n v="9.8550000000000004"/>
  </r>
  <r>
    <n v="3290"/>
    <x v="1635"/>
    <x v="1"/>
    <x v="350"/>
    <d v="2012-12-15T00:00:00"/>
    <x v="2"/>
    <s v="RD-19585"/>
    <s v="Rob Dowd"/>
    <x v="0"/>
    <s v="United States"/>
    <s v="Temecula"/>
    <x v="1"/>
    <n v="92592"/>
    <x v="1"/>
    <s v="TEC-AC-10001552"/>
    <x v="2"/>
    <x v="11"/>
    <x v="100"/>
    <n v="248.85"/>
    <n v="5"/>
    <x v="0"/>
    <n v="27.3735"/>
  </r>
  <r>
    <n v="3291"/>
    <x v="1635"/>
    <x v="1"/>
    <x v="350"/>
    <d v="2012-12-15T00:00:00"/>
    <x v="2"/>
    <s v="RD-19585"/>
    <s v="Rob Dowd"/>
    <x v="0"/>
    <s v="United States"/>
    <s v="Temecula"/>
    <x v="1"/>
    <n v="92592"/>
    <x v="1"/>
    <s v="TEC-AC-10003399"/>
    <x v="2"/>
    <x v="11"/>
    <x v="1497"/>
    <n v="36.24"/>
    <n v="1"/>
    <x v="0"/>
    <n v="15.220800000000001"/>
  </r>
  <r>
    <n v="3292"/>
    <x v="1636"/>
    <x v="0"/>
    <x v="859"/>
    <d v="2013-11-05T00:00:00"/>
    <x v="1"/>
    <s v="JF-15295"/>
    <s v="Jason Fortune-"/>
    <x v="0"/>
    <s v="United States"/>
    <s v="Sterling Heights"/>
    <x v="12"/>
    <n v="48310"/>
    <x v="2"/>
    <s v="OFF-AR-10004078"/>
    <x v="1"/>
    <x v="6"/>
    <x v="507"/>
    <n v="11.68"/>
    <n v="2"/>
    <x v="0"/>
    <n v="3.504"/>
  </r>
  <r>
    <n v="3293"/>
    <x v="1637"/>
    <x v="2"/>
    <x v="58"/>
    <d v="2011-12-30T00:00:00"/>
    <x v="1"/>
    <s v="CK-12595"/>
    <s v="Clytie Kelty"/>
    <x v="0"/>
    <s v="United States"/>
    <s v="San Diego"/>
    <x v="1"/>
    <n v="92024"/>
    <x v="1"/>
    <s v="OFF-SU-10002189"/>
    <x v="1"/>
    <x v="14"/>
    <x v="167"/>
    <n v="11.91"/>
    <n v="3"/>
    <x v="0"/>
    <n v="0.1191"/>
  </r>
  <r>
    <n v="3294"/>
    <x v="1637"/>
    <x v="2"/>
    <x v="58"/>
    <d v="2011-12-30T00:00:00"/>
    <x v="1"/>
    <s v="CK-12595"/>
    <s v="Clytie Kelty"/>
    <x v="0"/>
    <s v="United States"/>
    <s v="San Diego"/>
    <x v="1"/>
    <n v="92024"/>
    <x v="1"/>
    <s v="FUR-FU-10001852"/>
    <x v="0"/>
    <x v="5"/>
    <x v="837"/>
    <n v="3.48"/>
    <n v="2"/>
    <x v="0"/>
    <n v="1.1135999999999999"/>
  </r>
  <r>
    <n v="3295"/>
    <x v="1638"/>
    <x v="2"/>
    <x v="860"/>
    <d v="2011-08-18T00:00:00"/>
    <x v="2"/>
    <s v="KH-16510"/>
    <s v="Keith Herrera"/>
    <x v="0"/>
    <s v="United States"/>
    <s v="Dallas"/>
    <x v="5"/>
    <n v="75081"/>
    <x v="2"/>
    <s v="OFF-BI-10003638"/>
    <x v="1"/>
    <x v="8"/>
    <x v="607"/>
    <n v="30.96"/>
    <n v="8"/>
    <x v="3"/>
    <n v="-52.631999999999998"/>
  </r>
  <r>
    <n v="3296"/>
    <x v="1639"/>
    <x v="3"/>
    <x v="172"/>
    <d v="2014-10-04T00:00:00"/>
    <x v="2"/>
    <s v="CM-12655"/>
    <s v="Corinna Mitchell"/>
    <x v="2"/>
    <s v="United States"/>
    <s v="New York City"/>
    <x v="15"/>
    <n v="10035"/>
    <x v="3"/>
    <s v="TEC-MA-10002428"/>
    <x v="2"/>
    <x v="15"/>
    <x v="1498"/>
    <n v="1704.89"/>
    <n v="11"/>
    <x v="0"/>
    <n v="767.20050000000003"/>
  </r>
  <r>
    <n v="3297"/>
    <x v="1640"/>
    <x v="1"/>
    <x v="293"/>
    <d v="2012-05-30T00:00:00"/>
    <x v="1"/>
    <s v="EB-13870"/>
    <s v="Emily Burns"/>
    <x v="0"/>
    <s v="United States"/>
    <s v="Phoenix"/>
    <x v="16"/>
    <n v="85023"/>
    <x v="1"/>
    <s v="OFF-BI-10001036"/>
    <x v="1"/>
    <x v="8"/>
    <x v="618"/>
    <n v="19.193999999999999"/>
    <n v="7"/>
    <x v="6"/>
    <n v="-12.795999999999999"/>
  </r>
  <r>
    <n v="3298"/>
    <x v="1640"/>
    <x v="1"/>
    <x v="293"/>
    <d v="2012-05-30T00:00:00"/>
    <x v="1"/>
    <s v="EB-13870"/>
    <s v="Emily Burns"/>
    <x v="0"/>
    <s v="United States"/>
    <s v="Phoenix"/>
    <x v="16"/>
    <n v="85023"/>
    <x v="1"/>
    <s v="OFF-AP-10004708"/>
    <x v="1"/>
    <x v="9"/>
    <x v="508"/>
    <n v="121.792"/>
    <n v="4"/>
    <x v="2"/>
    <n v="13.701599999999999"/>
  </r>
  <r>
    <n v="3299"/>
    <x v="1641"/>
    <x v="3"/>
    <x v="673"/>
    <d v="2014-11-17T00:00:00"/>
    <x v="3"/>
    <s v="MW-18235"/>
    <s v="Mitch Willingham"/>
    <x v="1"/>
    <s v="United States"/>
    <s v="San Francisco"/>
    <x v="1"/>
    <n v="94122"/>
    <x v="1"/>
    <s v="TEC-MA-10000488"/>
    <x v="2"/>
    <x v="15"/>
    <x v="1129"/>
    <n v="1919.9760000000001"/>
    <n v="3"/>
    <x v="2"/>
    <n v="215.9973"/>
  </r>
  <r>
    <n v="3300"/>
    <x v="1642"/>
    <x v="2"/>
    <x v="728"/>
    <d v="2011-11-22T00:00:00"/>
    <x v="1"/>
    <s v="CS-11950"/>
    <s v="Carlos Soltero"/>
    <x v="0"/>
    <s v="United States"/>
    <s v="Philadelphia"/>
    <x v="9"/>
    <n v="19140"/>
    <x v="3"/>
    <s v="OFF-BI-10003656"/>
    <x v="1"/>
    <x v="8"/>
    <x v="13"/>
    <n v="50.997"/>
    <n v="1"/>
    <x v="6"/>
    <n v="-40.797600000000003"/>
  </r>
  <r>
    <n v="3301"/>
    <x v="1642"/>
    <x v="2"/>
    <x v="728"/>
    <d v="2011-11-22T00:00:00"/>
    <x v="1"/>
    <s v="CS-11950"/>
    <s v="Carlos Soltero"/>
    <x v="0"/>
    <s v="United States"/>
    <s v="Philadelphia"/>
    <x v="9"/>
    <n v="19140"/>
    <x v="3"/>
    <s v="OFF-ST-10003656"/>
    <x v="1"/>
    <x v="4"/>
    <x v="82"/>
    <n v="76.792000000000002"/>
    <n v="1"/>
    <x v="2"/>
    <n v="-16.318300000000001"/>
  </r>
  <r>
    <n v="3302"/>
    <x v="1642"/>
    <x v="2"/>
    <x v="728"/>
    <d v="2011-11-22T00:00:00"/>
    <x v="1"/>
    <s v="CS-11950"/>
    <s v="Carlos Soltero"/>
    <x v="0"/>
    <s v="United States"/>
    <s v="Philadelphia"/>
    <x v="9"/>
    <n v="19140"/>
    <x v="3"/>
    <s v="TEC-PH-10001128"/>
    <x v="2"/>
    <x v="7"/>
    <x v="1499"/>
    <n v="539.96400000000006"/>
    <n v="6"/>
    <x v="10"/>
    <n v="-107.9928"/>
  </r>
  <r>
    <n v="3303"/>
    <x v="1642"/>
    <x v="2"/>
    <x v="728"/>
    <d v="2011-11-22T00:00:00"/>
    <x v="1"/>
    <s v="CS-11950"/>
    <s v="Carlos Soltero"/>
    <x v="0"/>
    <s v="United States"/>
    <s v="Philadelphia"/>
    <x v="9"/>
    <n v="19140"/>
    <x v="3"/>
    <s v="FUR-FU-10001473"/>
    <x v="0"/>
    <x v="5"/>
    <x v="1244"/>
    <n v="60.311999999999998"/>
    <n v="3"/>
    <x v="2"/>
    <n v="5.2773000000000003"/>
  </r>
  <r>
    <n v="3304"/>
    <x v="1642"/>
    <x v="2"/>
    <x v="728"/>
    <d v="2011-11-22T00:00:00"/>
    <x v="1"/>
    <s v="CS-11950"/>
    <s v="Carlos Soltero"/>
    <x v="0"/>
    <s v="United States"/>
    <s v="Philadelphia"/>
    <x v="9"/>
    <n v="19140"/>
    <x v="3"/>
    <s v="OFF-BI-10004656"/>
    <x v="1"/>
    <x v="8"/>
    <x v="855"/>
    <n v="1.944"/>
    <n v="3"/>
    <x v="6"/>
    <n v="-1.4256"/>
  </r>
  <r>
    <n v="3305"/>
    <x v="1643"/>
    <x v="2"/>
    <x v="125"/>
    <d v="2012-01-01T00:00:00"/>
    <x v="0"/>
    <s v="SP-20620"/>
    <s v="Stefania Perrino"/>
    <x v="1"/>
    <s v="United States"/>
    <s v="Laredo"/>
    <x v="5"/>
    <n v="78041"/>
    <x v="2"/>
    <s v="OFF-EN-10004955"/>
    <x v="1"/>
    <x v="12"/>
    <x v="881"/>
    <n v="12.984"/>
    <n v="3"/>
    <x v="2"/>
    <n v="4.7066999999999997"/>
  </r>
  <r>
    <n v="3306"/>
    <x v="1643"/>
    <x v="2"/>
    <x v="125"/>
    <d v="2012-01-01T00:00:00"/>
    <x v="0"/>
    <s v="SP-20620"/>
    <s v="Stefania Perrino"/>
    <x v="1"/>
    <s v="United States"/>
    <s v="Laredo"/>
    <x v="5"/>
    <n v="78041"/>
    <x v="2"/>
    <s v="TEC-PH-10002468"/>
    <x v="2"/>
    <x v="7"/>
    <x v="1210"/>
    <n v="217.584"/>
    <n v="2"/>
    <x v="2"/>
    <n v="19.038599999999999"/>
  </r>
  <r>
    <n v="3307"/>
    <x v="1643"/>
    <x v="2"/>
    <x v="125"/>
    <d v="2012-01-01T00:00:00"/>
    <x v="0"/>
    <s v="SP-20620"/>
    <s v="Stefania Perrino"/>
    <x v="1"/>
    <s v="United States"/>
    <s v="Laredo"/>
    <x v="5"/>
    <n v="78041"/>
    <x v="2"/>
    <s v="TEC-PH-10000576"/>
    <x v="2"/>
    <x v="7"/>
    <x v="807"/>
    <n v="328.77600000000001"/>
    <n v="3"/>
    <x v="2"/>
    <n v="28.767900000000001"/>
  </r>
  <r>
    <n v="3308"/>
    <x v="1643"/>
    <x v="2"/>
    <x v="125"/>
    <d v="2012-01-01T00:00:00"/>
    <x v="0"/>
    <s v="SP-20620"/>
    <s v="Stefania Perrino"/>
    <x v="1"/>
    <s v="United States"/>
    <s v="Laredo"/>
    <x v="5"/>
    <n v="78041"/>
    <x v="2"/>
    <s v="OFF-BI-10002160"/>
    <x v="1"/>
    <x v="8"/>
    <x v="312"/>
    <n v="2.286"/>
    <n v="3"/>
    <x v="3"/>
    <n v="-3.6576"/>
  </r>
  <r>
    <n v="3309"/>
    <x v="1643"/>
    <x v="2"/>
    <x v="125"/>
    <d v="2012-01-01T00:00:00"/>
    <x v="0"/>
    <s v="SP-20620"/>
    <s v="Stefania Perrino"/>
    <x v="1"/>
    <s v="United States"/>
    <s v="Laredo"/>
    <x v="5"/>
    <n v="78041"/>
    <x v="2"/>
    <s v="TEC-AC-10003628"/>
    <x v="2"/>
    <x v="11"/>
    <x v="244"/>
    <n v="47.984000000000002"/>
    <n v="2"/>
    <x v="2"/>
    <n v="14.395200000000001"/>
  </r>
  <r>
    <n v="3310"/>
    <x v="1644"/>
    <x v="1"/>
    <x v="599"/>
    <d v="2012-11-11T00:00:00"/>
    <x v="1"/>
    <s v="GT-14635"/>
    <s v="Grant Thornton"/>
    <x v="1"/>
    <s v="United States"/>
    <s v="New York City"/>
    <x v="15"/>
    <n v="10009"/>
    <x v="3"/>
    <s v="OFF-BI-10001116"/>
    <x v="1"/>
    <x v="8"/>
    <x v="1066"/>
    <n v="25.344000000000001"/>
    <n v="6"/>
    <x v="2"/>
    <n v="8.8704000000000001"/>
  </r>
  <r>
    <n v="3311"/>
    <x v="1645"/>
    <x v="0"/>
    <x v="42"/>
    <d v="2013-09-23T00:00:00"/>
    <x v="1"/>
    <s v="LW-17215"/>
    <s v="Luke Weiss"/>
    <x v="0"/>
    <s v="United States"/>
    <s v="New York City"/>
    <x v="15"/>
    <n v="10035"/>
    <x v="3"/>
    <s v="OFF-BI-10002026"/>
    <x v="1"/>
    <x v="8"/>
    <x v="903"/>
    <n v="232.4"/>
    <n v="5"/>
    <x v="2"/>
    <n v="78.435000000000002"/>
  </r>
  <r>
    <n v="3312"/>
    <x v="1646"/>
    <x v="0"/>
    <x v="231"/>
    <d v="2013-03-26T00:00:00"/>
    <x v="0"/>
    <s v="AH-10030"/>
    <s v="Aaron Hawkins"/>
    <x v="1"/>
    <s v="United States"/>
    <s v="Gulfport"/>
    <x v="35"/>
    <n v="39503"/>
    <x v="0"/>
    <s v="FUR-FU-10003691"/>
    <x v="0"/>
    <x v="5"/>
    <x v="877"/>
    <n v="86.45"/>
    <n v="7"/>
    <x v="0"/>
    <n v="38.037999999999997"/>
  </r>
  <r>
    <n v="3313"/>
    <x v="1647"/>
    <x v="2"/>
    <x v="127"/>
    <d v="2011-10-01T00:00:00"/>
    <x v="1"/>
    <s v="TH-21100"/>
    <s v="Thea Hendricks"/>
    <x v="0"/>
    <s v="United States"/>
    <s v="San Diego"/>
    <x v="1"/>
    <n v="92037"/>
    <x v="1"/>
    <s v="FUR-CH-10002602"/>
    <x v="0"/>
    <x v="1"/>
    <x v="288"/>
    <n v="603.91999999999996"/>
    <n v="5"/>
    <x v="2"/>
    <n v="45.293999999999997"/>
  </r>
  <r>
    <n v="3314"/>
    <x v="1647"/>
    <x v="2"/>
    <x v="127"/>
    <d v="2011-10-01T00:00:00"/>
    <x v="1"/>
    <s v="TH-21100"/>
    <s v="Thea Hendricks"/>
    <x v="0"/>
    <s v="United States"/>
    <s v="San Diego"/>
    <x v="1"/>
    <n v="92037"/>
    <x v="1"/>
    <s v="OFF-PA-10000675"/>
    <x v="1"/>
    <x v="10"/>
    <x v="1106"/>
    <n v="81.98"/>
    <n v="2"/>
    <x v="0"/>
    <n v="40.170200000000001"/>
  </r>
  <r>
    <n v="3315"/>
    <x v="1648"/>
    <x v="3"/>
    <x v="165"/>
    <d v="2014-12-29T00:00:00"/>
    <x v="1"/>
    <s v="HG-15025"/>
    <s v="Hunter Glantz"/>
    <x v="0"/>
    <s v="United States"/>
    <s v="Oceanside"/>
    <x v="15"/>
    <n v="11572"/>
    <x v="3"/>
    <s v="FUR-CH-10002602"/>
    <x v="0"/>
    <x v="1"/>
    <x v="288"/>
    <n v="271.76400000000001"/>
    <n v="2"/>
    <x v="9"/>
    <n v="48.313600000000001"/>
  </r>
  <r>
    <n v="3316"/>
    <x v="1648"/>
    <x v="3"/>
    <x v="165"/>
    <d v="2014-12-29T00:00:00"/>
    <x v="1"/>
    <s v="HG-15025"/>
    <s v="Hunter Glantz"/>
    <x v="0"/>
    <s v="United States"/>
    <s v="Oceanside"/>
    <x v="15"/>
    <n v="11572"/>
    <x v="3"/>
    <s v="OFF-BI-10001900"/>
    <x v="1"/>
    <x v="8"/>
    <x v="1099"/>
    <n v="14.375999999999999"/>
    <n v="3"/>
    <x v="2"/>
    <n v="4.8518999999999997"/>
  </r>
  <r>
    <n v="3317"/>
    <x v="1649"/>
    <x v="3"/>
    <x v="468"/>
    <d v="2014-11-16T00:00:00"/>
    <x v="0"/>
    <s v="EB-13750"/>
    <s v="Edward Becker"/>
    <x v="1"/>
    <s v="United States"/>
    <s v="Round Rock"/>
    <x v="5"/>
    <n v="78664"/>
    <x v="2"/>
    <s v="FUR-FU-10001468"/>
    <x v="0"/>
    <x v="5"/>
    <x v="1280"/>
    <n v="341.96"/>
    <n v="5"/>
    <x v="7"/>
    <n v="-427.45"/>
  </r>
  <r>
    <n v="3318"/>
    <x v="1650"/>
    <x v="1"/>
    <x v="861"/>
    <d v="2012-09-15T00:00:00"/>
    <x v="1"/>
    <s v="SC-20725"/>
    <s v="Steven Cartwright"/>
    <x v="0"/>
    <s v="United States"/>
    <s v="Redlands"/>
    <x v="1"/>
    <n v="92374"/>
    <x v="1"/>
    <s v="OFF-AR-10004648"/>
    <x v="1"/>
    <x v="6"/>
    <x v="620"/>
    <n v="181.35"/>
    <n v="9"/>
    <x v="0"/>
    <n v="48.964500000000001"/>
  </r>
  <r>
    <n v="3319"/>
    <x v="1650"/>
    <x v="1"/>
    <x v="861"/>
    <d v="2012-09-15T00:00:00"/>
    <x v="1"/>
    <s v="SC-20725"/>
    <s v="Steven Cartwright"/>
    <x v="0"/>
    <s v="United States"/>
    <s v="Redlands"/>
    <x v="1"/>
    <n v="92374"/>
    <x v="1"/>
    <s v="OFF-LA-10003190"/>
    <x v="1"/>
    <x v="2"/>
    <x v="1163"/>
    <n v="8.64"/>
    <n v="3"/>
    <x v="0"/>
    <n v="4.2336"/>
  </r>
  <r>
    <n v="3320"/>
    <x v="1651"/>
    <x v="2"/>
    <x v="414"/>
    <d v="2011-12-25T00:00:00"/>
    <x v="1"/>
    <s v="TS-21505"/>
    <s v="Tony Sayre"/>
    <x v="0"/>
    <s v="United States"/>
    <s v="Columbia"/>
    <x v="18"/>
    <n v="38401"/>
    <x v="0"/>
    <s v="OFF-AP-10004868"/>
    <x v="1"/>
    <x v="9"/>
    <x v="1018"/>
    <n v="43.512"/>
    <n v="7"/>
    <x v="2"/>
    <n v="3.8073000000000001"/>
  </r>
  <r>
    <n v="3321"/>
    <x v="1651"/>
    <x v="2"/>
    <x v="414"/>
    <d v="2011-12-25T00:00:00"/>
    <x v="1"/>
    <s v="TS-21505"/>
    <s v="Tony Sayre"/>
    <x v="0"/>
    <s v="United States"/>
    <s v="Columbia"/>
    <x v="18"/>
    <n v="38401"/>
    <x v="0"/>
    <s v="FUR-CH-10004287"/>
    <x v="0"/>
    <x v="1"/>
    <x v="156"/>
    <n v="662.88"/>
    <n v="3"/>
    <x v="2"/>
    <n v="74.573999999999998"/>
  </r>
  <r>
    <n v="3322"/>
    <x v="1651"/>
    <x v="2"/>
    <x v="414"/>
    <d v="2011-12-25T00:00:00"/>
    <x v="1"/>
    <s v="TS-21505"/>
    <s v="Tony Sayre"/>
    <x v="0"/>
    <s v="United States"/>
    <s v="Columbia"/>
    <x v="18"/>
    <n v="38401"/>
    <x v="0"/>
    <s v="OFF-PA-10002689"/>
    <x v="1"/>
    <x v="10"/>
    <x v="1057"/>
    <n v="25.92"/>
    <n v="5"/>
    <x v="2"/>
    <n v="9.0719999999999992"/>
  </r>
  <r>
    <n v="3323"/>
    <x v="1652"/>
    <x v="1"/>
    <x v="862"/>
    <d v="2012-07-27T00:00:00"/>
    <x v="1"/>
    <s v="TH-21550"/>
    <s v="Tracy Hopkins"/>
    <x v="2"/>
    <s v="United States"/>
    <s v="New York City"/>
    <x v="15"/>
    <n v="10009"/>
    <x v="3"/>
    <s v="OFF-AP-10002892"/>
    <x v="1"/>
    <x v="9"/>
    <x v="9"/>
    <n v="68.94"/>
    <n v="3"/>
    <x v="0"/>
    <n v="20.681999999999999"/>
  </r>
  <r>
    <n v="3324"/>
    <x v="1652"/>
    <x v="1"/>
    <x v="862"/>
    <d v="2012-07-27T00:00:00"/>
    <x v="1"/>
    <s v="TH-21550"/>
    <s v="Tracy Hopkins"/>
    <x v="2"/>
    <s v="United States"/>
    <s v="New York City"/>
    <x v="15"/>
    <n v="10009"/>
    <x v="3"/>
    <s v="FUR-FU-10002253"/>
    <x v="0"/>
    <x v="5"/>
    <x v="587"/>
    <n v="128.82"/>
    <n v="3"/>
    <x v="0"/>
    <n v="50.239800000000002"/>
  </r>
  <r>
    <n v="3325"/>
    <x v="1653"/>
    <x v="2"/>
    <x v="7"/>
    <d v="2011-11-15T00:00:00"/>
    <x v="1"/>
    <s v="KD-16270"/>
    <s v="Karen Daniels"/>
    <x v="0"/>
    <s v="United States"/>
    <s v="Houston"/>
    <x v="5"/>
    <n v="77095"/>
    <x v="2"/>
    <s v="OFF-BI-10001359"/>
    <x v="1"/>
    <x v="8"/>
    <x v="1153"/>
    <n v="896.99"/>
    <n v="5"/>
    <x v="3"/>
    <n v="-1480.0335"/>
  </r>
  <r>
    <n v="3326"/>
    <x v="1653"/>
    <x v="2"/>
    <x v="7"/>
    <d v="2011-11-15T00:00:00"/>
    <x v="1"/>
    <s v="KD-16270"/>
    <s v="Karen Daniels"/>
    <x v="0"/>
    <s v="United States"/>
    <s v="Houston"/>
    <x v="5"/>
    <n v="77095"/>
    <x v="2"/>
    <s v="OFF-BI-10001267"/>
    <x v="1"/>
    <x v="8"/>
    <x v="1466"/>
    <n v="1.234"/>
    <n v="1"/>
    <x v="3"/>
    <n v="-1.9743999999999999"/>
  </r>
  <r>
    <n v="3327"/>
    <x v="1653"/>
    <x v="2"/>
    <x v="7"/>
    <d v="2011-11-15T00:00:00"/>
    <x v="1"/>
    <s v="KD-16270"/>
    <s v="Karen Daniels"/>
    <x v="0"/>
    <s v="United States"/>
    <s v="Houston"/>
    <x v="5"/>
    <n v="77095"/>
    <x v="2"/>
    <s v="OFF-AR-10003582"/>
    <x v="1"/>
    <x v="6"/>
    <x v="1451"/>
    <n v="67.56"/>
    <n v="3"/>
    <x v="2"/>
    <n v="6.7560000000000002"/>
  </r>
  <r>
    <n v="3328"/>
    <x v="1653"/>
    <x v="2"/>
    <x v="7"/>
    <d v="2011-11-15T00:00:00"/>
    <x v="1"/>
    <s v="KD-16270"/>
    <s v="Karen Daniels"/>
    <x v="0"/>
    <s v="United States"/>
    <s v="Houston"/>
    <x v="5"/>
    <n v="77095"/>
    <x v="2"/>
    <s v="OFF-PA-10003724"/>
    <x v="1"/>
    <x v="10"/>
    <x v="357"/>
    <n v="21.72"/>
    <n v="5"/>
    <x v="2"/>
    <n v="7.8734999999999999"/>
  </r>
  <r>
    <n v="3329"/>
    <x v="1653"/>
    <x v="2"/>
    <x v="7"/>
    <d v="2011-11-15T00:00:00"/>
    <x v="1"/>
    <s v="KD-16270"/>
    <s v="Karen Daniels"/>
    <x v="0"/>
    <s v="United States"/>
    <s v="Houston"/>
    <x v="5"/>
    <n v="77095"/>
    <x v="2"/>
    <s v="OFF-PA-10001033"/>
    <x v="1"/>
    <x v="10"/>
    <x v="1500"/>
    <n v="262.33600000000001"/>
    <n v="8"/>
    <x v="2"/>
    <n v="95.096800000000002"/>
  </r>
  <r>
    <n v="3330"/>
    <x v="1653"/>
    <x v="2"/>
    <x v="7"/>
    <d v="2011-11-15T00:00:00"/>
    <x v="1"/>
    <s v="KD-16270"/>
    <s v="Karen Daniels"/>
    <x v="0"/>
    <s v="United States"/>
    <s v="Houston"/>
    <x v="5"/>
    <n v="77095"/>
    <x v="2"/>
    <s v="TEC-PH-10003505"/>
    <x v="2"/>
    <x v="7"/>
    <x v="901"/>
    <n v="148.47999999999999"/>
    <n v="2"/>
    <x v="2"/>
    <n v="16.704000000000001"/>
  </r>
  <r>
    <n v="3331"/>
    <x v="1653"/>
    <x v="2"/>
    <x v="7"/>
    <d v="2011-11-15T00:00:00"/>
    <x v="1"/>
    <s v="KD-16270"/>
    <s v="Karen Daniels"/>
    <x v="0"/>
    <s v="United States"/>
    <s v="Houston"/>
    <x v="5"/>
    <n v="77095"/>
    <x v="2"/>
    <s v="TEC-PH-10004959"/>
    <x v="2"/>
    <x v="7"/>
    <x v="1139"/>
    <n v="241.17599999999999"/>
    <n v="3"/>
    <x v="2"/>
    <n v="15.073499999999999"/>
  </r>
  <r>
    <n v="3332"/>
    <x v="1654"/>
    <x v="3"/>
    <x v="817"/>
    <d v="2014-12-21T00:00:00"/>
    <x v="1"/>
    <s v="GM-14455"/>
    <s v="Gary Mitchum"/>
    <x v="2"/>
    <s v="United States"/>
    <s v="Chicago"/>
    <x v="10"/>
    <n v="60653"/>
    <x v="2"/>
    <s v="TEC-AC-10000474"/>
    <x v="2"/>
    <x v="11"/>
    <x v="1501"/>
    <n v="227.976"/>
    <n v="3"/>
    <x v="2"/>
    <n v="28.497"/>
  </r>
  <r>
    <n v="3333"/>
    <x v="1654"/>
    <x v="3"/>
    <x v="817"/>
    <d v="2014-12-21T00:00:00"/>
    <x v="1"/>
    <s v="GM-14455"/>
    <s v="Gary Mitchum"/>
    <x v="2"/>
    <s v="United States"/>
    <s v="Chicago"/>
    <x v="10"/>
    <n v="60653"/>
    <x v="2"/>
    <s v="TEC-PH-10003095"/>
    <x v="2"/>
    <x v="7"/>
    <x v="1491"/>
    <n v="52.68"/>
    <n v="3"/>
    <x v="2"/>
    <n v="19.754999999999999"/>
  </r>
  <r>
    <n v="3334"/>
    <x v="1654"/>
    <x v="3"/>
    <x v="817"/>
    <d v="2014-12-21T00:00:00"/>
    <x v="1"/>
    <s v="GM-14455"/>
    <s v="Gary Mitchum"/>
    <x v="2"/>
    <s v="United States"/>
    <s v="Chicago"/>
    <x v="10"/>
    <n v="60653"/>
    <x v="2"/>
    <s v="FUR-FU-10002963"/>
    <x v="0"/>
    <x v="5"/>
    <x v="1502"/>
    <n v="2.032"/>
    <n v="1"/>
    <x v="7"/>
    <n v="-1.3208"/>
  </r>
  <r>
    <n v="3335"/>
    <x v="1655"/>
    <x v="3"/>
    <x v="170"/>
    <d v="2014-08-23T00:00:00"/>
    <x v="2"/>
    <s v="PR-18880"/>
    <s v="Patrick Ryan"/>
    <x v="0"/>
    <s v="United States"/>
    <s v="Oakland"/>
    <x v="1"/>
    <n v="94601"/>
    <x v="1"/>
    <s v="OFF-AR-10000203"/>
    <x v="1"/>
    <x v="6"/>
    <x v="777"/>
    <n v="17.12"/>
    <n v="4"/>
    <x v="0"/>
    <n v="4.9648000000000003"/>
  </r>
  <r>
    <n v="3336"/>
    <x v="1655"/>
    <x v="3"/>
    <x v="170"/>
    <d v="2014-08-23T00:00:00"/>
    <x v="2"/>
    <s v="PR-18880"/>
    <s v="Patrick Ryan"/>
    <x v="0"/>
    <s v="United States"/>
    <s v="Oakland"/>
    <x v="1"/>
    <n v="94601"/>
    <x v="1"/>
    <s v="TEC-PH-10004667"/>
    <x v="2"/>
    <x v="7"/>
    <x v="519"/>
    <n v="431.96800000000002"/>
    <n v="4"/>
    <x v="2"/>
    <n v="37.797199999999997"/>
  </r>
  <r>
    <n v="3337"/>
    <x v="1655"/>
    <x v="3"/>
    <x v="170"/>
    <d v="2014-08-23T00:00:00"/>
    <x v="2"/>
    <s v="PR-18880"/>
    <s v="Patrick Ryan"/>
    <x v="0"/>
    <s v="United States"/>
    <s v="Oakland"/>
    <x v="1"/>
    <n v="94601"/>
    <x v="1"/>
    <s v="FUR-FU-10000193"/>
    <x v="0"/>
    <x v="5"/>
    <x v="1503"/>
    <n v="129.91999999999999"/>
    <n v="4"/>
    <x v="0"/>
    <n v="10.393599999999999"/>
  </r>
  <r>
    <n v="3338"/>
    <x v="1655"/>
    <x v="3"/>
    <x v="170"/>
    <d v="2014-08-23T00:00:00"/>
    <x v="2"/>
    <s v="PR-18880"/>
    <s v="Patrick Ryan"/>
    <x v="0"/>
    <s v="United States"/>
    <s v="Oakland"/>
    <x v="1"/>
    <n v="94601"/>
    <x v="1"/>
    <s v="FUR-TA-10001539"/>
    <x v="0"/>
    <x v="3"/>
    <x v="10"/>
    <n v="568.72799999999995"/>
    <n v="3"/>
    <x v="2"/>
    <n v="28.436399999999999"/>
  </r>
  <r>
    <n v="3339"/>
    <x v="1655"/>
    <x v="3"/>
    <x v="170"/>
    <d v="2014-08-23T00:00:00"/>
    <x v="2"/>
    <s v="PR-18880"/>
    <s v="Patrick Ryan"/>
    <x v="0"/>
    <s v="United States"/>
    <s v="Oakland"/>
    <x v="1"/>
    <n v="94601"/>
    <x v="1"/>
    <s v="OFF-BI-10000962"/>
    <x v="1"/>
    <x v="8"/>
    <x v="1504"/>
    <n v="117.14400000000001"/>
    <n v="9"/>
    <x v="2"/>
    <n v="42.464700000000001"/>
  </r>
  <r>
    <n v="3340"/>
    <x v="1655"/>
    <x v="3"/>
    <x v="170"/>
    <d v="2014-08-23T00:00:00"/>
    <x v="2"/>
    <s v="PR-18880"/>
    <s v="Patrick Ryan"/>
    <x v="0"/>
    <s v="United States"/>
    <s v="Oakland"/>
    <x v="1"/>
    <n v="94601"/>
    <x v="1"/>
    <s v="OFF-AP-10002867"/>
    <x v="1"/>
    <x v="9"/>
    <x v="1505"/>
    <n v="203.52"/>
    <n v="3"/>
    <x v="0"/>
    <n v="54.950400000000002"/>
  </r>
  <r>
    <n v="3341"/>
    <x v="1655"/>
    <x v="3"/>
    <x v="170"/>
    <d v="2014-08-23T00:00:00"/>
    <x v="2"/>
    <s v="PR-18880"/>
    <s v="Patrick Ryan"/>
    <x v="0"/>
    <s v="United States"/>
    <s v="Oakland"/>
    <x v="1"/>
    <n v="94601"/>
    <x v="1"/>
    <s v="OFF-LA-10001158"/>
    <x v="1"/>
    <x v="2"/>
    <x v="319"/>
    <n v="51.75"/>
    <n v="5"/>
    <x v="0"/>
    <n v="24.84"/>
  </r>
  <r>
    <n v="3342"/>
    <x v="1656"/>
    <x v="0"/>
    <x v="278"/>
    <d v="2013-09-02T00:00:00"/>
    <x v="0"/>
    <s v="TB-21055"/>
    <s v="Ted Butterfield"/>
    <x v="0"/>
    <s v="United States"/>
    <s v="Quincy"/>
    <x v="31"/>
    <n v="2169"/>
    <x v="3"/>
    <s v="OFF-PA-10000675"/>
    <x v="1"/>
    <x v="10"/>
    <x v="1106"/>
    <n v="122.97"/>
    <n v="3"/>
    <x v="0"/>
    <n v="60.255299999999998"/>
  </r>
  <r>
    <n v="3343"/>
    <x v="1656"/>
    <x v="0"/>
    <x v="278"/>
    <d v="2013-09-02T00:00:00"/>
    <x v="0"/>
    <s v="TB-21055"/>
    <s v="Ted Butterfield"/>
    <x v="0"/>
    <s v="United States"/>
    <s v="Quincy"/>
    <x v="31"/>
    <n v="2169"/>
    <x v="3"/>
    <s v="FUR-TA-10001307"/>
    <x v="0"/>
    <x v="3"/>
    <x v="1090"/>
    <n v="244.61500000000001"/>
    <n v="1"/>
    <x v="4"/>
    <n v="20.966999999999999"/>
  </r>
  <r>
    <n v="3344"/>
    <x v="1656"/>
    <x v="0"/>
    <x v="278"/>
    <d v="2013-09-02T00:00:00"/>
    <x v="0"/>
    <s v="TB-21055"/>
    <s v="Ted Butterfield"/>
    <x v="0"/>
    <s v="United States"/>
    <s v="Quincy"/>
    <x v="31"/>
    <n v="2169"/>
    <x v="3"/>
    <s v="TEC-PH-10000011"/>
    <x v="2"/>
    <x v="7"/>
    <x v="220"/>
    <n v="59.97"/>
    <n v="3"/>
    <x v="0"/>
    <n v="28.785599999999999"/>
  </r>
  <r>
    <n v="3345"/>
    <x v="1656"/>
    <x v="0"/>
    <x v="278"/>
    <d v="2013-09-02T00:00:00"/>
    <x v="0"/>
    <s v="TB-21055"/>
    <s v="Ted Butterfield"/>
    <x v="0"/>
    <s v="United States"/>
    <s v="Quincy"/>
    <x v="31"/>
    <n v="2169"/>
    <x v="3"/>
    <s v="OFF-PA-10002666"/>
    <x v="1"/>
    <x v="10"/>
    <x v="186"/>
    <n v="81.540000000000006"/>
    <n v="9"/>
    <x v="0"/>
    <n v="36.692999999999998"/>
  </r>
  <r>
    <n v="3346"/>
    <x v="1656"/>
    <x v="0"/>
    <x v="278"/>
    <d v="2013-09-02T00:00:00"/>
    <x v="0"/>
    <s v="TB-21055"/>
    <s v="Ted Butterfield"/>
    <x v="0"/>
    <s v="United States"/>
    <s v="Quincy"/>
    <x v="31"/>
    <n v="2169"/>
    <x v="3"/>
    <s v="OFF-FA-10000735"/>
    <x v="1"/>
    <x v="13"/>
    <x v="33"/>
    <n v="11.68"/>
    <n v="4"/>
    <x v="0"/>
    <n v="5.2560000000000002"/>
  </r>
  <r>
    <n v="3347"/>
    <x v="1656"/>
    <x v="0"/>
    <x v="278"/>
    <d v="2013-09-02T00:00:00"/>
    <x v="0"/>
    <s v="TB-21055"/>
    <s v="Ted Butterfield"/>
    <x v="0"/>
    <s v="United States"/>
    <s v="Quincy"/>
    <x v="31"/>
    <n v="2169"/>
    <x v="3"/>
    <s v="OFF-BI-10000174"/>
    <x v="1"/>
    <x v="8"/>
    <x v="1435"/>
    <n v="29"/>
    <n v="5"/>
    <x v="0"/>
    <n v="13.92"/>
  </r>
  <r>
    <n v="3348"/>
    <x v="1657"/>
    <x v="1"/>
    <x v="863"/>
    <d v="2012-08-20T00:00:00"/>
    <x v="1"/>
    <s v="ON-18715"/>
    <s v="Odella Nelson"/>
    <x v="1"/>
    <s v="United States"/>
    <s v="Yucaipa"/>
    <x v="1"/>
    <n v="92399"/>
    <x v="1"/>
    <s v="OFF-AR-10003156"/>
    <x v="1"/>
    <x v="6"/>
    <x v="396"/>
    <n v="50.8"/>
    <n v="5"/>
    <x v="0"/>
    <n v="13.208"/>
  </r>
  <r>
    <n v="3349"/>
    <x v="1658"/>
    <x v="3"/>
    <x v="60"/>
    <d v="2014-11-08T00:00:00"/>
    <x v="2"/>
    <s v="AH-10195"/>
    <s v="Alan Haines"/>
    <x v="1"/>
    <s v="United States"/>
    <s v="Chicago"/>
    <x v="10"/>
    <n v="60623"/>
    <x v="2"/>
    <s v="OFF-BI-10000474"/>
    <x v="1"/>
    <x v="8"/>
    <x v="27"/>
    <n v="16.03"/>
    <n v="5"/>
    <x v="3"/>
    <n v="-25.648"/>
  </r>
  <r>
    <n v="3350"/>
    <x v="1659"/>
    <x v="0"/>
    <x v="864"/>
    <d v="2013-08-22T00:00:00"/>
    <x v="1"/>
    <s v="NM-18520"/>
    <s v="Neoma Murray"/>
    <x v="0"/>
    <s v="United States"/>
    <s v="Seattle"/>
    <x v="4"/>
    <n v="98105"/>
    <x v="1"/>
    <s v="OFF-BI-10003712"/>
    <x v="1"/>
    <x v="8"/>
    <x v="689"/>
    <n v="15.712"/>
    <n v="4"/>
    <x v="2"/>
    <n v="5.6955999999999998"/>
  </r>
  <r>
    <n v="3351"/>
    <x v="1660"/>
    <x v="0"/>
    <x v="482"/>
    <d v="2014-01-01T00:00:00"/>
    <x v="1"/>
    <s v="AR-10510"/>
    <s v="Andrew Roberts"/>
    <x v="0"/>
    <s v="United States"/>
    <s v="New York City"/>
    <x v="15"/>
    <n v="10024"/>
    <x v="3"/>
    <s v="TEC-AC-10003280"/>
    <x v="2"/>
    <x v="11"/>
    <x v="1028"/>
    <n v="89.97"/>
    <n v="3"/>
    <x v="0"/>
    <n v="18.893699999999999"/>
  </r>
  <r>
    <n v="3352"/>
    <x v="1661"/>
    <x v="2"/>
    <x v="865"/>
    <d v="2011-09-28T00:00:00"/>
    <x v="1"/>
    <s v="BM-11650"/>
    <s v="Brian Moss"/>
    <x v="1"/>
    <s v="United States"/>
    <s v="San Diego"/>
    <x v="1"/>
    <n v="92037"/>
    <x v="1"/>
    <s v="FUR-BO-10002916"/>
    <x v="0"/>
    <x v="0"/>
    <x v="1506"/>
    <n v="435.99900000000002"/>
    <n v="3"/>
    <x v="11"/>
    <n v="20.517600000000002"/>
  </r>
  <r>
    <n v="3353"/>
    <x v="1661"/>
    <x v="2"/>
    <x v="865"/>
    <d v="2011-09-28T00:00:00"/>
    <x v="1"/>
    <s v="BM-11650"/>
    <s v="Brian Moss"/>
    <x v="1"/>
    <s v="United States"/>
    <s v="San Diego"/>
    <x v="1"/>
    <n v="92037"/>
    <x v="1"/>
    <s v="TEC-PH-10002726"/>
    <x v="2"/>
    <x v="7"/>
    <x v="66"/>
    <n v="83.983999999999995"/>
    <n v="2"/>
    <x v="2"/>
    <n v="31.494"/>
  </r>
  <r>
    <n v="3354"/>
    <x v="1662"/>
    <x v="2"/>
    <x v="866"/>
    <d v="2011-07-24T00:00:00"/>
    <x v="1"/>
    <s v="CA-12310"/>
    <s v="Christine Abelman"/>
    <x v="1"/>
    <s v="United States"/>
    <s v="Bristol"/>
    <x v="29"/>
    <n v="6010"/>
    <x v="3"/>
    <s v="TEC-PH-10000895"/>
    <x v="2"/>
    <x v="7"/>
    <x v="1128"/>
    <n v="359.98"/>
    <n v="2"/>
    <x v="0"/>
    <n v="93.594800000000006"/>
  </r>
  <r>
    <n v="3355"/>
    <x v="1662"/>
    <x v="2"/>
    <x v="866"/>
    <d v="2011-07-24T00:00:00"/>
    <x v="1"/>
    <s v="CA-12310"/>
    <s v="Christine Abelman"/>
    <x v="1"/>
    <s v="United States"/>
    <s v="Bristol"/>
    <x v="29"/>
    <n v="6010"/>
    <x v="3"/>
    <s v="FUR-TA-10004152"/>
    <x v="0"/>
    <x v="3"/>
    <x v="1507"/>
    <n v="70.56"/>
    <n v="1"/>
    <x v="4"/>
    <n v="-4.032"/>
  </r>
  <r>
    <n v="3356"/>
    <x v="1662"/>
    <x v="2"/>
    <x v="866"/>
    <d v="2011-07-24T00:00:00"/>
    <x v="1"/>
    <s v="CA-12310"/>
    <s v="Christine Abelman"/>
    <x v="1"/>
    <s v="United States"/>
    <s v="Bristol"/>
    <x v="29"/>
    <n v="6010"/>
    <x v="3"/>
    <s v="OFF-BI-10003694"/>
    <x v="1"/>
    <x v="8"/>
    <x v="850"/>
    <n v="20.88"/>
    <n v="2"/>
    <x v="0"/>
    <n v="9.6047999999999991"/>
  </r>
  <r>
    <n v="3357"/>
    <x v="1662"/>
    <x v="2"/>
    <x v="866"/>
    <d v="2011-07-24T00:00:00"/>
    <x v="1"/>
    <s v="CA-12310"/>
    <s v="Christine Abelman"/>
    <x v="1"/>
    <s v="United States"/>
    <s v="Bristol"/>
    <x v="29"/>
    <n v="6010"/>
    <x v="3"/>
    <s v="OFF-BI-10002160"/>
    <x v="1"/>
    <x v="8"/>
    <x v="312"/>
    <n v="3.81"/>
    <n v="1"/>
    <x v="0"/>
    <n v="1.8288"/>
  </r>
  <r>
    <n v="3358"/>
    <x v="1663"/>
    <x v="3"/>
    <x v="210"/>
    <d v="2014-09-14T00:00:00"/>
    <x v="1"/>
    <s v="NF-18595"/>
    <s v="Nicole Fjeld"/>
    <x v="2"/>
    <s v="United States"/>
    <s v="Chicago"/>
    <x v="10"/>
    <n v="60610"/>
    <x v="2"/>
    <s v="OFF-PA-10001685"/>
    <x v="1"/>
    <x v="10"/>
    <x v="33"/>
    <n v="73.007999999999996"/>
    <n v="9"/>
    <x v="2"/>
    <n v="26.465399999999999"/>
  </r>
  <r>
    <n v="3359"/>
    <x v="1664"/>
    <x v="0"/>
    <x v="715"/>
    <d v="2013-05-11T00:00:00"/>
    <x v="1"/>
    <s v="AF-10870"/>
    <s v="Art Ferguson"/>
    <x v="0"/>
    <s v="United States"/>
    <s v="Chicago"/>
    <x v="10"/>
    <n v="60610"/>
    <x v="2"/>
    <s v="OFF-BI-10000773"/>
    <x v="1"/>
    <x v="8"/>
    <x v="381"/>
    <n v="3.2080000000000002"/>
    <n v="2"/>
    <x v="3"/>
    <n v="-5.2931999999999997"/>
  </r>
  <r>
    <n v="3360"/>
    <x v="1664"/>
    <x v="0"/>
    <x v="715"/>
    <d v="2013-05-11T00:00:00"/>
    <x v="1"/>
    <s v="AF-10870"/>
    <s v="Art Ferguson"/>
    <x v="0"/>
    <s v="United States"/>
    <s v="Chicago"/>
    <x v="10"/>
    <n v="60610"/>
    <x v="2"/>
    <s v="TEC-AC-10004510"/>
    <x v="2"/>
    <x v="11"/>
    <x v="944"/>
    <n v="26.175999999999998"/>
    <n v="2"/>
    <x v="2"/>
    <n v="-3.2719999999999998"/>
  </r>
  <r>
    <n v="3361"/>
    <x v="1665"/>
    <x v="1"/>
    <x v="593"/>
    <d v="2012-06-08T00:00:00"/>
    <x v="0"/>
    <s v="TC-21535"/>
    <s v="Tracy Collins"/>
    <x v="2"/>
    <s v="United States"/>
    <s v="New York City"/>
    <x v="15"/>
    <n v="10024"/>
    <x v="3"/>
    <s v="OFF-PA-10004569"/>
    <x v="1"/>
    <x v="10"/>
    <x v="227"/>
    <n v="30.44"/>
    <n v="4"/>
    <x v="0"/>
    <n v="14.306800000000001"/>
  </r>
  <r>
    <n v="3362"/>
    <x v="1665"/>
    <x v="1"/>
    <x v="593"/>
    <d v="2012-06-08T00:00:00"/>
    <x v="0"/>
    <s v="TC-21535"/>
    <s v="Tracy Collins"/>
    <x v="2"/>
    <s v="United States"/>
    <s v="New York City"/>
    <x v="15"/>
    <n v="10024"/>
    <x v="3"/>
    <s v="FUR-FU-10000672"/>
    <x v="0"/>
    <x v="5"/>
    <x v="1508"/>
    <n v="35.28"/>
    <n v="3"/>
    <x v="0"/>
    <n v="11.995200000000001"/>
  </r>
  <r>
    <n v="3363"/>
    <x v="1666"/>
    <x v="1"/>
    <x v="350"/>
    <d v="2012-12-20T00:00:00"/>
    <x v="1"/>
    <s v="Dp-13240"/>
    <s v="Dean percer"/>
    <x v="2"/>
    <s v="United States"/>
    <s v="Revere"/>
    <x v="31"/>
    <n v="2151"/>
    <x v="3"/>
    <s v="OFF-PA-10004451"/>
    <x v="1"/>
    <x v="10"/>
    <x v="493"/>
    <n v="19.440000000000001"/>
    <n v="3"/>
    <x v="0"/>
    <n v="9.3312000000000008"/>
  </r>
  <r>
    <n v="3364"/>
    <x v="1666"/>
    <x v="1"/>
    <x v="350"/>
    <d v="2012-12-20T00:00:00"/>
    <x v="1"/>
    <s v="Dp-13240"/>
    <s v="Dean percer"/>
    <x v="2"/>
    <s v="United States"/>
    <s v="Revere"/>
    <x v="31"/>
    <n v="2151"/>
    <x v="3"/>
    <s v="OFF-BI-10004738"/>
    <x v="1"/>
    <x v="8"/>
    <x v="92"/>
    <n v="37.880000000000003"/>
    <n v="2"/>
    <x v="0"/>
    <n v="18.940000000000001"/>
  </r>
  <r>
    <n v="3365"/>
    <x v="1667"/>
    <x v="0"/>
    <x v="87"/>
    <d v="2013-07-19T00:00:00"/>
    <x v="0"/>
    <s v="MC-17425"/>
    <s v="Mark Cousins"/>
    <x v="1"/>
    <s v="United States"/>
    <s v="Houston"/>
    <x v="5"/>
    <n v="77036"/>
    <x v="2"/>
    <s v="FUR-FU-10001940"/>
    <x v="0"/>
    <x v="5"/>
    <x v="33"/>
    <n v="9.5519999999999996"/>
    <n v="3"/>
    <x v="7"/>
    <n v="-3.8208000000000002"/>
  </r>
  <r>
    <n v="3366"/>
    <x v="1668"/>
    <x v="2"/>
    <x v="867"/>
    <d v="2011-02-03T00:00:00"/>
    <x v="2"/>
    <s v="LC-17050"/>
    <s v="Liz Carlisle"/>
    <x v="0"/>
    <s v="United States"/>
    <s v="Mission Viejo"/>
    <x v="1"/>
    <n v="92691"/>
    <x v="1"/>
    <s v="FUR-BO-10003966"/>
    <x v="0"/>
    <x v="0"/>
    <x v="1086"/>
    <n v="290.666"/>
    <n v="2"/>
    <x v="11"/>
    <n v="3.4196"/>
  </r>
  <r>
    <n v="3367"/>
    <x v="1669"/>
    <x v="2"/>
    <x v="868"/>
    <d v="2011-07-15T00:00:00"/>
    <x v="1"/>
    <s v="BM-11650"/>
    <s v="Brian Moss"/>
    <x v="1"/>
    <s v="United States"/>
    <s v="Dallas"/>
    <x v="5"/>
    <n v="75217"/>
    <x v="2"/>
    <s v="OFF-PA-10003072"/>
    <x v="1"/>
    <x v="10"/>
    <x v="918"/>
    <n v="10.368"/>
    <n v="2"/>
    <x v="2"/>
    <n v="3.6288"/>
  </r>
  <r>
    <n v="3368"/>
    <x v="1669"/>
    <x v="2"/>
    <x v="868"/>
    <d v="2011-07-15T00:00:00"/>
    <x v="1"/>
    <s v="BM-11650"/>
    <s v="Brian Moss"/>
    <x v="1"/>
    <s v="United States"/>
    <s v="Dallas"/>
    <x v="5"/>
    <n v="75217"/>
    <x v="2"/>
    <s v="OFF-PA-10002245"/>
    <x v="1"/>
    <x v="10"/>
    <x v="1334"/>
    <n v="14.352"/>
    <n v="3"/>
    <x v="2"/>
    <n v="4.4850000000000003"/>
  </r>
  <r>
    <n v="3369"/>
    <x v="1670"/>
    <x v="1"/>
    <x v="82"/>
    <d v="2012-11-25T00:00:00"/>
    <x v="1"/>
    <s v="NW-18400"/>
    <s v="Natalie Webber"/>
    <x v="0"/>
    <s v="United States"/>
    <s v="Las Vegas"/>
    <x v="33"/>
    <n v="89115"/>
    <x v="1"/>
    <s v="FUR-BO-10002598"/>
    <x v="0"/>
    <x v="0"/>
    <x v="1509"/>
    <n v="141.96"/>
    <n v="2"/>
    <x v="0"/>
    <n v="41.168399999999998"/>
  </r>
  <r>
    <n v="3370"/>
    <x v="1670"/>
    <x v="1"/>
    <x v="82"/>
    <d v="2012-11-25T00:00:00"/>
    <x v="1"/>
    <s v="NW-18400"/>
    <s v="Natalie Webber"/>
    <x v="0"/>
    <s v="United States"/>
    <s v="Las Vegas"/>
    <x v="33"/>
    <n v="89115"/>
    <x v="1"/>
    <s v="OFF-BI-10002225"/>
    <x v="1"/>
    <x v="8"/>
    <x v="336"/>
    <n v="66.048000000000002"/>
    <n v="4"/>
    <x v="2"/>
    <n v="23.116800000000001"/>
  </r>
  <r>
    <n v="3371"/>
    <x v="1671"/>
    <x v="0"/>
    <x v="869"/>
    <d v="2013-03-26T00:00:00"/>
    <x v="3"/>
    <s v="TB-21280"/>
    <s v="Toby Braunhardt"/>
    <x v="0"/>
    <s v="United States"/>
    <s v="Norman"/>
    <x v="26"/>
    <n v="73071"/>
    <x v="2"/>
    <s v="TEC-AC-10003832"/>
    <x v="2"/>
    <x v="11"/>
    <x v="216"/>
    <n v="1287.45"/>
    <n v="5"/>
    <x v="0"/>
    <n v="244.6155"/>
  </r>
  <r>
    <n v="3372"/>
    <x v="1672"/>
    <x v="3"/>
    <x v="397"/>
    <d v="2014-10-01T00:00:00"/>
    <x v="1"/>
    <s v="BS-11755"/>
    <s v="Bruce Stewart"/>
    <x v="0"/>
    <s v="United States"/>
    <s v="San Francisco"/>
    <x v="1"/>
    <n v="94122"/>
    <x v="1"/>
    <s v="OFF-BI-10000822"/>
    <x v="1"/>
    <x v="8"/>
    <x v="958"/>
    <n v="25.824000000000002"/>
    <n v="6"/>
    <x v="2"/>
    <n v="9.0383999999999993"/>
  </r>
  <r>
    <n v="3373"/>
    <x v="1672"/>
    <x v="3"/>
    <x v="397"/>
    <d v="2014-10-01T00:00:00"/>
    <x v="1"/>
    <s v="BS-11755"/>
    <s v="Bruce Stewart"/>
    <x v="0"/>
    <s v="United States"/>
    <s v="San Francisco"/>
    <x v="1"/>
    <n v="94122"/>
    <x v="1"/>
    <s v="OFF-AP-10001242"/>
    <x v="1"/>
    <x v="9"/>
    <x v="1408"/>
    <n v="160.96"/>
    <n v="2"/>
    <x v="0"/>
    <n v="48.287999999999997"/>
  </r>
  <r>
    <n v="3374"/>
    <x v="1673"/>
    <x v="1"/>
    <x v="784"/>
    <d v="2012-12-10T00:00:00"/>
    <x v="1"/>
    <s v="SO-20335"/>
    <s v="Sean O'Donnell"/>
    <x v="0"/>
    <s v="United States"/>
    <s v="Hempstead"/>
    <x v="15"/>
    <n v="11550"/>
    <x v="3"/>
    <s v="FUR-FU-10002445"/>
    <x v="0"/>
    <x v="5"/>
    <x v="1439"/>
    <n v="28.44"/>
    <n v="3"/>
    <x v="0"/>
    <n v="11.375999999999999"/>
  </r>
  <r>
    <n v="3375"/>
    <x v="1673"/>
    <x v="1"/>
    <x v="784"/>
    <d v="2012-12-10T00:00:00"/>
    <x v="1"/>
    <s v="SO-20335"/>
    <s v="Sean O'Donnell"/>
    <x v="0"/>
    <s v="United States"/>
    <s v="Hempstead"/>
    <x v="15"/>
    <n v="11550"/>
    <x v="3"/>
    <s v="FUR-CH-10002372"/>
    <x v="0"/>
    <x v="1"/>
    <x v="390"/>
    <n v="364.41"/>
    <n v="5"/>
    <x v="9"/>
    <n v="8.0980000000000008"/>
  </r>
  <r>
    <n v="3376"/>
    <x v="1673"/>
    <x v="1"/>
    <x v="784"/>
    <d v="2012-12-10T00:00:00"/>
    <x v="1"/>
    <s v="SO-20335"/>
    <s v="Sean O'Donnell"/>
    <x v="0"/>
    <s v="United States"/>
    <s v="Hempstead"/>
    <x v="15"/>
    <n v="11550"/>
    <x v="3"/>
    <s v="TEC-PH-10000376"/>
    <x v="2"/>
    <x v="7"/>
    <x v="428"/>
    <n v="39.96"/>
    <n v="4"/>
    <x v="0"/>
    <n v="10.3896"/>
  </r>
  <r>
    <n v="3377"/>
    <x v="1673"/>
    <x v="1"/>
    <x v="784"/>
    <d v="2012-12-10T00:00:00"/>
    <x v="1"/>
    <s v="SO-20335"/>
    <s v="Sean O'Donnell"/>
    <x v="0"/>
    <s v="United States"/>
    <s v="Hempstead"/>
    <x v="15"/>
    <n v="11550"/>
    <x v="3"/>
    <s v="FUR-CH-10002965"/>
    <x v="0"/>
    <x v="1"/>
    <x v="226"/>
    <n v="361.76400000000001"/>
    <n v="2"/>
    <x v="9"/>
    <n v="68.333200000000005"/>
  </r>
  <r>
    <n v="3378"/>
    <x v="1674"/>
    <x v="0"/>
    <x v="474"/>
    <d v="2013-11-05T00:00:00"/>
    <x v="2"/>
    <s v="CS-12490"/>
    <s v="Cindy Schnelling"/>
    <x v="1"/>
    <s v="United States"/>
    <s v="Conroe"/>
    <x v="5"/>
    <n v="77301"/>
    <x v="2"/>
    <s v="OFF-ST-10004950"/>
    <x v="1"/>
    <x v="4"/>
    <x v="1510"/>
    <n v="111.672"/>
    <n v="9"/>
    <x v="2"/>
    <n v="6.9794999999999998"/>
  </r>
  <r>
    <n v="3379"/>
    <x v="1675"/>
    <x v="3"/>
    <x v="294"/>
    <d v="2014-03-22T00:00:00"/>
    <x v="1"/>
    <s v="PO-19180"/>
    <s v="Philisse Overcash"/>
    <x v="2"/>
    <s v="United States"/>
    <s v="Houston"/>
    <x v="5"/>
    <n v="77095"/>
    <x v="2"/>
    <s v="OFF-BI-10003166"/>
    <x v="1"/>
    <x v="8"/>
    <x v="1405"/>
    <n v="13.776"/>
    <n v="6"/>
    <x v="3"/>
    <n v="-22.041599999999999"/>
  </r>
  <r>
    <n v="3380"/>
    <x v="1675"/>
    <x v="3"/>
    <x v="294"/>
    <d v="2014-03-22T00:00:00"/>
    <x v="1"/>
    <s v="PO-19180"/>
    <s v="Philisse Overcash"/>
    <x v="2"/>
    <s v="United States"/>
    <s v="Houston"/>
    <x v="5"/>
    <n v="77095"/>
    <x v="2"/>
    <s v="OFF-PA-10004610"/>
    <x v="1"/>
    <x v="10"/>
    <x v="1511"/>
    <n v="10.272"/>
    <n v="3"/>
    <x v="2"/>
    <n v="3.21"/>
  </r>
  <r>
    <n v="3381"/>
    <x v="1676"/>
    <x v="3"/>
    <x v="51"/>
    <d v="2014-11-25T00:00:00"/>
    <x v="2"/>
    <s v="TD-20995"/>
    <s v="Tamara Dahlen"/>
    <x v="0"/>
    <s v="United States"/>
    <s v="Philadelphia"/>
    <x v="9"/>
    <n v="19120"/>
    <x v="3"/>
    <s v="FUR-FU-10000320"/>
    <x v="0"/>
    <x v="5"/>
    <x v="1512"/>
    <n v="24.047999999999998"/>
    <n v="9"/>
    <x v="2"/>
    <n v="7.2144000000000004"/>
  </r>
  <r>
    <n v="3382"/>
    <x v="1677"/>
    <x v="3"/>
    <x v="151"/>
    <d v="2014-08-31T00:00:00"/>
    <x v="2"/>
    <s v="SP-20620"/>
    <s v="Stefania Perrino"/>
    <x v="1"/>
    <s v="United States"/>
    <s v="Tampa"/>
    <x v="2"/>
    <n v="33614"/>
    <x v="0"/>
    <s v="OFF-EN-10004030"/>
    <x v="1"/>
    <x v="12"/>
    <x v="135"/>
    <n v="2.8959999999999999"/>
    <n v="1"/>
    <x v="2"/>
    <n v="0.97740000000000005"/>
  </r>
  <r>
    <n v="3383"/>
    <x v="1678"/>
    <x v="1"/>
    <x v="784"/>
    <d v="2012-12-09T00:00:00"/>
    <x v="0"/>
    <s v="MS-17365"/>
    <s v="Maribeth Schnelling"/>
    <x v="0"/>
    <s v="United States"/>
    <s v="New York City"/>
    <x v="15"/>
    <n v="10035"/>
    <x v="3"/>
    <s v="OFF-EN-10004147"/>
    <x v="1"/>
    <x v="12"/>
    <x v="1279"/>
    <n v="17.940000000000001"/>
    <n v="3"/>
    <x v="0"/>
    <n v="8.7905999999999995"/>
  </r>
  <r>
    <n v="3384"/>
    <x v="1678"/>
    <x v="1"/>
    <x v="784"/>
    <d v="2012-12-09T00:00:00"/>
    <x v="0"/>
    <s v="MS-17365"/>
    <s v="Maribeth Schnelling"/>
    <x v="0"/>
    <s v="United States"/>
    <s v="New York City"/>
    <x v="15"/>
    <n v="10035"/>
    <x v="3"/>
    <s v="FUR-CH-10003535"/>
    <x v="0"/>
    <x v="1"/>
    <x v="1513"/>
    <n v="384.17399999999998"/>
    <n v="7"/>
    <x v="9"/>
    <n v="29.880199999999999"/>
  </r>
  <r>
    <n v="3385"/>
    <x v="1678"/>
    <x v="1"/>
    <x v="784"/>
    <d v="2012-12-09T00:00:00"/>
    <x v="0"/>
    <s v="MS-17365"/>
    <s v="Maribeth Schnelling"/>
    <x v="0"/>
    <s v="United States"/>
    <s v="New York City"/>
    <x v="15"/>
    <n v="10035"/>
    <x v="3"/>
    <s v="TEC-PH-10004586"/>
    <x v="2"/>
    <x v="7"/>
    <x v="890"/>
    <n v="1799.75"/>
    <n v="5"/>
    <x v="0"/>
    <n v="539.92499999999995"/>
  </r>
  <r>
    <n v="3386"/>
    <x v="1679"/>
    <x v="3"/>
    <x v="566"/>
    <d v="2014-10-12T00:00:00"/>
    <x v="1"/>
    <s v="Dp-13240"/>
    <s v="Dean percer"/>
    <x v="2"/>
    <s v="United States"/>
    <s v="Charlotte"/>
    <x v="3"/>
    <n v="28205"/>
    <x v="0"/>
    <s v="OFF-ST-10003208"/>
    <x v="1"/>
    <x v="4"/>
    <x v="243"/>
    <n v="580.67200000000003"/>
    <n v="4"/>
    <x v="2"/>
    <n v="65.325599999999994"/>
  </r>
  <r>
    <n v="3387"/>
    <x v="1679"/>
    <x v="3"/>
    <x v="566"/>
    <d v="2014-10-12T00:00:00"/>
    <x v="1"/>
    <s v="Dp-13240"/>
    <s v="Dean percer"/>
    <x v="2"/>
    <s v="United States"/>
    <s v="Charlotte"/>
    <x v="3"/>
    <n v="28205"/>
    <x v="0"/>
    <s v="OFF-FA-10003112"/>
    <x v="1"/>
    <x v="13"/>
    <x v="33"/>
    <n v="18.936"/>
    <n v="3"/>
    <x v="2"/>
    <n v="5.9175000000000004"/>
  </r>
  <r>
    <n v="3388"/>
    <x v="1679"/>
    <x v="3"/>
    <x v="566"/>
    <d v="2014-10-12T00:00:00"/>
    <x v="1"/>
    <s v="Dp-13240"/>
    <s v="Dean percer"/>
    <x v="2"/>
    <s v="United States"/>
    <s v="Charlotte"/>
    <x v="3"/>
    <n v="28205"/>
    <x v="0"/>
    <s v="TEC-PH-10004447"/>
    <x v="2"/>
    <x v="7"/>
    <x v="857"/>
    <n v="222.38399999999999"/>
    <n v="2"/>
    <x v="2"/>
    <n v="16.678799999999999"/>
  </r>
  <r>
    <n v="3389"/>
    <x v="1679"/>
    <x v="3"/>
    <x v="566"/>
    <d v="2014-10-12T00:00:00"/>
    <x v="1"/>
    <s v="Dp-13240"/>
    <s v="Dean percer"/>
    <x v="2"/>
    <s v="United States"/>
    <s v="Charlotte"/>
    <x v="3"/>
    <n v="28205"/>
    <x v="0"/>
    <s v="OFF-BI-10002854"/>
    <x v="1"/>
    <x v="8"/>
    <x v="895"/>
    <n v="50.454000000000001"/>
    <n v="6"/>
    <x v="6"/>
    <n v="-33.636000000000003"/>
  </r>
  <r>
    <n v="3390"/>
    <x v="1679"/>
    <x v="3"/>
    <x v="566"/>
    <d v="2014-10-12T00:00:00"/>
    <x v="1"/>
    <s v="Dp-13240"/>
    <s v="Dean percer"/>
    <x v="2"/>
    <s v="United States"/>
    <s v="Charlotte"/>
    <x v="3"/>
    <n v="28205"/>
    <x v="0"/>
    <s v="FUR-TA-10001039"/>
    <x v="0"/>
    <x v="3"/>
    <x v="824"/>
    <n v="154.76400000000001"/>
    <n v="3"/>
    <x v="10"/>
    <n v="-36.111600000000003"/>
  </r>
  <r>
    <n v="3391"/>
    <x v="1680"/>
    <x v="3"/>
    <x v="613"/>
    <d v="2014-03-31T00:00:00"/>
    <x v="0"/>
    <s v="DB-13660"/>
    <s v="Duane Benoit"/>
    <x v="0"/>
    <s v="United States"/>
    <s v="Dallas"/>
    <x v="5"/>
    <n v="75081"/>
    <x v="2"/>
    <s v="OFF-PA-10004239"/>
    <x v="1"/>
    <x v="10"/>
    <x v="1412"/>
    <n v="6.8479999999999999"/>
    <n v="2"/>
    <x v="2"/>
    <n v="2.14"/>
  </r>
  <r>
    <n v="3392"/>
    <x v="1681"/>
    <x v="2"/>
    <x v="128"/>
    <d v="2011-08-13T00:00:00"/>
    <x v="1"/>
    <s v="MG-17650"/>
    <s v="Matthew Grinstein"/>
    <x v="2"/>
    <s v="United States"/>
    <s v="Seattle"/>
    <x v="4"/>
    <n v="98103"/>
    <x v="1"/>
    <s v="TEC-PH-10001530"/>
    <x v="2"/>
    <x v="7"/>
    <x v="632"/>
    <n v="1091.1679999999999"/>
    <n v="4"/>
    <x v="2"/>
    <n v="68.197999999999993"/>
  </r>
  <r>
    <n v="3393"/>
    <x v="1681"/>
    <x v="2"/>
    <x v="128"/>
    <d v="2011-08-13T00:00:00"/>
    <x v="1"/>
    <s v="MG-17650"/>
    <s v="Matthew Grinstein"/>
    <x v="2"/>
    <s v="United States"/>
    <s v="Seattle"/>
    <x v="4"/>
    <n v="98103"/>
    <x v="1"/>
    <s v="TEC-PH-10000038"/>
    <x v="2"/>
    <x v="7"/>
    <x v="1056"/>
    <n v="219.16800000000001"/>
    <n v="2"/>
    <x v="2"/>
    <n v="-43.833599999999997"/>
  </r>
  <r>
    <n v="3394"/>
    <x v="1682"/>
    <x v="2"/>
    <x v="754"/>
    <d v="2011-11-25T00:00:00"/>
    <x v="2"/>
    <s v="EH-14185"/>
    <s v="Evan Henry"/>
    <x v="0"/>
    <s v="United States"/>
    <s v="Pasadena"/>
    <x v="5"/>
    <n v="77506"/>
    <x v="2"/>
    <s v="OFF-BI-10001765"/>
    <x v="1"/>
    <x v="8"/>
    <x v="985"/>
    <n v="6.9279999999999999"/>
    <n v="1"/>
    <x v="3"/>
    <n v="-11.0848"/>
  </r>
  <r>
    <n v="3395"/>
    <x v="1683"/>
    <x v="3"/>
    <x v="193"/>
    <d v="2014-06-11T00:00:00"/>
    <x v="3"/>
    <s v="CL-11890"/>
    <s v="Carl Ludwig"/>
    <x v="0"/>
    <s v="United States"/>
    <s v="Philadelphia"/>
    <x v="9"/>
    <n v="19143"/>
    <x v="3"/>
    <s v="OFF-PA-10000380"/>
    <x v="1"/>
    <x v="10"/>
    <x v="1281"/>
    <n v="40.031999999999996"/>
    <n v="6"/>
    <x v="2"/>
    <n v="15.012"/>
  </r>
  <r>
    <n v="3396"/>
    <x v="1684"/>
    <x v="3"/>
    <x v="870"/>
    <d v="2014-07-09T00:00:00"/>
    <x v="1"/>
    <s v="KF-16285"/>
    <s v="Karen Ferguson"/>
    <x v="2"/>
    <s v="United States"/>
    <s v="Indianapolis"/>
    <x v="14"/>
    <n v="46203"/>
    <x v="2"/>
    <s v="OFF-ST-10001128"/>
    <x v="1"/>
    <x v="4"/>
    <x v="1418"/>
    <n v="443.92"/>
    <n v="4"/>
    <x v="0"/>
    <n v="13.317600000000001"/>
  </r>
  <r>
    <n v="3397"/>
    <x v="1684"/>
    <x v="3"/>
    <x v="870"/>
    <d v="2014-07-09T00:00:00"/>
    <x v="1"/>
    <s v="KF-16285"/>
    <s v="Karen Ferguson"/>
    <x v="2"/>
    <s v="United States"/>
    <s v="Indianapolis"/>
    <x v="14"/>
    <n v="46203"/>
    <x v="2"/>
    <s v="OFF-BI-10003656"/>
    <x v="1"/>
    <x v="8"/>
    <x v="13"/>
    <n v="169.99"/>
    <n v="1"/>
    <x v="0"/>
    <n v="78.195400000000006"/>
  </r>
  <r>
    <n v="3398"/>
    <x v="1684"/>
    <x v="3"/>
    <x v="870"/>
    <d v="2014-07-09T00:00:00"/>
    <x v="1"/>
    <s v="KF-16285"/>
    <s v="Karen Ferguson"/>
    <x v="2"/>
    <s v="United States"/>
    <s v="Indianapolis"/>
    <x v="14"/>
    <n v="46203"/>
    <x v="2"/>
    <s v="OFF-PA-10003441"/>
    <x v="1"/>
    <x v="10"/>
    <x v="485"/>
    <n v="25.92"/>
    <n v="4"/>
    <x v="0"/>
    <n v="12.441599999999999"/>
  </r>
  <r>
    <n v="3399"/>
    <x v="1685"/>
    <x v="2"/>
    <x v="871"/>
    <d v="2011-11-26T00:00:00"/>
    <x v="1"/>
    <s v="DH-13075"/>
    <s v="Dave Hallsten"/>
    <x v="1"/>
    <s v="United States"/>
    <s v="Richmond"/>
    <x v="0"/>
    <n v="40475"/>
    <x v="0"/>
    <s v="TEC-PH-10002923"/>
    <x v="2"/>
    <x v="7"/>
    <x v="680"/>
    <n v="36.99"/>
    <n v="1"/>
    <x v="0"/>
    <n v="9.9872999999999994"/>
  </r>
  <r>
    <n v="3400"/>
    <x v="1685"/>
    <x v="2"/>
    <x v="871"/>
    <d v="2011-11-26T00:00:00"/>
    <x v="1"/>
    <s v="DH-13075"/>
    <s v="Dave Hallsten"/>
    <x v="1"/>
    <s v="United States"/>
    <s v="Richmond"/>
    <x v="0"/>
    <n v="40475"/>
    <x v="0"/>
    <s v="OFF-PA-10004359"/>
    <x v="1"/>
    <x v="10"/>
    <x v="1059"/>
    <n v="629.1"/>
    <n v="6"/>
    <x v="0"/>
    <n v="301.96800000000002"/>
  </r>
  <r>
    <n v="3401"/>
    <x v="1685"/>
    <x v="2"/>
    <x v="871"/>
    <d v="2011-11-26T00:00:00"/>
    <x v="1"/>
    <s v="DH-13075"/>
    <s v="Dave Hallsten"/>
    <x v="1"/>
    <s v="United States"/>
    <s v="Richmond"/>
    <x v="0"/>
    <n v="40475"/>
    <x v="0"/>
    <s v="OFF-ST-10001511"/>
    <x v="1"/>
    <x v="4"/>
    <x v="551"/>
    <n v="193.95"/>
    <n v="3"/>
    <x v="0"/>
    <n v="9.6974999999999998"/>
  </r>
  <r>
    <n v="3402"/>
    <x v="1685"/>
    <x v="2"/>
    <x v="871"/>
    <d v="2011-11-26T00:00:00"/>
    <x v="1"/>
    <s v="DH-13075"/>
    <s v="Dave Hallsten"/>
    <x v="1"/>
    <s v="United States"/>
    <s v="Richmond"/>
    <x v="0"/>
    <n v="40475"/>
    <x v="0"/>
    <s v="OFF-AR-10002833"/>
    <x v="1"/>
    <x v="6"/>
    <x v="6"/>
    <n v="5.46"/>
    <n v="3"/>
    <x v="0"/>
    <n v="1.4742"/>
  </r>
  <r>
    <n v="3403"/>
    <x v="1686"/>
    <x v="1"/>
    <x v="124"/>
    <d v="2012-05-05T00:00:00"/>
    <x v="2"/>
    <s v="LA-16780"/>
    <s v="Laura Armstrong"/>
    <x v="1"/>
    <s v="United States"/>
    <s v="Tinley Park"/>
    <x v="10"/>
    <n v="60477"/>
    <x v="2"/>
    <s v="FUR-FU-10001940"/>
    <x v="0"/>
    <x v="5"/>
    <x v="33"/>
    <n v="22.288"/>
    <n v="7"/>
    <x v="7"/>
    <n v="-8.9152000000000005"/>
  </r>
  <r>
    <n v="3404"/>
    <x v="1687"/>
    <x v="3"/>
    <x v="148"/>
    <d v="2014-06-06T00:00:00"/>
    <x v="1"/>
    <s v="HZ-14950"/>
    <s v="Henia Zydlo"/>
    <x v="0"/>
    <s v="United States"/>
    <s v="Houston"/>
    <x v="5"/>
    <n v="77095"/>
    <x v="2"/>
    <s v="FUR-FU-10003919"/>
    <x v="0"/>
    <x v="5"/>
    <x v="1514"/>
    <n v="65.424000000000007"/>
    <n v="4"/>
    <x v="7"/>
    <n v="-52.339199999999998"/>
  </r>
  <r>
    <n v="3405"/>
    <x v="1688"/>
    <x v="1"/>
    <x v="872"/>
    <d v="2012-10-17T00:00:00"/>
    <x v="3"/>
    <s v="CM-12190"/>
    <s v="Charlotte Melton"/>
    <x v="0"/>
    <s v="United States"/>
    <s v="Los Angeles"/>
    <x v="1"/>
    <n v="90004"/>
    <x v="1"/>
    <s v="OFF-ST-10003479"/>
    <x v="1"/>
    <x v="4"/>
    <x v="41"/>
    <n v="77.88"/>
    <n v="2"/>
    <x v="0"/>
    <n v="3.8940000000000001"/>
  </r>
  <r>
    <n v="3406"/>
    <x v="1689"/>
    <x v="2"/>
    <x v="488"/>
    <d v="2011-04-27T00:00:00"/>
    <x v="1"/>
    <s v="LB-16795"/>
    <s v="Laurel Beltran"/>
    <x v="2"/>
    <s v="United States"/>
    <s v="Columbus"/>
    <x v="24"/>
    <n v="43229"/>
    <x v="3"/>
    <s v="FUR-CH-10002965"/>
    <x v="0"/>
    <x v="1"/>
    <x v="226"/>
    <n v="281.37200000000001"/>
    <n v="2"/>
    <x v="4"/>
    <n v="-12.0588"/>
  </r>
  <r>
    <n v="3407"/>
    <x v="1689"/>
    <x v="2"/>
    <x v="488"/>
    <d v="2011-04-27T00:00:00"/>
    <x v="1"/>
    <s v="LB-16795"/>
    <s v="Laurel Beltran"/>
    <x v="2"/>
    <s v="United States"/>
    <s v="Columbus"/>
    <x v="24"/>
    <n v="43229"/>
    <x v="3"/>
    <s v="FUR-CH-10002965"/>
    <x v="0"/>
    <x v="1"/>
    <x v="226"/>
    <n v="281.37200000000001"/>
    <n v="2"/>
    <x v="4"/>
    <n v="-12.0588"/>
  </r>
  <r>
    <n v="3408"/>
    <x v="1689"/>
    <x v="2"/>
    <x v="488"/>
    <d v="2011-04-27T00:00:00"/>
    <x v="1"/>
    <s v="LB-16795"/>
    <s v="Laurel Beltran"/>
    <x v="2"/>
    <s v="United States"/>
    <s v="Columbus"/>
    <x v="24"/>
    <n v="43229"/>
    <x v="3"/>
    <s v="OFF-BI-10000145"/>
    <x v="1"/>
    <x v="8"/>
    <x v="735"/>
    <n v="7.4880000000000004"/>
    <n v="8"/>
    <x v="6"/>
    <n v="-5.2416"/>
  </r>
  <r>
    <n v="3409"/>
    <x v="1689"/>
    <x v="2"/>
    <x v="488"/>
    <d v="2011-04-27T00:00:00"/>
    <x v="1"/>
    <s v="LB-16795"/>
    <s v="Laurel Beltran"/>
    <x v="2"/>
    <s v="United States"/>
    <s v="Columbus"/>
    <x v="24"/>
    <n v="43229"/>
    <x v="3"/>
    <s v="FUR-FU-10002191"/>
    <x v="0"/>
    <x v="5"/>
    <x v="762"/>
    <n v="22.335999999999999"/>
    <n v="4"/>
    <x v="2"/>
    <n v="7.8175999999999997"/>
  </r>
  <r>
    <n v="3410"/>
    <x v="1690"/>
    <x v="3"/>
    <x v="504"/>
    <d v="2014-05-07T00:00:00"/>
    <x v="1"/>
    <s v="JF-15490"/>
    <s v="Jeremy Farry"/>
    <x v="0"/>
    <s v="United States"/>
    <s v="Columbus"/>
    <x v="24"/>
    <n v="43229"/>
    <x v="3"/>
    <s v="OFF-PA-10004451"/>
    <x v="1"/>
    <x v="10"/>
    <x v="493"/>
    <n v="10.368"/>
    <n v="2"/>
    <x v="2"/>
    <n v="3.6288"/>
  </r>
  <r>
    <n v="3411"/>
    <x v="1691"/>
    <x v="0"/>
    <x v="873"/>
    <d v="2013-09-25T00:00:00"/>
    <x v="1"/>
    <s v="GM-14695"/>
    <s v="Greg Maxwell"/>
    <x v="1"/>
    <s v="United States"/>
    <s v="San Francisco"/>
    <x v="1"/>
    <n v="94122"/>
    <x v="1"/>
    <s v="OFF-PA-10001471"/>
    <x v="1"/>
    <x v="10"/>
    <x v="1468"/>
    <n v="65.790000000000006"/>
    <n v="9"/>
    <x v="0"/>
    <n v="30.263400000000001"/>
  </r>
  <r>
    <n v="3412"/>
    <x v="1691"/>
    <x v="0"/>
    <x v="873"/>
    <d v="2013-09-25T00:00:00"/>
    <x v="1"/>
    <s v="GM-14695"/>
    <s v="Greg Maxwell"/>
    <x v="1"/>
    <s v="United States"/>
    <s v="San Francisco"/>
    <x v="1"/>
    <n v="94122"/>
    <x v="1"/>
    <s v="OFF-BI-10003656"/>
    <x v="1"/>
    <x v="8"/>
    <x v="13"/>
    <n v="271.98399999999998"/>
    <n v="2"/>
    <x v="2"/>
    <n v="88.394800000000004"/>
  </r>
  <r>
    <n v="3413"/>
    <x v="1691"/>
    <x v="0"/>
    <x v="873"/>
    <d v="2013-09-25T00:00:00"/>
    <x v="1"/>
    <s v="GM-14695"/>
    <s v="Greg Maxwell"/>
    <x v="1"/>
    <s v="United States"/>
    <s v="San Francisco"/>
    <x v="1"/>
    <n v="94122"/>
    <x v="1"/>
    <s v="OFF-AR-10000940"/>
    <x v="1"/>
    <x v="6"/>
    <x v="134"/>
    <n v="11.76"/>
    <n v="4"/>
    <x v="0"/>
    <n v="3.1751999999999998"/>
  </r>
  <r>
    <n v="3414"/>
    <x v="1691"/>
    <x v="0"/>
    <x v="873"/>
    <d v="2013-09-25T00:00:00"/>
    <x v="1"/>
    <s v="GM-14695"/>
    <s v="Greg Maxwell"/>
    <x v="1"/>
    <s v="United States"/>
    <s v="San Francisco"/>
    <x v="1"/>
    <n v="94122"/>
    <x v="1"/>
    <s v="OFF-PA-10002319"/>
    <x v="1"/>
    <x v="10"/>
    <x v="1391"/>
    <n v="77.52"/>
    <n v="2"/>
    <x v="0"/>
    <n v="37.9848"/>
  </r>
  <r>
    <n v="3415"/>
    <x v="1691"/>
    <x v="0"/>
    <x v="873"/>
    <d v="2013-09-25T00:00:00"/>
    <x v="1"/>
    <s v="GM-14695"/>
    <s v="Greg Maxwell"/>
    <x v="1"/>
    <s v="United States"/>
    <s v="San Francisco"/>
    <x v="1"/>
    <n v="94122"/>
    <x v="1"/>
    <s v="OFF-BI-10000977"/>
    <x v="1"/>
    <x v="8"/>
    <x v="982"/>
    <n v="48.64"/>
    <n v="2"/>
    <x v="2"/>
    <n v="15.808"/>
  </r>
  <r>
    <n v="3416"/>
    <x v="1692"/>
    <x v="0"/>
    <x v="476"/>
    <d v="2013-09-03T00:00:00"/>
    <x v="3"/>
    <s v="SS-20590"/>
    <s v="Sonia Sunley"/>
    <x v="0"/>
    <s v="United States"/>
    <s v="Madison"/>
    <x v="6"/>
    <n v="53711"/>
    <x v="2"/>
    <s v="OFF-FA-10002676"/>
    <x v="1"/>
    <x v="13"/>
    <x v="1069"/>
    <n v="1.81"/>
    <n v="1"/>
    <x v="0"/>
    <n v="0.65159999999999996"/>
  </r>
  <r>
    <n v="3417"/>
    <x v="1692"/>
    <x v="0"/>
    <x v="476"/>
    <d v="2013-09-03T00:00:00"/>
    <x v="3"/>
    <s v="SS-20590"/>
    <s v="Sonia Sunley"/>
    <x v="0"/>
    <s v="United States"/>
    <s v="Madison"/>
    <x v="6"/>
    <n v="53711"/>
    <x v="2"/>
    <s v="OFF-BI-10004970"/>
    <x v="1"/>
    <x v="8"/>
    <x v="908"/>
    <n v="8.26"/>
    <n v="2"/>
    <x v="0"/>
    <n v="3.8822000000000001"/>
  </r>
  <r>
    <n v="3418"/>
    <x v="1693"/>
    <x v="1"/>
    <x v="381"/>
    <d v="2012-05-02T00:00:00"/>
    <x v="1"/>
    <s v="TC-21475"/>
    <s v="Tony Chapman"/>
    <x v="2"/>
    <s v="United States"/>
    <s v="Aurora"/>
    <x v="22"/>
    <n v="80013"/>
    <x v="1"/>
    <s v="OFF-AP-10003971"/>
    <x v="1"/>
    <x v="9"/>
    <x v="914"/>
    <n v="43.56"/>
    <n v="5"/>
    <x v="2"/>
    <n v="3.2669999999999999"/>
  </r>
  <r>
    <n v="3419"/>
    <x v="1693"/>
    <x v="1"/>
    <x v="381"/>
    <d v="2012-05-02T00:00:00"/>
    <x v="1"/>
    <s v="TC-21475"/>
    <s v="Tony Chapman"/>
    <x v="2"/>
    <s v="United States"/>
    <s v="Aurora"/>
    <x v="22"/>
    <n v="80013"/>
    <x v="1"/>
    <s v="OFF-SU-10001574"/>
    <x v="1"/>
    <x v="14"/>
    <x v="498"/>
    <n v="5.84"/>
    <n v="2"/>
    <x v="2"/>
    <n v="0.73"/>
  </r>
  <r>
    <n v="3420"/>
    <x v="1694"/>
    <x v="1"/>
    <x v="684"/>
    <d v="2012-09-13T00:00:00"/>
    <x v="1"/>
    <s v="CC-12430"/>
    <s v="Chuck Clark"/>
    <x v="2"/>
    <s v="United States"/>
    <s v="New York City"/>
    <x v="15"/>
    <n v="10024"/>
    <x v="3"/>
    <s v="FUR-CH-10000665"/>
    <x v="0"/>
    <x v="1"/>
    <x v="656"/>
    <n v="271.76400000000001"/>
    <n v="2"/>
    <x v="9"/>
    <n v="60.392000000000003"/>
  </r>
  <r>
    <n v="3421"/>
    <x v="1695"/>
    <x v="0"/>
    <x v="316"/>
    <d v="2013-06-04T00:00:00"/>
    <x v="1"/>
    <s v="CL-12565"/>
    <s v="Clay Ludtke"/>
    <x v="0"/>
    <s v="United States"/>
    <s v="Los Angeles"/>
    <x v="1"/>
    <n v="90004"/>
    <x v="1"/>
    <s v="OFF-AP-10000891"/>
    <x v="1"/>
    <x v="9"/>
    <x v="163"/>
    <n v="262.24"/>
    <n v="2"/>
    <x v="0"/>
    <n v="78.671999999999997"/>
  </r>
  <r>
    <n v="3422"/>
    <x v="1695"/>
    <x v="0"/>
    <x v="316"/>
    <d v="2013-06-04T00:00:00"/>
    <x v="1"/>
    <s v="CL-12565"/>
    <s v="Clay Ludtke"/>
    <x v="0"/>
    <s v="United States"/>
    <s v="Los Angeles"/>
    <x v="1"/>
    <n v="90004"/>
    <x v="1"/>
    <s v="OFF-PA-10003790"/>
    <x v="1"/>
    <x v="10"/>
    <x v="1250"/>
    <n v="182.72"/>
    <n v="8"/>
    <x v="0"/>
    <n v="84.051199999999994"/>
  </r>
  <r>
    <n v="3423"/>
    <x v="1695"/>
    <x v="0"/>
    <x v="316"/>
    <d v="2013-06-04T00:00:00"/>
    <x v="1"/>
    <s v="CL-12565"/>
    <s v="Clay Ludtke"/>
    <x v="0"/>
    <s v="United States"/>
    <s v="Los Angeles"/>
    <x v="1"/>
    <n v="90004"/>
    <x v="1"/>
    <s v="TEC-AC-10002217"/>
    <x v="2"/>
    <x v="11"/>
    <x v="1178"/>
    <n v="131.6"/>
    <n v="7"/>
    <x v="0"/>
    <n v="7.8959999999999999"/>
  </r>
  <r>
    <n v="3424"/>
    <x v="1695"/>
    <x v="0"/>
    <x v="316"/>
    <d v="2013-06-04T00:00:00"/>
    <x v="1"/>
    <s v="CL-12565"/>
    <s v="Clay Ludtke"/>
    <x v="0"/>
    <s v="United States"/>
    <s v="Los Angeles"/>
    <x v="1"/>
    <n v="90004"/>
    <x v="1"/>
    <s v="OFF-BI-10002215"/>
    <x v="1"/>
    <x v="8"/>
    <x v="20"/>
    <n v="22.72"/>
    <n v="4"/>
    <x v="2"/>
    <n v="7.3840000000000003"/>
  </r>
  <r>
    <n v="3425"/>
    <x v="1695"/>
    <x v="0"/>
    <x v="316"/>
    <d v="2013-06-04T00:00:00"/>
    <x v="1"/>
    <s v="CL-12565"/>
    <s v="Clay Ludtke"/>
    <x v="0"/>
    <s v="United States"/>
    <s v="Los Angeles"/>
    <x v="1"/>
    <n v="90004"/>
    <x v="1"/>
    <s v="TEC-MA-10001972"/>
    <x v="2"/>
    <x v="15"/>
    <x v="1469"/>
    <n v="558.4"/>
    <n v="2"/>
    <x v="2"/>
    <n v="41.88"/>
  </r>
  <r>
    <n v="3426"/>
    <x v="1696"/>
    <x v="1"/>
    <x v="496"/>
    <d v="2012-09-28T00:00:00"/>
    <x v="1"/>
    <s v="DE-13255"/>
    <s v="Deanra Eno"/>
    <x v="2"/>
    <s v="United States"/>
    <s v="Dubuque"/>
    <x v="23"/>
    <n v="52001"/>
    <x v="2"/>
    <s v="OFF-BI-10001525"/>
    <x v="1"/>
    <x v="8"/>
    <x v="31"/>
    <n v="15.24"/>
    <n v="4"/>
    <x v="0"/>
    <n v="6.8579999999999997"/>
  </r>
  <r>
    <n v="3427"/>
    <x v="1696"/>
    <x v="1"/>
    <x v="496"/>
    <d v="2012-09-28T00:00:00"/>
    <x v="1"/>
    <s v="DE-13255"/>
    <s v="Deanra Eno"/>
    <x v="2"/>
    <s v="United States"/>
    <s v="Dubuque"/>
    <x v="23"/>
    <n v="52001"/>
    <x v="2"/>
    <s v="FUR-CH-10000988"/>
    <x v="0"/>
    <x v="1"/>
    <x v="1132"/>
    <n v="1408.1"/>
    <n v="10"/>
    <x v="0"/>
    <n v="394.26799999999997"/>
  </r>
  <r>
    <n v="3428"/>
    <x v="1697"/>
    <x v="3"/>
    <x v="445"/>
    <d v="2014-07-07T00:00:00"/>
    <x v="0"/>
    <s v="SZ-20035"/>
    <s v="Sam Zeldin"/>
    <x v="2"/>
    <s v="United States"/>
    <s v="Lancaster"/>
    <x v="24"/>
    <n v="43130"/>
    <x v="3"/>
    <s v="OFF-PA-10000174"/>
    <x v="1"/>
    <x v="10"/>
    <x v="1515"/>
    <n v="32.896000000000001"/>
    <n v="4"/>
    <x v="2"/>
    <n v="11.102399999999999"/>
  </r>
  <r>
    <n v="3429"/>
    <x v="1697"/>
    <x v="3"/>
    <x v="445"/>
    <d v="2014-07-07T00:00:00"/>
    <x v="0"/>
    <s v="SZ-20035"/>
    <s v="Sam Zeldin"/>
    <x v="2"/>
    <s v="United States"/>
    <s v="Lancaster"/>
    <x v="24"/>
    <n v="43130"/>
    <x v="3"/>
    <s v="FUR-TA-10002041"/>
    <x v="0"/>
    <x v="3"/>
    <x v="358"/>
    <n v="215.148"/>
    <n v="2"/>
    <x v="10"/>
    <n v="-103.98820000000001"/>
  </r>
  <r>
    <n v="3430"/>
    <x v="1697"/>
    <x v="3"/>
    <x v="445"/>
    <d v="2014-07-07T00:00:00"/>
    <x v="0"/>
    <s v="SZ-20035"/>
    <s v="Sam Zeldin"/>
    <x v="2"/>
    <s v="United States"/>
    <s v="Lancaster"/>
    <x v="24"/>
    <n v="43130"/>
    <x v="3"/>
    <s v="OFF-PA-10002246"/>
    <x v="1"/>
    <x v="10"/>
    <x v="1386"/>
    <n v="30.96"/>
    <n v="6"/>
    <x v="2"/>
    <n v="11.223000000000001"/>
  </r>
  <r>
    <n v="3431"/>
    <x v="1698"/>
    <x v="3"/>
    <x v="166"/>
    <d v="2014-12-10T00:00:00"/>
    <x v="2"/>
    <s v="LF-17185"/>
    <s v="Luke Foster"/>
    <x v="0"/>
    <s v="United States"/>
    <s v="Inglewood"/>
    <x v="1"/>
    <n v="90301"/>
    <x v="1"/>
    <s v="OFF-ST-10003327"/>
    <x v="1"/>
    <x v="4"/>
    <x v="333"/>
    <n v="29.79"/>
    <n v="3"/>
    <x v="0"/>
    <n v="8.6390999999999991"/>
  </r>
  <r>
    <n v="3432"/>
    <x v="1698"/>
    <x v="3"/>
    <x v="166"/>
    <d v="2014-12-10T00:00:00"/>
    <x v="2"/>
    <s v="LF-17185"/>
    <s v="Luke Foster"/>
    <x v="0"/>
    <s v="United States"/>
    <s v="Inglewood"/>
    <x v="1"/>
    <n v="90301"/>
    <x v="1"/>
    <s v="FUR-FU-10002703"/>
    <x v="0"/>
    <x v="5"/>
    <x v="1516"/>
    <n v="128.9"/>
    <n v="2"/>
    <x v="0"/>
    <n v="15.468"/>
  </r>
  <r>
    <n v="3433"/>
    <x v="1698"/>
    <x v="3"/>
    <x v="166"/>
    <d v="2014-12-10T00:00:00"/>
    <x v="2"/>
    <s v="LF-17185"/>
    <s v="Luke Foster"/>
    <x v="0"/>
    <s v="United States"/>
    <s v="Inglewood"/>
    <x v="1"/>
    <n v="90301"/>
    <x v="1"/>
    <s v="OFF-PA-10003651"/>
    <x v="1"/>
    <x v="10"/>
    <x v="646"/>
    <n v="60.12"/>
    <n v="9"/>
    <x v="0"/>
    <n v="28.857600000000001"/>
  </r>
  <r>
    <n v="3434"/>
    <x v="1699"/>
    <x v="3"/>
    <x v="256"/>
    <d v="2014-12-10T00:00:00"/>
    <x v="1"/>
    <s v="AB-10165"/>
    <s v="Alan Barnes"/>
    <x v="0"/>
    <s v="United States"/>
    <s v="Bellevue"/>
    <x v="4"/>
    <n v="98006"/>
    <x v="1"/>
    <s v="OFF-BI-10001617"/>
    <x v="1"/>
    <x v="8"/>
    <x v="1315"/>
    <n v="24.815999999999999"/>
    <n v="3"/>
    <x v="2"/>
    <n v="8.3754000000000008"/>
  </r>
  <r>
    <n v="3435"/>
    <x v="1699"/>
    <x v="3"/>
    <x v="256"/>
    <d v="2014-12-10T00:00:00"/>
    <x v="1"/>
    <s v="AB-10165"/>
    <s v="Alan Barnes"/>
    <x v="0"/>
    <s v="United States"/>
    <s v="Bellevue"/>
    <x v="4"/>
    <n v="98006"/>
    <x v="1"/>
    <s v="OFF-BI-10000145"/>
    <x v="1"/>
    <x v="8"/>
    <x v="735"/>
    <n v="14.976000000000001"/>
    <n v="6"/>
    <x v="2"/>
    <n v="5.4287999999999998"/>
  </r>
  <r>
    <n v="3436"/>
    <x v="1700"/>
    <x v="1"/>
    <x v="874"/>
    <d v="2012-09-29T00:00:00"/>
    <x v="2"/>
    <s v="NM-18520"/>
    <s v="Neoma Murray"/>
    <x v="0"/>
    <s v="United States"/>
    <s v="Chicago"/>
    <x v="10"/>
    <n v="60610"/>
    <x v="2"/>
    <s v="OFF-BI-10001670"/>
    <x v="1"/>
    <x v="8"/>
    <x v="438"/>
    <n v="15.08"/>
    <n v="2"/>
    <x v="3"/>
    <n v="-22.62"/>
  </r>
  <r>
    <n v="3437"/>
    <x v="1700"/>
    <x v="1"/>
    <x v="874"/>
    <d v="2012-09-29T00:00:00"/>
    <x v="2"/>
    <s v="NM-18520"/>
    <s v="Neoma Murray"/>
    <x v="0"/>
    <s v="United States"/>
    <s v="Chicago"/>
    <x v="10"/>
    <n v="60610"/>
    <x v="2"/>
    <s v="FUR-FU-10003849"/>
    <x v="0"/>
    <x v="5"/>
    <x v="521"/>
    <n v="24.288"/>
    <n v="3"/>
    <x v="7"/>
    <n v="-12.751200000000001"/>
  </r>
  <r>
    <n v="3438"/>
    <x v="1701"/>
    <x v="3"/>
    <x v="505"/>
    <d v="2014-10-31T00:00:00"/>
    <x v="3"/>
    <s v="RA-19945"/>
    <s v="Ryan Akin"/>
    <x v="0"/>
    <s v="United States"/>
    <s v="Dallas"/>
    <x v="5"/>
    <n v="75217"/>
    <x v="2"/>
    <s v="FUR-FU-10003849"/>
    <x v="0"/>
    <x v="5"/>
    <x v="521"/>
    <n v="16.192"/>
    <n v="2"/>
    <x v="7"/>
    <n v="-8.5007999999999999"/>
  </r>
  <r>
    <n v="3439"/>
    <x v="1701"/>
    <x v="3"/>
    <x v="505"/>
    <d v="2014-10-31T00:00:00"/>
    <x v="3"/>
    <s v="RA-19945"/>
    <s v="Ryan Akin"/>
    <x v="0"/>
    <s v="United States"/>
    <s v="Dallas"/>
    <x v="5"/>
    <n v="75217"/>
    <x v="2"/>
    <s v="FUR-TA-10002041"/>
    <x v="0"/>
    <x v="3"/>
    <x v="358"/>
    <n v="251.006"/>
    <n v="2"/>
    <x v="4"/>
    <n v="-68.130200000000002"/>
  </r>
  <r>
    <n v="3440"/>
    <x v="1701"/>
    <x v="3"/>
    <x v="505"/>
    <d v="2014-10-31T00:00:00"/>
    <x v="3"/>
    <s v="RA-19945"/>
    <s v="Ryan Akin"/>
    <x v="0"/>
    <s v="United States"/>
    <s v="Dallas"/>
    <x v="5"/>
    <n v="75217"/>
    <x v="2"/>
    <s v="OFF-ST-10002214"/>
    <x v="1"/>
    <x v="4"/>
    <x v="994"/>
    <n v="54.192"/>
    <n v="6"/>
    <x v="2"/>
    <n v="4.0644"/>
  </r>
  <r>
    <n v="3441"/>
    <x v="1702"/>
    <x v="1"/>
    <x v="239"/>
    <d v="2012-11-30T00:00:00"/>
    <x v="3"/>
    <s v="PO-19195"/>
    <s v="Phillina Ober"/>
    <x v="2"/>
    <s v="United States"/>
    <s v="San Francisco"/>
    <x v="1"/>
    <n v="94122"/>
    <x v="1"/>
    <s v="OFF-BI-10001078"/>
    <x v="1"/>
    <x v="8"/>
    <x v="61"/>
    <n v="4.3040000000000003"/>
    <n v="1"/>
    <x v="2"/>
    <n v="1.5602"/>
  </r>
  <r>
    <n v="3442"/>
    <x v="1703"/>
    <x v="2"/>
    <x v="518"/>
    <d v="2011-03-14T00:00:00"/>
    <x v="0"/>
    <s v="KA-16525"/>
    <s v="Kelly Andreada"/>
    <x v="0"/>
    <s v="United States"/>
    <s v="New York City"/>
    <x v="15"/>
    <n v="10024"/>
    <x v="3"/>
    <s v="OFF-PA-10002137"/>
    <x v="1"/>
    <x v="10"/>
    <x v="560"/>
    <n v="108.92"/>
    <n v="14"/>
    <x v="0"/>
    <n v="49.014000000000003"/>
  </r>
  <r>
    <n v="3443"/>
    <x v="1704"/>
    <x v="3"/>
    <x v="123"/>
    <d v="2014-11-24T00:00:00"/>
    <x v="1"/>
    <s v="JD-16150"/>
    <s v="Justin Deggeller"/>
    <x v="1"/>
    <s v="United States"/>
    <s v="New York City"/>
    <x v="15"/>
    <n v="10011"/>
    <x v="3"/>
    <s v="OFF-EN-10001415"/>
    <x v="1"/>
    <x v="12"/>
    <x v="33"/>
    <n v="16.739999999999998"/>
    <n v="3"/>
    <x v="0"/>
    <n v="8.3699999999999992"/>
  </r>
  <r>
    <n v="3444"/>
    <x v="1704"/>
    <x v="3"/>
    <x v="123"/>
    <d v="2014-11-24T00:00:00"/>
    <x v="1"/>
    <s v="JD-16150"/>
    <s v="Justin Deggeller"/>
    <x v="1"/>
    <s v="United States"/>
    <s v="New York City"/>
    <x v="15"/>
    <n v="10011"/>
    <x v="3"/>
    <s v="OFF-AP-10003849"/>
    <x v="1"/>
    <x v="9"/>
    <x v="833"/>
    <n v="2504.7399999999998"/>
    <n v="7"/>
    <x v="0"/>
    <n v="626.18499999999995"/>
  </r>
  <r>
    <n v="3445"/>
    <x v="1705"/>
    <x v="0"/>
    <x v="875"/>
    <d v="2013-08-03T00:00:00"/>
    <x v="1"/>
    <s v="JO-15145"/>
    <s v="Jack O'Briant"/>
    <x v="1"/>
    <s v="United States"/>
    <s v="Philadelphia"/>
    <x v="9"/>
    <n v="19140"/>
    <x v="3"/>
    <s v="OFF-ST-10001713"/>
    <x v="1"/>
    <x v="4"/>
    <x v="45"/>
    <n v="84.784000000000006"/>
    <n v="2"/>
    <x v="2"/>
    <n v="-16.956800000000001"/>
  </r>
  <r>
    <n v="3446"/>
    <x v="1706"/>
    <x v="1"/>
    <x v="821"/>
    <d v="2012-06-17T00:00:00"/>
    <x v="1"/>
    <s v="LE-16810"/>
    <s v="Laurel Elliston"/>
    <x v="0"/>
    <s v="United States"/>
    <s v="Newark"/>
    <x v="13"/>
    <n v="19711"/>
    <x v="3"/>
    <s v="OFF-ST-10001505"/>
    <x v="1"/>
    <x v="4"/>
    <x v="1174"/>
    <n v="29.9"/>
    <n v="5"/>
    <x v="0"/>
    <n v="5.0830000000000002"/>
  </r>
  <r>
    <n v="3447"/>
    <x v="1707"/>
    <x v="0"/>
    <x v="876"/>
    <d v="2013-08-08T00:00:00"/>
    <x v="2"/>
    <s v="AH-10690"/>
    <s v="Anna Häberlin"/>
    <x v="1"/>
    <s v="United States"/>
    <s v="New York City"/>
    <x v="15"/>
    <n v="10024"/>
    <x v="3"/>
    <s v="OFF-PA-10000474"/>
    <x v="1"/>
    <x v="10"/>
    <x v="33"/>
    <n v="70.88"/>
    <n v="2"/>
    <x v="0"/>
    <n v="33.313600000000001"/>
  </r>
  <r>
    <n v="3448"/>
    <x v="1708"/>
    <x v="3"/>
    <x v="532"/>
    <d v="2014-06-16T00:00:00"/>
    <x v="1"/>
    <s v="KN-16705"/>
    <s v="Kristina Nunn"/>
    <x v="2"/>
    <s v="United States"/>
    <s v="Auburn"/>
    <x v="19"/>
    <n v="36830"/>
    <x v="0"/>
    <s v="OFF-AR-10001919"/>
    <x v="1"/>
    <x v="6"/>
    <x v="853"/>
    <n v="3.76"/>
    <n v="2"/>
    <x v="0"/>
    <n v="1.0904"/>
  </r>
  <r>
    <n v="3449"/>
    <x v="1709"/>
    <x v="0"/>
    <x v="877"/>
    <d v="2013-10-14T00:00:00"/>
    <x v="1"/>
    <s v="TB-21250"/>
    <s v="Tim Brockman"/>
    <x v="0"/>
    <s v="United States"/>
    <s v="Los Angeles"/>
    <x v="1"/>
    <n v="90049"/>
    <x v="1"/>
    <s v="OFF-BI-10004001"/>
    <x v="1"/>
    <x v="8"/>
    <x v="810"/>
    <n v="27.263999999999999"/>
    <n v="2"/>
    <x v="2"/>
    <n v="8.8607999999999993"/>
  </r>
  <r>
    <n v="3450"/>
    <x v="1710"/>
    <x v="2"/>
    <x v="78"/>
    <d v="2011-09-14T00:00:00"/>
    <x v="1"/>
    <s v="DP-13390"/>
    <s v="Dennis Pardue"/>
    <x v="2"/>
    <s v="United States"/>
    <s v="San Francisco"/>
    <x v="1"/>
    <n v="94110"/>
    <x v="1"/>
    <s v="OFF-AP-10004785"/>
    <x v="1"/>
    <x v="9"/>
    <x v="1177"/>
    <n v="56.65"/>
    <n v="5"/>
    <x v="0"/>
    <n v="24.359500000000001"/>
  </r>
  <r>
    <n v="3451"/>
    <x v="1710"/>
    <x v="2"/>
    <x v="78"/>
    <d v="2011-09-14T00:00:00"/>
    <x v="1"/>
    <s v="DP-13390"/>
    <s v="Dennis Pardue"/>
    <x v="2"/>
    <s v="United States"/>
    <s v="San Francisco"/>
    <x v="1"/>
    <n v="94110"/>
    <x v="1"/>
    <s v="OFF-ST-10002406"/>
    <x v="1"/>
    <x v="4"/>
    <x v="324"/>
    <n v="14.97"/>
    <n v="1"/>
    <x v="0"/>
    <n v="4.1916000000000002"/>
  </r>
  <r>
    <n v="3452"/>
    <x v="1710"/>
    <x v="2"/>
    <x v="78"/>
    <d v="2011-09-14T00:00:00"/>
    <x v="1"/>
    <s v="DP-13390"/>
    <s v="Dennis Pardue"/>
    <x v="2"/>
    <s v="United States"/>
    <s v="San Francisco"/>
    <x v="1"/>
    <n v="94110"/>
    <x v="1"/>
    <s v="OFF-FA-10002988"/>
    <x v="1"/>
    <x v="13"/>
    <x v="131"/>
    <n v="4.0199999999999996"/>
    <n v="2"/>
    <x v="0"/>
    <n v="1.9698"/>
  </r>
  <r>
    <n v="3453"/>
    <x v="1711"/>
    <x v="2"/>
    <x v="878"/>
    <d v="2011-03-21T00:00:00"/>
    <x v="0"/>
    <s v="KN-16705"/>
    <s v="Kristina Nunn"/>
    <x v="2"/>
    <s v="United States"/>
    <s v="Raleigh"/>
    <x v="3"/>
    <n v="27604"/>
    <x v="0"/>
    <s v="TEC-PH-10002415"/>
    <x v="2"/>
    <x v="7"/>
    <x v="1517"/>
    <n v="471.92"/>
    <n v="2"/>
    <x v="2"/>
    <n v="29.495000000000001"/>
  </r>
  <r>
    <n v="3454"/>
    <x v="1712"/>
    <x v="1"/>
    <x v="879"/>
    <d v="2012-03-02T00:00:00"/>
    <x v="0"/>
    <s v="ST-20530"/>
    <s v="Shui Tom"/>
    <x v="0"/>
    <s v="United States"/>
    <s v="Macon"/>
    <x v="32"/>
    <n v="31204"/>
    <x v="0"/>
    <s v="OFF-BI-10004236"/>
    <x v="1"/>
    <x v="8"/>
    <x v="891"/>
    <n v="58.72"/>
    <n v="4"/>
    <x v="0"/>
    <n v="27.011199999999999"/>
  </r>
  <r>
    <n v="3455"/>
    <x v="1713"/>
    <x v="1"/>
    <x v="584"/>
    <d v="2012-07-14T00:00:00"/>
    <x v="1"/>
    <s v="EB-13870"/>
    <s v="Emily Burns"/>
    <x v="0"/>
    <s v="United States"/>
    <s v="Nashville"/>
    <x v="18"/>
    <n v="37211"/>
    <x v="0"/>
    <s v="OFF-AR-10000657"/>
    <x v="1"/>
    <x v="6"/>
    <x v="1518"/>
    <n v="5.16"/>
    <n v="3"/>
    <x v="2"/>
    <n v="0.83850000000000002"/>
  </r>
  <r>
    <n v="3456"/>
    <x v="1714"/>
    <x v="0"/>
    <x v="880"/>
    <d v="2013-02-27T00:00:00"/>
    <x v="1"/>
    <s v="AH-10210"/>
    <s v="Alan Hwang"/>
    <x v="0"/>
    <s v="United States"/>
    <s v="Nashville"/>
    <x v="18"/>
    <n v="37211"/>
    <x v="0"/>
    <s v="OFF-PA-10004996"/>
    <x v="1"/>
    <x v="10"/>
    <x v="1519"/>
    <n v="16.495999999999999"/>
    <n v="2"/>
    <x v="2"/>
    <n v="5.5674000000000001"/>
  </r>
  <r>
    <n v="3457"/>
    <x v="1715"/>
    <x v="3"/>
    <x v="118"/>
    <d v="2014-09-19T00:00:00"/>
    <x v="2"/>
    <s v="AS-10090"/>
    <s v="Adam Shillingsburg"/>
    <x v="0"/>
    <s v="United States"/>
    <s v="Philadelphia"/>
    <x v="9"/>
    <n v="19143"/>
    <x v="3"/>
    <s v="TEC-AC-10001109"/>
    <x v="2"/>
    <x v="11"/>
    <x v="998"/>
    <n v="71.975999999999999"/>
    <n v="3"/>
    <x v="2"/>
    <n v="19.793399999999998"/>
  </r>
  <r>
    <n v="3458"/>
    <x v="1715"/>
    <x v="3"/>
    <x v="118"/>
    <d v="2014-09-19T00:00:00"/>
    <x v="2"/>
    <s v="AS-10090"/>
    <s v="Adam Shillingsburg"/>
    <x v="0"/>
    <s v="United States"/>
    <s v="Philadelphia"/>
    <x v="9"/>
    <n v="19143"/>
    <x v="3"/>
    <s v="FUR-FU-10003832"/>
    <x v="0"/>
    <x v="5"/>
    <x v="1420"/>
    <n v="22.512"/>
    <n v="3"/>
    <x v="2"/>
    <n v="2.2511999999999999"/>
  </r>
  <r>
    <n v="3459"/>
    <x v="1715"/>
    <x v="3"/>
    <x v="118"/>
    <d v="2014-09-19T00:00:00"/>
    <x v="2"/>
    <s v="AS-10090"/>
    <s v="Adam Shillingsburg"/>
    <x v="0"/>
    <s v="United States"/>
    <s v="Philadelphia"/>
    <x v="9"/>
    <n v="19143"/>
    <x v="3"/>
    <s v="OFF-BI-10002393"/>
    <x v="1"/>
    <x v="8"/>
    <x v="1188"/>
    <n v="3.444"/>
    <n v="2"/>
    <x v="6"/>
    <n v="-2.7551999999999999"/>
  </r>
  <r>
    <n v="3460"/>
    <x v="1715"/>
    <x v="3"/>
    <x v="118"/>
    <d v="2014-09-19T00:00:00"/>
    <x v="2"/>
    <s v="AS-10090"/>
    <s v="Adam Shillingsburg"/>
    <x v="0"/>
    <s v="United States"/>
    <s v="Philadelphia"/>
    <x v="9"/>
    <n v="19143"/>
    <x v="3"/>
    <s v="OFF-BI-10001359"/>
    <x v="1"/>
    <x v="8"/>
    <x v="1153"/>
    <n v="538.19399999999996"/>
    <n v="2"/>
    <x v="6"/>
    <n v="-412.61540000000002"/>
  </r>
  <r>
    <n v="3461"/>
    <x v="1715"/>
    <x v="3"/>
    <x v="118"/>
    <d v="2014-09-19T00:00:00"/>
    <x v="2"/>
    <s v="AS-10090"/>
    <s v="Adam Shillingsburg"/>
    <x v="0"/>
    <s v="United States"/>
    <s v="Philadelphia"/>
    <x v="9"/>
    <n v="19143"/>
    <x v="3"/>
    <s v="TEC-AC-10003628"/>
    <x v="2"/>
    <x v="11"/>
    <x v="244"/>
    <n v="47.984000000000002"/>
    <n v="2"/>
    <x v="2"/>
    <n v="14.395200000000001"/>
  </r>
  <r>
    <n v="3462"/>
    <x v="1716"/>
    <x v="3"/>
    <x v="60"/>
    <d v="2014-11-11T00:00:00"/>
    <x v="0"/>
    <s v="EM-13825"/>
    <s v="Elizabeth Moffitt"/>
    <x v="1"/>
    <s v="United States"/>
    <s v="Dallas"/>
    <x v="5"/>
    <n v="75081"/>
    <x v="2"/>
    <s v="TEC-PH-10003012"/>
    <x v="2"/>
    <x v="7"/>
    <x v="344"/>
    <n v="492.76799999999997"/>
    <n v="4"/>
    <x v="2"/>
    <n v="55.436399999999999"/>
  </r>
  <r>
    <n v="3463"/>
    <x v="1717"/>
    <x v="1"/>
    <x v="763"/>
    <d v="2012-02-23T00:00:00"/>
    <x v="0"/>
    <s v="KA-16525"/>
    <s v="Kelly Andreada"/>
    <x v="0"/>
    <s v="United States"/>
    <s v="Perth Amboy"/>
    <x v="30"/>
    <n v="8861"/>
    <x v="3"/>
    <s v="OFF-AR-10003903"/>
    <x v="1"/>
    <x v="6"/>
    <x v="878"/>
    <n v="286.79000000000002"/>
    <n v="7"/>
    <x v="0"/>
    <n v="74.565399999999997"/>
  </r>
  <r>
    <n v="3464"/>
    <x v="1718"/>
    <x v="0"/>
    <x v="881"/>
    <d v="2013-12-01T00:00:00"/>
    <x v="1"/>
    <s v="HJ-14875"/>
    <s v="Heather Jas"/>
    <x v="2"/>
    <s v="United States"/>
    <s v="Jacksonville"/>
    <x v="2"/>
    <n v="32216"/>
    <x v="0"/>
    <s v="OFF-PA-10004675"/>
    <x v="1"/>
    <x v="10"/>
    <x v="69"/>
    <n v="5.08"/>
    <n v="1"/>
    <x v="2"/>
    <n v="1.651"/>
  </r>
  <r>
    <n v="3465"/>
    <x v="1719"/>
    <x v="3"/>
    <x v="734"/>
    <d v="2014-12-06T00:00:00"/>
    <x v="0"/>
    <s v="ND-18370"/>
    <s v="Natalie DeCherney"/>
    <x v="0"/>
    <s v="United States"/>
    <s v="Jacksonville"/>
    <x v="2"/>
    <n v="32216"/>
    <x v="0"/>
    <s v="TEC-AC-10001990"/>
    <x v="2"/>
    <x v="11"/>
    <x v="861"/>
    <n v="47.991999999999997"/>
    <n v="1"/>
    <x v="2"/>
    <n v="7.1988000000000003"/>
  </r>
  <r>
    <n v="3466"/>
    <x v="1720"/>
    <x v="1"/>
    <x v="229"/>
    <d v="2012-09-14T00:00:00"/>
    <x v="1"/>
    <s v="EH-13765"/>
    <s v="Edward Hooks"/>
    <x v="1"/>
    <s v="United States"/>
    <s v="Revere"/>
    <x v="31"/>
    <n v="2151"/>
    <x v="3"/>
    <s v="OFF-AP-10003842"/>
    <x v="1"/>
    <x v="9"/>
    <x v="1247"/>
    <n v="61.96"/>
    <n v="2"/>
    <x v="0"/>
    <n v="16.1096"/>
  </r>
  <r>
    <n v="3467"/>
    <x v="1720"/>
    <x v="1"/>
    <x v="229"/>
    <d v="2012-09-14T00:00:00"/>
    <x v="1"/>
    <s v="EH-13765"/>
    <s v="Edward Hooks"/>
    <x v="1"/>
    <s v="United States"/>
    <s v="Revere"/>
    <x v="31"/>
    <n v="2151"/>
    <x v="3"/>
    <s v="FUR-BO-10004695"/>
    <x v="0"/>
    <x v="0"/>
    <x v="198"/>
    <n v="361.96"/>
    <n v="2"/>
    <x v="0"/>
    <n v="83.250799999999998"/>
  </r>
  <r>
    <n v="3468"/>
    <x v="1720"/>
    <x v="1"/>
    <x v="229"/>
    <d v="2012-09-14T00:00:00"/>
    <x v="1"/>
    <s v="EH-13765"/>
    <s v="Edward Hooks"/>
    <x v="1"/>
    <s v="United States"/>
    <s v="Revere"/>
    <x v="31"/>
    <n v="2151"/>
    <x v="3"/>
    <s v="OFF-PA-10003039"/>
    <x v="1"/>
    <x v="10"/>
    <x v="330"/>
    <n v="278.82"/>
    <n v="9"/>
    <x v="0"/>
    <n v="125.46899999999999"/>
  </r>
  <r>
    <n v="3469"/>
    <x v="1721"/>
    <x v="0"/>
    <x v="882"/>
    <d v="2013-12-20T00:00:00"/>
    <x v="1"/>
    <s v="MC-17845"/>
    <s v="Michael Chen"/>
    <x v="0"/>
    <s v="United States"/>
    <s v="Jackson"/>
    <x v="35"/>
    <n v="39212"/>
    <x v="0"/>
    <s v="FUR-FU-10002045"/>
    <x v="0"/>
    <x v="5"/>
    <x v="1356"/>
    <n v="133.38"/>
    <n v="6"/>
    <x v="0"/>
    <n v="58.687199999999997"/>
  </r>
  <r>
    <n v="3470"/>
    <x v="1722"/>
    <x v="1"/>
    <x v="744"/>
    <d v="2012-04-10T00:00:00"/>
    <x v="1"/>
    <s v="MH-17455"/>
    <s v="Mark Hamilton"/>
    <x v="0"/>
    <s v="United States"/>
    <s v="Jacksonville"/>
    <x v="3"/>
    <n v="28540"/>
    <x v="0"/>
    <s v="OFF-PA-10001019"/>
    <x v="1"/>
    <x v="10"/>
    <x v="675"/>
    <n v="47.951999999999998"/>
    <n v="3"/>
    <x v="2"/>
    <n v="16.183800000000002"/>
  </r>
  <r>
    <n v="3471"/>
    <x v="1723"/>
    <x v="0"/>
    <x v="49"/>
    <d v="2013-12-06T00:00:00"/>
    <x v="1"/>
    <s v="CL-11890"/>
    <s v="Carl Ludwig"/>
    <x v="0"/>
    <s v="United States"/>
    <s v="San Francisco"/>
    <x v="1"/>
    <n v="94122"/>
    <x v="1"/>
    <s v="FUR-FU-10003724"/>
    <x v="0"/>
    <x v="5"/>
    <x v="887"/>
    <n v="16.739999999999998"/>
    <n v="2"/>
    <x v="0"/>
    <n v="4.3524000000000003"/>
  </r>
  <r>
    <n v="3472"/>
    <x v="1724"/>
    <x v="3"/>
    <x v="105"/>
    <d v="2014-11-18T00:00:00"/>
    <x v="1"/>
    <s v="SF-20965"/>
    <s v="Sylvia Foulston"/>
    <x v="1"/>
    <s v="United States"/>
    <s v="Columbus"/>
    <x v="24"/>
    <n v="43229"/>
    <x v="3"/>
    <s v="OFF-PA-10003673"/>
    <x v="1"/>
    <x v="10"/>
    <x v="971"/>
    <n v="10.848000000000001"/>
    <n v="2"/>
    <x v="2"/>
    <n v="3.5255999999999998"/>
  </r>
  <r>
    <n v="3473"/>
    <x v="1724"/>
    <x v="3"/>
    <x v="105"/>
    <d v="2014-11-18T00:00:00"/>
    <x v="1"/>
    <s v="SF-20965"/>
    <s v="Sylvia Foulston"/>
    <x v="1"/>
    <s v="United States"/>
    <s v="Columbus"/>
    <x v="24"/>
    <n v="43229"/>
    <x v="3"/>
    <s v="TEC-AC-10003614"/>
    <x v="2"/>
    <x v="11"/>
    <x v="562"/>
    <n v="18.544"/>
    <n v="2"/>
    <x v="2"/>
    <n v="3.0133999999999999"/>
  </r>
  <r>
    <n v="3474"/>
    <x v="1725"/>
    <x v="3"/>
    <x v="448"/>
    <d v="2014-03-11T00:00:00"/>
    <x v="1"/>
    <s v="EP-13915"/>
    <s v="Emily Phan"/>
    <x v="0"/>
    <s v="United States"/>
    <s v="Dearborn Heights"/>
    <x v="12"/>
    <n v="48127"/>
    <x v="2"/>
    <s v="FUR-CH-10000785"/>
    <x v="0"/>
    <x v="1"/>
    <x v="320"/>
    <n v="180.98"/>
    <n v="1"/>
    <x v="0"/>
    <n v="47.0548"/>
  </r>
  <r>
    <n v="3475"/>
    <x v="1725"/>
    <x v="3"/>
    <x v="448"/>
    <d v="2014-03-11T00:00:00"/>
    <x v="1"/>
    <s v="EP-13915"/>
    <s v="Emily Phan"/>
    <x v="0"/>
    <s v="United States"/>
    <s v="Dearborn Heights"/>
    <x v="12"/>
    <n v="48127"/>
    <x v="2"/>
    <s v="TEC-AC-10002926"/>
    <x v="2"/>
    <x v="11"/>
    <x v="1114"/>
    <n v="99.98"/>
    <n v="2"/>
    <x v="0"/>
    <n v="42.991399999999999"/>
  </r>
  <r>
    <n v="3476"/>
    <x v="1726"/>
    <x v="0"/>
    <x v="581"/>
    <d v="2013-12-01T00:00:00"/>
    <x v="2"/>
    <s v="RW-19630"/>
    <s v="Rob Williams"/>
    <x v="1"/>
    <s v="United States"/>
    <s v="Overland Park"/>
    <x v="41"/>
    <n v="66212"/>
    <x v="2"/>
    <s v="TEC-AC-10004633"/>
    <x v="2"/>
    <x v="11"/>
    <x v="60"/>
    <n v="34.950000000000003"/>
    <n v="5"/>
    <x v="0"/>
    <n v="15.378"/>
  </r>
  <r>
    <n v="3477"/>
    <x v="1726"/>
    <x v="0"/>
    <x v="581"/>
    <d v="2013-12-01T00:00:00"/>
    <x v="2"/>
    <s v="RW-19630"/>
    <s v="Rob Williams"/>
    <x v="1"/>
    <s v="United States"/>
    <s v="Overland Park"/>
    <x v="41"/>
    <n v="66212"/>
    <x v="2"/>
    <s v="OFF-BI-10000977"/>
    <x v="1"/>
    <x v="8"/>
    <x v="982"/>
    <n v="152"/>
    <n v="5"/>
    <x v="0"/>
    <n v="69.92"/>
  </r>
  <r>
    <n v="3478"/>
    <x v="1727"/>
    <x v="2"/>
    <x v="883"/>
    <d v="2011-09-05T00:00:00"/>
    <x v="1"/>
    <s v="SJ-20500"/>
    <s v="Shirley Jackson"/>
    <x v="0"/>
    <s v="United States"/>
    <s v="Santa Fe"/>
    <x v="27"/>
    <n v="87505"/>
    <x v="1"/>
    <s v="TEC-AC-10001635"/>
    <x v="2"/>
    <x v="11"/>
    <x v="1363"/>
    <n v="92.52"/>
    <n v="9"/>
    <x v="0"/>
    <n v="18.504000000000001"/>
  </r>
  <r>
    <n v="3479"/>
    <x v="1728"/>
    <x v="0"/>
    <x v="16"/>
    <d v="2013-12-15T00:00:00"/>
    <x v="1"/>
    <s v="SP-20620"/>
    <s v="Stefania Perrino"/>
    <x v="1"/>
    <s v="United States"/>
    <s v="San Francisco"/>
    <x v="1"/>
    <n v="94110"/>
    <x v="1"/>
    <s v="OFF-AR-10003056"/>
    <x v="1"/>
    <x v="6"/>
    <x v="18"/>
    <n v="8.56"/>
    <n v="2"/>
    <x v="0"/>
    <n v="2.4824000000000002"/>
  </r>
  <r>
    <n v="3480"/>
    <x v="1728"/>
    <x v="0"/>
    <x v="16"/>
    <d v="2013-12-15T00:00:00"/>
    <x v="1"/>
    <s v="SP-20620"/>
    <s v="Stefania Perrino"/>
    <x v="1"/>
    <s v="United States"/>
    <s v="San Francisco"/>
    <x v="1"/>
    <n v="94110"/>
    <x v="1"/>
    <s v="OFF-PA-10003363"/>
    <x v="1"/>
    <x v="10"/>
    <x v="1520"/>
    <n v="45.36"/>
    <n v="7"/>
    <x v="0"/>
    <n v="21.7728"/>
  </r>
  <r>
    <n v="3481"/>
    <x v="1728"/>
    <x v="0"/>
    <x v="16"/>
    <d v="2013-12-15T00:00:00"/>
    <x v="1"/>
    <s v="SP-20620"/>
    <s v="Stefania Perrino"/>
    <x v="1"/>
    <s v="United States"/>
    <s v="San Francisco"/>
    <x v="1"/>
    <n v="94110"/>
    <x v="1"/>
    <s v="FUR-TA-10003954"/>
    <x v="0"/>
    <x v="3"/>
    <x v="1208"/>
    <n v="1421.664"/>
    <n v="6"/>
    <x v="2"/>
    <n v="-195.47880000000001"/>
  </r>
  <r>
    <n v="3482"/>
    <x v="1729"/>
    <x v="2"/>
    <x v="884"/>
    <d v="2011-04-10T00:00:00"/>
    <x v="2"/>
    <s v="PJ-19015"/>
    <s v="Pauline Johnson"/>
    <x v="0"/>
    <s v="United States"/>
    <s v="Mobile"/>
    <x v="19"/>
    <n v="36608"/>
    <x v="0"/>
    <s v="FUR-FU-10004415"/>
    <x v="0"/>
    <x v="5"/>
    <x v="1054"/>
    <n v="8.9600000000000009"/>
    <n v="2"/>
    <x v="0"/>
    <n v="2.7776000000000001"/>
  </r>
  <r>
    <n v="3483"/>
    <x v="1730"/>
    <x v="2"/>
    <x v="9"/>
    <d v="2011-08-29T00:00:00"/>
    <x v="2"/>
    <s v="CC-12610"/>
    <s v="Corey Catlett"/>
    <x v="1"/>
    <s v="United States"/>
    <s v="Springfield"/>
    <x v="17"/>
    <n v="22153"/>
    <x v="0"/>
    <s v="TEC-PH-10000455"/>
    <x v="2"/>
    <x v="7"/>
    <x v="1112"/>
    <n v="579.95000000000005"/>
    <n v="5"/>
    <x v="0"/>
    <n v="168.18549999999999"/>
  </r>
  <r>
    <n v="3484"/>
    <x v="1730"/>
    <x v="2"/>
    <x v="9"/>
    <d v="2011-08-29T00:00:00"/>
    <x v="2"/>
    <s v="CC-12610"/>
    <s v="Corey Catlett"/>
    <x v="1"/>
    <s v="United States"/>
    <s v="Springfield"/>
    <x v="17"/>
    <n v="22153"/>
    <x v="0"/>
    <s v="FUR-FU-10002456"/>
    <x v="0"/>
    <x v="5"/>
    <x v="1009"/>
    <n v="29.12"/>
    <n v="4"/>
    <x v="0"/>
    <n v="12.521599999999999"/>
  </r>
  <r>
    <n v="3485"/>
    <x v="1730"/>
    <x v="2"/>
    <x v="9"/>
    <d v="2011-08-29T00:00:00"/>
    <x v="2"/>
    <s v="CC-12610"/>
    <s v="Corey Catlett"/>
    <x v="1"/>
    <s v="United States"/>
    <s v="Springfield"/>
    <x v="17"/>
    <n v="22153"/>
    <x v="0"/>
    <s v="FUR-TA-10003569"/>
    <x v="0"/>
    <x v="3"/>
    <x v="1358"/>
    <n v="1202.94"/>
    <n v="3"/>
    <x v="0"/>
    <n v="300.73500000000001"/>
  </r>
  <r>
    <n v="3486"/>
    <x v="1731"/>
    <x v="0"/>
    <x v="147"/>
    <d v="2013-10-27T00:00:00"/>
    <x v="1"/>
    <s v="MY-18295"/>
    <s v="Muhammed Yedwab"/>
    <x v="1"/>
    <s v="United States"/>
    <s v="Newark"/>
    <x v="13"/>
    <n v="19711"/>
    <x v="3"/>
    <s v="OFF-BI-10002813"/>
    <x v="1"/>
    <x v="8"/>
    <x v="905"/>
    <n v="7.92"/>
    <n v="4"/>
    <x v="0"/>
    <n v="3.5640000000000001"/>
  </r>
  <r>
    <n v="3487"/>
    <x v="1732"/>
    <x v="0"/>
    <x v="885"/>
    <d v="2013-12-01T00:00:00"/>
    <x v="3"/>
    <s v="DB-13210"/>
    <s v="Dean Braden"/>
    <x v="0"/>
    <s v="United States"/>
    <s v="Hickory"/>
    <x v="3"/>
    <n v="28601"/>
    <x v="0"/>
    <s v="TEC-PH-10002890"/>
    <x v="2"/>
    <x v="7"/>
    <x v="1387"/>
    <n v="36.192"/>
    <n v="1"/>
    <x v="2"/>
    <n v="2.7143999999999999"/>
  </r>
  <r>
    <n v="3488"/>
    <x v="1733"/>
    <x v="3"/>
    <x v="528"/>
    <d v="2014-09-12T00:00:00"/>
    <x v="1"/>
    <s v="MG-17875"/>
    <s v="Michael Grace"/>
    <x v="2"/>
    <s v="United States"/>
    <s v="Fort Lauderdale"/>
    <x v="2"/>
    <n v="33311"/>
    <x v="0"/>
    <s v="OFF-ST-10001522"/>
    <x v="1"/>
    <x v="4"/>
    <x v="195"/>
    <n v="147.184"/>
    <n v="2"/>
    <x v="2"/>
    <n v="-29.436800000000002"/>
  </r>
  <r>
    <n v="3489"/>
    <x v="1734"/>
    <x v="1"/>
    <x v="740"/>
    <d v="2012-07-06T00:00:00"/>
    <x v="1"/>
    <s v="RH-19600"/>
    <s v="Rob Haberlin"/>
    <x v="0"/>
    <s v="United States"/>
    <s v="Carol Stream"/>
    <x v="10"/>
    <n v="60188"/>
    <x v="2"/>
    <s v="FUR-CH-10004086"/>
    <x v="0"/>
    <x v="1"/>
    <x v="281"/>
    <n v="408.42200000000003"/>
    <n v="2"/>
    <x v="4"/>
    <n v="-5.8346"/>
  </r>
  <r>
    <n v="3490"/>
    <x v="1734"/>
    <x v="1"/>
    <x v="740"/>
    <d v="2012-07-06T00:00:00"/>
    <x v="1"/>
    <s v="RH-19600"/>
    <s v="Rob Haberlin"/>
    <x v="0"/>
    <s v="United States"/>
    <s v="Carol Stream"/>
    <x v="10"/>
    <n v="60188"/>
    <x v="2"/>
    <s v="FUR-CH-10003774"/>
    <x v="0"/>
    <x v="1"/>
    <x v="1185"/>
    <n v="382.11599999999999"/>
    <n v="6"/>
    <x v="4"/>
    <n v="-92.799599999999998"/>
  </r>
  <r>
    <n v="3491"/>
    <x v="1734"/>
    <x v="1"/>
    <x v="740"/>
    <d v="2012-07-06T00:00:00"/>
    <x v="1"/>
    <s v="RH-19600"/>
    <s v="Rob Haberlin"/>
    <x v="0"/>
    <s v="United States"/>
    <s v="Carol Stream"/>
    <x v="10"/>
    <n v="60188"/>
    <x v="2"/>
    <s v="OFF-ST-10004507"/>
    <x v="1"/>
    <x v="4"/>
    <x v="452"/>
    <n v="68.599999999999994"/>
    <n v="5"/>
    <x v="2"/>
    <n v="6.0025000000000004"/>
  </r>
  <r>
    <n v="3492"/>
    <x v="1734"/>
    <x v="1"/>
    <x v="740"/>
    <d v="2012-07-06T00:00:00"/>
    <x v="1"/>
    <s v="RH-19600"/>
    <s v="Rob Haberlin"/>
    <x v="0"/>
    <s v="United States"/>
    <s v="Carol Stream"/>
    <x v="10"/>
    <n v="60188"/>
    <x v="2"/>
    <s v="OFF-ST-10003208"/>
    <x v="1"/>
    <x v="4"/>
    <x v="243"/>
    <n v="435.50400000000002"/>
    <n v="3"/>
    <x v="2"/>
    <n v="48.994199999999999"/>
  </r>
  <r>
    <n v="3493"/>
    <x v="1734"/>
    <x v="1"/>
    <x v="740"/>
    <d v="2012-07-06T00:00:00"/>
    <x v="1"/>
    <s v="RH-19600"/>
    <s v="Rob Haberlin"/>
    <x v="0"/>
    <s v="United States"/>
    <s v="Carol Stream"/>
    <x v="10"/>
    <n v="60188"/>
    <x v="2"/>
    <s v="OFF-PA-10000659"/>
    <x v="1"/>
    <x v="10"/>
    <x v="160"/>
    <n v="11.167999999999999"/>
    <n v="2"/>
    <x v="2"/>
    <n v="3.7692000000000001"/>
  </r>
  <r>
    <n v="3494"/>
    <x v="1735"/>
    <x v="3"/>
    <x v="241"/>
    <d v="2014-09-29T00:00:00"/>
    <x v="1"/>
    <s v="KB-16240"/>
    <s v="Karen Bern"/>
    <x v="1"/>
    <s v="United States"/>
    <s v="Saint Cloud"/>
    <x v="11"/>
    <n v="56301"/>
    <x v="2"/>
    <s v="TEC-AC-10002305"/>
    <x v="2"/>
    <x v="11"/>
    <x v="1521"/>
    <n v="72"/>
    <n v="4"/>
    <x v="0"/>
    <n v="12.96"/>
  </r>
  <r>
    <n v="3495"/>
    <x v="1735"/>
    <x v="3"/>
    <x v="241"/>
    <d v="2014-09-29T00:00:00"/>
    <x v="1"/>
    <s v="KB-16240"/>
    <s v="Karen Bern"/>
    <x v="1"/>
    <s v="United States"/>
    <s v="Saint Cloud"/>
    <x v="11"/>
    <n v="56301"/>
    <x v="2"/>
    <s v="TEC-AC-10000990"/>
    <x v="2"/>
    <x v="11"/>
    <x v="1522"/>
    <n v="655.9"/>
    <n v="5"/>
    <x v="0"/>
    <n v="275.47800000000001"/>
  </r>
  <r>
    <n v="3496"/>
    <x v="1735"/>
    <x v="3"/>
    <x v="241"/>
    <d v="2014-09-29T00:00:00"/>
    <x v="1"/>
    <s v="KB-16240"/>
    <s v="Karen Bern"/>
    <x v="1"/>
    <s v="United States"/>
    <s v="Saint Cloud"/>
    <x v="11"/>
    <n v="56301"/>
    <x v="2"/>
    <s v="FUR-CH-10000665"/>
    <x v="0"/>
    <x v="1"/>
    <x v="656"/>
    <n v="603.91999999999996"/>
    <n v="4"/>
    <x v="0"/>
    <n v="181.17599999999999"/>
  </r>
  <r>
    <n v="3497"/>
    <x v="1736"/>
    <x v="0"/>
    <x v="590"/>
    <d v="2013-08-16T00:00:00"/>
    <x v="1"/>
    <s v="CA-12055"/>
    <s v="Cathy Armstrong"/>
    <x v="2"/>
    <s v="United States"/>
    <s v="Los Angeles"/>
    <x v="1"/>
    <n v="90036"/>
    <x v="1"/>
    <s v="FUR-TA-10001932"/>
    <x v="0"/>
    <x v="3"/>
    <x v="840"/>
    <n v="513.024"/>
    <n v="2"/>
    <x v="2"/>
    <n v="12.8256"/>
  </r>
  <r>
    <n v="3498"/>
    <x v="1736"/>
    <x v="0"/>
    <x v="590"/>
    <d v="2013-08-16T00:00:00"/>
    <x v="1"/>
    <s v="CA-12055"/>
    <s v="Cathy Armstrong"/>
    <x v="2"/>
    <s v="United States"/>
    <s v="Los Angeles"/>
    <x v="1"/>
    <n v="90036"/>
    <x v="1"/>
    <s v="OFF-AP-10004487"/>
    <x v="1"/>
    <x v="9"/>
    <x v="715"/>
    <n v="487.92"/>
    <n v="6"/>
    <x v="0"/>
    <n v="136.61760000000001"/>
  </r>
  <r>
    <n v="3499"/>
    <x v="1736"/>
    <x v="0"/>
    <x v="590"/>
    <d v="2013-08-16T00:00:00"/>
    <x v="1"/>
    <s v="CA-12055"/>
    <s v="Cathy Armstrong"/>
    <x v="2"/>
    <s v="United States"/>
    <s v="Los Angeles"/>
    <x v="1"/>
    <n v="90036"/>
    <x v="1"/>
    <s v="OFF-BI-10002160"/>
    <x v="1"/>
    <x v="8"/>
    <x v="312"/>
    <n v="15.24"/>
    <n v="5"/>
    <x v="2"/>
    <n v="5.3339999999999996"/>
  </r>
  <r>
    <n v="3500"/>
    <x v="1737"/>
    <x v="0"/>
    <x v="321"/>
    <d v="2013-10-04T00:00:00"/>
    <x v="1"/>
    <s v="JK-15730"/>
    <s v="Joe Kamberova"/>
    <x v="0"/>
    <s v="United States"/>
    <s v="Mobile"/>
    <x v="19"/>
    <n v="36608"/>
    <x v="0"/>
    <s v="TEC-AC-10000420"/>
    <x v="2"/>
    <x v="11"/>
    <x v="1487"/>
    <n v="209.97"/>
    <n v="3"/>
    <x v="0"/>
    <n v="71.389799999999994"/>
  </r>
  <r>
    <n v="3501"/>
    <x v="1737"/>
    <x v="0"/>
    <x v="321"/>
    <d v="2013-10-04T00:00:00"/>
    <x v="1"/>
    <s v="JK-15730"/>
    <s v="Joe Kamberova"/>
    <x v="0"/>
    <s v="United States"/>
    <s v="Mobile"/>
    <x v="19"/>
    <n v="36608"/>
    <x v="0"/>
    <s v="OFF-BI-10001989"/>
    <x v="1"/>
    <x v="8"/>
    <x v="537"/>
    <n v="62.94"/>
    <n v="3"/>
    <x v="0"/>
    <n v="30.211200000000002"/>
  </r>
  <r>
    <n v="3502"/>
    <x v="1737"/>
    <x v="0"/>
    <x v="321"/>
    <d v="2013-10-04T00:00:00"/>
    <x v="1"/>
    <s v="JK-15730"/>
    <s v="Joe Kamberova"/>
    <x v="0"/>
    <s v="United States"/>
    <s v="Mobile"/>
    <x v="19"/>
    <n v="36608"/>
    <x v="0"/>
    <s v="OFF-AR-10001149"/>
    <x v="1"/>
    <x v="6"/>
    <x v="130"/>
    <n v="25.92"/>
    <n v="9"/>
    <x v="0"/>
    <n v="7.7759999999999998"/>
  </r>
  <r>
    <n v="3503"/>
    <x v="1738"/>
    <x v="3"/>
    <x v="318"/>
    <d v="2014-04-11T00:00:00"/>
    <x v="3"/>
    <s v="RD-19930"/>
    <s v="Russell D'Ascenzo"/>
    <x v="0"/>
    <s v="United States"/>
    <s v="Austin"/>
    <x v="5"/>
    <n v="78745"/>
    <x v="2"/>
    <s v="OFF-PA-10004101"/>
    <x v="1"/>
    <x v="10"/>
    <x v="506"/>
    <n v="10.368"/>
    <n v="2"/>
    <x v="2"/>
    <n v="3.6288"/>
  </r>
  <r>
    <n v="3504"/>
    <x v="1738"/>
    <x v="3"/>
    <x v="318"/>
    <d v="2014-04-11T00:00:00"/>
    <x v="3"/>
    <s v="RD-19930"/>
    <s v="Russell D'Ascenzo"/>
    <x v="0"/>
    <s v="United States"/>
    <s v="Austin"/>
    <x v="5"/>
    <n v="78745"/>
    <x v="2"/>
    <s v="TEC-AC-10001714"/>
    <x v="2"/>
    <x v="11"/>
    <x v="678"/>
    <n v="95.736000000000004"/>
    <n v="3"/>
    <x v="2"/>
    <n v="20.343900000000001"/>
  </r>
  <r>
    <n v="3505"/>
    <x v="1739"/>
    <x v="0"/>
    <x v="122"/>
    <d v="2013-12-21T00:00:00"/>
    <x v="0"/>
    <s v="JK-16120"/>
    <s v="Julie Kriz"/>
    <x v="2"/>
    <s v="United States"/>
    <s v="New York City"/>
    <x v="15"/>
    <n v="10009"/>
    <x v="3"/>
    <s v="OFF-ST-10003716"/>
    <x v="1"/>
    <x v="4"/>
    <x v="889"/>
    <n v="900.08"/>
    <n v="4"/>
    <x v="0"/>
    <n v="117.0104"/>
  </r>
  <r>
    <n v="3506"/>
    <x v="1740"/>
    <x v="2"/>
    <x v="886"/>
    <d v="2011-06-24T00:00:00"/>
    <x v="1"/>
    <s v="SC-20020"/>
    <s v="Sam Craven"/>
    <x v="0"/>
    <s v="United States"/>
    <s v="Plano"/>
    <x v="5"/>
    <n v="75023"/>
    <x v="2"/>
    <s v="TEC-PH-10000369"/>
    <x v="2"/>
    <x v="7"/>
    <x v="1346"/>
    <n v="201.584"/>
    <n v="2"/>
    <x v="2"/>
    <n v="20.1584"/>
  </r>
  <r>
    <n v="3507"/>
    <x v="1740"/>
    <x v="2"/>
    <x v="886"/>
    <d v="2011-06-24T00:00:00"/>
    <x v="1"/>
    <s v="SC-20020"/>
    <s v="Sam Craven"/>
    <x v="0"/>
    <s v="United States"/>
    <s v="Plano"/>
    <x v="5"/>
    <n v="75023"/>
    <x v="2"/>
    <s v="OFF-BI-10000756"/>
    <x v="1"/>
    <x v="8"/>
    <x v="15"/>
    <n v="3.3919999999999999"/>
    <n v="4"/>
    <x v="3"/>
    <n v="-5.0880000000000001"/>
  </r>
  <r>
    <n v="3508"/>
    <x v="1740"/>
    <x v="2"/>
    <x v="886"/>
    <d v="2011-06-24T00:00:00"/>
    <x v="1"/>
    <s v="SC-20020"/>
    <s v="Sam Craven"/>
    <x v="0"/>
    <s v="United States"/>
    <s v="Plano"/>
    <x v="5"/>
    <n v="75023"/>
    <x v="2"/>
    <s v="FUR-BO-10001608"/>
    <x v="0"/>
    <x v="0"/>
    <x v="1523"/>
    <n v="193.06559999999999"/>
    <n v="4"/>
    <x v="8"/>
    <n v="-19.874400000000001"/>
  </r>
  <r>
    <n v="3509"/>
    <x v="1740"/>
    <x v="2"/>
    <x v="886"/>
    <d v="2011-06-24T00:00:00"/>
    <x v="1"/>
    <s v="SC-20020"/>
    <s v="Sam Craven"/>
    <x v="0"/>
    <s v="United States"/>
    <s v="Plano"/>
    <x v="5"/>
    <n v="75023"/>
    <x v="2"/>
    <s v="OFF-PA-10001166"/>
    <x v="1"/>
    <x v="10"/>
    <x v="769"/>
    <n v="15.552"/>
    <n v="3"/>
    <x v="2"/>
    <n v="5.4432"/>
  </r>
  <r>
    <n v="3510"/>
    <x v="1740"/>
    <x v="2"/>
    <x v="886"/>
    <d v="2011-06-24T00:00:00"/>
    <x v="1"/>
    <s v="SC-20020"/>
    <s v="Sam Craven"/>
    <x v="0"/>
    <s v="United States"/>
    <s v="Plano"/>
    <x v="5"/>
    <n v="75023"/>
    <x v="2"/>
    <s v="OFF-PA-10000587"/>
    <x v="1"/>
    <x v="10"/>
    <x v="57"/>
    <n v="11.648"/>
    <n v="2"/>
    <x v="2"/>
    <n v="4.0768000000000004"/>
  </r>
  <r>
    <n v="3511"/>
    <x v="1740"/>
    <x v="2"/>
    <x v="886"/>
    <d v="2011-06-24T00:00:00"/>
    <x v="1"/>
    <s v="SC-20020"/>
    <s v="Sam Craven"/>
    <x v="0"/>
    <s v="United States"/>
    <s v="Plano"/>
    <x v="5"/>
    <n v="75023"/>
    <x v="2"/>
    <s v="TEC-MA-10001972"/>
    <x v="2"/>
    <x v="15"/>
    <x v="1469"/>
    <n v="418.8"/>
    <n v="2"/>
    <x v="10"/>
    <n v="-97.72"/>
  </r>
  <r>
    <n v="3512"/>
    <x v="1740"/>
    <x v="2"/>
    <x v="886"/>
    <d v="2011-06-24T00:00:00"/>
    <x v="1"/>
    <s v="SC-20020"/>
    <s v="Sam Craven"/>
    <x v="0"/>
    <s v="United States"/>
    <s v="Plano"/>
    <x v="5"/>
    <n v="75023"/>
    <x v="2"/>
    <s v="OFF-ST-10004123"/>
    <x v="1"/>
    <x v="4"/>
    <x v="72"/>
    <n v="509.488"/>
    <n v="7"/>
    <x v="2"/>
    <n v="-127.372"/>
  </r>
  <r>
    <n v="3513"/>
    <x v="1741"/>
    <x v="3"/>
    <x v="507"/>
    <d v="2014-09-07T00:00:00"/>
    <x v="2"/>
    <s v="HW-14935"/>
    <s v="Helen Wasserman"/>
    <x v="1"/>
    <s v="United States"/>
    <s v="Chicago"/>
    <x v="10"/>
    <n v="60653"/>
    <x v="2"/>
    <s v="FUR-BO-10000112"/>
    <x v="0"/>
    <x v="0"/>
    <x v="1524"/>
    <n v="825.17399999999998"/>
    <n v="9"/>
    <x v="4"/>
    <n v="-117.88200000000001"/>
  </r>
  <r>
    <n v="3514"/>
    <x v="1741"/>
    <x v="3"/>
    <x v="507"/>
    <d v="2014-09-07T00:00:00"/>
    <x v="2"/>
    <s v="HW-14935"/>
    <s v="Helen Wasserman"/>
    <x v="1"/>
    <s v="United States"/>
    <s v="Chicago"/>
    <x v="10"/>
    <n v="60653"/>
    <x v="2"/>
    <s v="OFF-PA-10004041"/>
    <x v="1"/>
    <x v="10"/>
    <x v="940"/>
    <n v="17.760000000000002"/>
    <n v="3"/>
    <x v="2"/>
    <n v="5.55"/>
  </r>
  <r>
    <n v="3515"/>
    <x v="1741"/>
    <x v="3"/>
    <x v="507"/>
    <d v="2014-09-07T00:00:00"/>
    <x v="2"/>
    <s v="HW-14935"/>
    <s v="Helen Wasserman"/>
    <x v="1"/>
    <s v="United States"/>
    <s v="Chicago"/>
    <x v="10"/>
    <n v="60653"/>
    <x v="2"/>
    <s v="OFF-AR-10001149"/>
    <x v="1"/>
    <x v="6"/>
    <x v="130"/>
    <n v="6.9119999999999999"/>
    <n v="3"/>
    <x v="2"/>
    <n v="0.86399999999999999"/>
  </r>
  <r>
    <n v="3516"/>
    <x v="1742"/>
    <x v="0"/>
    <x v="887"/>
    <d v="2013-12-25T00:00:00"/>
    <x v="1"/>
    <s v="SC-20800"/>
    <s v="Stuart Calhoun"/>
    <x v="0"/>
    <s v="United States"/>
    <s v="Jackson"/>
    <x v="35"/>
    <n v="39212"/>
    <x v="0"/>
    <s v="TEC-AC-10002323"/>
    <x v="2"/>
    <x v="11"/>
    <x v="175"/>
    <n v="66.3"/>
    <n v="3"/>
    <x v="0"/>
    <n v="8.6189999999999998"/>
  </r>
  <r>
    <n v="3517"/>
    <x v="1743"/>
    <x v="0"/>
    <x v="888"/>
    <d v="2013-08-13T00:00:00"/>
    <x v="2"/>
    <s v="HA-14920"/>
    <s v="Helen Andreada"/>
    <x v="0"/>
    <s v="United States"/>
    <s v="Fayetteville"/>
    <x v="3"/>
    <n v="28314"/>
    <x v="0"/>
    <s v="OFF-PA-10000130"/>
    <x v="1"/>
    <x v="10"/>
    <x v="995"/>
    <n v="30.815999999999999"/>
    <n v="9"/>
    <x v="2"/>
    <n v="9.6300000000000008"/>
  </r>
  <r>
    <n v="3518"/>
    <x v="1743"/>
    <x v="0"/>
    <x v="888"/>
    <d v="2013-08-13T00:00:00"/>
    <x v="2"/>
    <s v="HA-14920"/>
    <s v="Helen Andreada"/>
    <x v="0"/>
    <s v="United States"/>
    <s v="Fayetteville"/>
    <x v="3"/>
    <n v="28314"/>
    <x v="0"/>
    <s v="TEC-PH-10002350"/>
    <x v="2"/>
    <x v="7"/>
    <x v="1458"/>
    <n v="44.783999999999999"/>
    <n v="2"/>
    <x v="2"/>
    <n v="4.4783999999999997"/>
  </r>
  <r>
    <n v="3519"/>
    <x v="1743"/>
    <x v="0"/>
    <x v="888"/>
    <d v="2013-08-13T00:00:00"/>
    <x v="2"/>
    <s v="HA-14920"/>
    <s v="Helen Andreada"/>
    <x v="0"/>
    <s v="United States"/>
    <s v="Fayetteville"/>
    <x v="3"/>
    <n v="28314"/>
    <x v="0"/>
    <s v="OFF-AP-10002518"/>
    <x v="1"/>
    <x v="9"/>
    <x v="158"/>
    <n v="569.53599999999994"/>
    <n v="4"/>
    <x v="2"/>
    <n v="64.072800000000001"/>
  </r>
  <r>
    <n v="3520"/>
    <x v="1744"/>
    <x v="1"/>
    <x v="137"/>
    <d v="2012-06-25T00:00:00"/>
    <x v="2"/>
    <s v="MG-17875"/>
    <s v="Michael Grace"/>
    <x v="2"/>
    <s v="United States"/>
    <s v="Aurora"/>
    <x v="10"/>
    <n v="60505"/>
    <x v="2"/>
    <s v="FUR-TA-10002645"/>
    <x v="0"/>
    <x v="3"/>
    <x v="1313"/>
    <n v="796.42499999999995"/>
    <n v="7"/>
    <x v="5"/>
    <n v="-525.64049999999997"/>
  </r>
  <r>
    <n v="3521"/>
    <x v="1745"/>
    <x v="1"/>
    <x v="889"/>
    <d v="2012-04-15T00:00:00"/>
    <x v="1"/>
    <s v="DM-12955"/>
    <s v="Dario Medina"/>
    <x v="1"/>
    <s v="United States"/>
    <s v="Sacramento"/>
    <x v="1"/>
    <n v="95823"/>
    <x v="1"/>
    <s v="OFF-BI-10000773"/>
    <x v="1"/>
    <x v="8"/>
    <x v="381"/>
    <n v="12.832000000000001"/>
    <n v="2"/>
    <x v="2"/>
    <n v="4.3308"/>
  </r>
  <r>
    <n v="3522"/>
    <x v="1746"/>
    <x v="0"/>
    <x v="831"/>
    <d v="2013-11-26T00:00:00"/>
    <x v="0"/>
    <s v="DM-13345"/>
    <s v="Denise Monton"/>
    <x v="1"/>
    <s v="United States"/>
    <s v="Des Moines"/>
    <x v="23"/>
    <n v="50315"/>
    <x v="2"/>
    <s v="OFF-PA-10003845"/>
    <x v="1"/>
    <x v="10"/>
    <x v="367"/>
    <n v="40.46"/>
    <n v="7"/>
    <x v="0"/>
    <n v="19.825399999999998"/>
  </r>
  <r>
    <n v="3523"/>
    <x v="1746"/>
    <x v="0"/>
    <x v="831"/>
    <d v="2013-11-26T00:00:00"/>
    <x v="0"/>
    <s v="DM-13345"/>
    <s v="Denise Monton"/>
    <x v="1"/>
    <s v="United States"/>
    <s v="Des Moines"/>
    <x v="23"/>
    <n v="50315"/>
    <x v="2"/>
    <s v="TEC-PH-10001580"/>
    <x v="2"/>
    <x v="7"/>
    <x v="231"/>
    <n v="404.94"/>
    <n v="3"/>
    <x v="0"/>
    <n v="109.3338"/>
  </r>
  <r>
    <n v="3524"/>
    <x v="1747"/>
    <x v="0"/>
    <x v="64"/>
    <d v="2013-09-11T00:00:00"/>
    <x v="1"/>
    <s v="ML-17395"/>
    <s v="Marina Lichtenstein"/>
    <x v="1"/>
    <s v="United States"/>
    <s v="San Diego"/>
    <x v="1"/>
    <n v="92105"/>
    <x v="1"/>
    <s v="TEC-AC-10002345"/>
    <x v="2"/>
    <x v="11"/>
    <x v="173"/>
    <n v="116"/>
    <n v="8"/>
    <x v="0"/>
    <n v="29"/>
  </r>
  <r>
    <n v="3525"/>
    <x v="1748"/>
    <x v="0"/>
    <x v="390"/>
    <d v="2013-11-29T00:00:00"/>
    <x v="1"/>
    <s v="GA-14515"/>
    <s v="George Ashbrook"/>
    <x v="0"/>
    <s v="United States"/>
    <s v="Dallas"/>
    <x v="5"/>
    <n v="75081"/>
    <x v="2"/>
    <s v="TEC-PH-10004120"/>
    <x v="2"/>
    <x v="7"/>
    <x v="1525"/>
    <n v="657.55200000000002"/>
    <n v="6"/>
    <x v="2"/>
    <n v="49.316400000000002"/>
  </r>
  <r>
    <n v="3526"/>
    <x v="1749"/>
    <x v="3"/>
    <x v="389"/>
    <d v="2014-12-16T00:00:00"/>
    <x v="0"/>
    <s v="SU-20665"/>
    <s v="Stephanie Ulpright"/>
    <x v="2"/>
    <s v="United States"/>
    <s v="Jackson"/>
    <x v="35"/>
    <n v="39212"/>
    <x v="0"/>
    <s v="TEC-AC-10001838"/>
    <x v="2"/>
    <x v="11"/>
    <x v="645"/>
    <n v="599.97"/>
    <n v="3"/>
    <x v="0"/>
    <n v="257.9871"/>
  </r>
  <r>
    <n v="3527"/>
    <x v="1749"/>
    <x v="3"/>
    <x v="389"/>
    <d v="2014-12-16T00:00:00"/>
    <x v="0"/>
    <s v="SU-20665"/>
    <s v="Stephanie Ulpright"/>
    <x v="2"/>
    <s v="United States"/>
    <s v="Jackson"/>
    <x v="35"/>
    <n v="39212"/>
    <x v="0"/>
    <s v="TEC-PH-10000148"/>
    <x v="2"/>
    <x v="7"/>
    <x v="771"/>
    <n v="38.97"/>
    <n v="3"/>
    <x v="0"/>
    <n v="0.77939999999999998"/>
  </r>
  <r>
    <n v="3528"/>
    <x v="1749"/>
    <x v="3"/>
    <x v="389"/>
    <d v="2014-12-16T00:00:00"/>
    <x v="0"/>
    <s v="SU-20665"/>
    <s v="Stephanie Ulpright"/>
    <x v="2"/>
    <s v="United States"/>
    <s v="Jackson"/>
    <x v="35"/>
    <n v="39212"/>
    <x v="0"/>
    <s v="OFF-BI-10003476"/>
    <x v="1"/>
    <x v="8"/>
    <x v="1526"/>
    <n v="45.84"/>
    <n v="8"/>
    <x v="0"/>
    <n v="22.0032"/>
  </r>
  <r>
    <n v="3529"/>
    <x v="1750"/>
    <x v="0"/>
    <x v="890"/>
    <d v="2013-06-30T00:00:00"/>
    <x v="1"/>
    <s v="BD-11320"/>
    <s v="Bill Donatelli"/>
    <x v="0"/>
    <s v="United States"/>
    <s v="San Diego"/>
    <x v="1"/>
    <n v="92024"/>
    <x v="1"/>
    <s v="TEC-PH-10004833"/>
    <x v="2"/>
    <x v="7"/>
    <x v="1354"/>
    <n v="38.24"/>
    <n v="4"/>
    <x v="2"/>
    <n v="-9.56"/>
  </r>
  <r>
    <n v="3530"/>
    <x v="1751"/>
    <x v="1"/>
    <x v="14"/>
    <d v="2012-09-23T00:00:00"/>
    <x v="1"/>
    <s v="DB-13405"/>
    <s v="Denny Blanton"/>
    <x v="0"/>
    <s v="United States"/>
    <s v="Orlando"/>
    <x v="2"/>
    <n v="32839"/>
    <x v="0"/>
    <s v="TEC-AC-10001465"/>
    <x v="2"/>
    <x v="11"/>
    <x v="473"/>
    <n v="87.168000000000006"/>
    <n v="3"/>
    <x v="2"/>
    <n v="10.896000000000001"/>
  </r>
  <r>
    <n v="3531"/>
    <x v="1752"/>
    <x v="0"/>
    <x v="288"/>
    <d v="2013-05-24T00:00:00"/>
    <x v="1"/>
    <s v="RP-19855"/>
    <s v="Roy Phan"/>
    <x v="1"/>
    <s v="United States"/>
    <s v="Lafayette"/>
    <x v="14"/>
    <n v="47905"/>
    <x v="2"/>
    <s v="OFF-AR-10003056"/>
    <x v="1"/>
    <x v="6"/>
    <x v="18"/>
    <n v="21.4"/>
    <n v="5"/>
    <x v="0"/>
    <n v="6.2060000000000004"/>
  </r>
  <r>
    <n v="3532"/>
    <x v="1753"/>
    <x v="0"/>
    <x v="316"/>
    <d v="2013-05-29T00:00:00"/>
    <x v="3"/>
    <s v="EH-13765"/>
    <s v="Edward Hooks"/>
    <x v="1"/>
    <s v="United States"/>
    <s v="New York City"/>
    <x v="15"/>
    <n v="10035"/>
    <x v="3"/>
    <s v="OFF-SU-10001218"/>
    <x v="1"/>
    <x v="14"/>
    <x v="133"/>
    <n v="54.9"/>
    <n v="5"/>
    <x v="0"/>
    <n v="15.372"/>
  </r>
  <r>
    <n v="3533"/>
    <x v="1754"/>
    <x v="2"/>
    <x v="891"/>
    <d v="2011-04-23T00:00:00"/>
    <x v="1"/>
    <s v="JL-15835"/>
    <s v="John Lee"/>
    <x v="0"/>
    <s v="United States"/>
    <s v="Los Angeles"/>
    <x v="1"/>
    <n v="90049"/>
    <x v="1"/>
    <s v="TEC-MA-10002859"/>
    <x v="2"/>
    <x v="15"/>
    <x v="1527"/>
    <n v="287.96800000000002"/>
    <n v="4"/>
    <x v="2"/>
    <n v="97.1892"/>
  </r>
  <r>
    <n v="3534"/>
    <x v="1754"/>
    <x v="2"/>
    <x v="891"/>
    <d v="2011-04-23T00:00:00"/>
    <x v="1"/>
    <s v="JL-15835"/>
    <s v="John Lee"/>
    <x v="0"/>
    <s v="United States"/>
    <s v="Los Angeles"/>
    <x v="1"/>
    <n v="90049"/>
    <x v="1"/>
    <s v="OFF-AR-10002375"/>
    <x v="1"/>
    <x v="6"/>
    <x v="823"/>
    <n v="13.12"/>
    <n v="4"/>
    <x v="0"/>
    <n v="3.8048000000000002"/>
  </r>
  <r>
    <n v="3535"/>
    <x v="1754"/>
    <x v="2"/>
    <x v="891"/>
    <d v="2011-04-23T00:00:00"/>
    <x v="1"/>
    <s v="JL-15835"/>
    <s v="John Lee"/>
    <x v="0"/>
    <s v="United States"/>
    <s v="Los Angeles"/>
    <x v="1"/>
    <n v="90049"/>
    <x v="1"/>
    <s v="OFF-AR-10000657"/>
    <x v="1"/>
    <x v="6"/>
    <x v="1518"/>
    <n v="10.75"/>
    <n v="5"/>
    <x v="0"/>
    <n v="3.5474999999999999"/>
  </r>
  <r>
    <n v="3536"/>
    <x v="1754"/>
    <x v="2"/>
    <x v="891"/>
    <d v="2011-04-23T00:00:00"/>
    <x v="1"/>
    <s v="JL-15835"/>
    <s v="John Lee"/>
    <x v="0"/>
    <s v="United States"/>
    <s v="Los Angeles"/>
    <x v="1"/>
    <n v="90049"/>
    <x v="1"/>
    <s v="OFF-FA-10000134"/>
    <x v="1"/>
    <x v="13"/>
    <x v="194"/>
    <n v="11.62"/>
    <n v="2"/>
    <x v="0"/>
    <n v="3.6021999999999998"/>
  </r>
  <r>
    <n v="3537"/>
    <x v="1755"/>
    <x v="0"/>
    <x v="26"/>
    <d v="2013-06-21T00:00:00"/>
    <x v="0"/>
    <s v="FM-14380"/>
    <s v="Fred McMath"/>
    <x v="0"/>
    <s v="United States"/>
    <s v="New York City"/>
    <x v="15"/>
    <n v="10024"/>
    <x v="3"/>
    <s v="OFF-ST-10000419"/>
    <x v="1"/>
    <x v="4"/>
    <x v="1015"/>
    <n v="40.74"/>
    <n v="3"/>
    <x v="0"/>
    <n v="0.40739999999999998"/>
  </r>
  <r>
    <n v="3538"/>
    <x v="1756"/>
    <x v="2"/>
    <x v="309"/>
    <d v="2011-05-09T00:00:00"/>
    <x v="3"/>
    <s v="SB-20290"/>
    <s v="Sean Braxton"/>
    <x v="1"/>
    <s v="United States"/>
    <s v="Henderson"/>
    <x v="0"/>
    <n v="42420"/>
    <x v="0"/>
    <s v="OFF-ST-10000107"/>
    <x v="1"/>
    <x v="4"/>
    <x v="17"/>
    <n v="83.25"/>
    <n v="3"/>
    <x v="0"/>
    <n v="14.984999999999999"/>
  </r>
  <r>
    <n v="3539"/>
    <x v="1756"/>
    <x v="2"/>
    <x v="309"/>
    <d v="2011-05-09T00:00:00"/>
    <x v="3"/>
    <s v="SB-20290"/>
    <s v="Sean Braxton"/>
    <x v="1"/>
    <s v="United States"/>
    <s v="Henderson"/>
    <x v="0"/>
    <n v="42420"/>
    <x v="0"/>
    <s v="OFF-LA-10001641"/>
    <x v="1"/>
    <x v="2"/>
    <x v="1022"/>
    <n v="9.4499999999999993"/>
    <n v="3"/>
    <x v="0"/>
    <n v="4.5359999999999996"/>
  </r>
  <r>
    <n v="3540"/>
    <x v="1756"/>
    <x v="2"/>
    <x v="309"/>
    <d v="2011-05-09T00:00:00"/>
    <x v="3"/>
    <s v="SB-20290"/>
    <s v="Sean Braxton"/>
    <x v="1"/>
    <s v="United States"/>
    <s v="Henderson"/>
    <x v="0"/>
    <n v="42420"/>
    <x v="0"/>
    <s v="OFF-LA-10003121"/>
    <x v="1"/>
    <x v="2"/>
    <x v="991"/>
    <n v="20.65"/>
    <n v="5"/>
    <x v="0"/>
    <n v="9.4990000000000006"/>
  </r>
  <r>
    <n v="3541"/>
    <x v="1756"/>
    <x v="2"/>
    <x v="309"/>
    <d v="2011-05-09T00:00:00"/>
    <x v="3"/>
    <s v="SB-20290"/>
    <s v="Sean Braxton"/>
    <x v="1"/>
    <s v="United States"/>
    <s v="Henderson"/>
    <x v="0"/>
    <n v="42420"/>
    <x v="0"/>
    <s v="OFF-PA-10002689"/>
    <x v="1"/>
    <x v="10"/>
    <x v="1057"/>
    <n v="45.36"/>
    <n v="7"/>
    <x v="0"/>
    <n v="21.7728"/>
  </r>
  <r>
    <n v="3542"/>
    <x v="1757"/>
    <x v="0"/>
    <x v="31"/>
    <d v="2013-09-21T00:00:00"/>
    <x v="2"/>
    <s v="SV-20365"/>
    <s v="Seth Vernon"/>
    <x v="0"/>
    <s v="United States"/>
    <s v="Columbus"/>
    <x v="24"/>
    <n v="43229"/>
    <x v="3"/>
    <s v="FUR-FU-10002107"/>
    <x v="0"/>
    <x v="5"/>
    <x v="1324"/>
    <n v="5.3520000000000003"/>
    <n v="3"/>
    <x v="2"/>
    <n v="1.6055999999999999"/>
  </r>
  <r>
    <n v="3543"/>
    <x v="1757"/>
    <x v="0"/>
    <x v="31"/>
    <d v="2013-09-21T00:00:00"/>
    <x v="2"/>
    <s v="SV-20365"/>
    <s v="Seth Vernon"/>
    <x v="0"/>
    <s v="United States"/>
    <s v="Columbus"/>
    <x v="24"/>
    <n v="43229"/>
    <x v="3"/>
    <s v="FUR-CH-10002647"/>
    <x v="0"/>
    <x v="1"/>
    <x v="470"/>
    <n v="99.372"/>
    <n v="2"/>
    <x v="4"/>
    <n v="-7.0979999999999999"/>
  </r>
  <r>
    <n v="3544"/>
    <x v="1757"/>
    <x v="0"/>
    <x v="31"/>
    <d v="2013-09-21T00:00:00"/>
    <x v="2"/>
    <s v="SV-20365"/>
    <s v="Seth Vernon"/>
    <x v="0"/>
    <s v="United States"/>
    <s v="Columbus"/>
    <x v="24"/>
    <n v="43229"/>
    <x v="3"/>
    <s v="OFF-AR-10002257"/>
    <x v="1"/>
    <x v="6"/>
    <x v="1191"/>
    <n v="2.6720000000000002"/>
    <n v="1"/>
    <x v="2"/>
    <n v="0.3674"/>
  </r>
  <r>
    <n v="3545"/>
    <x v="1758"/>
    <x v="3"/>
    <x v="331"/>
    <d v="2014-12-26T00:00:00"/>
    <x v="0"/>
    <s v="MM-17920"/>
    <s v="Michael Moore"/>
    <x v="0"/>
    <s v="United States"/>
    <s v="College Station"/>
    <x v="5"/>
    <n v="77840"/>
    <x v="2"/>
    <s v="OFF-PA-10004519"/>
    <x v="1"/>
    <x v="10"/>
    <x v="1036"/>
    <n v="28.672000000000001"/>
    <n v="8"/>
    <x v="2"/>
    <n v="10.393599999999999"/>
  </r>
  <r>
    <n v="3546"/>
    <x v="1758"/>
    <x v="3"/>
    <x v="331"/>
    <d v="2014-12-26T00:00:00"/>
    <x v="0"/>
    <s v="MM-17920"/>
    <s v="Michael Moore"/>
    <x v="0"/>
    <s v="United States"/>
    <s v="College Station"/>
    <x v="5"/>
    <n v="77840"/>
    <x v="2"/>
    <s v="OFF-AP-10001947"/>
    <x v="1"/>
    <x v="9"/>
    <x v="1528"/>
    <n v="29.312000000000001"/>
    <n v="8"/>
    <x v="3"/>
    <n v="-74.745599999999996"/>
  </r>
  <r>
    <n v="3547"/>
    <x v="1759"/>
    <x v="3"/>
    <x v="505"/>
    <d v="2014-11-02T00:00:00"/>
    <x v="2"/>
    <s v="RD-19810"/>
    <s v="Ross DeVincentis"/>
    <x v="2"/>
    <s v="United States"/>
    <s v="Richmond"/>
    <x v="0"/>
    <n v="40475"/>
    <x v="0"/>
    <s v="OFF-ST-10004963"/>
    <x v="1"/>
    <x v="4"/>
    <x v="460"/>
    <n v="105.98"/>
    <n v="7"/>
    <x v="0"/>
    <n v="4.2392000000000003"/>
  </r>
  <r>
    <n v="3548"/>
    <x v="1759"/>
    <x v="3"/>
    <x v="505"/>
    <d v="2014-11-02T00:00:00"/>
    <x v="2"/>
    <s v="RD-19810"/>
    <s v="Ross DeVincentis"/>
    <x v="2"/>
    <s v="United States"/>
    <s v="Richmond"/>
    <x v="0"/>
    <n v="40475"/>
    <x v="0"/>
    <s v="OFF-SU-10002573"/>
    <x v="1"/>
    <x v="14"/>
    <x v="350"/>
    <n v="35.06"/>
    <n v="2"/>
    <x v="0"/>
    <n v="10.518000000000001"/>
  </r>
  <r>
    <n v="3549"/>
    <x v="1759"/>
    <x v="3"/>
    <x v="505"/>
    <d v="2014-11-02T00:00:00"/>
    <x v="2"/>
    <s v="RD-19810"/>
    <s v="Ross DeVincentis"/>
    <x v="2"/>
    <s v="United States"/>
    <s v="Richmond"/>
    <x v="0"/>
    <n v="40475"/>
    <x v="0"/>
    <s v="FUR-CH-10000553"/>
    <x v="0"/>
    <x v="1"/>
    <x v="1248"/>
    <n v="33.94"/>
    <n v="1"/>
    <x v="0"/>
    <n v="9.1638000000000002"/>
  </r>
  <r>
    <n v="3550"/>
    <x v="1759"/>
    <x v="3"/>
    <x v="505"/>
    <d v="2014-11-02T00:00:00"/>
    <x v="2"/>
    <s v="RD-19810"/>
    <s v="Ross DeVincentis"/>
    <x v="2"/>
    <s v="United States"/>
    <s v="Richmond"/>
    <x v="0"/>
    <n v="40475"/>
    <x v="0"/>
    <s v="OFF-LA-10001982"/>
    <x v="1"/>
    <x v="2"/>
    <x v="1529"/>
    <n v="30"/>
    <n v="8"/>
    <x v="0"/>
    <n v="14.4"/>
  </r>
  <r>
    <n v="3551"/>
    <x v="1760"/>
    <x v="0"/>
    <x v="892"/>
    <d v="2013-04-03T00:00:00"/>
    <x v="0"/>
    <s v="ME-17320"/>
    <s v="Maria Etezadi"/>
    <x v="2"/>
    <s v="United States"/>
    <s v="Chicago"/>
    <x v="10"/>
    <n v="60653"/>
    <x v="2"/>
    <s v="OFF-PA-10001295"/>
    <x v="1"/>
    <x v="10"/>
    <x v="1211"/>
    <n v="45.527999999999999"/>
    <n v="3"/>
    <x v="2"/>
    <n v="15.934799999999999"/>
  </r>
  <r>
    <n v="3552"/>
    <x v="1760"/>
    <x v="0"/>
    <x v="892"/>
    <d v="2013-04-03T00:00:00"/>
    <x v="0"/>
    <s v="ME-17320"/>
    <s v="Maria Etezadi"/>
    <x v="2"/>
    <s v="United States"/>
    <s v="Chicago"/>
    <x v="10"/>
    <n v="60653"/>
    <x v="2"/>
    <s v="FUR-CH-10002965"/>
    <x v="0"/>
    <x v="1"/>
    <x v="226"/>
    <n v="844.11599999999999"/>
    <n v="6"/>
    <x v="4"/>
    <n v="-36.176400000000001"/>
  </r>
  <r>
    <n v="3553"/>
    <x v="1760"/>
    <x v="0"/>
    <x v="892"/>
    <d v="2013-04-03T00:00:00"/>
    <x v="0"/>
    <s v="ME-17320"/>
    <s v="Maria Etezadi"/>
    <x v="2"/>
    <s v="United States"/>
    <s v="Chicago"/>
    <x v="10"/>
    <n v="60653"/>
    <x v="2"/>
    <s v="TEC-PH-10001254"/>
    <x v="2"/>
    <x v="7"/>
    <x v="143"/>
    <n v="812.73599999999999"/>
    <n v="8"/>
    <x v="2"/>
    <n v="60.955199999999998"/>
  </r>
  <r>
    <n v="3554"/>
    <x v="1761"/>
    <x v="3"/>
    <x v="51"/>
    <d v="2014-11-27T00:00:00"/>
    <x v="0"/>
    <s v="FH-14275"/>
    <s v="Frank Hawley"/>
    <x v="1"/>
    <s v="United States"/>
    <s v="Philadelphia"/>
    <x v="9"/>
    <n v="19120"/>
    <x v="3"/>
    <s v="OFF-BI-10001658"/>
    <x v="1"/>
    <x v="8"/>
    <x v="439"/>
    <n v="7.476"/>
    <n v="1"/>
    <x v="6"/>
    <n v="-5.9808000000000003"/>
  </r>
  <r>
    <n v="3555"/>
    <x v="1762"/>
    <x v="2"/>
    <x v="893"/>
    <d v="2011-03-26T00:00:00"/>
    <x v="0"/>
    <s v="PO-18865"/>
    <s v="Patrick O'Donnell"/>
    <x v="0"/>
    <s v="United States"/>
    <s v="Los Angeles"/>
    <x v="1"/>
    <n v="90036"/>
    <x v="1"/>
    <s v="OFF-ST-10000585"/>
    <x v="1"/>
    <x v="4"/>
    <x v="541"/>
    <n v="330.4"/>
    <n v="2"/>
    <x v="0"/>
    <n v="85.903999999999996"/>
  </r>
  <r>
    <n v="3556"/>
    <x v="1762"/>
    <x v="2"/>
    <x v="893"/>
    <d v="2011-03-26T00:00:00"/>
    <x v="0"/>
    <s v="PO-18865"/>
    <s v="Patrick O'Donnell"/>
    <x v="0"/>
    <s v="United States"/>
    <s v="Los Angeles"/>
    <x v="1"/>
    <n v="90036"/>
    <x v="1"/>
    <s v="TEC-PH-10003484"/>
    <x v="2"/>
    <x v="7"/>
    <x v="1530"/>
    <n v="604.75199999999995"/>
    <n v="6"/>
    <x v="2"/>
    <n v="37.796999999999997"/>
  </r>
  <r>
    <n v="3557"/>
    <x v="1763"/>
    <x v="3"/>
    <x v="96"/>
    <d v="2014-12-06T00:00:00"/>
    <x v="1"/>
    <s v="CC-12550"/>
    <s v="Clay Cheatham"/>
    <x v="0"/>
    <s v="United States"/>
    <s v="Los Angeles"/>
    <x v="1"/>
    <n v="90008"/>
    <x v="1"/>
    <s v="OFF-PA-10004735"/>
    <x v="1"/>
    <x v="10"/>
    <x v="819"/>
    <n v="45.36"/>
    <n v="7"/>
    <x v="0"/>
    <n v="21.7728"/>
  </r>
  <r>
    <n v="3558"/>
    <x v="1763"/>
    <x v="3"/>
    <x v="96"/>
    <d v="2014-12-06T00:00:00"/>
    <x v="1"/>
    <s v="CC-12550"/>
    <s v="Clay Cheatham"/>
    <x v="0"/>
    <s v="United States"/>
    <s v="Los Angeles"/>
    <x v="1"/>
    <n v="90008"/>
    <x v="1"/>
    <s v="OFF-BI-10003429"/>
    <x v="1"/>
    <x v="8"/>
    <x v="844"/>
    <n v="10.128"/>
    <n v="2"/>
    <x v="2"/>
    <n v="3.6714000000000002"/>
  </r>
  <r>
    <n v="3559"/>
    <x v="1764"/>
    <x v="3"/>
    <x v="659"/>
    <d v="2014-11-13T00:00:00"/>
    <x v="1"/>
    <s v="TS-21505"/>
    <s v="Tony Sayre"/>
    <x v="0"/>
    <s v="United States"/>
    <s v="San Francisco"/>
    <x v="1"/>
    <n v="94122"/>
    <x v="1"/>
    <s v="OFF-BI-10002982"/>
    <x v="1"/>
    <x v="8"/>
    <x v="1258"/>
    <n v="21.792000000000002"/>
    <n v="4"/>
    <x v="2"/>
    <n v="7.6272000000000002"/>
  </r>
  <r>
    <n v="3560"/>
    <x v="1764"/>
    <x v="3"/>
    <x v="659"/>
    <d v="2014-11-13T00:00:00"/>
    <x v="1"/>
    <s v="TS-21505"/>
    <s v="Tony Sayre"/>
    <x v="0"/>
    <s v="United States"/>
    <s v="San Francisco"/>
    <x v="1"/>
    <n v="94122"/>
    <x v="1"/>
    <s v="TEC-AC-10004975"/>
    <x v="2"/>
    <x v="11"/>
    <x v="973"/>
    <n v="439.8"/>
    <n v="4"/>
    <x v="0"/>
    <n v="145.13399999999999"/>
  </r>
  <r>
    <n v="3561"/>
    <x v="1765"/>
    <x v="3"/>
    <x v="507"/>
    <d v="2014-09-10T00:00:00"/>
    <x v="0"/>
    <s v="MD-17350"/>
    <s v="Maribeth Dona"/>
    <x v="0"/>
    <s v="United States"/>
    <s v="Akron"/>
    <x v="24"/>
    <n v="44312"/>
    <x v="3"/>
    <s v="OFF-AR-10002335"/>
    <x v="1"/>
    <x v="6"/>
    <x v="673"/>
    <n v="8.2560000000000002"/>
    <n v="4"/>
    <x v="2"/>
    <n v="0.61919999999999997"/>
  </r>
  <r>
    <n v="3562"/>
    <x v="1765"/>
    <x v="3"/>
    <x v="507"/>
    <d v="2014-09-10T00:00:00"/>
    <x v="0"/>
    <s v="MD-17350"/>
    <s v="Maribeth Dona"/>
    <x v="0"/>
    <s v="United States"/>
    <s v="Akron"/>
    <x v="24"/>
    <n v="44312"/>
    <x v="3"/>
    <s v="OFF-BI-10004001"/>
    <x v="1"/>
    <x v="8"/>
    <x v="810"/>
    <n v="25.56"/>
    <n v="5"/>
    <x v="6"/>
    <n v="-20.448"/>
  </r>
  <r>
    <n v="3563"/>
    <x v="1765"/>
    <x v="3"/>
    <x v="507"/>
    <d v="2014-09-10T00:00:00"/>
    <x v="0"/>
    <s v="MD-17350"/>
    <s v="Maribeth Dona"/>
    <x v="0"/>
    <s v="United States"/>
    <s v="Akron"/>
    <x v="24"/>
    <n v="44312"/>
    <x v="3"/>
    <s v="OFF-BI-10001634"/>
    <x v="1"/>
    <x v="8"/>
    <x v="24"/>
    <n v="4.3680000000000003"/>
    <n v="2"/>
    <x v="6"/>
    <n v="-3.0575999999999999"/>
  </r>
  <r>
    <n v="3564"/>
    <x v="1765"/>
    <x v="3"/>
    <x v="507"/>
    <d v="2014-09-10T00:00:00"/>
    <x v="0"/>
    <s v="MD-17350"/>
    <s v="Maribeth Dona"/>
    <x v="0"/>
    <s v="United States"/>
    <s v="Akron"/>
    <x v="24"/>
    <n v="44312"/>
    <x v="3"/>
    <s v="OFF-PA-10000007"/>
    <x v="1"/>
    <x v="10"/>
    <x v="1531"/>
    <n v="11.52"/>
    <n v="4"/>
    <x v="2"/>
    <n v="3.7440000000000002"/>
  </r>
  <r>
    <n v="3565"/>
    <x v="1766"/>
    <x v="0"/>
    <x v="894"/>
    <d v="2013-07-07T00:00:00"/>
    <x v="2"/>
    <s v="GT-14755"/>
    <s v="Guy Thornton"/>
    <x v="0"/>
    <s v="United States"/>
    <s v="Los Angeles"/>
    <x v="1"/>
    <n v="90049"/>
    <x v="1"/>
    <s v="OFF-PA-10000552"/>
    <x v="1"/>
    <x v="10"/>
    <x v="1532"/>
    <n v="12.96"/>
    <n v="2"/>
    <x v="0"/>
    <n v="6.2207999999999997"/>
  </r>
  <r>
    <n v="3566"/>
    <x v="1766"/>
    <x v="0"/>
    <x v="894"/>
    <d v="2013-07-07T00:00:00"/>
    <x v="2"/>
    <s v="GT-14755"/>
    <s v="Guy Thornton"/>
    <x v="0"/>
    <s v="United States"/>
    <s v="Los Angeles"/>
    <x v="1"/>
    <n v="90049"/>
    <x v="1"/>
    <s v="OFF-FA-10001135"/>
    <x v="1"/>
    <x v="13"/>
    <x v="1060"/>
    <n v="3.96"/>
    <n v="2"/>
    <x v="0"/>
    <n v="7.9200000000000007E-2"/>
  </r>
  <r>
    <n v="3567"/>
    <x v="1767"/>
    <x v="3"/>
    <x v="210"/>
    <d v="2014-09-15T00:00:00"/>
    <x v="1"/>
    <s v="RD-19660"/>
    <s v="Robert Dilbeck"/>
    <x v="2"/>
    <s v="United States"/>
    <s v="Independence"/>
    <x v="25"/>
    <n v="64055"/>
    <x v="2"/>
    <s v="OFF-BI-10003650"/>
    <x v="1"/>
    <x v="8"/>
    <x v="115"/>
    <n v="1577.94"/>
    <n v="3"/>
    <x v="0"/>
    <n v="757.41120000000001"/>
  </r>
  <r>
    <n v="3568"/>
    <x v="1768"/>
    <x v="0"/>
    <x v="369"/>
    <d v="2013-09-15T00:00:00"/>
    <x v="0"/>
    <s v="DB-12910"/>
    <s v="Daniel Byrd"/>
    <x v="2"/>
    <s v="United States"/>
    <s v="Dallas"/>
    <x v="5"/>
    <n v="75220"/>
    <x v="2"/>
    <s v="FUR-FU-10003832"/>
    <x v="0"/>
    <x v="5"/>
    <x v="1420"/>
    <n v="15.007999999999999"/>
    <n v="4"/>
    <x v="7"/>
    <n v="-12.006399999999999"/>
  </r>
  <r>
    <n v="3569"/>
    <x v="1769"/>
    <x v="3"/>
    <x v="445"/>
    <d v="2014-07-04T00:00:00"/>
    <x v="3"/>
    <s v="JK-15640"/>
    <s v="Jim Kriz"/>
    <x v="2"/>
    <s v="United States"/>
    <s v="Seattle"/>
    <x v="4"/>
    <n v="98105"/>
    <x v="1"/>
    <s v="TEC-AC-10003628"/>
    <x v="2"/>
    <x v="11"/>
    <x v="244"/>
    <n v="59.98"/>
    <n v="2"/>
    <x v="0"/>
    <n v="26.391200000000001"/>
  </r>
  <r>
    <n v="3570"/>
    <x v="1769"/>
    <x v="3"/>
    <x v="445"/>
    <d v="2014-07-04T00:00:00"/>
    <x v="3"/>
    <s v="JK-15640"/>
    <s v="Jim Kriz"/>
    <x v="2"/>
    <s v="United States"/>
    <s v="Seattle"/>
    <x v="4"/>
    <n v="98105"/>
    <x v="1"/>
    <s v="TEC-MA-10001148"/>
    <x v="2"/>
    <x v="15"/>
    <x v="1533"/>
    <n v="2395.1999999999998"/>
    <n v="6"/>
    <x v="2"/>
    <n v="209.58"/>
  </r>
  <r>
    <n v="3571"/>
    <x v="1769"/>
    <x v="3"/>
    <x v="445"/>
    <d v="2014-07-04T00:00:00"/>
    <x v="3"/>
    <s v="JK-15640"/>
    <s v="Jim Kriz"/>
    <x v="2"/>
    <s v="United States"/>
    <s v="Seattle"/>
    <x v="4"/>
    <n v="98105"/>
    <x v="1"/>
    <s v="TEC-AC-10002049"/>
    <x v="2"/>
    <x v="11"/>
    <x v="1053"/>
    <n v="1687.8"/>
    <n v="4"/>
    <x v="0"/>
    <n v="742.63199999999995"/>
  </r>
  <r>
    <n v="3572"/>
    <x v="1769"/>
    <x v="3"/>
    <x v="445"/>
    <d v="2014-07-04T00:00:00"/>
    <x v="3"/>
    <s v="JK-15640"/>
    <s v="Jim Kriz"/>
    <x v="2"/>
    <s v="United States"/>
    <s v="Seattle"/>
    <x v="4"/>
    <n v="98105"/>
    <x v="1"/>
    <s v="TEC-PH-10000702"/>
    <x v="2"/>
    <x v="7"/>
    <x v="309"/>
    <n v="7.992"/>
    <n v="1"/>
    <x v="2"/>
    <n v="2.6972999999999998"/>
  </r>
  <r>
    <n v="3573"/>
    <x v="1770"/>
    <x v="3"/>
    <x v="222"/>
    <d v="2014-07-05T00:00:00"/>
    <x v="1"/>
    <s v="FC-14335"/>
    <s v="Fred Chung"/>
    <x v="1"/>
    <s v="United States"/>
    <s v="Mesquite"/>
    <x v="5"/>
    <n v="75150"/>
    <x v="2"/>
    <s v="OFF-PA-10003953"/>
    <x v="1"/>
    <x v="10"/>
    <x v="638"/>
    <n v="5.1840000000000002"/>
    <n v="1"/>
    <x v="2"/>
    <n v="1.8144"/>
  </r>
  <r>
    <n v="3574"/>
    <x v="1771"/>
    <x v="3"/>
    <x v="783"/>
    <d v="2014-08-13T00:00:00"/>
    <x v="1"/>
    <s v="JW-15955"/>
    <s v="Joni Wasserman"/>
    <x v="0"/>
    <s v="United States"/>
    <s v="Long Beach"/>
    <x v="15"/>
    <n v="11561"/>
    <x v="3"/>
    <s v="OFF-AR-10003602"/>
    <x v="1"/>
    <x v="6"/>
    <x v="239"/>
    <n v="11.68"/>
    <n v="2"/>
    <x v="0"/>
    <n v="5.4896000000000003"/>
  </r>
  <r>
    <n v="3575"/>
    <x v="1771"/>
    <x v="3"/>
    <x v="783"/>
    <d v="2014-08-13T00:00:00"/>
    <x v="1"/>
    <s v="JW-15955"/>
    <s v="Joni Wasserman"/>
    <x v="0"/>
    <s v="United States"/>
    <s v="Long Beach"/>
    <x v="15"/>
    <n v="11561"/>
    <x v="3"/>
    <s v="OFF-AR-10004062"/>
    <x v="1"/>
    <x v="6"/>
    <x v="33"/>
    <n v="104.8"/>
    <n v="10"/>
    <x v="0"/>
    <n v="26.2"/>
  </r>
  <r>
    <n v="3576"/>
    <x v="1772"/>
    <x v="1"/>
    <x v="531"/>
    <d v="2012-03-24T00:00:00"/>
    <x v="1"/>
    <s v="DC-12850"/>
    <s v="Dan Campbell"/>
    <x v="0"/>
    <s v="United States"/>
    <s v="North Miami"/>
    <x v="2"/>
    <n v="33161"/>
    <x v="0"/>
    <s v="OFF-PA-10001560"/>
    <x v="1"/>
    <x v="10"/>
    <x v="664"/>
    <n v="14.496"/>
    <n v="3"/>
    <x v="2"/>
    <n v="4.8924000000000003"/>
  </r>
  <r>
    <n v="3577"/>
    <x v="1773"/>
    <x v="0"/>
    <x v="843"/>
    <d v="2013-06-12T00:00:00"/>
    <x v="1"/>
    <s v="FM-14290"/>
    <s v="Frank Merwin"/>
    <x v="2"/>
    <s v="United States"/>
    <s v="Bakersfield"/>
    <x v="1"/>
    <n v="93309"/>
    <x v="1"/>
    <s v="OFF-BI-10003305"/>
    <x v="1"/>
    <x v="8"/>
    <x v="565"/>
    <n v="4.7839999999999998"/>
    <n v="1"/>
    <x v="2"/>
    <n v="1.5548"/>
  </r>
  <r>
    <n v="3578"/>
    <x v="1773"/>
    <x v="0"/>
    <x v="843"/>
    <d v="2013-06-12T00:00:00"/>
    <x v="1"/>
    <s v="FM-14290"/>
    <s v="Frank Merwin"/>
    <x v="2"/>
    <s v="United States"/>
    <s v="Bakersfield"/>
    <x v="1"/>
    <n v="93309"/>
    <x v="1"/>
    <s v="OFF-PA-10004000"/>
    <x v="1"/>
    <x v="10"/>
    <x v="203"/>
    <n v="4.7300000000000004"/>
    <n v="1"/>
    <x v="0"/>
    <n v="2.3176999999999999"/>
  </r>
  <r>
    <n v="3579"/>
    <x v="1774"/>
    <x v="0"/>
    <x v="197"/>
    <d v="2013-07-30T00:00:00"/>
    <x v="1"/>
    <s v="MT-17815"/>
    <s v="Meg Tillman"/>
    <x v="0"/>
    <s v="United States"/>
    <s v="Jackson"/>
    <x v="35"/>
    <n v="39212"/>
    <x v="0"/>
    <s v="OFF-ST-10000321"/>
    <x v="1"/>
    <x v="4"/>
    <x v="1534"/>
    <n v="7.89"/>
    <n v="1"/>
    <x v="0"/>
    <n v="0.31559999999999999"/>
  </r>
  <r>
    <n v="3580"/>
    <x v="1774"/>
    <x v="0"/>
    <x v="197"/>
    <d v="2013-07-30T00:00:00"/>
    <x v="1"/>
    <s v="MT-17815"/>
    <s v="Meg Tillman"/>
    <x v="0"/>
    <s v="United States"/>
    <s v="Jackson"/>
    <x v="35"/>
    <n v="39212"/>
    <x v="0"/>
    <s v="OFF-PA-10004665"/>
    <x v="1"/>
    <x v="10"/>
    <x v="1380"/>
    <n v="65.5"/>
    <n v="5"/>
    <x v="0"/>
    <n v="32.094999999999999"/>
  </r>
  <r>
    <n v="3581"/>
    <x v="1774"/>
    <x v="0"/>
    <x v="197"/>
    <d v="2013-07-30T00:00:00"/>
    <x v="1"/>
    <s v="MT-17815"/>
    <s v="Meg Tillman"/>
    <x v="0"/>
    <s v="United States"/>
    <s v="Jackson"/>
    <x v="35"/>
    <n v="39212"/>
    <x v="0"/>
    <s v="FUR-TA-10004915"/>
    <x v="0"/>
    <x v="3"/>
    <x v="331"/>
    <n v="2430.08"/>
    <n v="8"/>
    <x v="0"/>
    <n v="388.81279999999998"/>
  </r>
  <r>
    <n v="3582"/>
    <x v="1775"/>
    <x v="3"/>
    <x v="172"/>
    <d v="2014-10-08T00:00:00"/>
    <x v="1"/>
    <s v="DK-13090"/>
    <s v="Dave Kipp"/>
    <x v="0"/>
    <s v="United States"/>
    <s v="Fremont"/>
    <x v="8"/>
    <n v="68025"/>
    <x v="2"/>
    <s v="OFF-PA-10000994"/>
    <x v="1"/>
    <x v="10"/>
    <x v="904"/>
    <n v="104.85"/>
    <n v="1"/>
    <x v="0"/>
    <n v="50.328000000000003"/>
  </r>
  <r>
    <n v="3583"/>
    <x v="1776"/>
    <x v="1"/>
    <x v="895"/>
    <d v="2012-12-16T00:00:00"/>
    <x v="1"/>
    <s v="KD-16495"/>
    <s v="Keith Dawkins"/>
    <x v="1"/>
    <s v="United States"/>
    <s v="Jackson"/>
    <x v="12"/>
    <n v="49201"/>
    <x v="2"/>
    <s v="OFF-AR-10001149"/>
    <x v="1"/>
    <x v="6"/>
    <x v="1535"/>
    <n v="3.9"/>
    <n v="2"/>
    <x v="0"/>
    <n v="1.5209999999999999"/>
  </r>
  <r>
    <n v="3584"/>
    <x v="1776"/>
    <x v="1"/>
    <x v="895"/>
    <d v="2012-12-16T00:00:00"/>
    <x v="1"/>
    <s v="KD-16495"/>
    <s v="Keith Dawkins"/>
    <x v="1"/>
    <s v="United States"/>
    <s v="Jackson"/>
    <x v="12"/>
    <n v="49201"/>
    <x v="2"/>
    <s v="FUR-TA-10003569"/>
    <x v="0"/>
    <x v="3"/>
    <x v="1358"/>
    <n v="801.96"/>
    <n v="2"/>
    <x v="0"/>
    <n v="200.49"/>
  </r>
  <r>
    <n v="3585"/>
    <x v="1776"/>
    <x v="1"/>
    <x v="895"/>
    <d v="2012-12-16T00:00:00"/>
    <x v="1"/>
    <s v="KD-16495"/>
    <s v="Keith Dawkins"/>
    <x v="1"/>
    <s v="United States"/>
    <s v="Jackson"/>
    <x v="12"/>
    <n v="49201"/>
    <x v="2"/>
    <s v="FUR-CH-10004289"/>
    <x v="0"/>
    <x v="1"/>
    <x v="975"/>
    <n v="191.96"/>
    <n v="2"/>
    <x v="0"/>
    <n v="32.633200000000002"/>
  </r>
  <r>
    <n v="3586"/>
    <x v="1776"/>
    <x v="1"/>
    <x v="895"/>
    <d v="2012-12-16T00:00:00"/>
    <x v="1"/>
    <s v="KD-16495"/>
    <s v="Keith Dawkins"/>
    <x v="1"/>
    <s v="United States"/>
    <s v="Jackson"/>
    <x v="12"/>
    <n v="49201"/>
    <x v="2"/>
    <s v="OFF-LA-10001045"/>
    <x v="1"/>
    <x v="2"/>
    <x v="701"/>
    <n v="2.61"/>
    <n v="1"/>
    <x v="0"/>
    <n v="1.2005999999999999"/>
  </r>
  <r>
    <n v="3587"/>
    <x v="1777"/>
    <x v="3"/>
    <x v="213"/>
    <d v="2014-09-09T00:00:00"/>
    <x v="1"/>
    <s v="AG-10300"/>
    <s v="Aleksandra Gannaway"/>
    <x v="1"/>
    <s v="United States"/>
    <s v="San Francisco"/>
    <x v="1"/>
    <n v="94122"/>
    <x v="1"/>
    <s v="OFF-AR-10002053"/>
    <x v="1"/>
    <x v="6"/>
    <x v="79"/>
    <n v="5.96"/>
    <n v="2"/>
    <x v="0"/>
    <n v="1.6688000000000001"/>
  </r>
  <r>
    <n v="3588"/>
    <x v="1778"/>
    <x v="3"/>
    <x v="241"/>
    <d v="2014-09-29T00:00:00"/>
    <x v="1"/>
    <s v="MH-18115"/>
    <s v="Mick Hernandez"/>
    <x v="2"/>
    <s v="United States"/>
    <s v="Lancaster"/>
    <x v="24"/>
    <n v="43130"/>
    <x v="3"/>
    <s v="TEC-PH-10002885"/>
    <x v="2"/>
    <x v="7"/>
    <x v="1127"/>
    <n v="1169.694"/>
    <n v="3"/>
    <x v="10"/>
    <n v="-253.43369999999999"/>
  </r>
  <r>
    <n v="3589"/>
    <x v="1779"/>
    <x v="3"/>
    <x v="484"/>
    <d v="2014-12-22T00:00:00"/>
    <x v="2"/>
    <s v="AC-10450"/>
    <s v="Amy Cox"/>
    <x v="0"/>
    <s v="United States"/>
    <s v="Lafayette"/>
    <x v="28"/>
    <n v="70506"/>
    <x v="0"/>
    <s v="OFF-SU-10002881"/>
    <x v="1"/>
    <x v="14"/>
    <x v="461"/>
    <n v="1665.62"/>
    <n v="2"/>
    <x v="0"/>
    <n v="33.312399999999997"/>
  </r>
  <r>
    <n v="3590"/>
    <x v="1780"/>
    <x v="3"/>
    <x v="221"/>
    <d v="2014-12-01T00:00:00"/>
    <x v="1"/>
    <s v="FM-14290"/>
    <s v="Frank Merwin"/>
    <x v="2"/>
    <s v="United States"/>
    <s v="Richmond"/>
    <x v="0"/>
    <n v="40475"/>
    <x v="0"/>
    <s v="OFF-BI-10000546"/>
    <x v="1"/>
    <x v="8"/>
    <x v="609"/>
    <n v="2.88"/>
    <n v="1"/>
    <x v="0"/>
    <n v="1.4112"/>
  </r>
  <r>
    <n v="3591"/>
    <x v="1780"/>
    <x v="3"/>
    <x v="221"/>
    <d v="2014-12-01T00:00:00"/>
    <x v="1"/>
    <s v="FM-14290"/>
    <s v="Frank Merwin"/>
    <x v="2"/>
    <s v="United States"/>
    <s v="Richmond"/>
    <x v="0"/>
    <n v="40475"/>
    <x v="0"/>
    <s v="OFF-ST-10001526"/>
    <x v="1"/>
    <x v="4"/>
    <x v="764"/>
    <n v="1443.96"/>
    <n v="12"/>
    <x v="0"/>
    <n v="375.42959999999999"/>
  </r>
  <r>
    <n v="3592"/>
    <x v="1781"/>
    <x v="2"/>
    <x v="736"/>
    <d v="2011-12-15T00:00:00"/>
    <x v="0"/>
    <s v="RA-19285"/>
    <s v="Ralph Arnett"/>
    <x v="0"/>
    <s v="United States"/>
    <s v="Houston"/>
    <x v="5"/>
    <n v="77070"/>
    <x v="2"/>
    <s v="OFF-SU-10001574"/>
    <x v="1"/>
    <x v="14"/>
    <x v="498"/>
    <n v="2.92"/>
    <n v="1"/>
    <x v="2"/>
    <n v="0.36499999999999999"/>
  </r>
  <r>
    <n v="3593"/>
    <x v="1782"/>
    <x v="0"/>
    <x v="5"/>
    <d v="2013-12-08T00:00:00"/>
    <x v="0"/>
    <s v="JG-15160"/>
    <s v="James Galang"/>
    <x v="0"/>
    <s v="United States"/>
    <s v="New York City"/>
    <x v="15"/>
    <n v="10024"/>
    <x v="3"/>
    <s v="OFF-ST-10002615"/>
    <x v="1"/>
    <x v="4"/>
    <x v="1427"/>
    <n v="465.18"/>
    <n v="3"/>
    <x v="0"/>
    <n v="120.9468"/>
  </r>
  <r>
    <n v="3594"/>
    <x v="1783"/>
    <x v="0"/>
    <x v="108"/>
    <d v="2013-09-18T00:00:00"/>
    <x v="1"/>
    <s v="NZ-18565"/>
    <s v="Nick Zandusky"/>
    <x v="2"/>
    <s v="United States"/>
    <s v="Toledo"/>
    <x v="24"/>
    <n v="43615"/>
    <x v="3"/>
    <s v="OFF-BI-10001658"/>
    <x v="1"/>
    <x v="8"/>
    <x v="439"/>
    <n v="22.428000000000001"/>
    <n v="3"/>
    <x v="6"/>
    <n v="-17.942399999999999"/>
  </r>
  <r>
    <n v="3595"/>
    <x v="1783"/>
    <x v="0"/>
    <x v="108"/>
    <d v="2013-09-18T00:00:00"/>
    <x v="1"/>
    <s v="NZ-18565"/>
    <s v="Nick Zandusky"/>
    <x v="2"/>
    <s v="United States"/>
    <s v="Toledo"/>
    <x v="24"/>
    <n v="43615"/>
    <x v="3"/>
    <s v="OFF-ST-10002562"/>
    <x v="1"/>
    <x v="4"/>
    <x v="33"/>
    <n v="37.520000000000003"/>
    <n v="5"/>
    <x v="2"/>
    <n v="3.7519999999999998"/>
  </r>
  <r>
    <n v="3596"/>
    <x v="1784"/>
    <x v="3"/>
    <x v="34"/>
    <d v="2014-12-16T00:00:00"/>
    <x v="1"/>
    <s v="KM-16225"/>
    <s v="Kalyca Meade"/>
    <x v="1"/>
    <s v="United States"/>
    <s v="Philadelphia"/>
    <x v="9"/>
    <n v="19143"/>
    <x v="3"/>
    <s v="OFF-AR-10004757"/>
    <x v="1"/>
    <x v="6"/>
    <x v="342"/>
    <n v="2.6240000000000001"/>
    <n v="1"/>
    <x v="2"/>
    <n v="0.4264"/>
  </r>
  <r>
    <n v="3597"/>
    <x v="1785"/>
    <x v="2"/>
    <x v="340"/>
    <d v="2011-09-14T00:00:00"/>
    <x v="0"/>
    <s v="LC-17140"/>
    <s v="Logan Currie"/>
    <x v="0"/>
    <s v="United States"/>
    <s v="Philadelphia"/>
    <x v="9"/>
    <n v="19140"/>
    <x v="3"/>
    <s v="OFF-PA-10000788"/>
    <x v="1"/>
    <x v="10"/>
    <x v="731"/>
    <n v="15.552"/>
    <n v="3"/>
    <x v="2"/>
    <n v="5.4432"/>
  </r>
  <r>
    <n v="3598"/>
    <x v="1785"/>
    <x v="2"/>
    <x v="340"/>
    <d v="2011-09-14T00:00:00"/>
    <x v="0"/>
    <s v="LC-17140"/>
    <s v="Logan Currie"/>
    <x v="0"/>
    <s v="United States"/>
    <s v="Philadelphia"/>
    <x v="9"/>
    <n v="19140"/>
    <x v="3"/>
    <s v="TEC-AC-10002134"/>
    <x v="2"/>
    <x v="11"/>
    <x v="1536"/>
    <n v="64.703999999999994"/>
    <n v="6"/>
    <x v="2"/>
    <n v="-4.8528000000000002"/>
  </r>
  <r>
    <n v="3599"/>
    <x v="1785"/>
    <x v="2"/>
    <x v="340"/>
    <d v="2011-09-14T00:00:00"/>
    <x v="0"/>
    <s v="LC-17140"/>
    <s v="Logan Currie"/>
    <x v="0"/>
    <s v="United States"/>
    <s v="Philadelphia"/>
    <x v="9"/>
    <n v="19140"/>
    <x v="3"/>
    <s v="FUR-FU-10002456"/>
    <x v="0"/>
    <x v="5"/>
    <x v="1009"/>
    <n v="17.472000000000001"/>
    <n v="3"/>
    <x v="2"/>
    <n v="5.0232000000000001"/>
  </r>
  <r>
    <n v="3600"/>
    <x v="1785"/>
    <x v="2"/>
    <x v="340"/>
    <d v="2011-09-14T00:00:00"/>
    <x v="0"/>
    <s v="LC-17140"/>
    <s v="Logan Currie"/>
    <x v="0"/>
    <s v="United States"/>
    <s v="Philadelphia"/>
    <x v="9"/>
    <n v="19140"/>
    <x v="3"/>
    <s v="TEC-PH-10002549"/>
    <x v="2"/>
    <x v="7"/>
    <x v="928"/>
    <n v="135.51599999999999"/>
    <n v="1"/>
    <x v="10"/>
    <n v="-31.6204"/>
  </r>
  <r>
    <n v="3601"/>
    <x v="1786"/>
    <x v="3"/>
    <x v="335"/>
    <d v="2014-07-01T00:00:00"/>
    <x v="1"/>
    <s v="NP-18700"/>
    <s v="Nora Preis"/>
    <x v="0"/>
    <s v="United States"/>
    <s v="Denver"/>
    <x v="22"/>
    <n v="80219"/>
    <x v="1"/>
    <s v="TEC-AC-10001990"/>
    <x v="2"/>
    <x v="11"/>
    <x v="861"/>
    <n v="431.928"/>
    <n v="9"/>
    <x v="2"/>
    <n v="64.789199999999994"/>
  </r>
  <r>
    <n v="3602"/>
    <x v="1787"/>
    <x v="2"/>
    <x v="664"/>
    <d v="2011-11-24T00:00:00"/>
    <x v="1"/>
    <s v="RB-19330"/>
    <s v="Randy Bradley"/>
    <x v="0"/>
    <s v="United States"/>
    <s v="Philadelphia"/>
    <x v="9"/>
    <n v="19143"/>
    <x v="3"/>
    <s v="OFF-PA-10002137"/>
    <x v="1"/>
    <x v="10"/>
    <x v="560"/>
    <n v="12.448"/>
    <n v="2"/>
    <x v="2"/>
    <n v="3.89"/>
  </r>
  <r>
    <n v="3603"/>
    <x v="1787"/>
    <x v="2"/>
    <x v="664"/>
    <d v="2011-11-24T00:00:00"/>
    <x v="1"/>
    <s v="RB-19330"/>
    <s v="Randy Bradley"/>
    <x v="0"/>
    <s v="United States"/>
    <s v="Philadelphia"/>
    <x v="9"/>
    <n v="19143"/>
    <x v="3"/>
    <s v="FUR-CH-10004997"/>
    <x v="0"/>
    <x v="1"/>
    <x v="494"/>
    <n v="657.93"/>
    <n v="5"/>
    <x v="4"/>
    <n v="-93.99"/>
  </r>
  <r>
    <n v="3604"/>
    <x v="1788"/>
    <x v="3"/>
    <x v="170"/>
    <d v="2014-08-28T00:00:00"/>
    <x v="1"/>
    <s v="TH-21550"/>
    <s v="Tracy Hopkins"/>
    <x v="2"/>
    <s v="United States"/>
    <s v="Columbia"/>
    <x v="39"/>
    <n v="21044"/>
    <x v="3"/>
    <s v="OFF-PA-10000357"/>
    <x v="1"/>
    <x v="10"/>
    <x v="1219"/>
    <n v="277.39999999999998"/>
    <n v="5"/>
    <x v="0"/>
    <n v="133.15199999999999"/>
  </r>
  <r>
    <n v="3605"/>
    <x v="1788"/>
    <x v="3"/>
    <x v="170"/>
    <d v="2014-08-28T00:00:00"/>
    <x v="1"/>
    <s v="TH-21550"/>
    <s v="Tracy Hopkins"/>
    <x v="2"/>
    <s v="United States"/>
    <s v="Columbia"/>
    <x v="39"/>
    <n v="21044"/>
    <x v="3"/>
    <s v="FUR-FU-10003976"/>
    <x v="0"/>
    <x v="5"/>
    <x v="964"/>
    <n v="25.16"/>
    <n v="2"/>
    <x v="0"/>
    <n v="8.5543999999999993"/>
  </r>
  <r>
    <n v="3606"/>
    <x v="1788"/>
    <x v="3"/>
    <x v="170"/>
    <d v="2014-08-28T00:00:00"/>
    <x v="1"/>
    <s v="TH-21550"/>
    <s v="Tracy Hopkins"/>
    <x v="2"/>
    <s v="United States"/>
    <s v="Columbia"/>
    <x v="39"/>
    <n v="21044"/>
    <x v="3"/>
    <s v="FUR-FU-10004960"/>
    <x v="0"/>
    <x v="5"/>
    <x v="919"/>
    <n v="91.92"/>
    <n v="4"/>
    <x v="0"/>
    <n v="31.252800000000001"/>
  </r>
  <r>
    <n v="3607"/>
    <x v="1789"/>
    <x v="0"/>
    <x v="299"/>
    <d v="2013-03-17T00:00:00"/>
    <x v="0"/>
    <s v="CK-12595"/>
    <s v="Clytie Kelty"/>
    <x v="0"/>
    <s v="United States"/>
    <s v="New York City"/>
    <x v="15"/>
    <n v="10024"/>
    <x v="3"/>
    <s v="OFF-EN-10001099"/>
    <x v="1"/>
    <x v="12"/>
    <x v="33"/>
    <n v="29.34"/>
    <n v="3"/>
    <x v="0"/>
    <n v="13.4964"/>
  </r>
  <r>
    <n v="3608"/>
    <x v="1790"/>
    <x v="2"/>
    <x v="865"/>
    <d v="2011-09-28T00:00:00"/>
    <x v="0"/>
    <s v="ST-20530"/>
    <s v="Shui Tom"/>
    <x v="0"/>
    <s v="United States"/>
    <s v="New York City"/>
    <x v="15"/>
    <n v="10035"/>
    <x v="3"/>
    <s v="OFF-BI-10002026"/>
    <x v="1"/>
    <x v="8"/>
    <x v="903"/>
    <n v="139.44"/>
    <n v="3"/>
    <x v="2"/>
    <n v="47.061"/>
  </r>
  <r>
    <n v="3609"/>
    <x v="1791"/>
    <x v="2"/>
    <x v="582"/>
    <d v="2011-05-03T00:00:00"/>
    <x v="1"/>
    <s v="GB-14530"/>
    <s v="George Bell"/>
    <x v="1"/>
    <s v="United States"/>
    <s v="Newark"/>
    <x v="24"/>
    <n v="43055"/>
    <x v="3"/>
    <s v="OFF-LA-10001613"/>
    <x v="1"/>
    <x v="2"/>
    <x v="736"/>
    <n v="6.9119999999999999"/>
    <n v="3"/>
    <x v="2"/>
    <n v="2.5055999999999998"/>
  </r>
  <r>
    <n v="3610"/>
    <x v="1791"/>
    <x v="2"/>
    <x v="582"/>
    <d v="2011-05-03T00:00:00"/>
    <x v="1"/>
    <s v="GB-14530"/>
    <s v="George Bell"/>
    <x v="1"/>
    <s v="United States"/>
    <s v="Newark"/>
    <x v="24"/>
    <n v="43055"/>
    <x v="3"/>
    <s v="OFF-ST-10002214"/>
    <x v="1"/>
    <x v="4"/>
    <x v="994"/>
    <n v="27.096"/>
    <n v="3"/>
    <x v="2"/>
    <n v="2.0322"/>
  </r>
  <r>
    <n v="3611"/>
    <x v="1791"/>
    <x v="2"/>
    <x v="582"/>
    <d v="2011-05-03T00:00:00"/>
    <x v="1"/>
    <s v="GB-14530"/>
    <s v="George Bell"/>
    <x v="1"/>
    <s v="United States"/>
    <s v="Newark"/>
    <x v="24"/>
    <n v="43055"/>
    <x v="3"/>
    <s v="OFF-ST-10001128"/>
    <x v="1"/>
    <x v="4"/>
    <x v="1418"/>
    <n v="177.56800000000001"/>
    <n v="2"/>
    <x v="2"/>
    <n v="-37.733199999999997"/>
  </r>
  <r>
    <n v="3612"/>
    <x v="1792"/>
    <x v="0"/>
    <x v="896"/>
    <d v="2013-12-02T00:00:00"/>
    <x v="0"/>
    <s v="NC-18535"/>
    <s v="Nick Crebassa"/>
    <x v="1"/>
    <s v="United States"/>
    <s v="Dallas"/>
    <x v="5"/>
    <n v="75217"/>
    <x v="2"/>
    <s v="TEC-AC-10004864"/>
    <x v="2"/>
    <x v="11"/>
    <x v="1289"/>
    <n v="58.415999999999997"/>
    <n v="2"/>
    <x v="2"/>
    <n v="16.794599999999999"/>
  </r>
  <r>
    <n v="3613"/>
    <x v="1793"/>
    <x v="1"/>
    <x v="155"/>
    <d v="2012-12-08T00:00:00"/>
    <x v="1"/>
    <s v="AB-10255"/>
    <s v="Alejandro Ballentine"/>
    <x v="2"/>
    <s v="United States"/>
    <s v="Philadelphia"/>
    <x v="9"/>
    <n v="19134"/>
    <x v="3"/>
    <s v="OFF-PA-10000174"/>
    <x v="1"/>
    <x v="10"/>
    <x v="1515"/>
    <n v="16.448"/>
    <n v="2"/>
    <x v="2"/>
    <n v="5.5511999999999997"/>
  </r>
  <r>
    <n v="3614"/>
    <x v="1793"/>
    <x v="1"/>
    <x v="155"/>
    <d v="2012-12-08T00:00:00"/>
    <x v="1"/>
    <s v="AB-10255"/>
    <s v="Alejandro Ballentine"/>
    <x v="2"/>
    <s v="United States"/>
    <s v="Philadelphia"/>
    <x v="9"/>
    <n v="19134"/>
    <x v="3"/>
    <s v="TEC-AC-10000171"/>
    <x v="2"/>
    <x v="11"/>
    <x v="43"/>
    <n v="36.783999999999999"/>
    <n v="2"/>
    <x v="2"/>
    <n v="10.5754"/>
  </r>
  <r>
    <n v="3615"/>
    <x v="1794"/>
    <x v="3"/>
    <x v="123"/>
    <d v="2014-11-22T00:00:00"/>
    <x v="2"/>
    <s v="SC-20770"/>
    <s v="Stewart Carmichael"/>
    <x v="1"/>
    <s v="United States"/>
    <s v="San Antonio"/>
    <x v="5"/>
    <n v="78207"/>
    <x v="2"/>
    <s v="FUR-TA-10002622"/>
    <x v="0"/>
    <x v="3"/>
    <x v="960"/>
    <n v="718.11599999999999"/>
    <n v="6"/>
    <x v="4"/>
    <n v="-71.811599999999999"/>
  </r>
  <r>
    <n v="3616"/>
    <x v="1794"/>
    <x v="3"/>
    <x v="123"/>
    <d v="2014-11-22T00:00:00"/>
    <x v="2"/>
    <s v="SC-20770"/>
    <s v="Stewart Carmichael"/>
    <x v="1"/>
    <s v="United States"/>
    <s v="San Antonio"/>
    <x v="5"/>
    <n v="78207"/>
    <x v="2"/>
    <s v="OFF-AR-10001915"/>
    <x v="1"/>
    <x v="6"/>
    <x v="1048"/>
    <n v="31.776"/>
    <n v="4"/>
    <x v="2"/>
    <n v="8.7384000000000004"/>
  </r>
  <r>
    <n v="3617"/>
    <x v="1795"/>
    <x v="0"/>
    <x v="64"/>
    <d v="2013-09-10T00:00:00"/>
    <x v="1"/>
    <s v="JC-15340"/>
    <s v="Jasper Cacioppo"/>
    <x v="0"/>
    <s v="United States"/>
    <s v="Philadelphia"/>
    <x v="9"/>
    <n v="19120"/>
    <x v="3"/>
    <s v="OFF-BI-10004410"/>
    <x v="1"/>
    <x v="8"/>
    <x v="48"/>
    <n v="9.5549999999999997"/>
    <n v="5"/>
    <x v="6"/>
    <n v="-7.3254999999999999"/>
  </r>
  <r>
    <n v="3618"/>
    <x v="1796"/>
    <x v="3"/>
    <x v="507"/>
    <d v="2014-09-09T00:00:00"/>
    <x v="1"/>
    <s v="RA-19285"/>
    <s v="Ralph Arnett"/>
    <x v="0"/>
    <s v="United States"/>
    <s v="Los Angeles"/>
    <x v="1"/>
    <n v="90004"/>
    <x v="1"/>
    <s v="OFF-BI-10004632"/>
    <x v="1"/>
    <x v="8"/>
    <x v="564"/>
    <n v="487.98399999999998"/>
    <n v="2"/>
    <x v="2"/>
    <n v="152.495"/>
  </r>
  <r>
    <n v="3619"/>
    <x v="1796"/>
    <x v="3"/>
    <x v="507"/>
    <d v="2014-09-09T00:00:00"/>
    <x v="1"/>
    <s v="RA-19285"/>
    <s v="Ralph Arnett"/>
    <x v="0"/>
    <s v="United States"/>
    <s v="Los Angeles"/>
    <x v="1"/>
    <n v="90004"/>
    <x v="1"/>
    <s v="TEC-PH-10002185"/>
    <x v="2"/>
    <x v="7"/>
    <x v="1072"/>
    <n v="5.56"/>
    <n v="1"/>
    <x v="2"/>
    <n v="1.7375"/>
  </r>
  <r>
    <n v="3620"/>
    <x v="1796"/>
    <x v="3"/>
    <x v="507"/>
    <d v="2014-09-09T00:00:00"/>
    <x v="1"/>
    <s v="RA-19285"/>
    <s v="Ralph Arnett"/>
    <x v="0"/>
    <s v="United States"/>
    <s v="Los Angeles"/>
    <x v="1"/>
    <n v="90004"/>
    <x v="1"/>
    <s v="OFF-ST-10002974"/>
    <x v="1"/>
    <x v="4"/>
    <x v="123"/>
    <n v="217.85"/>
    <n v="5"/>
    <x v="0"/>
    <n v="65.355000000000004"/>
  </r>
  <r>
    <n v="3621"/>
    <x v="1797"/>
    <x v="0"/>
    <x v="897"/>
    <d v="2013-09-30T00:00:00"/>
    <x v="1"/>
    <s v="SH-19975"/>
    <s v="Sally Hughsby"/>
    <x v="1"/>
    <s v="United States"/>
    <s v="Smyrna"/>
    <x v="18"/>
    <n v="37167"/>
    <x v="0"/>
    <s v="OFF-AR-10003727"/>
    <x v="1"/>
    <x v="6"/>
    <x v="1362"/>
    <n v="40.776000000000003"/>
    <n v="3"/>
    <x v="2"/>
    <n v="4.5872999999999999"/>
  </r>
  <r>
    <n v="3622"/>
    <x v="1797"/>
    <x v="0"/>
    <x v="897"/>
    <d v="2013-09-30T00:00:00"/>
    <x v="1"/>
    <s v="SH-19975"/>
    <s v="Sally Hughsby"/>
    <x v="1"/>
    <s v="United States"/>
    <s v="Smyrna"/>
    <x v="18"/>
    <n v="37167"/>
    <x v="0"/>
    <s v="TEC-PH-10004071"/>
    <x v="2"/>
    <x v="7"/>
    <x v="1537"/>
    <n v="63.936"/>
    <n v="8"/>
    <x v="2"/>
    <n v="5.5944000000000003"/>
  </r>
  <r>
    <n v="3623"/>
    <x v="1798"/>
    <x v="2"/>
    <x v="80"/>
    <d v="2011-09-19T00:00:00"/>
    <x v="1"/>
    <s v="JC-15775"/>
    <s v="John Castell"/>
    <x v="0"/>
    <s v="United States"/>
    <s v="Macon"/>
    <x v="32"/>
    <n v="31204"/>
    <x v="0"/>
    <s v="FUR-FU-10002878"/>
    <x v="0"/>
    <x v="5"/>
    <x v="1125"/>
    <n v="142.4"/>
    <n v="5"/>
    <x v="0"/>
    <n v="52.688000000000002"/>
  </r>
  <r>
    <n v="3624"/>
    <x v="1798"/>
    <x v="2"/>
    <x v="80"/>
    <d v="2011-09-19T00:00:00"/>
    <x v="1"/>
    <s v="JC-15775"/>
    <s v="John Castell"/>
    <x v="0"/>
    <s v="United States"/>
    <s v="Macon"/>
    <x v="32"/>
    <n v="31204"/>
    <x v="0"/>
    <s v="OFF-BI-10001890"/>
    <x v="1"/>
    <x v="8"/>
    <x v="174"/>
    <n v="7.16"/>
    <n v="2"/>
    <x v="0"/>
    <n v="3.4367999999999999"/>
  </r>
  <r>
    <n v="3625"/>
    <x v="1799"/>
    <x v="3"/>
    <x v="240"/>
    <d v="2014-05-22T00:00:00"/>
    <x v="0"/>
    <s v="BC-11125"/>
    <s v="Becky Castell"/>
    <x v="2"/>
    <s v="United States"/>
    <s v="San Francisco"/>
    <x v="1"/>
    <n v="94109"/>
    <x v="1"/>
    <s v="FUR-CH-10002647"/>
    <x v="0"/>
    <x v="1"/>
    <x v="470"/>
    <n v="681.40800000000002"/>
    <n v="12"/>
    <x v="2"/>
    <n v="42.588000000000001"/>
  </r>
  <r>
    <n v="3626"/>
    <x v="1799"/>
    <x v="3"/>
    <x v="240"/>
    <d v="2014-05-22T00:00:00"/>
    <x v="0"/>
    <s v="BC-11125"/>
    <s v="Becky Castell"/>
    <x v="2"/>
    <s v="United States"/>
    <s v="San Francisco"/>
    <x v="1"/>
    <n v="94109"/>
    <x v="1"/>
    <s v="OFF-AR-10001315"/>
    <x v="1"/>
    <x v="6"/>
    <x v="1020"/>
    <n v="3.52"/>
    <n v="2"/>
    <x v="0"/>
    <n v="1.0207999999999999"/>
  </r>
  <r>
    <n v="3627"/>
    <x v="1799"/>
    <x v="3"/>
    <x v="240"/>
    <d v="2014-05-22T00:00:00"/>
    <x v="0"/>
    <s v="BC-11125"/>
    <s v="Becky Castell"/>
    <x v="2"/>
    <s v="United States"/>
    <s v="San Francisco"/>
    <x v="1"/>
    <n v="94109"/>
    <x v="1"/>
    <s v="OFF-AR-10000122"/>
    <x v="1"/>
    <x v="6"/>
    <x v="308"/>
    <n v="5.58"/>
    <n v="1"/>
    <x v="0"/>
    <n v="1.395"/>
  </r>
  <r>
    <n v="3628"/>
    <x v="1799"/>
    <x v="3"/>
    <x v="240"/>
    <d v="2014-05-22T00:00:00"/>
    <x v="0"/>
    <s v="BC-11125"/>
    <s v="Becky Castell"/>
    <x v="2"/>
    <s v="United States"/>
    <s v="San Francisco"/>
    <x v="1"/>
    <n v="94109"/>
    <x v="1"/>
    <s v="TEC-AC-10001465"/>
    <x v="2"/>
    <x v="11"/>
    <x v="473"/>
    <n v="36.32"/>
    <n v="1"/>
    <x v="0"/>
    <n v="10.896000000000001"/>
  </r>
  <r>
    <n v="3629"/>
    <x v="1800"/>
    <x v="2"/>
    <x v="128"/>
    <d v="2011-08-13T00:00:00"/>
    <x v="1"/>
    <s v="JH-15985"/>
    <s v="Joseph Holt"/>
    <x v="0"/>
    <s v="United States"/>
    <s v="Seattle"/>
    <x v="4"/>
    <n v="98103"/>
    <x v="1"/>
    <s v="OFF-BI-10004600"/>
    <x v="1"/>
    <x v="8"/>
    <x v="1477"/>
    <n v="2060.7440000000001"/>
    <n v="7"/>
    <x v="2"/>
    <n v="643.98249999999996"/>
  </r>
  <r>
    <n v="3630"/>
    <x v="1801"/>
    <x v="3"/>
    <x v="200"/>
    <d v="2014-12-01T00:00:00"/>
    <x v="1"/>
    <s v="CC-12610"/>
    <s v="Corey Catlett"/>
    <x v="1"/>
    <s v="United States"/>
    <s v="Columbus"/>
    <x v="24"/>
    <n v="43229"/>
    <x v="3"/>
    <s v="OFF-AP-10002082"/>
    <x v="1"/>
    <x v="9"/>
    <x v="1092"/>
    <n v="52.271999999999998"/>
    <n v="3"/>
    <x v="2"/>
    <n v="9.8010000000000002"/>
  </r>
  <r>
    <n v="3631"/>
    <x v="1801"/>
    <x v="3"/>
    <x v="200"/>
    <d v="2014-12-01T00:00:00"/>
    <x v="1"/>
    <s v="CC-12610"/>
    <s v="Corey Catlett"/>
    <x v="1"/>
    <s v="United States"/>
    <s v="Columbus"/>
    <x v="24"/>
    <n v="43229"/>
    <x v="3"/>
    <s v="OFF-AP-10004708"/>
    <x v="1"/>
    <x v="9"/>
    <x v="508"/>
    <n v="213.136"/>
    <n v="7"/>
    <x v="2"/>
    <n v="23.977799999999998"/>
  </r>
  <r>
    <n v="3632"/>
    <x v="1802"/>
    <x v="3"/>
    <x v="898"/>
    <d v="2014-05-09T00:00:00"/>
    <x v="0"/>
    <s v="DB-12970"/>
    <s v="Darren Budd"/>
    <x v="1"/>
    <s v="United States"/>
    <s v="Los Angeles"/>
    <x v="1"/>
    <n v="90004"/>
    <x v="1"/>
    <s v="OFF-ST-10000464"/>
    <x v="1"/>
    <x v="4"/>
    <x v="1135"/>
    <n v="69.52"/>
    <n v="2"/>
    <x v="0"/>
    <n v="19.465599999999998"/>
  </r>
  <r>
    <n v="3633"/>
    <x v="1802"/>
    <x v="3"/>
    <x v="898"/>
    <d v="2014-05-09T00:00:00"/>
    <x v="0"/>
    <s v="DB-12970"/>
    <s v="Darren Budd"/>
    <x v="1"/>
    <s v="United States"/>
    <s v="Los Angeles"/>
    <x v="1"/>
    <n v="90004"/>
    <x v="1"/>
    <s v="OFF-ST-10000025"/>
    <x v="1"/>
    <x v="4"/>
    <x v="615"/>
    <n v="763.44"/>
    <n v="8"/>
    <x v="0"/>
    <n v="45.806399999999996"/>
  </r>
  <r>
    <n v="3634"/>
    <x v="1803"/>
    <x v="0"/>
    <x v="338"/>
    <d v="2013-11-15T00:00:00"/>
    <x v="1"/>
    <s v="PP-18955"/>
    <s v="Paul Prost"/>
    <x v="2"/>
    <s v="United States"/>
    <s v="Springfield"/>
    <x v="24"/>
    <n v="45503"/>
    <x v="3"/>
    <s v="OFF-LA-10001613"/>
    <x v="1"/>
    <x v="2"/>
    <x v="736"/>
    <n v="9.2159999999999993"/>
    <n v="4"/>
    <x v="2"/>
    <n v="3.3408000000000002"/>
  </r>
  <r>
    <n v="3635"/>
    <x v="1803"/>
    <x v="0"/>
    <x v="338"/>
    <d v="2013-11-15T00:00:00"/>
    <x v="1"/>
    <s v="PP-18955"/>
    <s v="Paul Prost"/>
    <x v="2"/>
    <s v="United States"/>
    <s v="Springfield"/>
    <x v="24"/>
    <n v="45503"/>
    <x v="3"/>
    <s v="TEC-PH-10000376"/>
    <x v="2"/>
    <x v="7"/>
    <x v="428"/>
    <n v="41.957999999999998"/>
    <n v="7"/>
    <x v="10"/>
    <n v="-9.7902000000000005"/>
  </r>
  <r>
    <n v="3636"/>
    <x v="1803"/>
    <x v="0"/>
    <x v="338"/>
    <d v="2013-11-15T00:00:00"/>
    <x v="1"/>
    <s v="PP-18955"/>
    <s v="Paul Prost"/>
    <x v="2"/>
    <s v="United States"/>
    <s v="Springfield"/>
    <x v="24"/>
    <n v="45503"/>
    <x v="3"/>
    <s v="OFF-PA-10004039"/>
    <x v="1"/>
    <x v="10"/>
    <x v="1538"/>
    <n v="89.567999999999998"/>
    <n v="2"/>
    <x v="2"/>
    <n v="32.468400000000003"/>
  </r>
  <r>
    <n v="3637"/>
    <x v="1803"/>
    <x v="0"/>
    <x v="338"/>
    <d v="2013-11-15T00:00:00"/>
    <x v="1"/>
    <s v="PP-18955"/>
    <s v="Paul Prost"/>
    <x v="2"/>
    <s v="United States"/>
    <s v="Springfield"/>
    <x v="24"/>
    <n v="45503"/>
    <x v="3"/>
    <s v="OFF-PA-10001776"/>
    <x v="1"/>
    <x v="10"/>
    <x v="1263"/>
    <n v="22.248000000000001"/>
    <n v="3"/>
    <x v="2"/>
    <n v="7.5087000000000002"/>
  </r>
  <r>
    <n v="3638"/>
    <x v="1803"/>
    <x v="0"/>
    <x v="338"/>
    <d v="2013-11-15T00:00:00"/>
    <x v="1"/>
    <s v="PP-18955"/>
    <s v="Paul Prost"/>
    <x v="2"/>
    <s v="United States"/>
    <s v="Springfield"/>
    <x v="24"/>
    <n v="45503"/>
    <x v="3"/>
    <s v="OFF-AP-10002457"/>
    <x v="1"/>
    <x v="9"/>
    <x v="544"/>
    <n v="334.88"/>
    <n v="4"/>
    <x v="2"/>
    <n v="29.302"/>
  </r>
  <r>
    <n v="3639"/>
    <x v="1803"/>
    <x v="0"/>
    <x v="338"/>
    <d v="2013-11-15T00:00:00"/>
    <x v="1"/>
    <s v="PP-18955"/>
    <s v="Paul Prost"/>
    <x v="2"/>
    <s v="United States"/>
    <s v="Springfield"/>
    <x v="24"/>
    <n v="45503"/>
    <x v="3"/>
    <s v="FUR-FU-10000758"/>
    <x v="0"/>
    <x v="5"/>
    <x v="1073"/>
    <n v="148.28800000000001"/>
    <n v="7"/>
    <x v="2"/>
    <n v="29.657599999999999"/>
  </r>
  <r>
    <n v="3640"/>
    <x v="1803"/>
    <x v="0"/>
    <x v="338"/>
    <d v="2013-11-15T00:00:00"/>
    <x v="1"/>
    <s v="PP-18955"/>
    <s v="Paul Prost"/>
    <x v="2"/>
    <s v="United States"/>
    <s v="Springfield"/>
    <x v="24"/>
    <n v="45503"/>
    <x v="3"/>
    <s v="OFF-PA-10000682"/>
    <x v="1"/>
    <x v="10"/>
    <x v="859"/>
    <n v="4.6239999999999997"/>
    <n v="1"/>
    <x v="2"/>
    <n v="1.6761999999999999"/>
  </r>
  <r>
    <n v="3641"/>
    <x v="1803"/>
    <x v="0"/>
    <x v="338"/>
    <d v="2013-11-15T00:00:00"/>
    <x v="1"/>
    <s v="PP-18955"/>
    <s v="Paul Prost"/>
    <x v="2"/>
    <s v="United States"/>
    <s v="Springfield"/>
    <x v="24"/>
    <n v="45503"/>
    <x v="3"/>
    <s v="TEC-AC-10002550"/>
    <x v="2"/>
    <x v="11"/>
    <x v="1539"/>
    <n v="178.92"/>
    <n v="7"/>
    <x v="2"/>
    <n v="-29.0745"/>
  </r>
  <r>
    <n v="3642"/>
    <x v="1803"/>
    <x v="0"/>
    <x v="338"/>
    <d v="2013-11-15T00:00:00"/>
    <x v="1"/>
    <s v="PP-18955"/>
    <s v="Paul Prost"/>
    <x v="2"/>
    <s v="United States"/>
    <s v="Springfield"/>
    <x v="24"/>
    <n v="45503"/>
    <x v="3"/>
    <s v="OFF-BI-10002082"/>
    <x v="1"/>
    <x v="8"/>
    <x v="1173"/>
    <n v="69.888000000000005"/>
    <n v="7"/>
    <x v="6"/>
    <n v="-46.591999999999999"/>
  </r>
  <r>
    <n v="3643"/>
    <x v="1804"/>
    <x v="2"/>
    <x v="414"/>
    <d v="2011-12-23T00:00:00"/>
    <x v="0"/>
    <s v="MC-17845"/>
    <s v="Michael Chen"/>
    <x v="0"/>
    <s v="United States"/>
    <s v="Los Angeles"/>
    <x v="1"/>
    <n v="90008"/>
    <x v="1"/>
    <s v="OFF-BI-10004632"/>
    <x v="1"/>
    <x v="8"/>
    <x v="564"/>
    <n v="487.98399999999998"/>
    <n v="2"/>
    <x v="2"/>
    <n v="152.495"/>
  </r>
  <r>
    <n v="3644"/>
    <x v="1804"/>
    <x v="2"/>
    <x v="414"/>
    <d v="2011-12-23T00:00:00"/>
    <x v="0"/>
    <s v="MC-17845"/>
    <s v="Michael Chen"/>
    <x v="0"/>
    <s v="United States"/>
    <s v="Los Angeles"/>
    <x v="1"/>
    <n v="90008"/>
    <x v="1"/>
    <s v="OFF-AR-10001725"/>
    <x v="1"/>
    <x v="6"/>
    <x v="1540"/>
    <n v="47.3"/>
    <n v="2"/>
    <x v="0"/>
    <n v="12.298"/>
  </r>
  <r>
    <n v="3645"/>
    <x v="1804"/>
    <x v="2"/>
    <x v="414"/>
    <d v="2011-12-23T00:00:00"/>
    <x v="0"/>
    <s v="MC-17845"/>
    <s v="Michael Chen"/>
    <x v="0"/>
    <s v="United States"/>
    <s v="Los Angeles"/>
    <x v="1"/>
    <n v="90008"/>
    <x v="1"/>
    <s v="OFF-AR-10004269"/>
    <x v="1"/>
    <x v="6"/>
    <x v="1541"/>
    <n v="4.13"/>
    <n v="1"/>
    <x v="0"/>
    <n v="1.1564000000000001"/>
  </r>
  <r>
    <n v="3646"/>
    <x v="1804"/>
    <x v="2"/>
    <x v="414"/>
    <d v="2011-12-23T00:00:00"/>
    <x v="0"/>
    <s v="MC-17845"/>
    <s v="Michael Chen"/>
    <x v="0"/>
    <s v="United States"/>
    <s v="Los Angeles"/>
    <x v="1"/>
    <n v="90008"/>
    <x v="1"/>
    <s v="OFF-BI-10003007"/>
    <x v="1"/>
    <x v="8"/>
    <x v="1542"/>
    <n v="155.12"/>
    <n v="5"/>
    <x v="2"/>
    <n v="50.414000000000001"/>
  </r>
  <r>
    <n v="3647"/>
    <x v="1805"/>
    <x v="2"/>
    <x v="739"/>
    <d v="2011-07-27T00:00:00"/>
    <x v="0"/>
    <s v="VF-21715"/>
    <s v="Vicky Freymann"/>
    <x v="2"/>
    <s v="United States"/>
    <s v="Los Angeles"/>
    <x v="1"/>
    <n v="90045"/>
    <x v="1"/>
    <s v="OFF-PA-10002195"/>
    <x v="1"/>
    <x v="10"/>
    <x v="1543"/>
    <n v="6.48"/>
    <n v="1"/>
    <x v="0"/>
    <n v="3.1751999999999998"/>
  </r>
  <r>
    <n v="3648"/>
    <x v="1805"/>
    <x v="2"/>
    <x v="739"/>
    <d v="2011-07-27T00:00:00"/>
    <x v="0"/>
    <s v="VF-21715"/>
    <s v="Vicky Freymann"/>
    <x v="2"/>
    <s v="United States"/>
    <s v="Los Angeles"/>
    <x v="1"/>
    <n v="90045"/>
    <x v="1"/>
    <s v="OFF-SU-10002522"/>
    <x v="1"/>
    <x v="14"/>
    <x v="1544"/>
    <n v="15.52"/>
    <n v="4"/>
    <x v="0"/>
    <n v="4.5007999999999999"/>
  </r>
  <r>
    <n v="3649"/>
    <x v="1806"/>
    <x v="1"/>
    <x v="6"/>
    <d v="2012-11-27T00:00:00"/>
    <x v="1"/>
    <s v="MC-17275"/>
    <s v="Marc Crier"/>
    <x v="0"/>
    <s v="United States"/>
    <s v="Memphis"/>
    <x v="18"/>
    <n v="38109"/>
    <x v="0"/>
    <s v="OFF-BI-10003712"/>
    <x v="1"/>
    <x v="8"/>
    <x v="689"/>
    <n v="2.9460000000000002"/>
    <n v="2"/>
    <x v="6"/>
    <n v="-2.0621999999999998"/>
  </r>
  <r>
    <n v="3650"/>
    <x v="1806"/>
    <x v="1"/>
    <x v="6"/>
    <d v="2012-11-27T00:00:00"/>
    <x v="1"/>
    <s v="MC-17275"/>
    <s v="Marc Crier"/>
    <x v="0"/>
    <s v="United States"/>
    <s v="Memphis"/>
    <x v="18"/>
    <n v="38109"/>
    <x v="0"/>
    <s v="OFF-FA-10004854"/>
    <x v="1"/>
    <x v="13"/>
    <x v="268"/>
    <n v="55.103999999999999"/>
    <n v="6"/>
    <x v="2"/>
    <n v="18.5976"/>
  </r>
  <r>
    <n v="3651"/>
    <x v="1807"/>
    <x v="3"/>
    <x v="34"/>
    <d v="2014-12-12T00:00:00"/>
    <x v="0"/>
    <s v="DB-13210"/>
    <s v="Dean Braden"/>
    <x v="0"/>
    <s v="United States"/>
    <s v="Detroit"/>
    <x v="12"/>
    <n v="48234"/>
    <x v="2"/>
    <s v="TEC-AC-10004859"/>
    <x v="2"/>
    <x v="11"/>
    <x v="1545"/>
    <n v="104.88"/>
    <n v="6"/>
    <x v="0"/>
    <n v="41.951999999999998"/>
  </r>
  <r>
    <n v="3652"/>
    <x v="1807"/>
    <x v="3"/>
    <x v="34"/>
    <d v="2014-12-12T00:00:00"/>
    <x v="0"/>
    <s v="DB-13210"/>
    <s v="Dean Braden"/>
    <x v="0"/>
    <s v="United States"/>
    <s v="Detroit"/>
    <x v="12"/>
    <n v="48234"/>
    <x v="2"/>
    <s v="OFF-AR-10001860"/>
    <x v="1"/>
    <x v="6"/>
    <x v="907"/>
    <n v="34.700000000000003"/>
    <n v="5"/>
    <x v="0"/>
    <n v="12.492000000000001"/>
  </r>
  <r>
    <n v="3653"/>
    <x v="1807"/>
    <x v="3"/>
    <x v="34"/>
    <d v="2014-12-12T00:00:00"/>
    <x v="0"/>
    <s v="DB-13210"/>
    <s v="Dean Braden"/>
    <x v="0"/>
    <s v="United States"/>
    <s v="Detroit"/>
    <x v="12"/>
    <n v="48234"/>
    <x v="2"/>
    <s v="OFF-BI-10001636"/>
    <x v="1"/>
    <x v="8"/>
    <x v="668"/>
    <n v="33.72"/>
    <n v="4"/>
    <x v="0"/>
    <n v="15.511200000000001"/>
  </r>
  <r>
    <n v="3654"/>
    <x v="1807"/>
    <x v="3"/>
    <x v="34"/>
    <d v="2014-12-12T00:00:00"/>
    <x v="0"/>
    <s v="DB-13210"/>
    <s v="Dean Braden"/>
    <x v="0"/>
    <s v="United States"/>
    <s v="Detroit"/>
    <x v="12"/>
    <n v="48234"/>
    <x v="2"/>
    <s v="OFF-PA-10000349"/>
    <x v="1"/>
    <x v="10"/>
    <x v="33"/>
    <n v="14.94"/>
    <n v="3"/>
    <x v="0"/>
    <n v="7.0217999999999998"/>
  </r>
  <r>
    <n v="3655"/>
    <x v="1808"/>
    <x v="3"/>
    <x v="515"/>
    <d v="2014-09-06T00:00:00"/>
    <x v="1"/>
    <s v="AJ-10945"/>
    <s v="Ashley Jarboe"/>
    <x v="0"/>
    <s v="United States"/>
    <s v="Lawrence"/>
    <x v="14"/>
    <n v="46226"/>
    <x v="2"/>
    <s v="OFF-AP-10002439"/>
    <x v="1"/>
    <x v="9"/>
    <x v="548"/>
    <n v="638.73"/>
    <n v="9"/>
    <x v="0"/>
    <n v="166.06979999999999"/>
  </r>
  <r>
    <n v="3656"/>
    <x v="1809"/>
    <x v="3"/>
    <x v="558"/>
    <d v="2014-05-01T00:00:00"/>
    <x v="1"/>
    <s v="CP-12340"/>
    <s v="Christine Phan"/>
    <x v="1"/>
    <s v="United States"/>
    <s v="Jacksonville"/>
    <x v="2"/>
    <n v="32216"/>
    <x v="0"/>
    <s v="OFF-ST-10001370"/>
    <x v="1"/>
    <x v="4"/>
    <x v="1023"/>
    <n v="113.568"/>
    <n v="2"/>
    <x v="2"/>
    <n v="-21.294"/>
  </r>
  <r>
    <n v="3657"/>
    <x v="1810"/>
    <x v="3"/>
    <x v="565"/>
    <d v="2014-09-15T00:00:00"/>
    <x v="1"/>
    <s v="DB-13555"/>
    <s v="Dorothy Badders"/>
    <x v="1"/>
    <s v="United States"/>
    <s v="Dublin"/>
    <x v="24"/>
    <n v="43017"/>
    <x v="3"/>
    <s v="TEC-AC-10002558"/>
    <x v="2"/>
    <x v="11"/>
    <x v="1546"/>
    <n v="9.0960000000000001"/>
    <n v="1"/>
    <x v="2"/>
    <n v="1.7055"/>
  </r>
  <r>
    <n v="3658"/>
    <x v="1811"/>
    <x v="1"/>
    <x v="899"/>
    <d v="2012-03-17T00:00:00"/>
    <x v="1"/>
    <s v="EB-13750"/>
    <s v="Edward Becker"/>
    <x v="1"/>
    <s v="United States"/>
    <s v="Plantation"/>
    <x v="2"/>
    <n v="33317"/>
    <x v="0"/>
    <s v="OFF-EN-10004030"/>
    <x v="1"/>
    <x v="12"/>
    <x v="135"/>
    <n v="8.6880000000000006"/>
    <n v="3"/>
    <x v="2"/>
    <n v="2.9321999999999999"/>
  </r>
  <r>
    <n v="3659"/>
    <x v="1811"/>
    <x v="1"/>
    <x v="899"/>
    <d v="2012-03-17T00:00:00"/>
    <x v="1"/>
    <s v="EB-13750"/>
    <s v="Edward Becker"/>
    <x v="1"/>
    <s v="United States"/>
    <s v="Plantation"/>
    <x v="2"/>
    <n v="33317"/>
    <x v="0"/>
    <s v="FUR-FU-10003194"/>
    <x v="0"/>
    <x v="5"/>
    <x v="76"/>
    <n v="30.88"/>
    <n v="4"/>
    <x v="2"/>
    <n v="3.86"/>
  </r>
  <r>
    <n v="3660"/>
    <x v="1811"/>
    <x v="1"/>
    <x v="899"/>
    <d v="2012-03-17T00:00:00"/>
    <x v="1"/>
    <s v="EB-13750"/>
    <s v="Edward Becker"/>
    <x v="1"/>
    <s v="United States"/>
    <s v="Plantation"/>
    <x v="2"/>
    <n v="33317"/>
    <x v="0"/>
    <s v="FUR-FU-10001731"/>
    <x v="0"/>
    <x v="5"/>
    <x v="1547"/>
    <n v="6.4080000000000004"/>
    <n v="3"/>
    <x v="2"/>
    <n v="1.4418"/>
  </r>
  <r>
    <n v="3661"/>
    <x v="1812"/>
    <x v="0"/>
    <x v="427"/>
    <d v="2013-07-24T00:00:00"/>
    <x v="1"/>
    <s v="JP-15460"/>
    <s v="Jennifer Patt"/>
    <x v="1"/>
    <s v="United States"/>
    <s v="Glendale"/>
    <x v="16"/>
    <n v="85301"/>
    <x v="1"/>
    <s v="OFF-SU-10004782"/>
    <x v="1"/>
    <x v="14"/>
    <x v="1548"/>
    <n v="33.799999999999997"/>
    <n v="5"/>
    <x v="2"/>
    <n v="4.2249999999999996"/>
  </r>
  <r>
    <n v="3662"/>
    <x v="1813"/>
    <x v="0"/>
    <x v="900"/>
    <d v="2013-06-16T00:00:00"/>
    <x v="0"/>
    <s v="SC-20050"/>
    <s v="Sample Company A"/>
    <x v="2"/>
    <s v="United States"/>
    <s v="Jackson"/>
    <x v="12"/>
    <n v="49201"/>
    <x v="2"/>
    <s v="TEC-PH-10003484"/>
    <x v="2"/>
    <x v="7"/>
    <x v="1530"/>
    <n v="377.97"/>
    <n v="3"/>
    <x v="0"/>
    <n v="94.492500000000007"/>
  </r>
  <r>
    <n v="3663"/>
    <x v="1814"/>
    <x v="3"/>
    <x v="445"/>
    <d v="2014-07-10T00:00:00"/>
    <x v="1"/>
    <s v="FM-14290"/>
    <s v="Frank Merwin"/>
    <x v="2"/>
    <s v="United States"/>
    <s v="Quincy"/>
    <x v="31"/>
    <n v="2169"/>
    <x v="3"/>
    <s v="TEC-AC-10003590"/>
    <x v="2"/>
    <x v="11"/>
    <x v="1093"/>
    <n v="258.89999999999998"/>
    <n v="10"/>
    <x v="0"/>
    <n v="93.203999999999994"/>
  </r>
  <r>
    <n v="3664"/>
    <x v="1814"/>
    <x v="3"/>
    <x v="445"/>
    <d v="2014-07-10T00:00:00"/>
    <x v="1"/>
    <s v="FM-14290"/>
    <s v="Frank Merwin"/>
    <x v="2"/>
    <s v="United States"/>
    <s v="Quincy"/>
    <x v="31"/>
    <n v="2169"/>
    <x v="3"/>
    <s v="OFF-PA-10001970"/>
    <x v="1"/>
    <x v="10"/>
    <x v="311"/>
    <n v="24.56"/>
    <n v="2"/>
    <x v="0"/>
    <n v="11.543200000000001"/>
  </r>
  <r>
    <n v="3665"/>
    <x v="1815"/>
    <x v="2"/>
    <x v="589"/>
    <d v="2011-12-13T00:00:00"/>
    <x v="1"/>
    <s v="TB-21250"/>
    <s v="Tim Brockman"/>
    <x v="0"/>
    <s v="United States"/>
    <s v="Salem"/>
    <x v="21"/>
    <n v="97301"/>
    <x v="1"/>
    <s v="OFF-LA-10001569"/>
    <x v="1"/>
    <x v="2"/>
    <x v="633"/>
    <n v="27.888000000000002"/>
    <n v="7"/>
    <x v="2"/>
    <n v="9.0635999999999992"/>
  </r>
  <r>
    <n v="3666"/>
    <x v="1815"/>
    <x v="2"/>
    <x v="589"/>
    <d v="2011-12-13T00:00:00"/>
    <x v="1"/>
    <s v="TB-21250"/>
    <s v="Tim Brockman"/>
    <x v="0"/>
    <s v="United States"/>
    <s v="Salem"/>
    <x v="21"/>
    <n v="97301"/>
    <x v="1"/>
    <s v="OFF-BI-10001132"/>
    <x v="1"/>
    <x v="8"/>
    <x v="630"/>
    <n v="6.4560000000000004"/>
    <n v="4"/>
    <x v="6"/>
    <n v="-4.5191999999999997"/>
  </r>
  <r>
    <n v="3667"/>
    <x v="1815"/>
    <x v="2"/>
    <x v="589"/>
    <d v="2011-12-13T00:00:00"/>
    <x v="1"/>
    <s v="TB-21250"/>
    <s v="Tim Brockman"/>
    <x v="0"/>
    <s v="United States"/>
    <s v="Salem"/>
    <x v="21"/>
    <n v="97301"/>
    <x v="1"/>
    <s v="TEC-PH-10003095"/>
    <x v="2"/>
    <x v="7"/>
    <x v="1491"/>
    <n v="52.68"/>
    <n v="3"/>
    <x v="2"/>
    <n v="19.754999999999999"/>
  </r>
  <r>
    <n v="3668"/>
    <x v="1815"/>
    <x v="2"/>
    <x v="589"/>
    <d v="2011-12-13T00:00:00"/>
    <x v="1"/>
    <s v="TB-21250"/>
    <s v="Tim Brockman"/>
    <x v="0"/>
    <s v="United States"/>
    <s v="Salem"/>
    <x v="21"/>
    <n v="97301"/>
    <x v="1"/>
    <s v="OFF-SU-10000432"/>
    <x v="1"/>
    <x v="14"/>
    <x v="1549"/>
    <n v="13.88"/>
    <n v="5"/>
    <x v="2"/>
    <n v="-2.6025"/>
  </r>
  <r>
    <n v="3669"/>
    <x v="1815"/>
    <x v="2"/>
    <x v="589"/>
    <d v="2011-12-13T00:00:00"/>
    <x v="1"/>
    <s v="TB-21250"/>
    <s v="Tim Brockman"/>
    <x v="0"/>
    <s v="United States"/>
    <s v="Salem"/>
    <x v="21"/>
    <n v="97301"/>
    <x v="1"/>
    <s v="TEC-AC-10004227"/>
    <x v="2"/>
    <x v="11"/>
    <x v="1400"/>
    <n v="103.92"/>
    <n v="10"/>
    <x v="2"/>
    <n v="-18.186"/>
  </r>
  <r>
    <n v="3670"/>
    <x v="1815"/>
    <x v="2"/>
    <x v="589"/>
    <d v="2011-12-13T00:00:00"/>
    <x v="1"/>
    <s v="TB-21250"/>
    <s v="Tim Brockman"/>
    <x v="0"/>
    <s v="United States"/>
    <s v="Salem"/>
    <x v="21"/>
    <n v="97301"/>
    <x v="1"/>
    <s v="OFF-LA-10004409"/>
    <x v="1"/>
    <x v="2"/>
    <x v="1550"/>
    <n v="11.52"/>
    <n v="5"/>
    <x v="2"/>
    <n v="3.7440000000000002"/>
  </r>
  <r>
    <n v="3671"/>
    <x v="1815"/>
    <x v="2"/>
    <x v="589"/>
    <d v="2011-12-13T00:00:00"/>
    <x v="1"/>
    <s v="TB-21250"/>
    <s v="Tim Brockman"/>
    <x v="0"/>
    <s v="United States"/>
    <s v="Salem"/>
    <x v="21"/>
    <n v="97301"/>
    <x v="1"/>
    <s v="OFF-PA-10001569"/>
    <x v="1"/>
    <x v="10"/>
    <x v="55"/>
    <n v="10.368"/>
    <n v="2"/>
    <x v="2"/>
    <n v="3.6288"/>
  </r>
  <r>
    <n v="3672"/>
    <x v="1815"/>
    <x v="2"/>
    <x v="589"/>
    <d v="2011-12-13T00:00:00"/>
    <x v="1"/>
    <s v="TB-21250"/>
    <s v="Tim Brockman"/>
    <x v="0"/>
    <s v="United States"/>
    <s v="Salem"/>
    <x v="21"/>
    <n v="97301"/>
    <x v="1"/>
    <s v="OFF-ST-10001031"/>
    <x v="1"/>
    <x v="4"/>
    <x v="1551"/>
    <n v="39.072000000000003"/>
    <n v="3"/>
    <x v="2"/>
    <n v="2.9304000000000001"/>
  </r>
  <r>
    <n v="3673"/>
    <x v="1816"/>
    <x v="0"/>
    <x v="143"/>
    <d v="2013-04-15T00:00:00"/>
    <x v="1"/>
    <s v="EH-14125"/>
    <s v="Eugene Hildebrand"/>
    <x v="2"/>
    <s v="United States"/>
    <s v="Troy"/>
    <x v="24"/>
    <n v="45373"/>
    <x v="3"/>
    <s v="OFF-EN-10002312"/>
    <x v="1"/>
    <x v="12"/>
    <x v="1453"/>
    <n v="8.8719999999999999"/>
    <n v="1"/>
    <x v="2"/>
    <n v="3.2161"/>
  </r>
  <r>
    <n v="3674"/>
    <x v="1816"/>
    <x v="0"/>
    <x v="143"/>
    <d v="2013-04-15T00:00:00"/>
    <x v="1"/>
    <s v="EH-14125"/>
    <s v="Eugene Hildebrand"/>
    <x v="2"/>
    <s v="United States"/>
    <s v="Troy"/>
    <x v="24"/>
    <n v="45373"/>
    <x v="3"/>
    <s v="OFF-BI-10004224"/>
    <x v="1"/>
    <x v="8"/>
    <x v="1061"/>
    <n v="121.104"/>
    <n v="6"/>
    <x v="6"/>
    <n v="-100.92"/>
  </r>
  <r>
    <n v="3675"/>
    <x v="1817"/>
    <x v="3"/>
    <x v="44"/>
    <d v="2014-11-12T00:00:00"/>
    <x v="1"/>
    <s v="ML-17410"/>
    <s v="Maris LaWare"/>
    <x v="0"/>
    <s v="United States"/>
    <s v="Philadelphia"/>
    <x v="9"/>
    <n v="19143"/>
    <x v="3"/>
    <s v="FUR-CH-10003774"/>
    <x v="0"/>
    <x v="1"/>
    <x v="1185"/>
    <n v="127.372"/>
    <n v="2"/>
    <x v="4"/>
    <n v="-30.933199999999999"/>
  </r>
  <r>
    <n v="3676"/>
    <x v="1817"/>
    <x v="3"/>
    <x v="44"/>
    <d v="2014-11-12T00:00:00"/>
    <x v="1"/>
    <s v="ML-17410"/>
    <s v="Maris LaWare"/>
    <x v="0"/>
    <s v="United States"/>
    <s v="Philadelphia"/>
    <x v="9"/>
    <n v="19143"/>
    <x v="3"/>
    <s v="OFF-PA-10000157"/>
    <x v="1"/>
    <x v="10"/>
    <x v="364"/>
    <n v="47.951999999999998"/>
    <n v="3"/>
    <x v="2"/>
    <n v="16.183800000000002"/>
  </r>
  <r>
    <n v="3677"/>
    <x v="1818"/>
    <x v="1"/>
    <x v="901"/>
    <d v="2012-12-09T00:00:00"/>
    <x v="1"/>
    <s v="MH-17620"/>
    <s v="Matt Hagelstein"/>
    <x v="1"/>
    <s v="United States"/>
    <s v="San Diego"/>
    <x v="1"/>
    <n v="92105"/>
    <x v="1"/>
    <s v="FUR-FU-10004090"/>
    <x v="0"/>
    <x v="5"/>
    <x v="636"/>
    <n v="44.46"/>
    <n v="2"/>
    <x v="0"/>
    <n v="14.671799999999999"/>
  </r>
  <r>
    <n v="3678"/>
    <x v="1819"/>
    <x v="1"/>
    <x v="584"/>
    <d v="2012-07-14T00:00:00"/>
    <x v="1"/>
    <s v="BT-11680"/>
    <s v="Brian Thompson"/>
    <x v="0"/>
    <s v="United States"/>
    <s v="Clinton"/>
    <x v="39"/>
    <n v="20735"/>
    <x v="3"/>
    <s v="OFF-FA-10002763"/>
    <x v="1"/>
    <x v="13"/>
    <x v="1411"/>
    <n v="15.8"/>
    <n v="4"/>
    <x v="0"/>
    <n v="5.056"/>
  </r>
  <r>
    <n v="3679"/>
    <x v="1819"/>
    <x v="1"/>
    <x v="584"/>
    <d v="2012-07-14T00:00:00"/>
    <x v="1"/>
    <s v="BT-11680"/>
    <s v="Brian Thompson"/>
    <x v="0"/>
    <s v="United States"/>
    <s v="Clinton"/>
    <x v="39"/>
    <n v="20735"/>
    <x v="3"/>
    <s v="TEC-MA-10002428"/>
    <x v="2"/>
    <x v="15"/>
    <x v="1498"/>
    <n v="464.97"/>
    <n v="3"/>
    <x v="0"/>
    <n v="209.23650000000001"/>
  </r>
  <r>
    <n v="3680"/>
    <x v="1819"/>
    <x v="1"/>
    <x v="584"/>
    <d v="2012-07-14T00:00:00"/>
    <x v="1"/>
    <s v="BT-11680"/>
    <s v="Brian Thompson"/>
    <x v="0"/>
    <s v="United States"/>
    <s v="Clinton"/>
    <x v="39"/>
    <n v="20735"/>
    <x v="3"/>
    <s v="FUR-FU-10002918"/>
    <x v="0"/>
    <x v="5"/>
    <x v="266"/>
    <n v="181.96"/>
    <n v="2"/>
    <x v="0"/>
    <n v="20.015599999999999"/>
  </r>
  <r>
    <n v="3681"/>
    <x v="1819"/>
    <x v="1"/>
    <x v="584"/>
    <d v="2012-07-14T00:00:00"/>
    <x v="1"/>
    <s v="BT-11680"/>
    <s v="Brian Thompson"/>
    <x v="0"/>
    <s v="United States"/>
    <s v="Clinton"/>
    <x v="39"/>
    <n v="20735"/>
    <x v="3"/>
    <s v="OFF-LA-10000476"/>
    <x v="1"/>
    <x v="2"/>
    <x v="1552"/>
    <n v="12.39"/>
    <n v="3"/>
    <x v="0"/>
    <n v="5.6993999999999998"/>
  </r>
  <r>
    <n v="3682"/>
    <x v="1819"/>
    <x v="1"/>
    <x v="584"/>
    <d v="2012-07-14T00:00:00"/>
    <x v="1"/>
    <s v="BT-11680"/>
    <s v="Brian Thompson"/>
    <x v="0"/>
    <s v="United States"/>
    <s v="Clinton"/>
    <x v="39"/>
    <n v="20735"/>
    <x v="3"/>
    <s v="OFF-BI-10002854"/>
    <x v="1"/>
    <x v="8"/>
    <x v="895"/>
    <n v="84.09"/>
    <n v="3"/>
    <x v="0"/>
    <n v="42.045000000000002"/>
  </r>
  <r>
    <n v="3683"/>
    <x v="1819"/>
    <x v="1"/>
    <x v="584"/>
    <d v="2012-07-14T00:00:00"/>
    <x v="1"/>
    <s v="BT-11680"/>
    <s v="Brian Thompson"/>
    <x v="0"/>
    <s v="United States"/>
    <s v="Clinton"/>
    <x v="39"/>
    <n v="20735"/>
    <x v="3"/>
    <s v="OFF-AR-10002987"/>
    <x v="1"/>
    <x v="6"/>
    <x v="1553"/>
    <n v="79.36"/>
    <n v="4"/>
    <x v="0"/>
    <n v="32.537599999999998"/>
  </r>
  <r>
    <n v="3684"/>
    <x v="1819"/>
    <x v="1"/>
    <x v="584"/>
    <d v="2012-07-14T00:00:00"/>
    <x v="1"/>
    <s v="BT-11680"/>
    <s v="Brian Thompson"/>
    <x v="0"/>
    <s v="United States"/>
    <s v="Clinton"/>
    <x v="39"/>
    <n v="20735"/>
    <x v="3"/>
    <s v="OFF-BI-10004001"/>
    <x v="1"/>
    <x v="8"/>
    <x v="810"/>
    <n v="153.36000000000001"/>
    <n v="9"/>
    <x v="0"/>
    <n v="70.545599999999993"/>
  </r>
  <r>
    <n v="3685"/>
    <x v="1819"/>
    <x v="1"/>
    <x v="584"/>
    <d v="2012-07-14T00:00:00"/>
    <x v="1"/>
    <s v="BT-11680"/>
    <s v="Brian Thompson"/>
    <x v="0"/>
    <s v="United States"/>
    <s v="Clinton"/>
    <x v="39"/>
    <n v="20735"/>
    <x v="3"/>
    <s v="OFF-BI-10001634"/>
    <x v="1"/>
    <x v="8"/>
    <x v="24"/>
    <n v="43.68"/>
    <n v="6"/>
    <x v="0"/>
    <n v="21.403199999999998"/>
  </r>
  <r>
    <n v="3686"/>
    <x v="1819"/>
    <x v="1"/>
    <x v="584"/>
    <d v="2012-07-14T00:00:00"/>
    <x v="1"/>
    <s v="BT-11680"/>
    <s v="Brian Thompson"/>
    <x v="0"/>
    <s v="United States"/>
    <s v="Clinton"/>
    <x v="39"/>
    <n v="20735"/>
    <x v="3"/>
    <s v="OFF-ST-10003722"/>
    <x v="1"/>
    <x v="4"/>
    <x v="760"/>
    <n v="98.21"/>
    <n v="7"/>
    <x v="0"/>
    <n v="28.480899999999998"/>
  </r>
  <r>
    <n v="3687"/>
    <x v="1820"/>
    <x v="0"/>
    <x v="180"/>
    <d v="2013-12-20T00:00:00"/>
    <x v="1"/>
    <s v="JC-15340"/>
    <s v="Jasper Cacioppo"/>
    <x v="0"/>
    <s v="United States"/>
    <s v="Riverside"/>
    <x v="1"/>
    <n v="92503"/>
    <x v="1"/>
    <s v="OFF-AR-10004757"/>
    <x v="1"/>
    <x v="6"/>
    <x v="342"/>
    <n v="9.84"/>
    <n v="3"/>
    <x v="0"/>
    <n v="3.2471999999999999"/>
  </r>
  <r>
    <n v="3688"/>
    <x v="1821"/>
    <x v="0"/>
    <x v="244"/>
    <d v="2013-05-25T00:00:00"/>
    <x v="1"/>
    <s v="DB-13210"/>
    <s v="Dean Braden"/>
    <x v="0"/>
    <s v="United States"/>
    <s v="Port Saint Lucie"/>
    <x v="2"/>
    <n v="34952"/>
    <x v="0"/>
    <s v="OFF-BI-10004140"/>
    <x v="1"/>
    <x v="8"/>
    <x v="304"/>
    <n v="2.694"/>
    <n v="2"/>
    <x v="6"/>
    <n v="-2.2450000000000001"/>
  </r>
  <r>
    <n v="3689"/>
    <x v="1822"/>
    <x v="3"/>
    <x v="455"/>
    <d v="2014-06-06T00:00:00"/>
    <x v="0"/>
    <s v="DO-13435"/>
    <s v="Denny Ordway"/>
    <x v="0"/>
    <s v="United States"/>
    <s v="Mesa"/>
    <x v="16"/>
    <n v="85204"/>
    <x v="1"/>
    <s v="OFF-PA-10002479"/>
    <x v="1"/>
    <x v="10"/>
    <x v="217"/>
    <n v="25.344000000000001"/>
    <n v="6"/>
    <x v="2"/>
    <n v="7.92"/>
  </r>
  <r>
    <n v="3690"/>
    <x v="1822"/>
    <x v="3"/>
    <x v="455"/>
    <d v="2014-06-06T00:00:00"/>
    <x v="0"/>
    <s v="DO-13435"/>
    <s v="Denny Ordway"/>
    <x v="0"/>
    <s v="United States"/>
    <s v="Mesa"/>
    <x v="16"/>
    <n v="85204"/>
    <x v="1"/>
    <s v="OFF-EN-10001141"/>
    <x v="1"/>
    <x v="12"/>
    <x v="593"/>
    <n v="43.92"/>
    <n v="5"/>
    <x v="2"/>
    <n v="15.920999999999999"/>
  </r>
  <r>
    <n v="3691"/>
    <x v="1823"/>
    <x v="1"/>
    <x v="628"/>
    <d v="2012-11-02T00:00:00"/>
    <x v="0"/>
    <s v="FA-14230"/>
    <s v="Frank Atkinson"/>
    <x v="1"/>
    <s v="United States"/>
    <s v="Denver"/>
    <x v="22"/>
    <n v="80219"/>
    <x v="1"/>
    <s v="TEC-MA-10000597"/>
    <x v="2"/>
    <x v="15"/>
    <x v="1290"/>
    <n v="59.994"/>
    <n v="2"/>
    <x v="6"/>
    <n v="-45.995399999999997"/>
  </r>
  <r>
    <n v="3692"/>
    <x v="1823"/>
    <x v="1"/>
    <x v="628"/>
    <d v="2012-11-02T00:00:00"/>
    <x v="0"/>
    <s v="FA-14230"/>
    <s v="Frank Atkinson"/>
    <x v="1"/>
    <s v="United States"/>
    <s v="Denver"/>
    <x v="22"/>
    <n v="80219"/>
    <x v="1"/>
    <s v="TEC-CO-10001571"/>
    <x v="2"/>
    <x v="16"/>
    <x v="1554"/>
    <n v="439.99200000000002"/>
    <n v="1"/>
    <x v="2"/>
    <n v="164.99700000000001"/>
  </r>
  <r>
    <n v="3693"/>
    <x v="1823"/>
    <x v="1"/>
    <x v="628"/>
    <d v="2012-11-02T00:00:00"/>
    <x v="0"/>
    <s v="FA-14230"/>
    <s v="Frank Atkinson"/>
    <x v="1"/>
    <s v="United States"/>
    <s v="Denver"/>
    <x v="22"/>
    <n v="80219"/>
    <x v="1"/>
    <s v="TEC-PH-10004531"/>
    <x v="2"/>
    <x v="7"/>
    <x v="714"/>
    <n v="87.96"/>
    <n v="5"/>
    <x v="2"/>
    <n v="30.786000000000001"/>
  </r>
  <r>
    <n v="3694"/>
    <x v="1823"/>
    <x v="1"/>
    <x v="628"/>
    <d v="2012-11-02T00:00:00"/>
    <x v="0"/>
    <s v="FA-14230"/>
    <s v="Frank Atkinson"/>
    <x v="1"/>
    <s v="United States"/>
    <s v="Denver"/>
    <x v="22"/>
    <n v="80219"/>
    <x v="1"/>
    <s v="FUR-FU-10003026"/>
    <x v="0"/>
    <x v="5"/>
    <x v="1555"/>
    <n v="15.488"/>
    <n v="4"/>
    <x v="2"/>
    <n v="3.6783999999999999"/>
  </r>
  <r>
    <n v="3695"/>
    <x v="1824"/>
    <x v="0"/>
    <x v="680"/>
    <d v="2013-10-21T00:00:00"/>
    <x v="1"/>
    <s v="QJ-19255"/>
    <s v="Quincy Jones"/>
    <x v="1"/>
    <s v="United States"/>
    <s v="Springfield"/>
    <x v="17"/>
    <n v="22153"/>
    <x v="0"/>
    <s v="OFF-BI-10002082"/>
    <x v="1"/>
    <x v="8"/>
    <x v="1173"/>
    <n v="232.96"/>
    <n v="7"/>
    <x v="0"/>
    <n v="116.48"/>
  </r>
  <r>
    <n v="3696"/>
    <x v="1824"/>
    <x v="0"/>
    <x v="680"/>
    <d v="2013-10-21T00:00:00"/>
    <x v="1"/>
    <s v="QJ-19255"/>
    <s v="Quincy Jones"/>
    <x v="1"/>
    <s v="United States"/>
    <s v="Springfield"/>
    <x v="17"/>
    <n v="22153"/>
    <x v="0"/>
    <s v="OFF-EN-10002312"/>
    <x v="1"/>
    <x v="12"/>
    <x v="1453"/>
    <n v="66.540000000000006"/>
    <n v="6"/>
    <x v="0"/>
    <n v="32.604599999999998"/>
  </r>
  <r>
    <n v="3697"/>
    <x v="1824"/>
    <x v="0"/>
    <x v="680"/>
    <d v="2013-10-21T00:00:00"/>
    <x v="1"/>
    <s v="QJ-19255"/>
    <s v="Quincy Jones"/>
    <x v="1"/>
    <s v="United States"/>
    <s v="Springfield"/>
    <x v="17"/>
    <n v="22153"/>
    <x v="0"/>
    <s v="OFF-AP-10000696"/>
    <x v="1"/>
    <x v="9"/>
    <x v="332"/>
    <n v="43.26"/>
    <n v="3"/>
    <x v="0"/>
    <n v="14.2758"/>
  </r>
  <r>
    <n v="3698"/>
    <x v="1825"/>
    <x v="1"/>
    <x v="902"/>
    <d v="2012-11-21T00:00:00"/>
    <x v="0"/>
    <s v="TC-21475"/>
    <s v="Tony Chapman"/>
    <x v="2"/>
    <s v="United States"/>
    <s v="Seattle"/>
    <x v="4"/>
    <n v="98115"/>
    <x v="1"/>
    <s v="FUR-FU-10000305"/>
    <x v="0"/>
    <x v="5"/>
    <x v="1437"/>
    <n v="141.96"/>
    <n v="2"/>
    <x v="0"/>
    <n v="22.7136"/>
  </r>
  <r>
    <n v="3699"/>
    <x v="1826"/>
    <x v="2"/>
    <x v="103"/>
    <d v="2011-09-17T00:00:00"/>
    <x v="1"/>
    <s v="ON-18715"/>
    <s v="Odella Nelson"/>
    <x v="1"/>
    <s v="United States"/>
    <s v="Tempe"/>
    <x v="16"/>
    <n v="85281"/>
    <x v="1"/>
    <s v="OFF-ST-10001034"/>
    <x v="1"/>
    <x v="4"/>
    <x v="1556"/>
    <n v="79.400000000000006"/>
    <n v="5"/>
    <x v="2"/>
    <n v="5.9550000000000001"/>
  </r>
  <r>
    <n v="3700"/>
    <x v="1827"/>
    <x v="3"/>
    <x v="38"/>
    <d v="2014-11-19T00:00:00"/>
    <x v="0"/>
    <s v="AD-10180"/>
    <s v="Alan Dominguez"/>
    <x v="2"/>
    <s v="United States"/>
    <s v="Yonkers"/>
    <x v="15"/>
    <n v="10701"/>
    <x v="3"/>
    <s v="TEC-AC-10004114"/>
    <x v="2"/>
    <x v="11"/>
    <x v="370"/>
    <n v="163.96"/>
    <n v="4"/>
    <x v="0"/>
    <n v="70.502799999999993"/>
  </r>
  <r>
    <n v="3701"/>
    <x v="1828"/>
    <x v="3"/>
    <x v="165"/>
    <d v="2014-12-30T00:00:00"/>
    <x v="1"/>
    <s v="AC-10615"/>
    <s v="Ann Chong"/>
    <x v="1"/>
    <s v="United States"/>
    <s v="Rochester"/>
    <x v="15"/>
    <n v="14609"/>
    <x v="3"/>
    <s v="FUR-FU-10001602"/>
    <x v="0"/>
    <x v="5"/>
    <x v="759"/>
    <n v="37.93"/>
    <n v="1"/>
    <x v="0"/>
    <n v="6.8273999999999999"/>
  </r>
  <r>
    <n v="3702"/>
    <x v="1829"/>
    <x v="0"/>
    <x v="850"/>
    <d v="2013-01-13T00:00:00"/>
    <x v="0"/>
    <s v="MF-17665"/>
    <s v="Maureen Fritzler"/>
    <x v="1"/>
    <s v="United States"/>
    <s v="Toledo"/>
    <x v="24"/>
    <n v="43615"/>
    <x v="3"/>
    <s v="FUR-FU-10002445"/>
    <x v="0"/>
    <x v="5"/>
    <x v="1439"/>
    <n v="15.167999999999999"/>
    <n v="2"/>
    <x v="2"/>
    <n v="3.7919999999999998"/>
  </r>
  <r>
    <n v="3703"/>
    <x v="1830"/>
    <x v="1"/>
    <x v="385"/>
    <d v="2012-06-19T00:00:00"/>
    <x v="1"/>
    <s v="DH-13075"/>
    <s v="Dave Hallsten"/>
    <x v="1"/>
    <s v="United States"/>
    <s v="Decatur"/>
    <x v="19"/>
    <n v="35601"/>
    <x v="0"/>
    <s v="OFF-AR-10004269"/>
    <x v="1"/>
    <x v="6"/>
    <x v="1541"/>
    <n v="24.78"/>
    <n v="6"/>
    <x v="0"/>
    <n v="6.9383999999999997"/>
  </r>
  <r>
    <n v="3704"/>
    <x v="1830"/>
    <x v="1"/>
    <x v="385"/>
    <d v="2012-06-19T00:00:00"/>
    <x v="1"/>
    <s v="DH-13075"/>
    <s v="Dave Hallsten"/>
    <x v="1"/>
    <s v="United States"/>
    <s v="Decatur"/>
    <x v="19"/>
    <n v="35601"/>
    <x v="0"/>
    <s v="OFF-BI-10001249"/>
    <x v="1"/>
    <x v="8"/>
    <x v="1182"/>
    <n v="19.14"/>
    <n v="3"/>
    <x v="0"/>
    <n v="8.8043999999999993"/>
  </r>
  <r>
    <n v="3705"/>
    <x v="1830"/>
    <x v="1"/>
    <x v="385"/>
    <d v="2012-06-19T00:00:00"/>
    <x v="1"/>
    <s v="DH-13075"/>
    <s v="Dave Hallsten"/>
    <x v="1"/>
    <s v="United States"/>
    <s v="Decatur"/>
    <x v="19"/>
    <n v="35601"/>
    <x v="0"/>
    <s v="TEC-CO-10004202"/>
    <x v="2"/>
    <x v="16"/>
    <x v="836"/>
    <n v="899.97"/>
    <n v="3"/>
    <x v="0"/>
    <n v="314.98950000000002"/>
  </r>
  <r>
    <n v="3706"/>
    <x v="1830"/>
    <x v="1"/>
    <x v="385"/>
    <d v="2012-06-19T00:00:00"/>
    <x v="1"/>
    <s v="DH-13075"/>
    <s v="Dave Hallsten"/>
    <x v="1"/>
    <s v="United States"/>
    <s v="Decatur"/>
    <x v="19"/>
    <n v="35601"/>
    <x v="0"/>
    <s v="OFF-PA-10003363"/>
    <x v="1"/>
    <x v="10"/>
    <x v="1520"/>
    <n v="32.4"/>
    <n v="5"/>
    <x v="0"/>
    <n v="15.552"/>
  </r>
  <r>
    <n v="3707"/>
    <x v="1831"/>
    <x v="3"/>
    <x v="257"/>
    <d v="2014-03-23T00:00:00"/>
    <x v="1"/>
    <s v="EN-13780"/>
    <s v="Edward Nazzal"/>
    <x v="0"/>
    <s v="United States"/>
    <s v="Dallas"/>
    <x v="5"/>
    <n v="75220"/>
    <x v="2"/>
    <s v="OFF-AR-10001915"/>
    <x v="1"/>
    <x v="6"/>
    <x v="1048"/>
    <n v="23.832000000000001"/>
    <n v="3"/>
    <x v="2"/>
    <n v="6.5537999999999998"/>
  </r>
  <r>
    <n v="3708"/>
    <x v="1832"/>
    <x v="2"/>
    <x v="533"/>
    <d v="2011-11-27T00:00:00"/>
    <x v="1"/>
    <s v="SS-20140"/>
    <s v="Saphhira Shifley"/>
    <x v="1"/>
    <s v="United States"/>
    <s v="Mesquite"/>
    <x v="5"/>
    <n v="75150"/>
    <x v="2"/>
    <s v="FUR-FU-10001940"/>
    <x v="0"/>
    <x v="5"/>
    <x v="33"/>
    <n v="6.3680000000000003"/>
    <n v="2"/>
    <x v="7"/>
    <n v="-2.5472000000000001"/>
  </r>
  <r>
    <n v="3709"/>
    <x v="1832"/>
    <x v="2"/>
    <x v="533"/>
    <d v="2011-11-27T00:00:00"/>
    <x v="1"/>
    <s v="SS-20140"/>
    <s v="Saphhira Shifley"/>
    <x v="1"/>
    <s v="United States"/>
    <s v="Mesquite"/>
    <x v="5"/>
    <n v="75150"/>
    <x v="2"/>
    <s v="OFF-AP-10004336"/>
    <x v="1"/>
    <x v="9"/>
    <x v="1031"/>
    <n v="34.176000000000002"/>
    <n v="3"/>
    <x v="3"/>
    <n v="-87.148799999999994"/>
  </r>
  <r>
    <n v="3710"/>
    <x v="1832"/>
    <x v="2"/>
    <x v="533"/>
    <d v="2011-11-27T00:00:00"/>
    <x v="1"/>
    <s v="SS-20140"/>
    <s v="Saphhira Shifley"/>
    <x v="1"/>
    <s v="United States"/>
    <s v="Mesquite"/>
    <x v="5"/>
    <n v="75150"/>
    <x v="2"/>
    <s v="TEC-AC-10003709"/>
    <x v="2"/>
    <x v="11"/>
    <x v="1404"/>
    <n v="5.5439999999999996"/>
    <n v="7"/>
    <x v="2"/>
    <n v="1.6632"/>
  </r>
  <r>
    <n v="3711"/>
    <x v="1833"/>
    <x v="3"/>
    <x v="453"/>
    <d v="2014-10-18T00:00:00"/>
    <x v="2"/>
    <s v="RS-19765"/>
    <s v="Roland Schwarz"/>
    <x v="1"/>
    <s v="United States"/>
    <s v="Los Angeles"/>
    <x v="1"/>
    <n v="90045"/>
    <x v="1"/>
    <s v="FUR-TA-10001705"/>
    <x v="0"/>
    <x v="3"/>
    <x v="213"/>
    <n v="510.24"/>
    <n v="3"/>
    <x v="2"/>
    <n v="6.3780000000000001"/>
  </r>
  <r>
    <n v="3712"/>
    <x v="1833"/>
    <x v="3"/>
    <x v="453"/>
    <d v="2014-10-18T00:00:00"/>
    <x v="2"/>
    <s v="RS-19765"/>
    <s v="Roland Schwarz"/>
    <x v="1"/>
    <s v="United States"/>
    <s v="Los Angeles"/>
    <x v="1"/>
    <n v="90045"/>
    <x v="1"/>
    <s v="OFF-PA-10000675"/>
    <x v="1"/>
    <x v="10"/>
    <x v="1106"/>
    <n v="204.95"/>
    <n v="5"/>
    <x v="0"/>
    <n v="100.4255"/>
  </r>
  <r>
    <n v="3713"/>
    <x v="1834"/>
    <x v="3"/>
    <x v="81"/>
    <d v="2014-04-25T00:00:00"/>
    <x v="2"/>
    <s v="JW-15955"/>
    <s v="Joni Wasserman"/>
    <x v="0"/>
    <s v="United States"/>
    <s v="Seattle"/>
    <x v="4"/>
    <n v="98103"/>
    <x v="1"/>
    <s v="TEC-AC-10000521"/>
    <x v="2"/>
    <x v="11"/>
    <x v="1557"/>
    <n v="11.54"/>
    <n v="1"/>
    <x v="0"/>
    <n v="3.4620000000000002"/>
  </r>
  <r>
    <n v="3714"/>
    <x v="1834"/>
    <x v="3"/>
    <x v="81"/>
    <d v="2014-04-25T00:00:00"/>
    <x v="2"/>
    <s v="JW-15955"/>
    <s v="Joni Wasserman"/>
    <x v="0"/>
    <s v="United States"/>
    <s v="Seattle"/>
    <x v="4"/>
    <n v="98103"/>
    <x v="1"/>
    <s v="FUR-FU-10004622"/>
    <x v="0"/>
    <x v="5"/>
    <x v="787"/>
    <n v="162.6"/>
    <n v="3"/>
    <x v="0"/>
    <n v="34.146000000000001"/>
  </r>
  <r>
    <n v="3715"/>
    <x v="1835"/>
    <x v="2"/>
    <x v="589"/>
    <d v="2011-12-10T00:00:00"/>
    <x v="0"/>
    <s v="JK-15625"/>
    <s v="Jim Karlsson"/>
    <x v="0"/>
    <s v="United States"/>
    <s v="Olympia"/>
    <x v="4"/>
    <n v="98502"/>
    <x v="1"/>
    <s v="OFF-PA-10001954"/>
    <x v="1"/>
    <x v="10"/>
    <x v="595"/>
    <n v="45.68"/>
    <n v="2"/>
    <x v="0"/>
    <n v="21.012799999999999"/>
  </r>
  <r>
    <n v="3716"/>
    <x v="1835"/>
    <x v="2"/>
    <x v="589"/>
    <d v="2011-12-10T00:00:00"/>
    <x v="0"/>
    <s v="JK-15625"/>
    <s v="Jim Karlsson"/>
    <x v="0"/>
    <s v="United States"/>
    <s v="Olympia"/>
    <x v="4"/>
    <n v="98502"/>
    <x v="1"/>
    <s v="FUR-CH-10002602"/>
    <x v="0"/>
    <x v="1"/>
    <x v="288"/>
    <n v="603.91999999999996"/>
    <n v="5"/>
    <x v="2"/>
    <n v="45.293999999999997"/>
  </r>
  <r>
    <n v="3717"/>
    <x v="1836"/>
    <x v="3"/>
    <x v="148"/>
    <d v="2014-06-03T00:00:00"/>
    <x v="1"/>
    <s v="JO-15550"/>
    <s v="Jesus Ocampo"/>
    <x v="2"/>
    <s v="United States"/>
    <s v="Omaha"/>
    <x v="8"/>
    <n v="68104"/>
    <x v="2"/>
    <s v="OFF-FA-10004395"/>
    <x v="1"/>
    <x v="13"/>
    <x v="1192"/>
    <n v="23.55"/>
    <n v="5"/>
    <x v="0"/>
    <n v="1.1775"/>
  </r>
  <r>
    <n v="3718"/>
    <x v="1837"/>
    <x v="0"/>
    <x v="251"/>
    <d v="2013-09-24T00:00:00"/>
    <x v="1"/>
    <s v="TP-21130"/>
    <s v="Theone Pippenger"/>
    <x v="0"/>
    <s v="United States"/>
    <s v="Columbus"/>
    <x v="32"/>
    <n v="31907"/>
    <x v="0"/>
    <s v="OFF-SU-10003002"/>
    <x v="1"/>
    <x v="14"/>
    <x v="1558"/>
    <n v="5.04"/>
    <n v="2"/>
    <x v="0"/>
    <n v="0.1512"/>
  </r>
  <r>
    <n v="3719"/>
    <x v="1837"/>
    <x v="0"/>
    <x v="251"/>
    <d v="2013-09-24T00:00:00"/>
    <x v="1"/>
    <s v="TP-21130"/>
    <s v="Theone Pippenger"/>
    <x v="0"/>
    <s v="United States"/>
    <s v="Columbus"/>
    <x v="32"/>
    <n v="31907"/>
    <x v="0"/>
    <s v="TEC-AC-10002926"/>
    <x v="2"/>
    <x v="11"/>
    <x v="1114"/>
    <n v="249.95"/>
    <n v="5"/>
    <x v="0"/>
    <n v="107.4785"/>
  </r>
  <r>
    <n v="3720"/>
    <x v="1838"/>
    <x v="0"/>
    <x v="42"/>
    <d v="2013-09-24T00:00:00"/>
    <x v="1"/>
    <s v="BS-11590"/>
    <s v="Brendan Sweed"/>
    <x v="1"/>
    <s v="United States"/>
    <s v="Columbus"/>
    <x v="14"/>
    <n v="47201"/>
    <x v="2"/>
    <s v="OFF-AR-10002656"/>
    <x v="1"/>
    <x v="6"/>
    <x v="157"/>
    <n v="33.4"/>
    <n v="5"/>
    <x v="0"/>
    <n v="12.358000000000001"/>
  </r>
  <r>
    <n v="3721"/>
    <x v="1839"/>
    <x v="0"/>
    <x v="887"/>
    <d v="2013-12-25T00:00:00"/>
    <x v="1"/>
    <s v="AB-10255"/>
    <s v="Alejandro Ballentine"/>
    <x v="2"/>
    <s v="United States"/>
    <s v="Jackson"/>
    <x v="35"/>
    <n v="39212"/>
    <x v="0"/>
    <s v="FUR-FU-10001918"/>
    <x v="0"/>
    <x v="5"/>
    <x v="280"/>
    <n v="18.920000000000002"/>
    <n v="4"/>
    <x v="0"/>
    <n v="7.3788"/>
  </r>
  <r>
    <n v="3722"/>
    <x v="1839"/>
    <x v="0"/>
    <x v="887"/>
    <d v="2013-12-25T00:00:00"/>
    <x v="1"/>
    <s v="AB-10255"/>
    <s v="Alejandro Ballentine"/>
    <x v="2"/>
    <s v="United States"/>
    <s v="Jackson"/>
    <x v="35"/>
    <n v="39212"/>
    <x v="0"/>
    <s v="OFF-BI-10003910"/>
    <x v="1"/>
    <x v="8"/>
    <x v="8"/>
    <n v="15.42"/>
    <n v="2"/>
    <x v="0"/>
    <n v="6.9390000000000001"/>
  </r>
  <r>
    <n v="3723"/>
    <x v="1840"/>
    <x v="3"/>
    <x v="903"/>
    <d v="2014-11-27T00:00:00"/>
    <x v="1"/>
    <s v="FO-14305"/>
    <s v="Frank Olsen"/>
    <x v="0"/>
    <s v="United States"/>
    <s v="Houston"/>
    <x v="5"/>
    <n v="77070"/>
    <x v="2"/>
    <s v="OFF-AR-10000122"/>
    <x v="1"/>
    <x v="6"/>
    <x v="308"/>
    <n v="35.712000000000003"/>
    <n v="8"/>
    <x v="2"/>
    <n v="2.2320000000000002"/>
  </r>
  <r>
    <n v="3724"/>
    <x v="1841"/>
    <x v="2"/>
    <x v="125"/>
    <d v="2012-01-04T00:00:00"/>
    <x v="1"/>
    <s v="MF-17665"/>
    <s v="Maureen Fritzler"/>
    <x v="1"/>
    <s v="United States"/>
    <s v="Phoenix"/>
    <x v="16"/>
    <n v="85023"/>
    <x v="1"/>
    <s v="OFF-BI-10004600"/>
    <x v="1"/>
    <x v="8"/>
    <x v="1477"/>
    <n v="551.98500000000001"/>
    <n v="5"/>
    <x v="6"/>
    <n v="-459.98750000000001"/>
  </r>
  <r>
    <n v="3725"/>
    <x v="1842"/>
    <x v="3"/>
    <x v="355"/>
    <d v="2014-04-06T00:00:00"/>
    <x v="2"/>
    <s v="SA-20830"/>
    <s v="Sue Ann Reed"/>
    <x v="0"/>
    <s v="United States"/>
    <s v="Chicago"/>
    <x v="10"/>
    <n v="60653"/>
    <x v="2"/>
    <s v="OFF-AR-10003045"/>
    <x v="1"/>
    <x v="6"/>
    <x v="420"/>
    <n v="7.056"/>
    <n v="3"/>
    <x v="2"/>
    <n v="2.2050000000000001"/>
  </r>
  <r>
    <n v="3726"/>
    <x v="1843"/>
    <x v="0"/>
    <x v="482"/>
    <d v="2014-01-03T00:00:00"/>
    <x v="1"/>
    <s v="SH-19975"/>
    <s v="Sally Hughsby"/>
    <x v="1"/>
    <s v="United States"/>
    <s v="Denver"/>
    <x v="22"/>
    <n v="80219"/>
    <x v="1"/>
    <s v="OFF-AP-10000252"/>
    <x v="1"/>
    <x v="9"/>
    <x v="1242"/>
    <n v="18.72"/>
    <n v="2"/>
    <x v="2"/>
    <n v="3.51"/>
  </r>
  <r>
    <n v="3727"/>
    <x v="1844"/>
    <x v="0"/>
    <x v="410"/>
    <d v="2013-06-12T00:00:00"/>
    <x v="1"/>
    <s v="JL-15235"/>
    <s v="Janet Lee"/>
    <x v="0"/>
    <s v="United States"/>
    <s v="Newark"/>
    <x v="13"/>
    <n v="19711"/>
    <x v="3"/>
    <s v="OFF-ST-10001496"/>
    <x v="1"/>
    <x v="4"/>
    <x v="726"/>
    <n v="360.38"/>
    <n v="2"/>
    <x v="0"/>
    <n v="93.698800000000006"/>
  </r>
  <r>
    <n v="3728"/>
    <x v="1844"/>
    <x v="0"/>
    <x v="410"/>
    <d v="2013-06-12T00:00:00"/>
    <x v="1"/>
    <s v="JL-15235"/>
    <s v="Janet Lee"/>
    <x v="0"/>
    <s v="United States"/>
    <s v="Newark"/>
    <x v="13"/>
    <n v="19711"/>
    <x v="3"/>
    <s v="OFF-AR-10000122"/>
    <x v="1"/>
    <x v="6"/>
    <x v="308"/>
    <n v="11.16"/>
    <n v="2"/>
    <x v="0"/>
    <n v="2.79"/>
  </r>
  <r>
    <n v="3729"/>
    <x v="1844"/>
    <x v="0"/>
    <x v="410"/>
    <d v="2013-06-12T00:00:00"/>
    <x v="1"/>
    <s v="JL-15235"/>
    <s v="Janet Lee"/>
    <x v="0"/>
    <s v="United States"/>
    <s v="Newark"/>
    <x v="13"/>
    <n v="19711"/>
    <x v="3"/>
    <s v="OFF-LA-10000407"/>
    <x v="1"/>
    <x v="2"/>
    <x v="1486"/>
    <n v="14.94"/>
    <n v="3"/>
    <x v="0"/>
    <n v="6.8723999999999998"/>
  </r>
  <r>
    <n v="3730"/>
    <x v="1845"/>
    <x v="1"/>
    <x v="227"/>
    <d v="2012-09-23T00:00:00"/>
    <x v="1"/>
    <s v="KH-16630"/>
    <s v="Ken Heidel"/>
    <x v="1"/>
    <s v="United States"/>
    <s v="Clinton"/>
    <x v="39"/>
    <n v="20735"/>
    <x v="3"/>
    <s v="OFF-ST-10004950"/>
    <x v="1"/>
    <x v="4"/>
    <x v="1000"/>
    <n v="41.96"/>
    <n v="2"/>
    <x v="0"/>
    <n v="7.9724000000000004"/>
  </r>
  <r>
    <n v="3731"/>
    <x v="1845"/>
    <x v="1"/>
    <x v="227"/>
    <d v="2012-09-23T00:00:00"/>
    <x v="1"/>
    <s v="KH-16630"/>
    <s v="Ken Heidel"/>
    <x v="1"/>
    <s v="United States"/>
    <s v="Clinton"/>
    <x v="39"/>
    <n v="20735"/>
    <x v="3"/>
    <s v="OFF-ST-10004123"/>
    <x v="1"/>
    <x v="4"/>
    <x v="72"/>
    <n v="636.86"/>
    <n v="7"/>
    <x v="0"/>
    <n v="0"/>
  </r>
  <r>
    <n v="3732"/>
    <x v="1845"/>
    <x v="1"/>
    <x v="227"/>
    <d v="2012-09-23T00:00:00"/>
    <x v="1"/>
    <s v="KH-16630"/>
    <s v="Ken Heidel"/>
    <x v="1"/>
    <s v="United States"/>
    <s v="Clinton"/>
    <x v="39"/>
    <n v="20735"/>
    <x v="3"/>
    <s v="TEC-PH-10000730"/>
    <x v="2"/>
    <x v="7"/>
    <x v="1559"/>
    <n v="499.99"/>
    <n v="1"/>
    <x v="0"/>
    <n v="129.9974"/>
  </r>
  <r>
    <n v="3733"/>
    <x v="1845"/>
    <x v="1"/>
    <x v="227"/>
    <d v="2012-09-23T00:00:00"/>
    <x v="1"/>
    <s v="KH-16630"/>
    <s v="Ken Heidel"/>
    <x v="1"/>
    <s v="United States"/>
    <s v="Clinton"/>
    <x v="39"/>
    <n v="20735"/>
    <x v="3"/>
    <s v="TEC-PH-10000895"/>
    <x v="2"/>
    <x v="7"/>
    <x v="1128"/>
    <n v="1259.93"/>
    <n v="7"/>
    <x v="0"/>
    <n v="327.58179999999999"/>
  </r>
  <r>
    <n v="3734"/>
    <x v="1845"/>
    <x v="1"/>
    <x v="227"/>
    <d v="2012-09-23T00:00:00"/>
    <x v="1"/>
    <s v="KH-16630"/>
    <s v="Ken Heidel"/>
    <x v="1"/>
    <s v="United States"/>
    <s v="Clinton"/>
    <x v="39"/>
    <n v="20735"/>
    <x v="3"/>
    <s v="OFF-BI-10000962"/>
    <x v="1"/>
    <x v="8"/>
    <x v="1504"/>
    <n v="65.08"/>
    <n v="4"/>
    <x v="0"/>
    <n v="31.889199999999999"/>
  </r>
  <r>
    <n v="3735"/>
    <x v="1846"/>
    <x v="3"/>
    <x v="904"/>
    <d v="2014-03-12T00:00:00"/>
    <x v="0"/>
    <s v="RM-19750"/>
    <s v="Roland Murray"/>
    <x v="0"/>
    <s v="United States"/>
    <s v="New York City"/>
    <x v="15"/>
    <n v="10011"/>
    <x v="3"/>
    <s v="OFF-PA-10002254"/>
    <x v="1"/>
    <x v="10"/>
    <x v="145"/>
    <n v="26.38"/>
    <n v="1"/>
    <x v="0"/>
    <n v="12.1348"/>
  </r>
  <r>
    <n v="3736"/>
    <x v="1846"/>
    <x v="3"/>
    <x v="904"/>
    <d v="2014-03-12T00:00:00"/>
    <x v="0"/>
    <s v="RM-19750"/>
    <s v="Roland Murray"/>
    <x v="0"/>
    <s v="United States"/>
    <s v="New York City"/>
    <x v="15"/>
    <n v="10011"/>
    <x v="3"/>
    <s v="FUR-FU-10002554"/>
    <x v="0"/>
    <x v="5"/>
    <x v="912"/>
    <n v="71.97"/>
    <n v="3"/>
    <x v="0"/>
    <n v="16.553100000000001"/>
  </r>
  <r>
    <n v="3737"/>
    <x v="1847"/>
    <x v="0"/>
    <x v="716"/>
    <d v="2013-03-18T00:00:00"/>
    <x v="3"/>
    <s v="VM-21835"/>
    <s v="Vivian Mathis"/>
    <x v="0"/>
    <s v="United States"/>
    <s v="Newark"/>
    <x v="13"/>
    <n v="19711"/>
    <x v="3"/>
    <s v="TEC-PH-10000673"/>
    <x v="2"/>
    <x v="7"/>
    <x v="1396"/>
    <n v="129.97999999999999"/>
    <n v="2"/>
    <x v="0"/>
    <n v="62.3904"/>
  </r>
  <r>
    <n v="3738"/>
    <x v="1847"/>
    <x v="0"/>
    <x v="716"/>
    <d v="2013-03-18T00:00:00"/>
    <x v="3"/>
    <s v="VM-21835"/>
    <s v="Vivian Mathis"/>
    <x v="0"/>
    <s v="United States"/>
    <s v="Newark"/>
    <x v="13"/>
    <n v="19711"/>
    <x v="3"/>
    <s v="OFF-BI-10000962"/>
    <x v="1"/>
    <x v="8"/>
    <x v="1504"/>
    <n v="32.54"/>
    <n v="2"/>
    <x v="0"/>
    <n v="15.944599999999999"/>
  </r>
  <r>
    <n v="3739"/>
    <x v="1848"/>
    <x v="0"/>
    <x v="10"/>
    <d v="2013-12-14T00:00:00"/>
    <x v="1"/>
    <s v="LH-17155"/>
    <s v="Logan Haushalter"/>
    <x v="0"/>
    <s v="United States"/>
    <s v="Jackson"/>
    <x v="12"/>
    <n v="49201"/>
    <x v="2"/>
    <s v="TEC-PH-10003988"/>
    <x v="2"/>
    <x v="7"/>
    <x v="47"/>
    <n v="10.9"/>
    <n v="1"/>
    <x v="0"/>
    <n v="3.052"/>
  </r>
  <r>
    <n v="3740"/>
    <x v="1848"/>
    <x v="0"/>
    <x v="10"/>
    <d v="2013-12-14T00:00:00"/>
    <x v="1"/>
    <s v="LH-17155"/>
    <s v="Logan Haushalter"/>
    <x v="0"/>
    <s v="United States"/>
    <s v="Jackson"/>
    <x v="12"/>
    <n v="49201"/>
    <x v="2"/>
    <s v="TEC-AC-10001109"/>
    <x v="2"/>
    <x v="11"/>
    <x v="998"/>
    <n v="59.98"/>
    <n v="2"/>
    <x v="0"/>
    <n v="25.191600000000001"/>
  </r>
  <r>
    <n v="3741"/>
    <x v="1848"/>
    <x v="0"/>
    <x v="10"/>
    <d v="2013-12-14T00:00:00"/>
    <x v="1"/>
    <s v="LH-17155"/>
    <s v="Logan Haushalter"/>
    <x v="0"/>
    <s v="United States"/>
    <s v="Jackson"/>
    <x v="12"/>
    <n v="49201"/>
    <x v="2"/>
    <s v="OFF-AP-10002311"/>
    <x v="1"/>
    <x v="9"/>
    <x v="14"/>
    <n v="61.929000000000002"/>
    <n v="1"/>
    <x v="9"/>
    <n v="23.395399999999999"/>
  </r>
  <r>
    <n v="3742"/>
    <x v="1849"/>
    <x v="0"/>
    <x v="804"/>
    <d v="2013-01-21T00:00:00"/>
    <x v="1"/>
    <s v="WB-21850"/>
    <s v="William Brown"/>
    <x v="0"/>
    <s v="United States"/>
    <s v="New York City"/>
    <x v="15"/>
    <n v="10011"/>
    <x v="3"/>
    <s v="OFF-EN-10001137"/>
    <x v="1"/>
    <x v="12"/>
    <x v="315"/>
    <n v="16.52"/>
    <n v="4"/>
    <x v="0"/>
    <n v="7.5991999999999997"/>
  </r>
  <r>
    <n v="3743"/>
    <x v="1849"/>
    <x v="0"/>
    <x v="804"/>
    <d v="2013-01-21T00:00:00"/>
    <x v="1"/>
    <s v="WB-21850"/>
    <s v="William Brown"/>
    <x v="0"/>
    <s v="United States"/>
    <s v="New York City"/>
    <x v="15"/>
    <n v="10011"/>
    <x v="3"/>
    <s v="OFF-PA-10004285"/>
    <x v="1"/>
    <x v="10"/>
    <x v="1259"/>
    <n v="60.12"/>
    <n v="9"/>
    <x v="0"/>
    <n v="28.857600000000001"/>
  </r>
  <r>
    <n v="3744"/>
    <x v="1849"/>
    <x v="0"/>
    <x v="804"/>
    <d v="2013-01-21T00:00:00"/>
    <x v="1"/>
    <s v="WB-21850"/>
    <s v="William Brown"/>
    <x v="0"/>
    <s v="United States"/>
    <s v="New York City"/>
    <x v="15"/>
    <n v="10011"/>
    <x v="3"/>
    <s v="OFF-BI-10002225"/>
    <x v="1"/>
    <x v="8"/>
    <x v="336"/>
    <n v="49.536000000000001"/>
    <n v="3"/>
    <x v="2"/>
    <n v="17.337599999999998"/>
  </r>
  <r>
    <n v="3745"/>
    <x v="1850"/>
    <x v="2"/>
    <x v="745"/>
    <d v="2011-10-24T00:00:00"/>
    <x v="3"/>
    <s v="AP-10915"/>
    <s v="Arthur Prichep"/>
    <x v="0"/>
    <s v="United States"/>
    <s v="Rock Hill"/>
    <x v="20"/>
    <n v="29730"/>
    <x v="0"/>
    <s v="OFF-FA-10002763"/>
    <x v="1"/>
    <x v="13"/>
    <x v="1411"/>
    <n v="11.85"/>
    <n v="3"/>
    <x v="0"/>
    <n v="3.7919999999999998"/>
  </r>
  <r>
    <n v="3746"/>
    <x v="1851"/>
    <x v="0"/>
    <x v="713"/>
    <d v="2013-09-29T00:00:00"/>
    <x v="0"/>
    <s v="RA-19915"/>
    <s v="Russell Applegate"/>
    <x v="0"/>
    <s v="United States"/>
    <s v="Columbus"/>
    <x v="32"/>
    <n v="31907"/>
    <x v="0"/>
    <s v="OFF-ST-10003058"/>
    <x v="1"/>
    <x v="4"/>
    <x v="388"/>
    <n v="118.25"/>
    <n v="5"/>
    <x v="0"/>
    <n v="34.292499999999997"/>
  </r>
  <r>
    <n v="3747"/>
    <x v="1851"/>
    <x v="0"/>
    <x v="713"/>
    <d v="2013-09-29T00:00:00"/>
    <x v="0"/>
    <s v="RA-19915"/>
    <s v="Russell Applegate"/>
    <x v="0"/>
    <s v="United States"/>
    <s v="Columbus"/>
    <x v="32"/>
    <n v="31907"/>
    <x v="0"/>
    <s v="FUR-CH-10002084"/>
    <x v="0"/>
    <x v="1"/>
    <x v="1240"/>
    <n v="368.97"/>
    <n v="3"/>
    <x v="0"/>
    <n v="81.173400000000001"/>
  </r>
  <r>
    <n v="3748"/>
    <x v="1852"/>
    <x v="3"/>
    <x v="151"/>
    <d v="2014-08-30T00:00:00"/>
    <x v="0"/>
    <s v="DR-12880"/>
    <s v="Dan Reichenbach"/>
    <x v="1"/>
    <s v="United States"/>
    <s v="Inglewood"/>
    <x v="1"/>
    <n v="90301"/>
    <x v="1"/>
    <s v="FUR-FU-10002937"/>
    <x v="0"/>
    <x v="5"/>
    <x v="1051"/>
    <n v="198.46"/>
    <n v="2"/>
    <x v="0"/>
    <n v="99.23"/>
  </r>
  <r>
    <n v="3749"/>
    <x v="1852"/>
    <x v="3"/>
    <x v="151"/>
    <d v="2014-08-30T00:00:00"/>
    <x v="0"/>
    <s v="DR-12880"/>
    <s v="Dan Reichenbach"/>
    <x v="1"/>
    <s v="United States"/>
    <s v="Inglewood"/>
    <x v="1"/>
    <n v="90301"/>
    <x v="1"/>
    <s v="OFF-AP-10001242"/>
    <x v="1"/>
    <x v="9"/>
    <x v="1408"/>
    <n v="321.92"/>
    <n v="4"/>
    <x v="0"/>
    <n v="96.575999999999993"/>
  </r>
  <r>
    <n v="3750"/>
    <x v="1852"/>
    <x v="3"/>
    <x v="151"/>
    <d v="2014-08-30T00:00:00"/>
    <x v="0"/>
    <s v="DR-12880"/>
    <s v="Dan Reichenbach"/>
    <x v="1"/>
    <s v="United States"/>
    <s v="Inglewood"/>
    <x v="1"/>
    <n v="90301"/>
    <x v="1"/>
    <s v="TEC-CO-10001571"/>
    <x v="2"/>
    <x v="16"/>
    <x v="1554"/>
    <n v="879.98400000000004"/>
    <n v="2"/>
    <x v="2"/>
    <n v="329.99400000000003"/>
  </r>
  <r>
    <n v="3751"/>
    <x v="1852"/>
    <x v="3"/>
    <x v="151"/>
    <d v="2014-08-30T00:00:00"/>
    <x v="0"/>
    <s v="DR-12880"/>
    <s v="Dan Reichenbach"/>
    <x v="1"/>
    <s v="United States"/>
    <s v="Inglewood"/>
    <x v="1"/>
    <n v="90301"/>
    <x v="1"/>
    <s v="OFF-SU-10002503"/>
    <x v="1"/>
    <x v="14"/>
    <x v="669"/>
    <n v="28.4"/>
    <n v="5"/>
    <x v="0"/>
    <n v="8.2360000000000007"/>
  </r>
  <r>
    <n v="3752"/>
    <x v="1852"/>
    <x v="3"/>
    <x v="151"/>
    <d v="2014-08-30T00:00:00"/>
    <x v="0"/>
    <s v="DR-12880"/>
    <s v="Dan Reichenbach"/>
    <x v="1"/>
    <s v="United States"/>
    <s v="Inglewood"/>
    <x v="1"/>
    <n v="90301"/>
    <x v="1"/>
    <s v="FUR-CH-10004886"/>
    <x v="0"/>
    <x v="1"/>
    <x v="366"/>
    <n v="230.28"/>
    <n v="3"/>
    <x v="2"/>
    <n v="23.027999999999999"/>
  </r>
  <r>
    <n v="3753"/>
    <x v="1852"/>
    <x v="3"/>
    <x v="151"/>
    <d v="2014-08-30T00:00:00"/>
    <x v="0"/>
    <s v="DR-12880"/>
    <s v="Dan Reichenbach"/>
    <x v="1"/>
    <s v="United States"/>
    <s v="Inglewood"/>
    <x v="1"/>
    <n v="90301"/>
    <x v="1"/>
    <s v="OFF-PA-10001289"/>
    <x v="1"/>
    <x v="10"/>
    <x v="952"/>
    <n v="116.28"/>
    <n v="3"/>
    <x v="0"/>
    <n v="56.977200000000003"/>
  </r>
  <r>
    <n v="3754"/>
    <x v="1852"/>
    <x v="3"/>
    <x v="151"/>
    <d v="2014-08-30T00:00:00"/>
    <x v="0"/>
    <s v="DR-12880"/>
    <s v="Dan Reichenbach"/>
    <x v="1"/>
    <s v="United States"/>
    <s v="Inglewood"/>
    <x v="1"/>
    <n v="90301"/>
    <x v="1"/>
    <s v="OFF-BI-10003650"/>
    <x v="1"/>
    <x v="8"/>
    <x v="115"/>
    <n v="841.56799999999998"/>
    <n v="2"/>
    <x v="2"/>
    <n v="294.54880000000003"/>
  </r>
  <r>
    <n v="3755"/>
    <x v="1852"/>
    <x v="3"/>
    <x v="151"/>
    <d v="2014-08-30T00:00:00"/>
    <x v="0"/>
    <s v="DR-12880"/>
    <s v="Dan Reichenbach"/>
    <x v="1"/>
    <s v="United States"/>
    <s v="Inglewood"/>
    <x v="1"/>
    <n v="90301"/>
    <x v="1"/>
    <s v="OFF-ST-10001370"/>
    <x v="1"/>
    <x v="4"/>
    <x v="1023"/>
    <n v="354.9"/>
    <n v="5"/>
    <x v="0"/>
    <n v="17.745000000000001"/>
  </r>
  <r>
    <n v="3756"/>
    <x v="1853"/>
    <x v="0"/>
    <x v="840"/>
    <d v="2013-03-07T00:00:00"/>
    <x v="2"/>
    <s v="JG-15310"/>
    <s v="Jason Gross"/>
    <x v="1"/>
    <s v="United States"/>
    <s v="Odessa"/>
    <x v="5"/>
    <n v="79762"/>
    <x v="2"/>
    <s v="OFF-PA-10001892"/>
    <x v="1"/>
    <x v="10"/>
    <x v="815"/>
    <n v="42.783999999999999"/>
    <n v="7"/>
    <x v="2"/>
    <n v="15.5092"/>
  </r>
  <r>
    <n v="3757"/>
    <x v="1853"/>
    <x v="0"/>
    <x v="840"/>
    <d v="2013-03-07T00:00:00"/>
    <x v="2"/>
    <s v="JG-15310"/>
    <s v="Jason Gross"/>
    <x v="1"/>
    <s v="United States"/>
    <s v="Odessa"/>
    <x v="5"/>
    <n v="79762"/>
    <x v="2"/>
    <s v="FUR-CH-10004983"/>
    <x v="0"/>
    <x v="1"/>
    <x v="1560"/>
    <n v="563.42999999999995"/>
    <n v="5"/>
    <x v="4"/>
    <n v="-56.343000000000004"/>
  </r>
  <r>
    <n v="3758"/>
    <x v="1854"/>
    <x v="0"/>
    <x v="905"/>
    <d v="2013-03-05T00:00:00"/>
    <x v="1"/>
    <s v="LC-16870"/>
    <s v="Lena Cacioppo"/>
    <x v="0"/>
    <s v="United States"/>
    <s v="Newark"/>
    <x v="24"/>
    <n v="43055"/>
    <x v="3"/>
    <s v="OFF-AR-10001615"/>
    <x v="1"/>
    <x v="6"/>
    <x v="1479"/>
    <n v="111.104"/>
    <n v="7"/>
    <x v="2"/>
    <n v="8.3328000000000007"/>
  </r>
  <r>
    <n v="3759"/>
    <x v="1855"/>
    <x v="1"/>
    <x v="227"/>
    <d v="2012-09-23T00:00:00"/>
    <x v="1"/>
    <s v="GB-14530"/>
    <s v="George Bell"/>
    <x v="1"/>
    <s v="United States"/>
    <s v="Los Angeles"/>
    <x v="1"/>
    <n v="90049"/>
    <x v="1"/>
    <s v="OFF-AR-10003602"/>
    <x v="1"/>
    <x v="6"/>
    <x v="239"/>
    <n v="11.68"/>
    <n v="2"/>
    <x v="0"/>
    <n v="5.4896000000000003"/>
  </r>
  <r>
    <n v="3760"/>
    <x v="1855"/>
    <x v="1"/>
    <x v="227"/>
    <d v="2012-09-23T00:00:00"/>
    <x v="1"/>
    <s v="GB-14530"/>
    <s v="George Bell"/>
    <x v="1"/>
    <s v="United States"/>
    <s v="Los Angeles"/>
    <x v="1"/>
    <n v="90049"/>
    <x v="1"/>
    <s v="OFF-SU-10004782"/>
    <x v="1"/>
    <x v="14"/>
    <x v="1548"/>
    <n v="16.899999999999999"/>
    <n v="2"/>
    <x v="0"/>
    <n v="5.07"/>
  </r>
  <r>
    <n v="3761"/>
    <x v="1855"/>
    <x v="1"/>
    <x v="227"/>
    <d v="2012-09-23T00:00:00"/>
    <x v="1"/>
    <s v="GB-14530"/>
    <s v="George Bell"/>
    <x v="1"/>
    <s v="United States"/>
    <s v="Los Angeles"/>
    <x v="1"/>
    <n v="90049"/>
    <x v="1"/>
    <s v="FUR-FU-10001591"/>
    <x v="0"/>
    <x v="5"/>
    <x v="1101"/>
    <n v="24.4"/>
    <n v="2"/>
    <x v="0"/>
    <n v="10.247999999999999"/>
  </r>
  <r>
    <n v="3762"/>
    <x v="1856"/>
    <x v="3"/>
    <x v="605"/>
    <d v="2014-05-18T00:00:00"/>
    <x v="1"/>
    <s v="CK-12205"/>
    <s v="Chloris Kastensmidt"/>
    <x v="0"/>
    <s v="United States"/>
    <s v="Everett"/>
    <x v="31"/>
    <n v="2149"/>
    <x v="3"/>
    <s v="OFF-PA-10000659"/>
    <x v="1"/>
    <x v="10"/>
    <x v="1286"/>
    <n v="87.6"/>
    <n v="5"/>
    <x v="0"/>
    <n v="42.048000000000002"/>
  </r>
  <r>
    <n v="3763"/>
    <x v="1857"/>
    <x v="0"/>
    <x v="572"/>
    <d v="2013-08-19T00:00:00"/>
    <x v="0"/>
    <s v="TS-21160"/>
    <s v="Theresa Swint"/>
    <x v="1"/>
    <s v="United States"/>
    <s v="West Allis"/>
    <x v="6"/>
    <n v="53214"/>
    <x v="2"/>
    <s v="FUR-BO-10001337"/>
    <x v="0"/>
    <x v="0"/>
    <x v="425"/>
    <n v="241.96"/>
    <n v="2"/>
    <x v="0"/>
    <n v="24.196000000000002"/>
  </r>
  <r>
    <n v="3764"/>
    <x v="1857"/>
    <x v="0"/>
    <x v="572"/>
    <d v="2013-08-19T00:00:00"/>
    <x v="0"/>
    <s v="TS-21160"/>
    <s v="Theresa Swint"/>
    <x v="1"/>
    <s v="United States"/>
    <s v="West Allis"/>
    <x v="6"/>
    <n v="53214"/>
    <x v="2"/>
    <s v="OFF-BI-10003529"/>
    <x v="1"/>
    <x v="8"/>
    <x v="788"/>
    <n v="8.52"/>
    <n v="3"/>
    <x v="0"/>
    <n v="4.1748000000000003"/>
  </r>
  <r>
    <n v="3765"/>
    <x v="1858"/>
    <x v="3"/>
    <x v="906"/>
    <d v="2014-03-03T00:00:00"/>
    <x v="1"/>
    <s v="MH-18025"/>
    <s v="Michelle Huthwaite"/>
    <x v="0"/>
    <s v="United States"/>
    <s v="Chicago"/>
    <x v="10"/>
    <n v="60623"/>
    <x v="2"/>
    <s v="OFF-BI-10002609"/>
    <x v="1"/>
    <x v="8"/>
    <x v="98"/>
    <n v="1.788"/>
    <n v="3"/>
    <x v="3"/>
    <n v="-3.0396000000000001"/>
  </r>
  <r>
    <n v="3766"/>
    <x v="1859"/>
    <x v="0"/>
    <x v="844"/>
    <d v="2013-03-26T00:00:00"/>
    <x v="1"/>
    <s v="DM-12955"/>
    <s v="Dario Medina"/>
    <x v="1"/>
    <s v="United States"/>
    <s v="Houston"/>
    <x v="5"/>
    <n v="77036"/>
    <x v="2"/>
    <s v="FUR-TA-10004767"/>
    <x v="0"/>
    <x v="3"/>
    <x v="1147"/>
    <n v="99.372"/>
    <n v="2"/>
    <x v="4"/>
    <n v="-1.4196"/>
  </r>
  <r>
    <n v="3767"/>
    <x v="1859"/>
    <x v="0"/>
    <x v="844"/>
    <d v="2013-03-26T00:00:00"/>
    <x v="1"/>
    <s v="DM-12955"/>
    <s v="Dario Medina"/>
    <x v="1"/>
    <s v="United States"/>
    <s v="Houston"/>
    <x v="5"/>
    <n v="77036"/>
    <x v="2"/>
    <s v="OFF-AR-10001868"/>
    <x v="1"/>
    <x v="6"/>
    <x v="59"/>
    <n v="1.3440000000000001"/>
    <n v="1"/>
    <x v="2"/>
    <n v="0.504"/>
  </r>
  <r>
    <n v="3768"/>
    <x v="1860"/>
    <x v="1"/>
    <x v="575"/>
    <d v="2012-12-10T00:00:00"/>
    <x v="0"/>
    <s v="JJ-15760"/>
    <s v="Joel Jenkins"/>
    <x v="2"/>
    <s v="United States"/>
    <s v="Houston"/>
    <x v="5"/>
    <n v="77036"/>
    <x v="2"/>
    <s v="TEC-PH-10004896"/>
    <x v="2"/>
    <x v="7"/>
    <x v="172"/>
    <n v="119.96"/>
    <n v="5"/>
    <x v="2"/>
    <n v="11.996"/>
  </r>
  <r>
    <n v="3769"/>
    <x v="1861"/>
    <x v="2"/>
    <x v="757"/>
    <d v="2011-12-20T00:00:00"/>
    <x v="0"/>
    <s v="KB-16585"/>
    <s v="Ken Black"/>
    <x v="1"/>
    <s v="United States"/>
    <s v="Hialeah"/>
    <x v="2"/>
    <n v="33012"/>
    <x v="0"/>
    <s v="FUR-CH-10000988"/>
    <x v="0"/>
    <x v="1"/>
    <x v="1132"/>
    <n v="1013.832"/>
    <n v="9"/>
    <x v="2"/>
    <n v="101.3832"/>
  </r>
  <r>
    <n v="3770"/>
    <x v="1861"/>
    <x v="2"/>
    <x v="757"/>
    <d v="2011-12-20T00:00:00"/>
    <x v="0"/>
    <s v="KB-16585"/>
    <s v="Ken Black"/>
    <x v="1"/>
    <s v="United States"/>
    <s v="Hialeah"/>
    <x v="2"/>
    <n v="33012"/>
    <x v="0"/>
    <s v="OFF-FA-10000490"/>
    <x v="1"/>
    <x v="13"/>
    <x v="307"/>
    <n v="1.984"/>
    <n v="2"/>
    <x v="2"/>
    <n v="0.66959999999999997"/>
  </r>
  <r>
    <n v="3771"/>
    <x v="1862"/>
    <x v="0"/>
    <x v="907"/>
    <d v="2013-12-22T00:00:00"/>
    <x v="1"/>
    <s v="CM-12160"/>
    <s v="Charles McCrossin"/>
    <x v="0"/>
    <s v="United States"/>
    <s v="San Francisco"/>
    <x v="1"/>
    <n v="94122"/>
    <x v="1"/>
    <s v="FUR-TA-10004256"/>
    <x v="0"/>
    <x v="3"/>
    <x v="484"/>
    <n v="2003.52"/>
    <n v="6"/>
    <x v="2"/>
    <n v="-325.572"/>
  </r>
  <r>
    <n v="3772"/>
    <x v="1863"/>
    <x v="0"/>
    <x v="536"/>
    <d v="2013-05-18T00:00:00"/>
    <x v="1"/>
    <s v="FM-14215"/>
    <s v="Filia McAdams"/>
    <x v="1"/>
    <s v="United States"/>
    <s v="Philadelphia"/>
    <x v="9"/>
    <n v="19140"/>
    <x v="3"/>
    <s v="OFF-ST-10004804"/>
    <x v="1"/>
    <x v="4"/>
    <x v="230"/>
    <n v="82.367999999999995"/>
    <n v="2"/>
    <x v="2"/>
    <n v="-19.5624"/>
  </r>
  <r>
    <n v="3773"/>
    <x v="1864"/>
    <x v="2"/>
    <x v="908"/>
    <d v="2011-08-11T00:00:00"/>
    <x v="0"/>
    <s v="RF-19735"/>
    <s v="Roland Fjeld"/>
    <x v="0"/>
    <s v="United States"/>
    <s v="Columbia"/>
    <x v="20"/>
    <n v="29203"/>
    <x v="0"/>
    <s v="TEC-AC-10000023"/>
    <x v="2"/>
    <x v="11"/>
    <x v="900"/>
    <n v="62.91"/>
    <n v="3"/>
    <x v="0"/>
    <n v="22.647600000000001"/>
  </r>
  <r>
    <n v="3774"/>
    <x v="1865"/>
    <x v="2"/>
    <x v="909"/>
    <d v="2011-04-13T00:00:00"/>
    <x v="0"/>
    <s v="JK-15370"/>
    <s v="Jay Kimmel"/>
    <x v="0"/>
    <s v="United States"/>
    <s v="Miami"/>
    <x v="2"/>
    <n v="33180"/>
    <x v="0"/>
    <s v="OFF-FA-10001332"/>
    <x v="1"/>
    <x v="13"/>
    <x v="1561"/>
    <n v="6.9119999999999999"/>
    <n v="3"/>
    <x v="2"/>
    <n v="2.3328000000000002"/>
  </r>
  <r>
    <n v="3775"/>
    <x v="1865"/>
    <x v="2"/>
    <x v="909"/>
    <d v="2011-04-13T00:00:00"/>
    <x v="0"/>
    <s v="JK-15370"/>
    <s v="Jay Kimmel"/>
    <x v="0"/>
    <s v="United States"/>
    <s v="Miami"/>
    <x v="2"/>
    <n v="33180"/>
    <x v="0"/>
    <s v="TEC-AC-10002001"/>
    <x v="2"/>
    <x v="11"/>
    <x v="262"/>
    <n v="383.976"/>
    <n v="3"/>
    <x v="2"/>
    <n v="81.594899999999996"/>
  </r>
  <r>
    <n v="3776"/>
    <x v="1865"/>
    <x v="2"/>
    <x v="909"/>
    <d v="2011-04-13T00:00:00"/>
    <x v="0"/>
    <s v="JK-15370"/>
    <s v="Jay Kimmel"/>
    <x v="0"/>
    <s v="United States"/>
    <s v="Miami"/>
    <x v="2"/>
    <n v="33180"/>
    <x v="0"/>
    <s v="OFF-PA-10000029"/>
    <x v="1"/>
    <x v="10"/>
    <x v="803"/>
    <n v="10.368"/>
    <n v="2"/>
    <x v="2"/>
    <n v="3.6288"/>
  </r>
  <r>
    <n v="3777"/>
    <x v="1865"/>
    <x v="2"/>
    <x v="909"/>
    <d v="2011-04-13T00:00:00"/>
    <x v="0"/>
    <s v="JK-15370"/>
    <s v="Jay Kimmel"/>
    <x v="0"/>
    <s v="United States"/>
    <s v="Miami"/>
    <x v="2"/>
    <n v="33180"/>
    <x v="0"/>
    <s v="TEC-AC-10001874"/>
    <x v="2"/>
    <x v="11"/>
    <x v="1562"/>
    <n v="335.94400000000002"/>
    <n v="7"/>
    <x v="2"/>
    <n v="41.993000000000002"/>
  </r>
  <r>
    <n v="3778"/>
    <x v="1866"/>
    <x v="1"/>
    <x v="910"/>
    <d v="2012-05-08T00:00:00"/>
    <x v="1"/>
    <s v="JB-16045"/>
    <s v="Julia Barnett"/>
    <x v="2"/>
    <s v="United States"/>
    <s v="Chula Vista"/>
    <x v="1"/>
    <n v="91911"/>
    <x v="1"/>
    <s v="FUR-FU-10002298"/>
    <x v="0"/>
    <x v="5"/>
    <x v="1296"/>
    <n v="665.88"/>
    <n v="6"/>
    <x v="0"/>
    <n v="106.5408"/>
  </r>
  <r>
    <n v="3779"/>
    <x v="1867"/>
    <x v="3"/>
    <x v="329"/>
    <d v="2014-12-03T00:00:00"/>
    <x v="0"/>
    <s v="PN-18775"/>
    <s v="Parhena Norris"/>
    <x v="2"/>
    <s v="United States"/>
    <s v="Miami"/>
    <x v="2"/>
    <n v="33180"/>
    <x v="0"/>
    <s v="TEC-PH-10002564"/>
    <x v="2"/>
    <x v="7"/>
    <x v="976"/>
    <n v="71.975999999999999"/>
    <n v="3"/>
    <x v="2"/>
    <n v="8.9969999999999999"/>
  </r>
  <r>
    <n v="3780"/>
    <x v="1868"/>
    <x v="3"/>
    <x v="911"/>
    <d v="2014-02-21T00:00:00"/>
    <x v="1"/>
    <s v="LF-17185"/>
    <s v="Luke Foster"/>
    <x v="0"/>
    <s v="United States"/>
    <s v="New York City"/>
    <x v="15"/>
    <n v="10035"/>
    <x v="3"/>
    <s v="OFF-PA-10003465"/>
    <x v="1"/>
    <x v="10"/>
    <x v="418"/>
    <n v="37.94"/>
    <n v="2"/>
    <x v="0"/>
    <n v="18.211200000000002"/>
  </r>
  <r>
    <n v="3781"/>
    <x v="1869"/>
    <x v="2"/>
    <x v="912"/>
    <d v="2011-11-20T00:00:00"/>
    <x v="1"/>
    <s v="RH-19510"/>
    <s v="Rick Huthwaite"/>
    <x v="2"/>
    <s v="United States"/>
    <s v="Manhattan"/>
    <x v="41"/>
    <n v="66502"/>
    <x v="2"/>
    <s v="TEC-PH-10000038"/>
    <x v="2"/>
    <x v="7"/>
    <x v="1056"/>
    <n v="273.95999999999998"/>
    <n v="2"/>
    <x v="0"/>
    <n v="10.958399999999999"/>
  </r>
  <r>
    <n v="3782"/>
    <x v="1870"/>
    <x v="1"/>
    <x v="584"/>
    <d v="2012-07-14T00:00:00"/>
    <x v="0"/>
    <s v="MC-17575"/>
    <s v="Matt Collins"/>
    <x v="0"/>
    <s v="United States"/>
    <s v="Philadelphia"/>
    <x v="9"/>
    <n v="19120"/>
    <x v="3"/>
    <s v="TEC-PH-10003072"/>
    <x v="2"/>
    <x v="7"/>
    <x v="1310"/>
    <n v="269.98200000000003"/>
    <n v="3"/>
    <x v="10"/>
    <n v="40.497300000000003"/>
  </r>
  <r>
    <n v="3783"/>
    <x v="1871"/>
    <x v="3"/>
    <x v="38"/>
    <d v="2014-11-17T00:00:00"/>
    <x v="0"/>
    <s v="MN-17935"/>
    <s v="Michael Nguyen"/>
    <x v="0"/>
    <s v="United States"/>
    <s v="Memphis"/>
    <x v="18"/>
    <n v="38109"/>
    <x v="0"/>
    <s v="OFF-PA-10003424"/>
    <x v="1"/>
    <x v="10"/>
    <x v="1081"/>
    <n v="8.9039999999999999"/>
    <n v="3"/>
    <x v="2"/>
    <n v="3.339"/>
  </r>
  <r>
    <n v="3784"/>
    <x v="1871"/>
    <x v="3"/>
    <x v="38"/>
    <d v="2014-11-17T00:00:00"/>
    <x v="0"/>
    <s v="MN-17935"/>
    <s v="Michael Nguyen"/>
    <x v="0"/>
    <s v="United States"/>
    <s v="Memphis"/>
    <x v="18"/>
    <n v="38109"/>
    <x v="0"/>
    <s v="OFF-ST-10003716"/>
    <x v="1"/>
    <x v="4"/>
    <x v="889"/>
    <n v="720.06399999999996"/>
    <n v="4"/>
    <x v="2"/>
    <n v="-63.005600000000001"/>
  </r>
  <r>
    <n v="3785"/>
    <x v="1872"/>
    <x v="3"/>
    <x v="689"/>
    <d v="2014-08-05T00:00:00"/>
    <x v="1"/>
    <s v="EH-14125"/>
    <s v="Eugene Hildebrand"/>
    <x v="2"/>
    <s v="United States"/>
    <s v="Fort Lauderdale"/>
    <x v="2"/>
    <n v="33311"/>
    <x v="0"/>
    <s v="TEC-AC-10003590"/>
    <x v="2"/>
    <x v="11"/>
    <x v="1093"/>
    <n v="41.423999999999999"/>
    <n v="2"/>
    <x v="2"/>
    <n v="8.2848000000000006"/>
  </r>
  <r>
    <n v="3786"/>
    <x v="1873"/>
    <x v="3"/>
    <x v="377"/>
    <d v="2014-12-31T00:00:00"/>
    <x v="1"/>
    <s v="TC-21535"/>
    <s v="Tracy Collins"/>
    <x v="2"/>
    <s v="United States"/>
    <s v="Columbus"/>
    <x v="24"/>
    <n v="43229"/>
    <x v="3"/>
    <s v="OFF-BI-10000494"/>
    <x v="1"/>
    <x v="8"/>
    <x v="1563"/>
    <n v="3.1320000000000001"/>
    <n v="2"/>
    <x v="6"/>
    <n v="-2.61"/>
  </r>
  <r>
    <n v="3787"/>
    <x v="1874"/>
    <x v="0"/>
    <x v="731"/>
    <d v="2013-11-05T00:00:00"/>
    <x v="1"/>
    <s v="JD-15895"/>
    <s v="Jonathan Doherty"/>
    <x v="1"/>
    <s v="United States"/>
    <s v="Los Angeles"/>
    <x v="1"/>
    <n v="90045"/>
    <x v="1"/>
    <s v="OFF-ST-10002615"/>
    <x v="1"/>
    <x v="4"/>
    <x v="1427"/>
    <n v="1085.42"/>
    <n v="7"/>
    <x v="0"/>
    <n v="282.20920000000001"/>
  </r>
  <r>
    <n v="3788"/>
    <x v="1875"/>
    <x v="0"/>
    <x v="913"/>
    <d v="2013-09-10T00:00:00"/>
    <x v="1"/>
    <s v="IL-15100"/>
    <s v="Ivan Liston"/>
    <x v="0"/>
    <s v="United States"/>
    <s v="Houston"/>
    <x v="5"/>
    <n v="77041"/>
    <x v="2"/>
    <s v="OFF-AR-10002804"/>
    <x v="1"/>
    <x v="6"/>
    <x v="279"/>
    <n v="3.9119999999999999"/>
    <n v="1"/>
    <x v="2"/>
    <n v="1.0268999999999999"/>
  </r>
  <r>
    <n v="3789"/>
    <x v="1875"/>
    <x v="0"/>
    <x v="913"/>
    <d v="2013-09-10T00:00:00"/>
    <x v="1"/>
    <s v="IL-15100"/>
    <s v="Ivan Liston"/>
    <x v="0"/>
    <s v="United States"/>
    <s v="Houston"/>
    <x v="5"/>
    <n v="77041"/>
    <x v="2"/>
    <s v="OFF-AR-10001044"/>
    <x v="1"/>
    <x v="6"/>
    <x v="1042"/>
    <n v="62.375999999999998"/>
    <n v="3"/>
    <x v="2"/>
    <n v="7.0172999999999996"/>
  </r>
  <r>
    <n v="3790"/>
    <x v="1876"/>
    <x v="0"/>
    <x v="764"/>
    <d v="2013-04-22T00:00:00"/>
    <x v="1"/>
    <s v="SW-20350"/>
    <s v="Sean Wendt"/>
    <x v="2"/>
    <s v="United States"/>
    <s v="Omaha"/>
    <x v="8"/>
    <n v="68104"/>
    <x v="2"/>
    <s v="OFF-FA-10000134"/>
    <x v="1"/>
    <x v="13"/>
    <x v="194"/>
    <n v="29.05"/>
    <n v="5"/>
    <x v="0"/>
    <n v="9.0054999999999996"/>
  </r>
  <r>
    <n v="3791"/>
    <x v="1877"/>
    <x v="2"/>
    <x v="260"/>
    <d v="2011-07-11T00:00:00"/>
    <x v="1"/>
    <s v="DP-13390"/>
    <s v="Dennis Pardue"/>
    <x v="2"/>
    <s v="United States"/>
    <s v="Los Angeles"/>
    <x v="1"/>
    <n v="90004"/>
    <x v="1"/>
    <s v="OFF-BI-10001670"/>
    <x v="1"/>
    <x v="8"/>
    <x v="438"/>
    <n v="180.96"/>
    <n v="6"/>
    <x v="2"/>
    <n v="67.86"/>
  </r>
  <r>
    <n v="3792"/>
    <x v="1878"/>
    <x v="1"/>
    <x v="914"/>
    <d v="2012-02-28T00:00:00"/>
    <x v="2"/>
    <s v="BT-11395"/>
    <s v="Bill Tyler"/>
    <x v="1"/>
    <s v="United States"/>
    <s v="Altoona"/>
    <x v="9"/>
    <n v="16602"/>
    <x v="3"/>
    <s v="OFF-BI-10000343"/>
    <x v="1"/>
    <x v="8"/>
    <x v="184"/>
    <n v="4.4189999999999996"/>
    <n v="3"/>
    <x v="6"/>
    <n v="-3.3879000000000001"/>
  </r>
  <r>
    <n v="3793"/>
    <x v="1878"/>
    <x v="1"/>
    <x v="914"/>
    <d v="2012-02-28T00:00:00"/>
    <x v="2"/>
    <s v="BT-11395"/>
    <s v="Bill Tyler"/>
    <x v="1"/>
    <s v="United States"/>
    <s v="Altoona"/>
    <x v="9"/>
    <n v="16602"/>
    <x v="3"/>
    <s v="OFF-AR-10002257"/>
    <x v="1"/>
    <x v="6"/>
    <x v="1191"/>
    <n v="16.032"/>
    <n v="6"/>
    <x v="2"/>
    <n v="2.2044000000000001"/>
  </r>
  <r>
    <n v="3794"/>
    <x v="1879"/>
    <x v="1"/>
    <x v="154"/>
    <d v="2012-12-01T00:00:00"/>
    <x v="1"/>
    <s v="JE-15475"/>
    <s v="Jeremy Ellison"/>
    <x v="0"/>
    <s v="United States"/>
    <s v="New York City"/>
    <x v="15"/>
    <n v="10024"/>
    <x v="3"/>
    <s v="OFF-AR-10001915"/>
    <x v="1"/>
    <x v="6"/>
    <x v="1048"/>
    <n v="29.79"/>
    <n v="3"/>
    <x v="0"/>
    <n v="12.511799999999999"/>
  </r>
  <r>
    <n v="3795"/>
    <x v="1880"/>
    <x v="2"/>
    <x v="915"/>
    <d v="2011-02-03T00:00:00"/>
    <x v="1"/>
    <s v="EJ-13720"/>
    <s v="Ed Jacobs"/>
    <x v="0"/>
    <s v="United States"/>
    <s v="San Diego"/>
    <x v="1"/>
    <n v="92037"/>
    <x v="1"/>
    <s v="OFF-ST-10003692"/>
    <x v="1"/>
    <x v="4"/>
    <x v="1253"/>
    <n v="57.23"/>
    <n v="1"/>
    <x v="0"/>
    <n v="14.307499999999999"/>
  </r>
  <r>
    <n v="3796"/>
    <x v="1880"/>
    <x v="2"/>
    <x v="915"/>
    <d v="2011-02-03T00:00:00"/>
    <x v="1"/>
    <s v="EJ-13720"/>
    <s v="Ed Jacobs"/>
    <x v="0"/>
    <s v="United States"/>
    <s v="San Diego"/>
    <x v="1"/>
    <n v="92037"/>
    <x v="1"/>
    <s v="FUR-TA-10003469"/>
    <x v="0"/>
    <x v="3"/>
    <x v="1564"/>
    <n v="333"/>
    <n v="3"/>
    <x v="2"/>
    <n v="-16.649999999999999"/>
  </r>
  <r>
    <n v="3797"/>
    <x v="1880"/>
    <x v="2"/>
    <x v="915"/>
    <d v="2011-02-03T00:00:00"/>
    <x v="1"/>
    <s v="EJ-13720"/>
    <s v="Ed Jacobs"/>
    <x v="0"/>
    <s v="United States"/>
    <s v="San Diego"/>
    <x v="1"/>
    <n v="92037"/>
    <x v="1"/>
    <s v="OFF-AR-10003179"/>
    <x v="1"/>
    <x v="6"/>
    <x v="1565"/>
    <n v="36.44"/>
    <n v="4"/>
    <x v="0"/>
    <n v="12.0252"/>
  </r>
  <r>
    <n v="3798"/>
    <x v="1881"/>
    <x v="3"/>
    <x v="397"/>
    <d v="2014-09-27T00:00:00"/>
    <x v="2"/>
    <s v="BE-11410"/>
    <s v="Bobby Elias"/>
    <x v="0"/>
    <s v="United States"/>
    <s v="Miami"/>
    <x v="2"/>
    <n v="33178"/>
    <x v="0"/>
    <s v="OFF-PA-10003395"/>
    <x v="1"/>
    <x v="10"/>
    <x v="650"/>
    <n v="251.64"/>
    <n v="3"/>
    <x v="2"/>
    <n v="88.073999999999998"/>
  </r>
  <r>
    <n v="3799"/>
    <x v="1882"/>
    <x v="3"/>
    <x v="259"/>
    <d v="2014-11-06T00:00:00"/>
    <x v="2"/>
    <s v="KL-16555"/>
    <s v="Kelly Lampkin"/>
    <x v="1"/>
    <s v="United States"/>
    <s v="Greensboro"/>
    <x v="3"/>
    <n v="27405"/>
    <x v="0"/>
    <s v="FUR-TA-10004575"/>
    <x v="0"/>
    <x v="3"/>
    <x v="306"/>
    <n v="523.76400000000001"/>
    <n v="3"/>
    <x v="10"/>
    <n v="-192.04679999999999"/>
  </r>
  <r>
    <n v="3800"/>
    <x v="1882"/>
    <x v="3"/>
    <x v="259"/>
    <d v="2014-11-06T00:00:00"/>
    <x v="2"/>
    <s v="KL-16555"/>
    <s v="Kelly Lampkin"/>
    <x v="1"/>
    <s v="United States"/>
    <s v="Greensboro"/>
    <x v="3"/>
    <n v="27405"/>
    <x v="0"/>
    <s v="TEC-PH-10002483"/>
    <x v="2"/>
    <x v="7"/>
    <x v="1170"/>
    <n v="1359.96"/>
    <n v="5"/>
    <x v="2"/>
    <n v="118.9965"/>
  </r>
  <r>
    <n v="3801"/>
    <x v="1883"/>
    <x v="0"/>
    <x v="500"/>
    <d v="2013-10-21T00:00:00"/>
    <x v="1"/>
    <s v="NC-18415"/>
    <s v="Nathan Cano"/>
    <x v="0"/>
    <s v="United States"/>
    <s v="Jacksonville"/>
    <x v="3"/>
    <n v="28540"/>
    <x v="0"/>
    <s v="FUR-CH-10003606"/>
    <x v="0"/>
    <x v="1"/>
    <x v="1566"/>
    <n v="102.592"/>
    <n v="1"/>
    <x v="2"/>
    <n v="10.2592"/>
  </r>
  <r>
    <n v="3802"/>
    <x v="1883"/>
    <x v="0"/>
    <x v="500"/>
    <d v="2013-10-21T00:00:00"/>
    <x v="1"/>
    <s v="NC-18415"/>
    <s v="Nathan Cano"/>
    <x v="0"/>
    <s v="United States"/>
    <s v="Jacksonville"/>
    <x v="3"/>
    <n v="28540"/>
    <x v="0"/>
    <s v="TEC-AC-10002473"/>
    <x v="2"/>
    <x v="11"/>
    <x v="713"/>
    <n v="22.704000000000001"/>
    <n v="1"/>
    <x v="2"/>
    <n v="5.9598000000000004"/>
  </r>
  <r>
    <n v="3803"/>
    <x v="1883"/>
    <x v="0"/>
    <x v="500"/>
    <d v="2013-10-21T00:00:00"/>
    <x v="1"/>
    <s v="NC-18415"/>
    <s v="Nathan Cano"/>
    <x v="0"/>
    <s v="United States"/>
    <s v="Jacksonville"/>
    <x v="3"/>
    <n v="28540"/>
    <x v="0"/>
    <s v="OFF-PA-10002319"/>
    <x v="1"/>
    <x v="10"/>
    <x v="1391"/>
    <n v="93.024000000000001"/>
    <n v="3"/>
    <x v="2"/>
    <n v="33.721200000000003"/>
  </r>
  <r>
    <n v="3804"/>
    <x v="1883"/>
    <x v="0"/>
    <x v="500"/>
    <d v="2013-10-21T00:00:00"/>
    <x v="1"/>
    <s v="NC-18415"/>
    <s v="Nathan Cano"/>
    <x v="0"/>
    <s v="United States"/>
    <s v="Jacksonville"/>
    <x v="3"/>
    <n v="28540"/>
    <x v="0"/>
    <s v="OFF-SU-10000946"/>
    <x v="1"/>
    <x v="14"/>
    <x v="33"/>
    <n v="12.768000000000001"/>
    <n v="2"/>
    <x v="2"/>
    <n v="1.4363999999999999"/>
  </r>
  <r>
    <n v="3805"/>
    <x v="1883"/>
    <x v="0"/>
    <x v="500"/>
    <d v="2013-10-21T00:00:00"/>
    <x v="1"/>
    <s v="NC-18415"/>
    <s v="Nathan Cano"/>
    <x v="0"/>
    <s v="United States"/>
    <s v="Jacksonville"/>
    <x v="3"/>
    <n v="28540"/>
    <x v="0"/>
    <s v="OFF-EN-10001335"/>
    <x v="1"/>
    <x v="12"/>
    <x v="462"/>
    <n v="35.008000000000003"/>
    <n v="4"/>
    <x v="2"/>
    <n v="13.128"/>
  </r>
  <r>
    <n v="3806"/>
    <x v="1883"/>
    <x v="0"/>
    <x v="500"/>
    <d v="2013-10-21T00:00:00"/>
    <x v="1"/>
    <s v="NC-18415"/>
    <s v="Nathan Cano"/>
    <x v="0"/>
    <s v="United States"/>
    <s v="Jacksonville"/>
    <x v="3"/>
    <n v="28540"/>
    <x v="0"/>
    <s v="OFF-PA-10002377"/>
    <x v="1"/>
    <x v="10"/>
    <x v="127"/>
    <n v="39.152000000000001"/>
    <n v="1"/>
    <x v="2"/>
    <n v="14.682"/>
  </r>
  <r>
    <n v="3807"/>
    <x v="1884"/>
    <x v="1"/>
    <x v="768"/>
    <d v="2012-11-19T00:00:00"/>
    <x v="1"/>
    <s v="AH-10690"/>
    <s v="Anna Häberlin"/>
    <x v="1"/>
    <s v="United States"/>
    <s v="Plantation"/>
    <x v="2"/>
    <n v="33317"/>
    <x v="0"/>
    <s v="OFF-AR-10001246"/>
    <x v="1"/>
    <x v="6"/>
    <x v="450"/>
    <n v="11.76"/>
    <n v="5"/>
    <x v="2"/>
    <n v="1.323"/>
  </r>
  <r>
    <n v="3808"/>
    <x v="1884"/>
    <x v="1"/>
    <x v="768"/>
    <d v="2012-11-19T00:00:00"/>
    <x v="1"/>
    <s v="AH-10690"/>
    <s v="Anna Häberlin"/>
    <x v="1"/>
    <s v="United States"/>
    <s v="Plantation"/>
    <x v="2"/>
    <n v="33317"/>
    <x v="0"/>
    <s v="OFF-BI-10003291"/>
    <x v="1"/>
    <x v="8"/>
    <x v="44"/>
    <n v="5.2380000000000004"/>
    <n v="2"/>
    <x v="6"/>
    <n v="-4.0157999999999996"/>
  </r>
  <r>
    <n v="3809"/>
    <x v="1884"/>
    <x v="1"/>
    <x v="768"/>
    <d v="2012-11-19T00:00:00"/>
    <x v="1"/>
    <s v="AH-10690"/>
    <s v="Anna Häberlin"/>
    <x v="1"/>
    <s v="United States"/>
    <s v="Plantation"/>
    <x v="2"/>
    <n v="33317"/>
    <x v="0"/>
    <s v="OFF-BI-10002799"/>
    <x v="1"/>
    <x v="8"/>
    <x v="1450"/>
    <n v="4.6619999999999999"/>
    <n v="3"/>
    <x v="6"/>
    <n v="-3.7296"/>
  </r>
  <r>
    <n v="3810"/>
    <x v="1884"/>
    <x v="1"/>
    <x v="768"/>
    <d v="2012-11-19T00:00:00"/>
    <x v="1"/>
    <s v="AH-10690"/>
    <s v="Anna Häberlin"/>
    <x v="1"/>
    <s v="United States"/>
    <s v="Plantation"/>
    <x v="2"/>
    <n v="33317"/>
    <x v="0"/>
    <s v="FUR-CH-10003298"/>
    <x v="0"/>
    <x v="1"/>
    <x v="1567"/>
    <n v="523.91999999999996"/>
    <n v="5"/>
    <x v="2"/>
    <n v="-72.039000000000001"/>
  </r>
  <r>
    <n v="3811"/>
    <x v="1884"/>
    <x v="1"/>
    <x v="768"/>
    <d v="2012-11-19T00:00:00"/>
    <x v="1"/>
    <s v="AH-10690"/>
    <s v="Anna Häberlin"/>
    <x v="1"/>
    <s v="United States"/>
    <s v="Plantation"/>
    <x v="2"/>
    <n v="33317"/>
    <x v="0"/>
    <s v="TEC-PH-10000441"/>
    <x v="2"/>
    <x v="7"/>
    <x v="1046"/>
    <n v="100.792"/>
    <n v="1"/>
    <x v="2"/>
    <n v="10.0792"/>
  </r>
  <r>
    <n v="3812"/>
    <x v="1884"/>
    <x v="1"/>
    <x v="768"/>
    <d v="2012-11-19T00:00:00"/>
    <x v="1"/>
    <s v="AH-10690"/>
    <s v="Anna Häberlin"/>
    <x v="1"/>
    <s v="United States"/>
    <s v="Plantation"/>
    <x v="2"/>
    <n v="33317"/>
    <x v="0"/>
    <s v="FUR-CH-10004477"/>
    <x v="0"/>
    <x v="1"/>
    <x v="211"/>
    <n v="146.136"/>
    <n v="3"/>
    <x v="2"/>
    <n v="16.440300000000001"/>
  </r>
  <r>
    <n v="3813"/>
    <x v="1885"/>
    <x v="3"/>
    <x v="916"/>
    <d v="2014-03-06T00:00:00"/>
    <x v="3"/>
    <s v="PK-19075"/>
    <s v="Pete Kriz"/>
    <x v="0"/>
    <s v="United States"/>
    <s v="Milwaukee"/>
    <x v="6"/>
    <n v="53209"/>
    <x v="2"/>
    <s v="OFF-LA-10003537"/>
    <x v="1"/>
    <x v="2"/>
    <x v="1568"/>
    <n v="25.06"/>
    <n v="2"/>
    <x v="0"/>
    <n v="11.7782"/>
  </r>
  <r>
    <n v="3814"/>
    <x v="1886"/>
    <x v="1"/>
    <x v="599"/>
    <d v="2012-11-09T00:00:00"/>
    <x v="1"/>
    <s v="NG-18430"/>
    <s v="Nathan Gelder"/>
    <x v="0"/>
    <s v="United States"/>
    <s v="Quincy"/>
    <x v="10"/>
    <n v="62301"/>
    <x v="2"/>
    <s v="OFF-LA-10004484"/>
    <x v="1"/>
    <x v="2"/>
    <x v="612"/>
    <n v="19.824000000000002"/>
    <n v="6"/>
    <x v="2"/>
    <n v="6.4428000000000001"/>
  </r>
  <r>
    <n v="3815"/>
    <x v="1887"/>
    <x v="0"/>
    <x v="630"/>
    <d v="2013-07-09T00:00:00"/>
    <x v="3"/>
    <s v="ZD-21925"/>
    <s v="Zuschuss Donatelli"/>
    <x v="0"/>
    <s v="United States"/>
    <s v="Jacksonville"/>
    <x v="2"/>
    <n v="32216"/>
    <x v="0"/>
    <s v="TEC-PH-10002824"/>
    <x v="2"/>
    <x v="7"/>
    <x v="1142"/>
    <n v="823.96"/>
    <n v="5"/>
    <x v="2"/>
    <n v="51.497500000000002"/>
  </r>
  <r>
    <n v="3816"/>
    <x v="1887"/>
    <x v="0"/>
    <x v="630"/>
    <d v="2013-07-09T00:00:00"/>
    <x v="3"/>
    <s v="ZD-21925"/>
    <s v="Zuschuss Donatelli"/>
    <x v="0"/>
    <s v="United States"/>
    <s v="Jacksonville"/>
    <x v="2"/>
    <n v="32216"/>
    <x v="0"/>
    <s v="OFF-PA-10004965"/>
    <x v="1"/>
    <x v="10"/>
    <x v="112"/>
    <n v="15.984"/>
    <n v="2"/>
    <x v="2"/>
    <n v="4.9950000000000001"/>
  </r>
  <r>
    <n v="3817"/>
    <x v="1888"/>
    <x v="1"/>
    <x v="426"/>
    <d v="2012-09-19T00:00:00"/>
    <x v="1"/>
    <s v="NW-18400"/>
    <s v="Natalie Webber"/>
    <x v="0"/>
    <s v="United States"/>
    <s v="Mobile"/>
    <x v="19"/>
    <n v="36608"/>
    <x v="0"/>
    <s v="FUR-TA-10003569"/>
    <x v="0"/>
    <x v="3"/>
    <x v="1358"/>
    <n v="801.96"/>
    <n v="2"/>
    <x v="0"/>
    <n v="200.49"/>
  </r>
  <r>
    <n v="3818"/>
    <x v="1888"/>
    <x v="1"/>
    <x v="426"/>
    <d v="2012-09-19T00:00:00"/>
    <x v="1"/>
    <s v="NW-18400"/>
    <s v="Natalie Webber"/>
    <x v="0"/>
    <s v="United States"/>
    <s v="Mobile"/>
    <x v="19"/>
    <n v="36608"/>
    <x v="0"/>
    <s v="TEC-PH-10003187"/>
    <x v="2"/>
    <x v="7"/>
    <x v="1410"/>
    <n v="59.97"/>
    <n v="3"/>
    <x v="0"/>
    <n v="0"/>
  </r>
  <r>
    <n v="3819"/>
    <x v="1888"/>
    <x v="1"/>
    <x v="426"/>
    <d v="2012-09-19T00:00:00"/>
    <x v="1"/>
    <s v="NW-18400"/>
    <s v="Natalie Webber"/>
    <x v="0"/>
    <s v="United States"/>
    <s v="Mobile"/>
    <x v="19"/>
    <n v="36608"/>
    <x v="0"/>
    <s v="FUR-CH-10004853"/>
    <x v="0"/>
    <x v="1"/>
    <x v="526"/>
    <n v="1056.8599999999999"/>
    <n v="7"/>
    <x v="0"/>
    <n v="306.48939999999999"/>
  </r>
  <r>
    <n v="3820"/>
    <x v="1889"/>
    <x v="3"/>
    <x v="449"/>
    <d v="2014-10-15T00:00:00"/>
    <x v="1"/>
    <s v="HG-14845"/>
    <s v="Harry Greene"/>
    <x v="0"/>
    <s v="United States"/>
    <s v="New York City"/>
    <x v="15"/>
    <n v="10024"/>
    <x v="3"/>
    <s v="OFF-BI-10001031"/>
    <x v="1"/>
    <x v="8"/>
    <x v="865"/>
    <n v="12.816000000000001"/>
    <n v="3"/>
    <x v="2"/>
    <n v="4.3254000000000001"/>
  </r>
  <r>
    <n v="3821"/>
    <x v="1889"/>
    <x v="3"/>
    <x v="449"/>
    <d v="2014-10-15T00:00:00"/>
    <x v="1"/>
    <s v="HG-14845"/>
    <s v="Harry Greene"/>
    <x v="0"/>
    <s v="United States"/>
    <s v="New York City"/>
    <x v="15"/>
    <n v="10024"/>
    <x v="3"/>
    <s v="FUR-BO-10003034"/>
    <x v="0"/>
    <x v="0"/>
    <x v="1194"/>
    <n v="314.35199999999998"/>
    <n v="3"/>
    <x v="2"/>
    <n v="-15.717599999999999"/>
  </r>
  <r>
    <n v="3822"/>
    <x v="1889"/>
    <x v="3"/>
    <x v="449"/>
    <d v="2014-10-15T00:00:00"/>
    <x v="1"/>
    <s v="HG-14845"/>
    <s v="Harry Greene"/>
    <x v="0"/>
    <s v="United States"/>
    <s v="New York City"/>
    <x v="15"/>
    <n v="10024"/>
    <x v="3"/>
    <s v="OFF-PA-10000069"/>
    <x v="1"/>
    <x v="10"/>
    <x v="1569"/>
    <n v="18.98"/>
    <n v="2"/>
    <x v="0"/>
    <n v="8.9206000000000003"/>
  </r>
  <r>
    <n v="3823"/>
    <x v="1889"/>
    <x v="3"/>
    <x v="449"/>
    <d v="2014-10-15T00:00:00"/>
    <x v="1"/>
    <s v="HG-14845"/>
    <s v="Harry Greene"/>
    <x v="0"/>
    <s v="United States"/>
    <s v="New York City"/>
    <x v="15"/>
    <n v="10024"/>
    <x v="3"/>
    <s v="OFF-BI-10003655"/>
    <x v="1"/>
    <x v="8"/>
    <x v="1447"/>
    <n v="18.239999999999998"/>
    <n v="6"/>
    <x v="2"/>
    <n v="6.1559999999999997"/>
  </r>
  <r>
    <n v="3824"/>
    <x v="1890"/>
    <x v="1"/>
    <x v="471"/>
    <d v="2012-09-18T00:00:00"/>
    <x v="1"/>
    <s v="CC-12685"/>
    <s v="Craig Carroll"/>
    <x v="0"/>
    <s v="United States"/>
    <s v="New York City"/>
    <x v="15"/>
    <n v="10011"/>
    <x v="3"/>
    <s v="OFF-ST-10000585"/>
    <x v="1"/>
    <x v="4"/>
    <x v="541"/>
    <n v="991.2"/>
    <n v="6"/>
    <x v="0"/>
    <n v="257.71199999999999"/>
  </r>
  <r>
    <n v="3825"/>
    <x v="1890"/>
    <x v="1"/>
    <x v="471"/>
    <d v="2012-09-18T00:00:00"/>
    <x v="1"/>
    <s v="CC-12685"/>
    <s v="Craig Carroll"/>
    <x v="0"/>
    <s v="United States"/>
    <s v="New York City"/>
    <x v="15"/>
    <n v="10011"/>
    <x v="3"/>
    <s v="TEC-CO-10001571"/>
    <x v="2"/>
    <x v="16"/>
    <x v="1554"/>
    <n v="879.98400000000004"/>
    <n v="2"/>
    <x v="2"/>
    <n v="329.99400000000003"/>
  </r>
  <r>
    <n v="3826"/>
    <x v="1890"/>
    <x v="1"/>
    <x v="471"/>
    <d v="2012-09-18T00:00:00"/>
    <x v="1"/>
    <s v="CC-12685"/>
    <s v="Craig Carroll"/>
    <x v="0"/>
    <s v="United States"/>
    <s v="New York City"/>
    <x v="15"/>
    <n v="10011"/>
    <x v="3"/>
    <s v="OFF-BI-10002012"/>
    <x v="1"/>
    <x v="8"/>
    <x v="742"/>
    <n v="12.96"/>
    <n v="9"/>
    <x v="2"/>
    <n v="4.5359999999999996"/>
  </r>
  <r>
    <n v="3827"/>
    <x v="1891"/>
    <x v="2"/>
    <x v="273"/>
    <d v="2011-10-12T00:00:00"/>
    <x v="1"/>
    <s v="JG-15805"/>
    <s v="John Grady"/>
    <x v="1"/>
    <s v="United States"/>
    <s v="Dallas"/>
    <x v="5"/>
    <n v="75217"/>
    <x v="2"/>
    <s v="OFF-ST-10001228"/>
    <x v="1"/>
    <x v="4"/>
    <x v="228"/>
    <n v="107.44"/>
    <n v="10"/>
    <x v="2"/>
    <n v="10.744"/>
  </r>
  <r>
    <n v="3828"/>
    <x v="1892"/>
    <x v="3"/>
    <x v="917"/>
    <d v="2014-05-12T00:00:00"/>
    <x v="1"/>
    <s v="RW-19540"/>
    <s v="Rick Wilson"/>
    <x v="1"/>
    <s v="United States"/>
    <s v="Detroit"/>
    <x v="12"/>
    <n v="48234"/>
    <x v="2"/>
    <s v="FUR-CH-10004086"/>
    <x v="0"/>
    <x v="1"/>
    <x v="281"/>
    <n v="1458.65"/>
    <n v="5"/>
    <x v="0"/>
    <n v="423.00850000000003"/>
  </r>
  <r>
    <n v="3829"/>
    <x v="1892"/>
    <x v="3"/>
    <x v="917"/>
    <d v="2014-05-12T00:00:00"/>
    <x v="1"/>
    <s v="RW-19540"/>
    <s v="Rick Wilson"/>
    <x v="1"/>
    <s v="United States"/>
    <s v="Detroit"/>
    <x v="12"/>
    <n v="48234"/>
    <x v="2"/>
    <s v="FUR-CH-10002017"/>
    <x v="0"/>
    <x v="1"/>
    <x v="1368"/>
    <n v="26.64"/>
    <n v="1"/>
    <x v="0"/>
    <n v="7.4592000000000001"/>
  </r>
  <r>
    <n v="3830"/>
    <x v="1892"/>
    <x v="3"/>
    <x v="917"/>
    <d v="2014-05-12T00:00:00"/>
    <x v="1"/>
    <s v="RW-19540"/>
    <s v="Rick Wilson"/>
    <x v="1"/>
    <s v="United States"/>
    <s v="Detroit"/>
    <x v="12"/>
    <n v="48234"/>
    <x v="2"/>
    <s v="FUR-CH-10000595"/>
    <x v="0"/>
    <x v="1"/>
    <x v="463"/>
    <n v="476.8"/>
    <n v="2"/>
    <x v="0"/>
    <n v="119.2"/>
  </r>
  <r>
    <n v="3831"/>
    <x v="1892"/>
    <x v="3"/>
    <x v="917"/>
    <d v="2014-05-12T00:00:00"/>
    <x v="1"/>
    <s v="RW-19540"/>
    <s v="Rick Wilson"/>
    <x v="1"/>
    <s v="United States"/>
    <s v="Detroit"/>
    <x v="12"/>
    <n v="48234"/>
    <x v="2"/>
    <s v="OFF-AP-10001563"/>
    <x v="1"/>
    <x v="9"/>
    <x v="530"/>
    <n v="87.444000000000003"/>
    <n v="2"/>
    <x v="9"/>
    <n v="18.4604"/>
  </r>
  <r>
    <n v="3832"/>
    <x v="1893"/>
    <x v="1"/>
    <x v="717"/>
    <d v="2012-11-19T00:00:00"/>
    <x v="1"/>
    <s v="LS-17230"/>
    <s v="Lycoris Saunders"/>
    <x v="0"/>
    <s v="United States"/>
    <s v="Dover"/>
    <x v="13"/>
    <n v="19901"/>
    <x v="3"/>
    <s v="FUR-FU-10004017"/>
    <x v="0"/>
    <x v="5"/>
    <x v="1570"/>
    <n v="76.14"/>
    <n v="3"/>
    <x v="0"/>
    <n v="26.649000000000001"/>
  </r>
  <r>
    <n v="3833"/>
    <x v="1893"/>
    <x v="1"/>
    <x v="717"/>
    <d v="2012-11-19T00:00:00"/>
    <x v="1"/>
    <s v="LS-17230"/>
    <s v="Lycoris Saunders"/>
    <x v="0"/>
    <s v="United States"/>
    <s v="Dover"/>
    <x v="13"/>
    <n v="19901"/>
    <x v="3"/>
    <s v="OFF-BI-10002571"/>
    <x v="1"/>
    <x v="8"/>
    <x v="1204"/>
    <n v="19.96"/>
    <n v="2"/>
    <x v="0"/>
    <n v="9.3811999999999998"/>
  </r>
  <r>
    <n v="3834"/>
    <x v="1894"/>
    <x v="2"/>
    <x v="156"/>
    <d v="2011-11-24T00:00:00"/>
    <x v="3"/>
    <s v="MY-18295"/>
    <s v="Muhammed Yedwab"/>
    <x v="1"/>
    <s v="United States"/>
    <s v="Columbus"/>
    <x v="24"/>
    <n v="43229"/>
    <x v="3"/>
    <s v="TEC-PH-10000560"/>
    <x v="2"/>
    <x v="7"/>
    <x v="745"/>
    <n v="1049.97"/>
    <n v="5"/>
    <x v="10"/>
    <n v="-209.994"/>
  </r>
  <r>
    <n v="3835"/>
    <x v="1894"/>
    <x v="2"/>
    <x v="156"/>
    <d v="2011-11-24T00:00:00"/>
    <x v="3"/>
    <s v="MY-18295"/>
    <s v="Muhammed Yedwab"/>
    <x v="1"/>
    <s v="United States"/>
    <s v="Columbus"/>
    <x v="24"/>
    <n v="43229"/>
    <x v="3"/>
    <s v="FUR-CH-10000847"/>
    <x v="0"/>
    <x v="1"/>
    <x v="986"/>
    <n v="611.05799999999999"/>
    <n v="3"/>
    <x v="4"/>
    <n v="-34.9176"/>
  </r>
  <r>
    <n v="3836"/>
    <x v="1895"/>
    <x v="2"/>
    <x v="918"/>
    <d v="2011-04-15T00:00:00"/>
    <x v="1"/>
    <s v="JM-15655"/>
    <s v="Jim Mitchum"/>
    <x v="1"/>
    <s v="United States"/>
    <s v="Glendale"/>
    <x v="16"/>
    <n v="85301"/>
    <x v="1"/>
    <s v="OFF-FA-10000611"/>
    <x v="1"/>
    <x v="13"/>
    <x v="1065"/>
    <n v="2.3679999999999999"/>
    <n v="2"/>
    <x v="2"/>
    <n v="0.82879999999999998"/>
  </r>
  <r>
    <n v="3837"/>
    <x v="1895"/>
    <x v="2"/>
    <x v="918"/>
    <d v="2011-04-15T00:00:00"/>
    <x v="1"/>
    <s v="JM-15655"/>
    <s v="Jim Mitchum"/>
    <x v="1"/>
    <s v="United States"/>
    <s v="Glendale"/>
    <x v="16"/>
    <n v="85301"/>
    <x v="1"/>
    <s v="OFF-PA-10004733"/>
    <x v="1"/>
    <x v="10"/>
    <x v="1571"/>
    <n v="19.007999999999999"/>
    <n v="3"/>
    <x v="2"/>
    <n v="6.8903999999999996"/>
  </r>
  <r>
    <n v="3838"/>
    <x v="1896"/>
    <x v="2"/>
    <x v="711"/>
    <d v="2011-08-02T00:00:00"/>
    <x v="1"/>
    <s v="KM-16720"/>
    <s v="Kunst Miller"/>
    <x v="0"/>
    <s v="United States"/>
    <s v="North Las Vegas"/>
    <x v="33"/>
    <n v="89031"/>
    <x v="1"/>
    <s v="TEC-PH-10001363"/>
    <x v="2"/>
    <x v="7"/>
    <x v="427"/>
    <n v="911.98400000000004"/>
    <n v="2"/>
    <x v="2"/>
    <n v="113.998"/>
  </r>
  <r>
    <n v="3839"/>
    <x v="1896"/>
    <x v="2"/>
    <x v="711"/>
    <d v="2011-08-02T00:00:00"/>
    <x v="1"/>
    <s v="KM-16720"/>
    <s v="Kunst Miller"/>
    <x v="0"/>
    <s v="United States"/>
    <s v="North Las Vegas"/>
    <x v="33"/>
    <n v="89031"/>
    <x v="1"/>
    <s v="FUR-CH-10003312"/>
    <x v="0"/>
    <x v="1"/>
    <x v="296"/>
    <n v="674.35199999999998"/>
    <n v="3"/>
    <x v="2"/>
    <n v="-109.5822"/>
  </r>
  <r>
    <n v="3840"/>
    <x v="1896"/>
    <x v="2"/>
    <x v="711"/>
    <d v="2011-08-02T00:00:00"/>
    <x v="1"/>
    <s v="KM-16720"/>
    <s v="Kunst Miller"/>
    <x v="0"/>
    <s v="United States"/>
    <s v="North Las Vegas"/>
    <x v="33"/>
    <n v="89031"/>
    <x v="1"/>
    <s v="FUR-FU-10004018"/>
    <x v="0"/>
    <x v="5"/>
    <x v="927"/>
    <n v="134.01"/>
    <n v="9"/>
    <x v="0"/>
    <n v="36.182699999999997"/>
  </r>
  <r>
    <n v="3841"/>
    <x v="1896"/>
    <x v="2"/>
    <x v="711"/>
    <d v="2011-08-02T00:00:00"/>
    <x v="1"/>
    <s v="KM-16720"/>
    <s v="Kunst Miller"/>
    <x v="0"/>
    <s v="United States"/>
    <s v="North Las Vegas"/>
    <x v="33"/>
    <n v="89031"/>
    <x v="1"/>
    <s v="TEC-AC-10004814"/>
    <x v="2"/>
    <x v="11"/>
    <x v="1572"/>
    <n v="170.97"/>
    <n v="3"/>
    <x v="0"/>
    <n v="70.097700000000003"/>
  </r>
  <r>
    <n v="3842"/>
    <x v="1897"/>
    <x v="2"/>
    <x v="785"/>
    <d v="2011-06-12T00:00:00"/>
    <x v="1"/>
    <s v="KE-16420"/>
    <s v="Katrina Edelman"/>
    <x v="1"/>
    <s v="United States"/>
    <s v="Bristol"/>
    <x v="18"/>
    <n v="37620"/>
    <x v="0"/>
    <s v="FUR-CH-10002647"/>
    <x v="0"/>
    <x v="1"/>
    <x v="470"/>
    <n v="170.352"/>
    <n v="3"/>
    <x v="2"/>
    <n v="10.647"/>
  </r>
  <r>
    <n v="3843"/>
    <x v="1898"/>
    <x v="2"/>
    <x v="919"/>
    <d v="2011-10-31T00:00:00"/>
    <x v="2"/>
    <s v="TS-21370"/>
    <s v="Todd Sumrall"/>
    <x v="1"/>
    <s v="United States"/>
    <s v="Los Angeles"/>
    <x v="1"/>
    <n v="90049"/>
    <x v="1"/>
    <s v="OFF-BI-10004140"/>
    <x v="1"/>
    <x v="8"/>
    <x v="304"/>
    <n v="7.1840000000000002"/>
    <n v="2"/>
    <x v="2"/>
    <n v="2.2450000000000001"/>
  </r>
  <r>
    <n v="3844"/>
    <x v="1898"/>
    <x v="2"/>
    <x v="919"/>
    <d v="2011-10-31T00:00:00"/>
    <x v="2"/>
    <s v="TS-21370"/>
    <s v="Todd Sumrall"/>
    <x v="1"/>
    <s v="United States"/>
    <s v="Los Angeles"/>
    <x v="1"/>
    <n v="90049"/>
    <x v="1"/>
    <s v="OFF-SU-10002301"/>
    <x v="1"/>
    <x v="14"/>
    <x v="1573"/>
    <n v="6.28"/>
    <n v="2"/>
    <x v="0"/>
    <n v="6.2799999999999995E-2"/>
  </r>
  <r>
    <n v="3845"/>
    <x v="1898"/>
    <x v="2"/>
    <x v="919"/>
    <d v="2011-10-31T00:00:00"/>
    <x v="2"/>
    <s v="TS-21370"/>
    <s v="Todd Sumrall"/>
    <x v="1"/>
    <s v="United States"/>
    <s v="Los Angeles"/>
    <x v="1"/>
    <n v="90049"/>
    <x v="1"/>
    <s v="OFF-SU-10000646"/>
    <x v="1"/>
    <x v="14"/>
    <x v="259"/>
    <n v="480.74"/>
    <n v="2"/>
    <x v="0"/>
    <n v="14.4222"/>
  </r>
  <r>
    <n v="3846"/>
    <x v="1898"/>
    <x v="2"/>
    <x v="919"/>
    <d v="2011-10-31T00:00:00"/>
    <x v="2"/>
    <s v="TS-21370"/>
    <s v="Todd Sumrall"/>
    <x v="1"/>
    <s v="United States"/>
    <s v="Los Angeles"/>
    <x v="1"/>
    <n v="90049"/>
    <x v="1"/>
    <s v="FUR-BO-10001337"/>
    <x v="0"/>
    <x v="0"/>
    <x v="425"/>
    <n v="616.99800000000005"/>
    <n v="6"/>
    <x v="11"/>
    <n v="-36.293999999999997"/>
  </r>
  <r>
    <n v="3847"/>
    <x v="1898"/>
    <x v="2"/>
    <x v="919"/>
    <d v="2011-10-31T00:00:00"/>
    <x v="2"/>
    <s v="TS-21370"/>
    <s v="Todd Sumrall"/>
    <x v="1"/>
    <s v="United States"/>
    <s v="Los Angeles"/>
    <x v="1"/>
    <n v="90049"/>
    <x v="1"/>
    <s v="OFF-ST-10003442"/>
    <x v="1"/>
    <x v="4"/>
    <x v="86"/>
    <n v="141.4"/>
    <n v="5"/>
    <x v="0"/>
    <n v="38.177999999999997"/>
  </r>
  <r>
    <n v="3848"/>
    <x v="1899"/>
    <x v="3"/>
    <x v="920"/>
    <d v="2014-11-28T00:00:00"/>
    <x v="0"/>
    <s v="SZ-20035"/>
    <s v="Sam Zeldin"/>
    <x v="2"/>
    <s v="United States"/>
    <s v="Canton"/>
    <x v="12"/>
    <n v="48187"/>
    <x v="2"/>
    <s v="OFF-ST-10001097"/>
    <x v="1"/>
    <x v="4"/>
    <x v="740"/>
    <n v="501.81"/>
    <n v="3"/>
    <x v="0"/>
    <n v="0"/>
  </r>
  <r>
    <n v="3849"/>
    <x v="1900"/>
    <x v="3"/>
    <x v="585"/>
    <d v="2014-09-24T00:00:00"/>
    <x v="2"/>
    <s v="JE-15745"/>
    <s v="Joel Eaton"/>
    <x v="0"/>
    <s v="United States"/>
    <s v="Fayetteville"/>
    <x v="36"/>
    <n v="72701"/>
    <x v="0"/>
    <s v="OFF-BI-10004318"/>
    <x v="1"/>
    <x v="8"/>
    <x v="1574"/>
    <n v="691.96"/>
    <n v="4"/>
    <x v="0"/>
    <n v="318.30160000000001"/>
  </r>
  <r>
    <n v="3850"/>
    <x v="1900"/>
    <x v="3"/>
    <x v="585"/>
    <d v="2014-09-24T00:00:00"/>
    <x v="2"/>
    <s v="JE-15745"/>
    <s v="Joel Eaton"/>
    <x v="0"/>
    <s v="United States"/>
    <s v="Fayetteville"/>
    <x v="36"/>
    <n v="72701"/>
    <x v="0"/>
    <s v="TEC-AC-10004633"/>
    <x v="2"/>
    <x v="11"/>
    <x v="60"/>
    <n v="34.950000000000003"/>
    <n v="5"/>
    <x v="0"/>
    <n v="15.378"/>
  </r>
  <r>
    <n v="3851"/>
    <x v="1901"/>
    <x v="1"/>
    <x v="784"/>
    <d v="2012-12-09T00:00:00"/>
    <x v="1"/>
    <s v="MS-17980"/>
    <s v="Michael Stewart"/>
    <x v="1"/>
    <s v="United States"/>
    <s v="Springfield"/>
    <x v="25"/>
    <n v="65807"/>
    <x v="2"/>
    <s v="OFF-PA-10001970"/>
    <x v="1"/>
    <x v="10"/>
    <x v="311"/>
    <n v="85.96"/>
    <n v="7"/>
    <x v="0"/>
    <n v="40.401200000000003"/>
  </r>
  <r>
    <n v="3852"/>
    <x v="1902"/>
    <x v="1"/>
    <x v="481"/>
    <d v="2012-09-21T00:00:00"/>
    <x v="3"/>
    <s v="DH-13675"/>
    <s v="Duane Huffman"/>
    <x v="2"/>
    <s v="United States"/>
    <s v="Quincy"/>
    <x v="31"/>
    <n v="2169"/>
    <x v="3"/>
    <s v="FUR-FU-10004006"/>
    <x v="0"/>
    <x v="5"/>
    <x v="101"/>
    <n v="85.3"/>
    <n v="2"/>
    <x v="0"/>
    <n v="14.500999999999999"/>
  </r>
  <r>
    <n v="3853"/>
    <x v="1903"/>
    <x v="3"/>
    <x v="200"/>
    <d v="2014-11-30T00:00:00"/>
    <x v="2"/>
    <s v="GT-14755"/>
    <s v="Guy Thornton"/>
    <x v="0"/>
    <s v="United States"/>
    <s v="Rockford"/>
    <x v="10"/>
    <n v="61107"/>
    <x v="2"/>
    <s v="OFF-BI-10001524"/>
    <x v="1"/>
    <x v="8"/>
    <x v="298"/>
    <n v="33.567999999999998"/>
    <n v="8"/>
    <x v="3"/>
    <n v="-53.708799999999997"/>
  </r>
  <r>
    <n v="3854"/>
    <x v="1904"/>
    <x v="3"/>
    <x v="921"/>
    <d v="2014-06-11T00:00:00"/>
    <x v="1"/>
    <s v="GH-14410"/>
    <s v="Gary Hansen"/>
    <x v="2"/>
    <s v="United States"/>
    <s v="San Francisco"/>
    <x v="1"/>
    <n v="94122"/>
    <x v="1"/>
    <s v="FUR-FU-10004164"/>
    <x v="0"/>
    <x v="5"/>
    <x v="1575"/>
    <n v="4.95"/>
    <n v="1"/>
    <x v="0"/>
    <n v="2.1779999999999999"/>
  </r>
  <r>
    <n v="3855"/>
    <x v="1904"/>
    <x v="3"/>
    <x v="921"/>
    <d v="2014-06-11T00:00:00"/>
    <x v="1"/>
    <s v="GH-14410"/>
    <s v="Gary Hansen"/>
    <x v="2"/>
    <s v="United States"/>
    <s v="San Francisco"/>
    <x v="1"/>
    <n v="94122"/>
    <x v="1"/>
    <s v="OFF-ST-10002957"/>
    <x v="1"/>
    <x v="4"/>
    <x v="1483"/>
    <n v="26.4"/>
    <n v="5"/>
    <x v="0"/>
    <n v="0"/>
  </r>
  <r>
    <n v="3856"/>
    <x v="1905"/>
    <x v="3"/>
    <x v="436"/>
    <d v="2014-10-29T00:00:00"/>
    <x v="0"/>
    <s v="DM-13015"/>
    <s v="Darrin Martin"/>
    <x v="0"/>
    <s v="United States"/>
    <s v="San Antonio"/>
    <x v="5"/>
    <n v="78207"/>
    <x v="2"/>
    <s v="OFF-BI-10004364"/>
    <x v="1"/>
    <x v="8"/>
    <x v="302"/>
    <n v="3.5640000000000001"/>
    <n v="3"/>
    <x v="3"/>
    <n v="-6.2370000000000001"/>
  </r>
  <r>
    <n v="3857"/>
    <x v="1905"/>
    <x v="3"/>
    <x v="436"/>
    <d v="2014-10-29T00:00:00"/>
    <x v="0"/>
    <s v="DM-13015"/>
    <s v="Darrin Martin"/>
    <x v="0"/>
    <s v="United States"/>
    <s v="San Antonio"/>
    <x v="5"/>
    <n v="78207"/>
    <x v="2"/>
    <s v="TEC-PH-10002824"/>
    <x v="2"/>
    <x v="7"/>
    <x v="1142"/>
    <n v="823.96"/>
    <n v="5"/>
    <x v="2"/>
    <n v="51.497500000000002"/>
  </r>
  <r>
    <n v="3858"/>
    <x v="1905"/>
    <x v="3"/>
    <x v="436"/>
    <d v="2014-10-29T00:00:00"/>
    <x v="0"/>
    <s v="DM-13015"/>
    <s v="Darrin Martin"/>
    <x v="0"/>
    <s v="United States"/>
    <s v="San Antonio"/>
    <x v="5"/>
    <n v="78207"/>
    <x v="2"/>
    <s v="OFF-AR-10000634"/>
    <x v="1"/>
    <x v="6"/>
    <x v="988"/>
    <n v="10.272"/>
    <n v="3"/>
    <x v="2"/>
    <n v="0.89880000000000004"/>
  </r>
  <r>
    <n v="3859"/>
    <x v="1906"/>
    <x v="2"/>
    <x v="414"/>
    <d v="2011-12-20T00:00:00"/>
    <x v="3"/>
    <s v="TC-21295"/>
    <s v="Toby Carlisle"/>
    <x v="0"/>
    <s v="United States"/>
    <s v="Thornton"/>
    <x v="22"/>
    <n v="80229"/>
    <x v="1"/>
    <s v="TEC-AC-10001539"/>
    <x v="2"/>
    <x v="11"/>
    <x v="1576"/>
    <n v="447.94400000000002"/>
    <n v="7"/>
    <x v="2"/>
    <n v="89.588800000000006"/>
  </r>
  <r>
    <n v="3860"/>
    <x v="1907"/>
    <x v="3"/>
    <x v="922"/>
    <d v="2014-02-23T00:00:00"/>
    <x v="1"/>
    <s v="JK-16120"/>
    <s v="Julie Kriz"/>
    <x v="2"/>
    <s v="United States"/>
    <s v="Chicago"/>
    <x v="10"/>
    <n v="60653"/>
    <x v="2"/>
    <s v="FUR-TA-10001932"/>
    <x v="0"/>
    <x v="3"/>
    <x v="840"/>
    <n v="480.96"/>
    <n v="3"/>
    <x v="5"/>
    <n v="-269.33760000000001"/>
  </r>
  <r>
    <n v="3861"/>
    <x v="1907"/>
    <x v="3"/>
    <x v="922"/>
    <d v="2014-02-23T00:00:00"/>
    <x v="1"/>
    <s v="JK-16120"/>
    <s v="Julie Kriz"/>
    <x v="2"/>
    <s v="United States"/>
    <s v="Chicago"/>
    <x v="10"/>
    <n v="60653"/>
    <x v="2"/>
    <s v="TEC-PH-10002789"/>
    <x v="2"/>
    <x v="7"/>
    <x v="1577"/>
    <n v="124.792"/>
    <n v="1"/>
    <x v="2"/>
    <n v="10.9193"/>
  </r>
  <r>
    <n v="3862"/>
    <x v="1908"/>
    <x v="2"/>
    <x v="523"/>
    <d v="2011-05-10T00:00:00"/>
    <x v="1"/>
    <s v="NC-18415"/>
    <s v="Nathan Cano"/>
    <x v="0"/>
    <s v="United States"/>
    <s v="Yonkers"/>
    <x v="15"/>
    <n v="10701"/>
    <x v="3"/>
    <s v="OFF-BI-10004828"/>
    <x v="1"/>
    <x v="8"/>
    <x v="1578"/>
    <n v="40.176000000000002"/>
    <n v="3"/>
    <x v="2"/>
    <n v="14.563800000000001"/>
  </r>
  <r>
    <n v="3863"/>
    <x v="1908"/>
    <x v="2"/>
    <x v="523"/>
    <d v="2011-05-10T00:00:00"/>
    <x v="1"/>
    <s v="NC-18415"/>
    <s v="Nathan Cano"/>
    <x v="0"/>
    <s v="United States"/>
    <s v="Yonkers"/>
    <x v="15"/>
    <n v="10701"/>
    <x v="3"/>
    <s v="OFF-BI-10003981"/>
    <x v="1"/>
    <x v="8"/>
    <x v="109"/>
    <n v="10.896000000000001"/>
    <n v="3"/>
    <x v="2"/>
    <n v="3.9498000000000002"/>
  </r>
  <r>
    <n v="3864"/>
    <x v="1909"/>
    <x v="3"/>
    <x v="161"/>
    <d v="2014-10-20T00:00:00"/>
    <x v="0"/>
    <s v="AJ-10960"/>
    <s v="Astrea Jones"/>
    <x v="0"/>
    <s v="United States"/>
    <s v="San Diego"/>
    <x v="1"/>
    <n v="92037"/>
    <x v="1"/>
    <s v="OFF-AR-10001770"/>
    <x v="1"/>
    <x v="6"/>
    <x v="1579"/>
    <n v="10.64"/>
    <n v="4"/>
    <x v="0"/>
    <n v="2.7664"/>
  </r>
  <r>
    <n v="3865"/>
    <x v="1910"/>
    <x v="1"/>
    <x v="109"/>
    <d v="2012-12-03T00:00:00"/>
    <x v="1"/>
    <s v="LC-16885"/>
    <s v="Lena Creighton"/>
    <x v="0"/>
    <s v="United States"/>
    <s v="Champaign"/>
    <x v="10"/>
    <n v="61821"/>
    <x v="2"/>
    <s v="FUR-FU-10004904"/>
    <x v="0"/>
    <x v="5"/>
    <x v="1580"/>
    <n v="151.96"/>
    <n v="5"/>
    <x v="7"/>
    <n v="-182.352"/>
  </r>
  <r>
    <n v="3866"/>
    <x v="1911"/>
    <x v="2"/>
    <x v="923"/>
    <d v="2011-07-29T00:00:00"/>
    <x v="0"/>
    <s v="GW-14605"/>
    <s v="Giulietta Weimer"/>
    <x v="0"/>
    <s v="United States"/>
    <s v="San Francisco"/>
    <x v="1"/>
    <n v="94122"/>
    <x v="1"/>
    <s v="TEC-AC-10002842"/>
    <x v="2"/>
    <x v="11"/>
    <x v="1176"/>
    <n v="238"/>
    <n v="2"/>
    <x v="0"/>
    <n v="38.08"/>
  </r>
  <r>
    <n v="3867"/>
    <x v="1912"/>
    <x v="3"/>
    <x v="756"/>
    <d v="2014-04-26T00:00:00"/>
    <x v="0"/>
    <s v="SC-20305"/>
    <s v="Sean Christensen"/>
    <x v="0"/>
    <s v="United States"/>
    <s v="Lawrence"/>
    <x v="14"/>
    <n v="46226"/>
    <x v="2"/>
    <s v="TEC-AC-10003590"/>
    <x v="2"/>
    <x v="11"/>
    <x v="1093"/>
    <n v="155.34"/>
    <n v="6"/>
    <x v="0"/>
    <n v="55.922400000000003"/>
  </r>
  <r>
    <n v="3868"/>
    <x v="1913"/>
    <x v="1"/>
    <x v="924"/>
    <d v="2012-10-27T00:00:00"/>
    <x v="0"/>
    <s v="JF-15355"/>
    <s v="Jay Fein"/>
    <x v="0"/>
    <s v="United States"/>
    <s v="San Diego"/>
    <x v="1"/>
    <n v="92105"/>
    <x v="1"/>
    <s v="TEC-AC-10000710"/>
    <x v="2"/>
    <x v="11"/>
    <x v="672"/>
    <n v="148.32"/>
    <n v="9"/>
    <x v="0"/>
    <n v="63.7776"/>
  </r>
  <r>
    <n v="3869"/>
    <x v="1913"/>
    <x v="1"/>
    <x v="924"/>
    <d v="2012-10-27T00:00:00"/>
    <x v="0"/>
    <s v="JF-15355"/>
    <s v="Jay Fein"/>
    <x v="0"/>
    <s v="United States"/>
    <s v="San Diego"/>
    <x v="1"/>
    <n v="92105"/>
    <x v="1"/>
    <s v="FUR-CH-10004495"/>
    <x v="0"/>
    <x v="1"/>
    <x v="1475"/>
    <n v="240.78399999999999"/>
    <n v="1"/>
    <x v="2"/>
    <n v="27.088200000000001"/>
  </r>
  <r>
    <n v="3870"/>
    <x v="1913"/>
    <x v="1"/>
    <x v="924"/>
    <d v="2012-10-27T00:00:00"/>
    <x v="0"/>
    <s v="JF-15355"/>
    <s v="Jay Fein"/>
    <x v="0"/>
    <s v="United States"/>
    <s v="San Diego"/>
    <x v="1"/>
    <n v="92105"/>
    <x v="1"/>
    <s v="FUR-CH-10004540"/>
    <x v="0"/>
    <x v="1"/>
    <x v="862"/>
    <n v="191.96799999999999"/>
    <n v="7"/>
    <x v="2"/>
    <n v="16.7972"/>
  </r>
  <r>
    <n v="3871"/>
    <x v="1913"/>
    <x v="1"/>
    <x v="924"/>
    <d v="2012-10-27T00:00:00"/>
    <x v="0"/>
    <s v="JF-15355"/>
    <s v="Jay Fein"/>
    <x v="0"/>
    <s v="United States"/>
    <s v="San Diego"/>
    <x v="1"/>
    <n v="92105"/>
    <x v="1"/>
    <s v="OFF-PA-10004971"/>
    <x v="1"/>
    <x v="10"/>
    <x v="604"/>
    <n v="11.56"/>
    <n v="2"/>
    <x v="0"/>
    <n v="5.6643999999999997"/>
  </r>
  <r>
    <n v="3872"/>
    <x v="1913"/>
    <x v="1"/>
    <x v="924"/>
    <d v="2012-10-27T00:00:00"/>
    <x v="0"/>
    <s v="JF-15355"/>
    <s v="Jay Fein"/>
    <x v="0"/>
    <s v="United States"/>
    <s v="San Diego"/>
    <x v="1"/>
    <n v="92105"/>
    <x v="1"/>
    <s v="OFF-EN-10002600"/>
    <x v="1"/>
    <x v="12"/>
    <x v="111"/>
    <n v="11.8"/>
    <n v="4"/>
    <x v="0"/>
    <n v="5.6639999999999997"/>
  </r>
  <r>
    <n v="3873"/>
    <x v="1913"/>
    <x v="1"/>
    <x v="924"/>
    <d v="2012-10-27T00:00:00"/>
    <x v="0"/>
    <s v="JF-15355"/>
    <s v="Jay Fein"/>
    <x v="0"/>
    <s v="United States"/>
    <s v="San Diego"/>
    <x v="1"/>
    <n v="92105"/>
    <x v="1"/>
    <s v="FUR-CH-10001854"/>
    <x v="0"/>
    <x v="1"/>
    <x v="1110"/>
    <n v="842.35199999999998"/>
    <n v="3"/>
    <x v="2"/>
    <n v="42.117600000000003"/>
  </r>
  <r>
    <n v="3874"/>
    <x v="1914"/>
    <x v="0"/>
    <x v="64"/>
    <d v="2013-09-08T00:00:00"/>
    <x v="0"/>
    <s v="DM-13015"/>
    <s v="Darrin Martin"/>
    <x v="0"/>
    <s v="United States"/>
    <s v="Johnson City"/>
    <x v="18"/>
    <n v="37604"/>
    <x v="0"/>
    <s v="OFF-EN-10001099"/>
    <x v="1"/>
    <x v="12"/>
    <x v="33"/>
    <n v="23.472000000000001"/>
    <n v="3"/>
    <x v="2"/>
    <n v="7.6284000000000001"/>
  </r>
  <r>
    <n v="3875"/>
    <x v="1914"/>
    <x v="0"/>
    <x v="64"/>
    <d v="2013-09-08T00:00:00"/>
    <x v="0"/>
    <s v="DM-13015"/>
    <s v="Darrin Martin"/>
    <x v="0"/>
    <s v="United States"/>
    <s v="Johnson City"/>
    <x v="18"/>
    <n v="37604"/>
    <x v="0"/>
    <s v="OFF-BI-10001597"/>
    <x v="1"/>
    <x v="8"/>
    <x v="790"/>
    <n v="86.058000000000007"/>
    <n v="7"/>
    <x v="6"/>
    <n v="-63.109200000000001"/>
  </r>
  <r>
    <n v="3876"/>
    <x v="1914"/>
    <x v="0"/>
    <x v="64"/>
    <d v="2013-09-08T00:00:00"/>
    <x v="0"/>
    <s v="DM-13015"/>
    <s v="Darrin Martin"/>
    <x v="0"/>
    <s v="United States"/>
    <s v="Johnson City"/>
    <x v="18"/>
    <n v="37604"/>
    <x v="0"/>
    <s v="TEC-PH-10002660"/>
    <x v="2"/>
    <x v="7"/>
    <x v="697"/>
    <n v="108.78400000000001"/>
    <n v="2"/>
    <x v="2"/>
    <n v="6.7990000000000004"/>
  </r>
  <r>
    <n v="3877"/>
    <x v="1914"/>
    <x v="0"/>
    <x v="64"/>
    <d v="2013-09-08T00:00:00"/>
    <x v="0"/>
    <s v="DM-13015"/>
    <s v="Darrin Martin"/>
    <x v="0"/>
    <s v="United States"/>
    <s v="Johnson City"/>
    <x v="18"/>
    <n v="37604"/>
    <x v="0"/>
    <s v="OFF-PA-10000327"/>
    <x v="1"/>
    <x v="10"/>
    <x v="1428"/>
    <n v="10.272"/>
    <n v="3"/>
    <x v="2"/>
    <n v="3.21"/>
  </r>
  <r>
    <n v="3878"/>
    <x v="1915"/>
    <x v="0"/>
    <x v="99"/>
    <d v="2013-11-03T00:00:00"/>
    <x v="1"/>
    <s v="EP-13915"/>
    <s v="Emily Phan"/>
    <x v="0"/>
    <s v="United States"/>
    <s v="Tampa"/>
    <x v="2"/>
    <n v="33614"/>
    <x v="0"/>
    <s v="OFF-BI-10001191"/>
    <x v="1"/>
    <x v="8"/>
    <x v="970"/>
    <n v="38.19"/>
    <n v="5"/>
    <x v="6"/>
    <n v="-26.733000000000001"/>
  </r>
  <r>
    <n v="3879"/>
    <x v="1916"/>
    <x v="2"/>
    <x v="267"/>
    <d v="2011-04-07T00:00:00"/>
    <x v="2"/>
    <s v="JG-15805"/>
    <s v="John Grady"/>
    <x v="1"/>
    <s v="United States"/>
    <s v="Decatur"/>
    <x v="10"/>
    <n v="62521"/>
    <x v="2"/>
    <s v="OFF-ST-10003455"/>
    <x v="1"/>
    <x v="4"/>
    <x v="169"/>
    <n v="49.631999999999998"/>
    <n v="4"/>
    <x v="2"/>
    <n v="3.7223999999999999"/>
  </r>
  <r>
    <n v="3880"/>
    <x v="1916"/>
    <x v="2"/>
    <x v="267"/>
    <d v="2011-04-07T00:00:00"/>
    <x v="2"/>
    <s v="JG-15805"/>
    <s v="John Grady"/>
    <x v="1"/>
    <s v="United States"/>
    <s v="Decatur"/>
    <x v="10"/>
    <n v="62521"/>
    <x v="2"/>
    <s v="OFF-ST-10001031"/>
    <x v="1"/>
    <x v="4"/>
    <x v="1551"/>
    <n v="52.095999999999997"/>
    <n v="4"/>
    <x v="2"/>
    <n v="3.9072"/>
  </r>
  <r>
    <n v="3881"/>
    <x v="1917"/>
    <x v="1"/>
    <x v="925"/>
    <d v="2012-06-20T00:00:00"/>
    <x v="1"/>
    <s v="PF-19120"/>
    <s v="Peter Fuller"/>
    <x v="0"/>
    <s v="United States"/>
    <s v="Gilbert"/>
    <x v="16"/>
    <n v="85234"/>
    <x v="1"/>
    <s v="OFF-PA-10002245"/>
    <x v="1"/>
    <x v="10"/>
    <x v="1334"/>
    <n v="9.5679999999999996"/>
    <n v="2"/>
    <x v="2"/>
    <n v="2.99"/>
  </r>
  <r>
    <n v="3882"/>
    <x v="1917"/>
    <x v="1"/>
    <x v="925"/>
    <d v="2012-06-20T00:00:00"/>
    <x v="1"/>
    <s v="PF-19120"/>
    <s v="Peter Fuller"/>
    <x v="0"/>
    <s v="United States"/>
    <s v="Gilbert"/>
    <x v="16"/>
    <n v="85234"/>
    <x v="1"/>
    <s v="OFF-ST-10004804"/>
    <x v="1"/>
    <x v="4"/>
    <x v="230"/>
    <n v="82.367999999999995"/>
    <n v="2"/>
    <x v="2"/>
    <n v="-19.5624"/>
  </r>
  <r>
    <n v="3883"/>
    <x v="1917"/>
    <x v="1"/>
    <x v="925"/>
    <d v="2012-06-20T00:00:00"/>
    <x v="1"/>
    <s v="PF-19120"/>
    <s v="Peter Fuller"/>
    <x v="0"/>
    <s v="United States"/>
    <s v="Gilbert"/>
    <x v="16"/>
    <n v="85234"/>
    <x v="1"/>
    <s v="FUR-FU-10004904"/>
    <x v="0"/>
    <x v="5"/>
    <x v="1580"/>
    <n v="364.70400000000001"/>
    <n v="6"/>
    <x v="2"/>
    <n v="-36.470399999999998"/>
  </r>
  <r>
    <n v="3884"/>
    <x v="1917"/>
    <x v="1"/>
    <x v="925"/>
    <d v="2012-06-20T00:00:00"/>
    <x v="1"/>
    <s v="PF-19120"/>
    <s v="Peter Fuller"/>
    <x v="0"/>
    <s v="United States"/>
    <s v="Gilbert"/>
    <x v="16"/>
    <n v="85234"/>
    <x v="1"/>
    <s v="FUR-FU-10002396"/>
    <x v="0"/>
    <x v="5"/>
    <x v="1581"/>
    <n v="40.256"/>
    <n v="4"/>
    <x v="2"/>
    <n v="11.070399999999999"/>
  </r>
  <r>
    <n v="3885"/>
    <x v="1918"/>
    <x v="2"/>
    <x v="260"/>
    <d v="2011-07-12T00:00:00"/>
    <x v="1"/>
    <s v="DW-13195"/>
    <s v="David Wiener"/>
    <x v="1"/>
    <s v="United States"/>
    <s v="Knoxville"/>
    <x v="18"/>
    <n v="37918"/>
    <x v="0"/>
    <s v="OFF-AR-10002833"/>
    <x v="1"/>
    <x v="6"/>
    <x v="6"/>
    <n v="4.3680000000000003"/>
    <n v="3"/>
    <x v="2"/>
    <n v="0.38219999999999998"/>
  </r>
  <r>
    <n v="3886"/>
    <x v="1919"/>
    <x v="3"/>
    <x v="926"/>
    <d v="2014-02-03T00:00:00"/>
    <x v="1"/>
    <s v="CK-12595"/>
    <s v="Clytie Kelty"/>
    <x v="0"/>
    <s v="United States"/>
    <s v="Chicago"/>
    <x v="10"/>
    <n v="60653"/>
    <x v="2"/>
    <s v="OFF-BI-10001072"/>
    <x v="1"/>
    <x v="8"/>
    <x v="277"/>
    <n v="12.128"/>
    <n v="4"/>
    <x v="3"/>
    <n v="-20.617599999999999"/>
  </r>
  <r>
    <n v="3887"/>
    <x v="1920"/>
    <x v="0"/>
    <x v="840"/>
    <d v="2013-03-09T00:00:00"/>
    <x v="0"/>
    <s v="CC-12670"/>
    <s v="Craig Carreira"/>
    <x v="0"/>
    <s v="United States"/>
    <s v="Bloomington"/>
    <x v="14"/>
    <n v="47401"/>
    <x v="2"/>
    <s v="TEC-PH-10003171"/>
    <x v="2"/>
    <x v="7"/>
    <x v="1495"/>
    <n v="134.85"/>
    <n v="3"/>
    <x v="0"/>
    <n v="37.758000000000003"/>
  </r>
  <r>
    <n v="3888"/>
    <x v="1921"/>
    <x v="2"/>
    <x v="270"/>
    <d v="2011-06-06T00:00:00"/>
    <x v="1"/>
    <s v="SV-20785"/>
    <s v="Stewart Visinsky"/>
    <x v="0"/>
    <s v="United States"/>
    <s v="Roswell"/>
    <x v="32"/>
    <n v="30076"/>
    <x v="0"/>
    <s v="OFF-AR-10004511"/>
    <x v="1"/>
    <x v="6"/>
    <x v="1228"/>
    <n v="8.56"/>
    <n v="2"/>
    <x v="0"/>
    <n v="2.6536"/>
  </r>
  <r>
    <n v="3889"/>
    <x v="1921"/>
    <x v="2"/>
    <x v="270"/>
    <d v="2011-06-06T00:00:00"/>
    <x v="1"/>
    <s v="SV-20785"/>
    <s v="Stewart Visinsky"/>
    <x v="0"/>
    <s v="United States"/>
    <s v="Roswell"/>
    <x v="32"/>
    <n v="30076"/>
    <x v="0"/>
    <s v="TEC-PH-10001425"/>
    <x v="2"/>
    <x v="7"/>
    <x v="511"/>
    <n v="239.97"/>
    <n v="3"/>
    <x v="0"/>
    <n v="67.191599999999994"/>
  </r>
  <r>
    <n v="3890"/>
    <x v="1921"/>
    <x v="2"/>
    <x v="270"/>
    <d v="2011-06-06T00:00:00"/>
    <x v="1"/>
    <s v="SV-20785"/>
    <s v="Stewart Visinsky"/>
    <x v="0"/>
    <s v="United States"/>
    <s v="Roswell"/>
    <x v="32"/>
    <n v="30076"/>
    <x v="0"/>
    <s v="OFF-ST-10001490"/>
    <x v="1"/>
    <x v="4"/>
    <x v="513"/>
    <n v="356.94"/>
    <n v="2"/>
    <x v="0"/>
    <n v="107.08199999999999"/>
  </r>
  <r>
    <n v="3891"/>
    <x v="1922"/>
    <x v="0"/>
    <x v="390"/>
    <d v="2013-12-01T00:00:00"/>
    <x v="1"/>
    <s v="SP-20860"/>
    <s v="Sung Pak"/>
    <x v="1"/>
    <s v="United States"/>
    <s v="Los Angeles"/>
    <x v="1"/>
    <n v="90036"/>
    <x v="1"/>
    <s v="TEC-AC-10003033"/>
    <x v="2"/>
    <x v="11"/>
    <x v="756"/>
    <n v="659.9"/>
    <n v="2"/>
    <x v="0"/>
    <n v="217.767"/>
  </r>
  <r>
    <n v="3892"/>
    <x v="1922"/>
    <x v="0"/>
    <x v="390"/>
    <d v="2013-12-01T00:00:00"/>
    <x v="1"/>
    <s v="SP-20860"/>
    <s v="Sung Pak"/>
    <x v="1"/>
    <s v="United States"/>
    <s v="Los Angeles"/>
    <x v="1"/>
    <n v="90036"/>
    <x v="1"/>
    <s v="FUR-CH-10001394"/>
    <x v="0"/>
    <x v="1"/>
    <x v="648"/>
    <n v="1684.752"/>
    <n v="6"/>
    <x v="2"/>
    <n v="210.59399999999999"/>
  </r>
  <r>
    <n v="3893"/>
    <x v="1922"/>
    <x v="0"/>
    <x v="390"/>
    <d v="2013-12-01T00:00:00"/>
    <x v="1"/>
    <s v="SP-20860"/>
    <s v="Sung Pak"/>
    <x v="1"/>
    <s v="United States"/>
    <s v="Los Angeles"/>
    <x v="1"/>
    <n v="90036"/>
    <x v="1"/>
    <s v="TEC-AC-10000420"/>
    <x v="2"/>
    <x v="11"/>
    <x v="1487"/>
    <n v="559.91999999999996"/>
    <n v="8"/>
    <x v="0"/>
    <n v="190.37280000000001"/>
  </r>
  <r>
    <n v="3894"/>
    <x v="1923"/>
    <x v="0"/>
    <x v="338"/>
    <d v="2013-11-15T00:00:00"/>
    <x v="1"/>
    <s v="MS-17770"/>
    <s v="Maxwell Schwartz"/>
    <x v="0"/>
    <s v="United States"/>
    <s v="Houston"/>
    <x v="5"/>
    <n v="77036"/>
    <x v="2"/>
    <s v="TEC-AC-10004901"/>
    <x v="2"/>
    <x v="11"/>
    <x v="642"/>
    <n v="279.94400000000002"/>
    <n v="7"/>
    <x v="2"/>
    <n v="48.990200000000002"/>
  </r>
  <r>
    <n v="3895"/>
    <x v="1924"/>
    <x v="2"/>
    <x v="754"/>
    <d v="2011-11-28T00:00:00"/>
    <x v="1"/>
    <s v="TC-21475"/>
    <s v="Tony Chapman"/>
    <x v="2"/>
    <s v="United States"/>
    <s v="Bolingbrook"/>
    <x v="10"/>
    <n v="60440"/>
    <x v="2"/>
    <s v="OFF-BI-10002571"/>
    <x v="1"/>
    <x v="8"/>
    <x v="1204"/>
    <n v="9.98"/>
    <n v="5"/>
    <x v="3"/>
    <n v="-16.466999999999999"/>
  </r>
  <r>
    <n v="3896"/>
    <x v="1925"/>
    <x v="3"/>
    <x v="927"/>
    <d v="2014-05-06T00:00:00"/>
    <x v="1"/>
    <s v="SJ-20125"/>
    <s v="Sanjit Jacobs"/>
    <x v="2"/>
    <s v="United States"/>
    <s v="Texarkana"/>
    <x v="36"/>
    <n v="71854"/>
    <x v="0"/>
    <s v="TEC-AC-10002331"/>
    <x v="2"/>
    <x v="11"/>
    <x v="1582"/>
    <n v="48.9"/>
    <n v="5"/>
    <x v="0"/>
    <n v="18.093"/>
  </r>
  <r>
    <n v="3897"/>
    <x v="1926"/>
    <x v="3"/>
    <x v="226"/>
    <d v="2014-12-13T00:00:00"/>
    <x v="1"/>
    <s v="DS-13180"/>
    <s v="David Smith"/>
    <x v="1"/>
    <s v="United States"/>
    <s v="San Antonio"/>
    <x v="5"/>
    <n v="78207"/>
    <x v="2"/>
    <s v="OFF-FA-10000611"/>
    <x v="1"/>
    <x v="13"/>
    <x v="1065"/>
    <n v="3.552"/>
    <n v="3"/>
    <x v="2"/>
    <n v="1.2432000000000001"/>
  </r>
  <r>
    <n v="3898"/>
    <x v="1926"/>
    <x v="3"/>
    <x v="226"/>
    <d v="2014-12-13T00:00:00"/>
    <x v="1"/>
    <s v="DS-13180"/>
    <s v="David Smith"/>
    <x v="1"/>
    <s v="United States"/>
    <s v="San Antonio"/>
    <x v="5"/>
    <n v="78207"/>
    <x v="2"/>
    <s v="OFF-PA-10000304"/>
    <x v="1"/>
    <x v="10"/>
    <x v="88"/>
    <n v="15.552"/>
    <n v="3"/>
    <x v="2"/>
    <n v="5.4432"/>
  </r>
  <r>
    <n v="3899"/>
    <x v="1927"/>
    <x v="3"/>
    <x v="329"/>
    <d v="2014-12-05T00:00:00"/>
    <x v="1"/>
    <s v="SC-20800"/>
    <s v="Stuart Calhoun"/>
    <x v="0"/>
    <s v="United States"/>
    <s v="Edinburg"/>
    <x v="5"/>
    <n v="78539"/>
    <x v="2"/>
    <s v="OFF-FA-10000611"/>
    <x v="1"/>
    <x v="13"/>
    <x v="1065"/>
    <n v="2.3679999999999999"/>
    <n v="2"/>
    <x v="2"/>
    <n v="0.82879999999999998"/>
  </r>
  <r>
    <n v="3900"/>
    <x v="1928"/>
    <x v="3"/>
    <x v="226"/>
    <d v="2014-12-10T00:00:00"/>
    <x v="2"/>
    <s v="SH-20395"/>
    <s v="Shahid Hopkins"/>
    <x v="0"/>
    <s v="United States"/>
    <s v="Toledo"/>
    <x v="24"/>
    <n v="43615"/>
    <x v="3"/>
    <s v="TEC-AC-10002567"/>
    <x v="2"/>
    <x v="11"/>
    <x v="423"/>
    <n v="127.98399999999999"/>
    <n v="2"/>
    <x v="2"/>
    <n v="25.596800000000002"/>
  </r>
  <r>
    <n v="3901"/>
    <x v="1929"/>
    <x v="1"/>
    <x v="928"/>
    <d v="2012-01-08T00:00:00"/>
    <x v="1"/>
    <s v="SF-20965"/>
    <s v="Sylvia Foulston"/>
    <x v="1"/>
    <s v="United States"/>
    <s v="Baytown"/>
    <x v="5"/>
    <n v="77520"/>
    <x v="2"/>
    <s v="OFF-PA-10001937"/>
    <x v="1"/>
    <x v="10"/>
    <x v="286"/>
    <n v="10.368"/>
    <n v="2"/>
    <x v="2"/>
    <n v="3.6288"/>
  </r>
  <r>
    <n v="3902"/>
    <x v="1930"/>
    <x v="1"/>
    <x v="717"/>
    <d v="2012-11-20T00:00:00"/>
    <x v="1"/>
    <s v="MG-17680"/>
    <s v="Maureen Gastineau"/>
    <x v="2"/>
    <s v="United States"/>
    <s v="Philadelphia"/>
    <x v="9"/>
    <n v="19143"/>
    <x v="3"/>
    <s v="TEC-AC-10001090"/>
    <x v="2"/>
    <x v="11"/>
    <x v="1583"/>
    <n v="47.984000000000002"/>
    <n v="2"/>
    <x v="2"/>
    <n v="-1.1996"/>
  </r>
  <r>
    <n v="3903"/>
    <x v="1931"/>
    <x v="1"/>
    <x v="653"/>
    <d v="2012-10-07T00:00:00"/>
    <x v="0"/>
    <s v="CS-12400"/>
    <s v="Christopher Schild"/>
    <x v="2"/>
    <s v="United States"/>
    <s v="Los Angeles"/>
    <x v="1"/>
    <n v="90045"/>
    <x v="1"/>
    <s v="OFF-ST-10000943"/>
    <x v="1"/>
    <x v="4"/>
    <x v="1195"/>
    <n v="270.33999999999997"/>
    <n v="14"/>
    <x v="0"/>
    <n v="75.6952"/>
  </r>
  <r>
    <n v="3904"/>
    <x v="1932"/>
    <x v="1"/>
    <x v="57"/>
    <d v="2012-04-10T00:00:00"/>
    <x v="1"/>
    <s v="VT-21700"/>
    <s v="Valerie Takahito"/>
    <x v="2"/>
    <s v="United States"/>
    <s v="Philadelphia"/>
    <x v="9"/>
    <n v="19143"/>
    <x v="3"/>
    <s v="OFF-AP-10004036"/>
    <x v="1"/>
    <x v="9"/>
    <x v="1273"/>
    <n v="98.111999999999995"/>
    <n v="7"/>
    <x v="2"/>
    <n v="18.396000000000001"/>
  </r>
  <r>
    <n v="3905"/>
    <x v="1932"/>
    <x v="1"/>
    <x v="57"/>
    <d v="2012-04-10T00:00:00"/>
    <x v="1"/>
    <s v="VT-21700"/>
    <s v="Valerie Takahito"/>
    <x v="2"/>
    <s v="United States"/>
    <s v="Philadelphia"/>
    <x v="9"/>
    <n v="19143"/>
    <x v="3"/>
    <s v="OFF-ST-10003816"/>
    <x v="1"/>
    <x v="4"/>
    <x v="710"/>
    <n v="563.80799999999999"/>
    <n v="4"/>
    <x v="2"/>
    <n v="21.142800000000001"/>
  </r>
  <r>
    <n v="3906"/>
    <x v="1932"/>
    <x v="1"/>
    <x v="57"/>
    <d v="2012-04-10T00:00:00"/>
    <x v="1"/>
    <s v="VT-21700"/>
    <s v="Valerie Takahito"/>
    <x v="2"/>
    <s v="United States"/>
    <s v="Philadelphia"/>
    <x v="9"/>
    <n v="19143"/>
    <x v="3"/>
    <s v="OFF-BI-10002072"/>
    <x v="1"/>
    <x v="8"/>
    <x v="830"/>
    <n v="10.428000000000001"/>
    <n v="4"/>
    <x v="6"/>
    <n v="-6.952"/>
  </r>
  <r>
    <n v="3907"/>
    <x v="1932"/>
    <x v="1"/>
    <x v="57"/>
    <d v="2012-04-10T00:00:00"/>
    <x v="1"/>
    <s v="VT-21700"/>
    <s v="Valerie Takahito"/>
    <x v="2"/>
    <s v="United States"/>
    <s v="Philadelphia"/>
    <x v="9"/>
    <n v="19143"/>
    <x v="3"/>
    <s v="FUR-FU-10001468"/>
    <x v="0"/>
    <x v="5"/>
    <x v="1280"/>
    <n v="547.13599999999997"/>
    <n v="4"/>
    <x v="2"/>
    <n v="-68.391999999999996"/>
  </r>
  <r>
    <n v="3908"/>
    <x v="1932"/>
    <x v="1"/>
    <x v="57"/>
    <d v="2012-04-10T00:00:00"/>
    <x v="1"/>
    <s v="VT-21700"/>
    <s v="Valerie Takahito"/>
    <x v="2"/>
    <s v="United States"/>
    <s v="Philadelphia"/>
    <x v="9"/>
    <n v="19143"/>
    <x v="3"/>
    <s v="TEC-PH-10000347"/>
    <x v="2"/>
    <x v="7"/>
    <x v="495"/>
    <n v="14.85"/>
    <n v="5"/>
    <x v="10"/>
    <n v="-3.2174999999999998"/>
  </r>
  <r>
    <n v="3909"/>
    <x v="1932"/>
    <x v="1"/>
    <x v="57"/>
    <d v="2012-04-10T00:00:00"/>
    <x v="1"/>
    <s v="VT-21700"/>
    <s v="Valerie Takahito"/>
    <x v="2"/>
    <s v="United States"/>
    <s v="Philadelphia"/>
    <x v="9"/>
    <n v="19143"/>
    <x v="3"/>
    <s v="TEC-PH-10002844"/>
    <x v="2"/>
    <x v="7"/>
    <x v="104"/>
    <n v="41.988"/>
    <n v="2"/>
    <x v="10"/>
    <n v="-9.7972000000000001"/>
  </r>
  <r>
    <n v="3910"/>
    <x v="1932"/>
    <x v="1"/>
    <x v="57"/>
    <d v="2012-04-10T00:00:00"/>
    <x v="1"/>
    <s v="VT-21700"/>
    <s v="Valerie Takahito"/>
    <x v="2"/>
    <s v="United States"/>
    <s v="Philadelphia"/>
    <x v="9"/>
    <n v="19143"/>
    <x v="3"/>
    <s v="FUR-FU-10001037"/>
    <x v="0"/>
    <x v="5"/>
    <x v="1160"/>
    <n v="7.5839999999999996"/>
    <n v="1"/>
    <x v="2"/>
    <n v="2.37"/>
  </r>
  <r>
    <n v="3911"/>
    <x v="1932"/>
    <x v="1"/>
    <x v="57"/>
    <d v="2012-04-10T00:00:00"/>
    <x v="1"/>
    <s v="VT-21700"/>
    <s v="Valerie Takahito"/>
    <x v="2"/>
    <s v="United States"/>
    <s v="Philadelphia"/>
    <x v="9"/>
    <n v="19143"/>
    <x v="3"/>
    <s v="FUR-BO-10004218"/>
    <x v="0"/>
    <x v="0"/>
    <x v="1584"/>
    <n v="352.45"/>
    <n v="5"/>
    <x v="5"/>
    <n v="-211.47"/>
  </r>
  <r>
    <n v="3912"/>
    <x v="1933"/>
    <x v="3"/>
    <x v="929"/>
    <d v="2014-06-07T00:00:00"/>
    <x v="2"/>
    <s v="AB-10105"/>
    <s v="Adrian Barton"/>
    <x v="0"/>
    <s v="United States"/>
    <s v="Pearland"/>
    <x v="5"/>
    <n v="77581"/>
    <x v="2"/>
    <s v="TEC-PH-10001619"/>
    <x v="2"/>
    <x v="7"/>
    <x v="1585"/>
    <n v="470.37599999999998"/>
    <n v="3"/>
    <x v="2"/>
    <n v="52.917299999999997"/>
  </r>
  <r>
    <n v="3913"/>
    <x v="1934"/>
    <x v="3"/>
    <x v="65"/>
    <d v="2014-09-26T00:00:00"/>
    <x v="1"/>
    <s v="MM-18280"/>
    <s v="Muhammed MacIntyre"/>
    <x v="1"/>
    <s v="United States"/>
    <s v="New York City"/>
    <x v="15"/>
    <n v="10035"/>
    <x v="3"/>
    <s v="OFF-PA-10001639"/>
    <x v="1"/>
    <x v="10"/>
    <x v="972"/>
    <n v="19.440000000000001"/>
    <n v="3"/>
    <x v="0"/>
    <n v="9.3312000000000008"/>
  </r>
  <r>
    <n v="3914"/>
    <x v="1934"/>
    <x v="3"/>
    <x v="65"/>
    <d v="2014-09-26T00:00:00"/>
    <x v="1"/>
    <s v="MM-18280"/>
    <s v="Muhammed MacIntyre"/>
    <x v="1"/>
    <s v="United States"/>
    <s v="New York City"/>
    <x v="15"/>
    <n v="10035"/>
    <x v="3"/>
    <s v="FUR-FU-10002268"/>
    <x v="0"/>
    <x v="5"/>
    <x v="860"/>
    <n v="9.82"/>
    <n v="2"/>
    <x v="0"/>
    <n v="3.2406000000000001"/>
  </r>
  <r>
    <n v="3915"/>
    <x v="1935"/>
    <x v="3"/>
    <x v="930"/>
    <d v="2014-07-24T00:00:00"/>
    <x v="1"/>
    <s v="ML-17410"/>
    <s v="Maris LaWare"/>
    <x v="0"/>
    <s v="United States"/>
    <s v="Phoenix"/>
    <x v="16"/>
    <n v="85023"/>
    <x v="1"/>
    <s v="FUR-TA-10001932"/>
    <x v="0"/>
    <x v="3"/>
    <x v="840"/>
    <n v="801.6"/>
    <n v="5"/>
    <x v="5"/>
    <n v="-448.89600000000002"/>
  </r>
  <r>
    <n v="3916"/>
    <x v="1935"/>
    <x v="3"/>
    <x v="930"/>
    <d v="2014-07-24T00:00:00"/>
    <x v="1"/>
    <s v="ML-17410"/>
    <s v="Maris LaWare"/>
    <x v="0"/>
    <s v="United States"/>
    <s v="Phoenix"/>
    <x v="16"/>
    <n v="85023"/>
    <x v="1"/>
    <s v="FUR-CH-10004218"/>
    <x v="0"/>
    <x v="1"/>
    <x v="38"/>
    <n v="161.56800000000001"/>
    <n v="2"/>
    <x v="2"/>
    <n v="10.098000000000001"/>
  </r>
  <r>
    <n v="3917"/>
    <x v="1935"/>
    <x v="3"/>
    <x v="930"/>
    <d v="2014-07-24T00:00:00"/>
    <x v="1"/>
    <s v="ML-17410"/>
    <s v="Maris LaWare"/>
    <x v="0"/>
    <s v="United States"/>
    <s v="Phoenix"/>
    <x v="16"/>
    <n v="85023"/>
    <x v="1"/>
    <s v="OFF-PA-10000246"/>
    <x v="1"/>
    <x v="10"/>
    <x v="1586"/>
    <n v="16.096"/>
    <n v="2"/>
    <x v="2"/>
    <n v="5.2312000000000003"/>
  </r>
  <r>
    <n v="3918"/>
    <x v="1935"/>
    <x v="3"/>
    <x v="930"/>
    <d v="2014-07-24T00:00:00"/>
    <x v="1"/>
    <s v="ML-17410"/>
    <s v="Maris LaWare"/>
    <x v="0"/>
    <s v="United States"/>
    <s v="Phoenix"/>
    <x v="16"/>
    <n v="85023"/>
    <x v="1"/>
    <s v="OFF-BI-10003350"/>
    <x v="1"/>
    <x v="8"/>
    <x v="834"/>
    <n v="7.6559999999999997"/>
    <n v="4"/>
    <x v="6"/>
    <n v="-6.1247999999999996"/>
  </r>
  <r>
    <n v="3919"/>
    <x v="1935"/>
    <x v="3"/>
    <x v="930"/>
    <d v="2014-07-24T00:00:00"/>
    <x v="1"/>
    <s v="ML-17410"/>
    <s v="Maris LaWare"/>
    <x v="0"/>
    <s v="United States"/>
    <s v="Phoenix"/>
    <x v="16"/>
    <n v="85023"/>
    <x v="1"/>
    <s v="FUR-CH-10000513"/>
    <x v="0"/>
    <x v="1"/>
    <x v="70"/>
    <n v="311.976"/>
    <n v="3"/>
    <x v="2"/>
    <n v="-42.896700000000003"/>
  </r>
  <r>
    <n v="3920"/>
    <x v="1936"/>
    <x v="1"/>
    <x v="494"/>
    <d v="2012-12-07T00:00:00"/>
    <x v="1"/>
    <s v="KD-16495"/>
    <s v="Keith Dawkins"/>
    <x v="1"/>
    <s v="United States"/>
    <s v="Chesapeake"/>
    <x v="17"/>
    <n v="23320"/>
    <x v="0"/>
    <s v="OFF-ST-10001321"/>
    <x v="1"/>
    <x v="4"/>
    <x v="416"/>
    <n v="61.68"/>
    <n v="4"/>
    <x v="0"/>
    <n v="16.653600000000001"/>
  </r>
  <r>
    <n v="3921"/>
    <x v="1936"/>
    <x v="1"/>
    <x v="494"/>
    <d v="2012-12-07T00:00:00"/>
    <x v="1"/>
    <s v="KD-16495"/>
    <s v="Keith Dawkins"/>
    <x v="1"/>
    <s v="United States"/>
    <s v="Chesapeake"/>
    <x v="17"/>
    <n v="23320"/>
    <x v="0"/>
    <s v="OFF-BI-10004233"/>
    <x v="1"/>
    <x v="8"/>
    <x v="1377"/>
    <n v="63.96"/>
    <n v="4"/>
    <x v="0"/>
    <n v="30.700800000000001"/>
  </r>
  <r>
    <n v="3922"/>
    <x v="1937"/>
    <x v="0"/>
    <x v="931"/>
    <d v="2013-07-03T00:00:00"/>
    <x v="0"/>
    <s v="RF-19735"/>
    <s v="Roland Fjeld"/>
    <x v="0"/>
    <s v="United States"/>
    <s v="Chicago"/>
    <x v="10"/>
    <n v="60610"/>
    <x v="2"/>
    <s v="TEC-PH-10001299"/>
    <x v="2"/>
    <x v="7"/>
    <x v="1480"/>
    <n v="359.976"/>
    <n v="3"/>
    <x v="2"/>
    <n v="35.997599999999998"/>
  </r>
  <r>
    <n v="3923"/>
    <x v="1938"/>
    <x v="3"/>
    <x v="735"/>
    <d v="2014-09-02T00:00:00"/>
    <x v="1"/>
    <s v="SC-20305"/>
    <s v="Sean Christensen"/>
    <x v="0"/>
    <s v="United States"/>
    <s v="Chicago"/>
    <x v="10"/>
    <n v="60623"/>
    <x v="2"/>
    <s v="OFF-PA-10002479"/>
    <x v="1"/>
    <x v="10"/>
    <x v="217"/>
    <n v="25.344000000000001"/>
    <n v="6"/>
    <x v="2"/>
    <n v="7.92"/>
  </r>
  <r>
    <n v="3924"/>
    <x v="1938"/>
    <x v="3"/>
    <x v="735"/>
    <d v="2014-09-02T00:00:00"/>
    <x v="1"/>
    <s v="SC-20305"/>
    <s v="Sean Christensen"/>
    <x v="0"/>
    <s v="United States"/>
    <s v="Chicago"/>
    <x v="10"/>
    <n v="60623"/>
    <x v="2"/>
    <s v="OFF-PA-10001461"/>
    <x v="1"/>
    <x v="10"/>
    <x v="1587"/>
    <n v="26.72"/>
    <n v="5"/>
    <x v="2"/>
    <n v="9.3520000000000003"/>
  </r>
  <r>
    <n v="3925"/>
    <x v="1939"/>
    <x v="2"/>
    <x v="328"/>
    <d v="2011-09-21T00:00:00"/>
    <x v="1"/>
    <s v="BN-11515"/>
    <s v="Bradley Nguyen"/>
    <x v="0"/>
    <s v="United States"/>
    <s v="Seattle"/>
    <x v="4"/>
    <n v="98103"/>
    <x v="1"/>
    <s v="OFF-ST-10004963"/>
    <x v="1"/>
    <x v="4"/>
    <x v="460"/>
    <n v="30.28"/>
    <n v="2"/>
    <x v="0"/>
    <n v="1.2112000000000001"/>
  </r>
  <r>
    <n v="3926"/>
    <x v="1939"/>
    <x v="2"/>
    <x v="328"/>
    <d v="2011-09-21T00:00:00"/>
    <x v="1"/>
    <s v="BN-11515"/>
    <s v="Bradley Nguyen"/>
    <x v="0"/>
    <s v="United States"/>
    <s v="Seattle"/>
    <x v="4"/>
    <n v="98103"/>
    <x v="1"/>
    <s v="OFF-ST-10000943"/>
    <x v="1"/>
    <x v="4"/>
    <x v="1195"/>
    <n v="57.93"/>
    <n v="3"/>
    <x v="0"/>
    <n v="16.220400000000001"/>
  </r>
  <r>
    <n v="3927"/>
    <x v="1939"/>
    <x v="2"/>
    <x v="328"/>
    <d v="2011-09-21T00:00:00"/>
    <x v="1"/>
    <s v="BN-11515"/>
    <s v="Bradley Nguyen"/>
    <x v="0"/>
    <s v="United States"/>
    <s v="Seattle"/>
    <x v="4"/>
    <n v="98103"/>
    <x v="1"/>
    <s v="FUR-FU-10004671"/>
    <x v="0"/>
    <x v="5"/>
    <x v="1357"/>
    <n v="35.340000000000003"/>
    <n v="2"/>
    <x v="0"/>
    <n v="13.4292"/>
  </r>
  <r>
    <n v="3928"/>
    <x v="1939"/>
    <x v="2"/>
    <x v="328"/>
    <d v="2011-09-21T00:00:00"/>
    <x v="1"/>
    <s v="BN-11515"/>
    <s v="Bradley Nguyen"/>
    <x v="0"/>
    <s v="United States"/>
    <s v="Seattle"/>
    <x v="4"/>
    <n v="98103"/>
    <x v="1"/>
    <s v="OFF-BI-10002735"/>
    <x v="1"/>
    <x v="8"/>
    <x v="141"/>
    <n v="137.24"/>
    <n v="5"/>
    <x v="2"/>
    <n v="46.3185"/>
  </r>
  <r>
    <n v="3929"/>
    <x v="1940"/>
    <x v="0"/>
    <x v="560"/>
    <d v="2013-03-18T00:00:00"/>
    <x v="2"/>
    <s v="JS-15880"/>
    <s v="John Stevenson"/>
    <x v="0"/>
    <s v="United States"/>
    <s v="Harlingen"/>
    <x v="5"/>
    <n v="78550"/>
    <x v="2"/>
    <s v="FUR-BO-10004409"/>
    <x v="0"/>
    <x v="0"/>
    <x v="625"/>
    <n v="241.33199999999999"/>
    <n v="5"/>
    <x v="8"/>
    <n v="-14.196"/>
  </r>
  <r>
    <n v="3930"/>
    <x v="1940"/>
    <x v="0"/>
    <x v="560"/>
    <d v="2013-03-18T00:00:00"/>
    <x v="2"/>
    <s v="JS-15880"/>
    <s v="John Stevenson"/>
    <x v="0"/>
    <s v="United States"/>
    <s v="Harlingen"/>
    <x v="5"/>
    <n v="78550"/>
    <x v="2"/>
    <s v="OFF-PA-10001934"/>
    <x v="1"/>
    <x v="10"/>
    <x v="543"/>
    <n v="5.1840000000000002"/>
    <n v="1"/>
    <x v="2"/>
    <n v="1.8792"/>
  </r>
  <r>
    <n v="3931"/>
    <x v="1940"/>
    <x v="0"/>
    <x v="560"/>
    <d v="2013-03-18T00:00:00"/>
    <x v="2"/>
    <s v="JS-15880"/>
    <s v="John Stevenson"/>
    <x v="0"/>
    <s v="United States"/>
    <s v="Harlingen"/>
    <x v="5"/>
    <n v="78550"/>
    <x v="2"/>
    <s v="OFF-AR-10001044"/>
    <x v="1"/>
    <x v="6"/>
    <x v="1042"/>
    <n v="145.54400000000001"/>
    <n v="7"/>
    <x v="2"/>
    <n v="16.373699999999999"/>
  </r>
  <r>
    <n v="3932"/>
    <x v="1941"/>
    <x v="0"/>
    <x v="370"/>
    <d v="2013-09-03T00:00:00"/>
    <x v="1"/>
    <s v="VG-21805"/>
    <s v="Vivek Grady"/>
    <x v="1"/>
    <s v="United States"/>
    <s v="Philadelphia"/>
    <x v="9"/>
    <n v="19140"/>
    <x v="3"/>
    <s v="OFF-AR-10004165"/>
    <x v="1"/>
    <x v="6"/>
    <x v="1588"/>
    <n v="5.4720000000000004"/>
    <n v="3"/>
    <x v="2"/>
    <n v="1.6415999999999999"/>
  </r>
  <r>
    <n v="3933"/>
    <x v="1941"/>
    <x v="0"/>
    <x v="370"/>
    <d v="2013-09-03T00:00:00"/>
    <x v="1"/>
    <s v="VG-21805"/>
    <s v="Vivek Grady"/>
    <x v="1"/>
    <s v="United States"/>
    <s v="Philadelphia"/>
    <x v="9"/>
    <n v="19140"/>
    <x v="3"/>
    <s v="TEC-AC-10001109"/>
    <x v="2"/>
    <x v="11"/>
    <x v="998"/>
    <n v="47.984000000000002"/>
    <n v="2"/>
    <x v="2"/>
    <n v="13.195600000000001"/>
  </r>
  <r>
    <n v="3934"/>
    <x v="1942"/>
    <x v="3"/>
    <x v="264"/>
    <d v="2014-09-09T00:00:00"/>
    <x v="1"/>
    <s v="AW-10840"/>
    <s v="Anthony Witt"/>
    <x v="0"/>
    <s v="United States"/>
    <s v="Bakersfield"/>
    <x v="1"/>
    <n v="93309"/>
    <x v="1"/>
    <s v="OFF-AR-10001919"/>
    <x v="1"/>
    <x v="6"/>
    <x v="853"/>
    <n v="9.4"/>
    <n v="5"/>
    <x v="0"/>
    <n v="2.726"/>
  </r>
  <r>
    <n v="3935"/>
    <x v="1942"/>
    <x v="3"/>
    <x v="264"/>
    <d v="2014-09-09T00:00:00"/>
    <x v="1"/>
    <s v="AW-10840"/>
    <s v="Anthony Witt"/>
    <x v="0"/>
    <s v="United States"/>
    <s v="Bakersfield"/>
    <x v="1"/>
    <n v="93309"/>
    <x v="1"/>
    <s v="OFF-LA-10004544"/>
    <x v="1"/>
    <x v="2"/>
    <x v="197"/>
    <n v="74"/>
    <n v="5"/>
    <x v="0"/>
    <n v="37"/>
  </r>
  <r>
    <n v="3936"/>
    <x v="1942"/>
    <x v="3"/>
    <x v="264"/>
    <d v="2014-09-09T00:00:00"/>
    <x v="1"/>
    <s v="AW-10840"/>
    <s v="Anthony Witt"/>
    <x v="0"/>
    <s v="United States"/>
    <s v="Bakersfield"/>
    <x v="1"/>
    <n v="93309"/>
    <x v="1"/>
    <s v="TEC-PH-10003484"/>
    <x v="2"/>
    <x v="7"/>
    <x v="1530"/>
    <n v="201.584"/>
    <n v="2"/>
    <x v="2"/>
    <n v="12.599"/>
  </r>
  <r>
    <n v="3937"/>
    <x v="1943"/>
    <x v="1"/>
    <x v="382"/>
    <d v="2012-06-20T00:00:00"/>
    <x v="1"/>
    <s v="LS-17230"/>
    <s v="Lycoris Saunders"/>
    <x v="0"/>
    <s v="United States"/>
    <s v="Grand Prairie"/>
    <x v="5"/>
    <n v="75051"/>
    <x v="2"/>
    <s v="OFF-EN-10001028"/>
    <x v="1"/>
    <x v="12"/>
    <x v="33"/>
    <n v="28.751999999999999"/>
    <n v="3"/>
    <x v="2"/>
    <n v="9.3444000000000003"/>
  </r>
  <r>
    <n v="3938"/>
    <x v="1943"/>
    <x v="1"/>
    <x v="382"/>
    <d v="2012-06-20T00:00:00"/>
    <x v="1"/>
    <s v="LS-17230"/>
    <s v="Lycoris Saunders"/>
    <x v="0"/>
    <s v="United States"/>
    <s v="Grand Prairie"/>
    <x v="5"/>
    <n v="75051"/>
    <x v="2"/>
    <s v="OFF-PA-10004156"/>
    <x v="1"/>
    <x v="10"/>
    <x v="743"/>
    <n v="27.216000000000001"/>
    <n v="3"/>
    <x v="2"/>
    <n v="9.8658000000000001"/>
  </r>
  <r>
    <n v="3939"/>
    <x v="1943"/>
    <x v="1"/>
    <x v="382"/>
    <d v="2012-06-20T00:00:00"/>
    <x v="1"/>
    <s v="LS-17230"/>
    <s v="Lycoris Saunders"/>
    <x v="0"/>
    <s v="United States"/>
    <s v="Grand Prairie"/>
    <x v="5"/>
    <n v="75051"/>
    <x v="2"/>
    <s v="FUR-CH-10001708"/>
    <x v="0"/>
    <x v="1"/>
    <x v="884"/>
    <n v="197.37200000000001"/>
    <n v="2"/>
    <x v="4"/>
    <n v="-25.3764"/>
  </r>
  <r>
    <n v="3940"/>
    <x v="1944"/>
    <x v="0"/>
    <x v="107"/>
    <d v="2013-12-11T00:00:00"/>
    <x v="3"/>
    <s v="MH-17455"/>
    <s v="Mark Hamilton"/>
    <x v="0"/>
    <s v="United States"/>
    <s v="Greenwood"/>
    <x v="14"/>
    <n v="46142"/>
    <x v="2"/>
    <s v="FUR-CH-10003379"/>
    <x v="0"/>
    <x v="1"/>
    <x v="459"/>
    <n v="1424.9"/>
    <n v="5"/>
    <x v="0"/>
    <n v="356.22500000000002"/>
  </r>
  <r>
    <n v="3941"/>
    <x v="1945"/>
    <x v="3"/>
    <x v="796"/>
    <d v="2014-05-24T00:00:00"/>
    <x v="1"/>
    <s v="TS-21340"/>
    <s v="Toby Swindell"/>
    <x v="0"/>
    <s v="United States"/>
    <s v="New York City"/>
    <x v="15"/>
    <n v="10024"/>
    <x v="3"/>
    <s v="FUR-FU-10002456"/>
    <x v="0"/>
    <x v="5"/>
    <x v="1009"/>
    <n v="14.56"/>
    <n v="2"/>
    <x v="0"/>
    <n v="6.2607999999999997"/>
  </r>
  <r>
    <n v="3942"/>
    <x v="1945"/>
    <x v="3"/>
    <x v="796"/>
    <d v="2014-05-24T00:00:00"/>
    <x v="1"/>
    <s v="TS-21340"/>
    <s v="Toby Swindell"/>
    <x v="0"/>
    <s v="United States"/>
    <s v="New York City"/>
    <x v="15"/>
    <n v="10024"/>
    <x v="3"/>
    <s v="OFF-BI-10000605"/>
    <x v="1"/>
    <x v="8"/>
    <x v="531"/>
    <n v="3.048"/>
    <n v="1"/>
    <x v="2"/>
    <n v="1.0286999999999999"/>
  </r>
  <r>
    <n v="3943"/>
    <x v="1946"/>
    <x v="3"/>
    <x v="837"/>
    <d v="2014-05-30T00:00:00"/>
    <x v="0"/>
    <s v="EH-13945"/>
    <s v="Eric Hoffmann"/>
    <x v="0"/>
    <s v="United States"/>
    <s v="Memphis"/>
    <x v="18"/>
    <n v="38109"/>
    <x v="0"/>
    <s v="OFF-PA-10001166"/>
    <x v="1"/>
    <x v="10"/>
    <x v="769"/>
    <n v="25.92"/>
    <n v="5"/>
    <x v="2"/>
    <n v="9.0719999999999992"/>
  </r>
  <r>
    <n v="3944"/>
    <x v="1947"/>
    <x v="0"/>
    <x v="661"/>
    <d v="2013-07-01T00:00:00"/>
    <x v="1"/>
    <s v="MG-17695"/>
    <s v="Maureen Gnade"/>
    <x v="0"/>
    <s v="United States"/>
    <s v="Buffalo"/>
    <x v="15"/>
    <n v="14215"/>
    <x v="3"/>
    <s v="OFF-SU-10000157"/>
    <x v="1"/>
    <x v="14"/>
    <x v="1399"/>
    <n v="835.17"/>
    <n v="7"/>
    <x v="0"/>
    <n v="16.703399999999998"/>
  </r>
  <r>
    <n v="3945"/>
    <x v="1948"/>
    <x v="0"/>
    <x v="458"/>
    <d v="2013-05-22T00:00:00"/>
    <x v="0"/>
    <s v="DO-13435"/>
    <s v="Denny Ordway"/>
    <x v="0"/>
    <s v="United States"/>
    <s v="Los Angeles"/>
    <x v="1"/>
    <n v="90036"/>
    <x v="1"/>
    <s v="OFF-PA-10004971"/>
    <x v="1"/>
    <x v="10"/>
    <x v="604"/>
    <n v="17.34"/>
    <n v="3"/>
    <x v="0"/>
    <n v="8.4966000000000008"/>
  </r>
  <r>
    <n v="3946"/>
    <x v="1949"/>
    <x v="3"/>
    <x v="551"/>
    <d v="2014-11-24T00:00:00"/>
    <x v="1"/>
    <s v="AF-10870"/>
    <s v="Art Ferguson"/>
    <x v="0"/>
    <s v="United States"/>
    <s v="Homestead"/>
    <x v="2"/>
    <n v="33030"/>
    <x v="0"/>
    <s v="OFF-PA-10001977"/>
    <x v="1"/>
    <x v="10"/>
    <x v="1464"/>
    <n v="44.384"/>
    <n v="1"/>
    <x v="2"/>
    <n v="15.5344"/>
  </r>
  <r>
    <n v="3947"/>
    <x v="1949"/>
    <x v="3"/>
    <x v="551"/>
    <d v="2014-11-24T00:00:00"/>
    <x v="1"/>
    <s v="AF-10870"/>
    <s v="Art Ferguson"/>
    <x v="0"/>
    <s v="United States"/>
    <s v="Homestead"/>
    <x v="2"/>
    <n v="33030"/>
    <x v="0"/>
    <s v="OFF-SU-10001225"/>
    <x v="1"/>
    <x v="14"/>
    <x v="33"/>
    <n v="2.944"/>
    <n v="1"/>
    <x v="2"/>
    <n v="-0.66239999999999999"/>
  </r>
  <r>
    <n v="3948"/>
    <x v="1950"/>
    <x v="0"/>
    <x v="741"/>
    <d v="2013-11-23T00:00:00"/>
    <x v="1"/>
    <s v="SN-20710"/>
    <s v="Steve Nguyen"/>
    <x v="2"/>
    <s v="United States"/>
    <s v="Pasadena"/>
    <x v="5"/>
    <n v="77506"/>
    <x v="2"/>
    <s v="OFF-AR-10003514"/>
    <x v="1"/>
    <x v="6"/>
    <x v="180"/>
    <n v="6.3680000000000003"/>
    <n v="2"/>
    <x v="2"/>
    <n v="1.0347999999999999"/>
  </r>
  <r>
    <n v="3949"/>
    <x v="1950"/>
    <x v="0"/>
    <x v="741"/>
    <d v="2013-11-23T00:00:00"/>
    <x v="1"/>
    <s v="SN-20710"/>
    <s v="Steve Nguyen"/>
    <x v="2"/>
    <s v="United States"/>
    <s v="Pasadena"/>
    <x v="5"/>
    <n v="77506"/>
    <x v="2"/>
    <s v="OFF-LA-10003510"/>
    <x v="1"/>
    <x v="2"/>
    <x v="575"/>
    <n v="48.847999999999999"/>
    <n v="2"/>
    <x v="2"/>
    <n v="15.8756"/>
  </r>
  <r>
    <n v="3950"/>
    <x v="1950"/>
    <x v="0"/>
    <x v="741"/>
    <d v="2013-11-23T00:00:00"/>
    <x v="1"/>
    <s v="SN-20710"/>
    <s v="Steve Nguyen"/>
    <x v="2"/>
    <s v="United States"/>
    <s v="Pasadena"/>
    <x v="5"/>
    <n v="77506"/>
    <x v="2"/>
    <s v="OFF-PA-10001970"/>
    <x v="1"/>
    <x v="10"/>
    <x v="311"/>
    <n v="19.648"/>
    <n v="2"/>
    <x v="2"/>
    <n v="6.6311999999999998"/>
  </r>
  <r>
    <n v="3951"/>
    <x v="1950"/>
    <x v="0"/>
    <x v="741"/>
    <d v="2013-11-23T00:00:00"/>
    <x v="1"/>
    <s v="SN-20710"/>
    <s v="Steve Nguyen"/>
    <x v="2"/>
    <s v="United States"/>
    <s v="Pasadena"/>
    <x v="5"/>
    <n v="77506"/>
    <x v="2"/>
    <s v="FUR-CH-10003817"/>
    <x v="0"/>
    <x v="1"/>
    <x v="162"/>
    <n v="255.108"/>
    <n v="6"/>
    <x v="4"/>
    <n v="-18.222000000000001"/>
  </r>
  <r>
    <n v="3952"/>
    <x v="1951"/>
    <x v="2"/>
    <x v="683"/>
    <d v="2011-11-30T00:00:00"/>
    <x v="0"/>
    <s v="MO-17500"/>
    <s v="Mary O'Rourke"/>
    <x v="0"/>
    <s v="United States"/>
    <s v="Freeport"/>
    <x v="15"/>
    <n v="11520"/>
    <x v="3"/>
    <s v="OFF-BI-10003676"/>
    <x v="1"/>
    <x v="8"/>
    <x v="816"/>
    <n v="17.248000000000001"/>
    <n v="2"/>
    <x v="2"/>
    <n v="6.0368000000000004"/>
  </r>
  <r>
    <n v="3953"/>
    <x v="1952"/>
    <x v="0"/>
    <x v="398"/>
    <d v="2013-03-09T00:00:00"/>
    <x v="1"/>
    <s v="ON-18715"/>
    <s v="Odella Nelson"/>
    <x v="1"/>
    <s v="United States"/>
    <s v="Denver"/>
    <x v="22"/>
    <n v="80219"/>
    <x v="1"/>
    <s v="TEC-PH-10003535"/>
    <x v="2"/>
    <x v="7"/>
    <x v="1589"/>
    <n v="159.98400000000001"/>
    <n v="2"/>
    <x v="2"/>
    <n v="13.9986"/>
  </r>
  <r>
    <n v="3954"/>
    <x v="1953"/>
    <x v="3"/>
    <x v="787"/>
    <d v="2014-01-20T00:00:00"/>
    <x v="1"/>
    <s v="SC-20095"/>
    <s v="Sanjit Chand"/>
    <x v="0"/>
    <s v="United States"/>
    <s v="Quincy"/>
    <x v="31"/>
    <n v="2169"/>
    <x v="3"/>
    <s v="OFF-PA-10004675"/>
    <x v="1"/>
    <x v="10"/>
    <x v="69"/>
    <n v="12.7"/>
    <n v="2"/>
    <x v="0"/>
    <n v="5.8419999999999996"/>
  </r>
  <r>
    <n v="3955"/>
    <x v="1954"/>
    <x v="2"/>
    <x v="527"/>
    <d v="2011-04-09T00:00:00"/>
    <x v="1"/>
    <s v="MS-17710"/>
    <s v="Maurice Satty"/>
    <x v="0"/>
    <s v="United States"/>
    <s v="Detroit"/>
    <x v="12"/>
    <n v="48205"/>
    <x v="2"/>
    <s v="FUR-FU-10004020"/>
    <x v="0"/>
    <x v="5"/>
    <x v="488"/>
    <n v="5.47"/>
    <n v="1"/>
    <x v="0"/>
    <n v="2.3521000000000001"/>
  </r>
  <r>
    <n v="3956"/>
    <x v="1954"/>
    <x v="2"/>
    <x v="527"/>
    <d v="2011-04-09T00:00:00"/>
    <x v="1"/>
    <s v="MS-17710"/>
    <s v="Maurice Satty"/>
    <x v="0"/>
    <s v="United States"/>
    <s v="Detroit"/>
    <x v="12"/>
    <n v="48205"/>
    <x v="2"/>
    <s v="OFF-AR-10001955"/>
    <x v="1"/>
    <x v="6"/>
    <x v="1021"/>
    <n v="79.36"/>
    <n v="4"/>
    <x v="0"/>
    <n v="23.808"/>
  </r>
  <r>
    <n v="3957"/>
    <x v="1955"/>
    <x v="0"/>
    <x v="190"/>
    <d v="2013-07-04T00:00:00"/>
    <x v="1"/>
    <s v="DN-13690"/>
    <s v="Duane Noonan"/>
    <x v="0"/>
    <s v="United States"/>
    <s v="San Francisco"/>
    <x v="1"/>
    <n v="94109"/>
    <x v="1"/>
    <s v="FUR-FU-10002364"/>
    <x v="0"/>
    <x v="5"/>
    <x v="1231"/>
    <n v="22.14"/>
    <n v="3"/>
    <x v="0"/>
    <n v="6.4206000000000003"/>
  </r>
  <r>
    <n v="3958"/>
    <x v="1956"/>
    <x v="0"/>
    <x v="211"/>
    <d v="2013-06-03T00:00:00"/>
    <x v="1"/>
    <s v="RB-19360"/>
    <s v="Raymond Buch"/>
    <x v="0"/>
    <s v="United States"/>
    <s v="Nashville"/>
    <x v="18"/>
    <n v="37211"/>
    <x v="0"/>
    <s v="OFF-BI-10002414"/>
    <x v="1"/>
    <x v="8"/>
    <x v="1076"/>
    <n v="11.276999999999999"/>
    <n v="3"/>
    <x v="6"/>
    <n v="-8.6456999999999997"/>
  </r>
  <r>
    <n v="3959"/>
    <x v="1956"/>
    <x v="0"/>
    <x v="211"/>
    <d v="2013-06-03T00:00:00"/>
    <x v="1"/>
    <s v="RB-19360"/>
    <s v="Raymond Buch"/>
    <x v="0"/>
    <s v="United States"/>
    <s v="Nashville"/>
    <x v="18"/>
    <n v="37211"/>
    <x v="0"/>
    <s v="OFF-AR-10003732"/>
    <x v="1"/>
    <x v="6"/>
    <x v="321"/>
    <n v="4.4480000000000004"/>
    <n v="2"/>
    <x v="2"/>
    <n v="0.33360000000000001"/>
  </r>
  <r>
    <n v="3960"/>
    <x v="1956"/>
    <x v="0"/>
    <x v="211"/>
    <d v="2013-06-03T00:00:00"/>
    <x v="1"/>
    <s v="RB-19360"/>
    <s v="Raymond Buch"/>
    <x v="0"/>
    <s v="United States"/>
    <s v="Nashville"/>
    <x v="18"/>
    <n v="37211"/>
    <x v="0"/>
    <s v="FUR-FU-10001085"/>
    <x v="0"/>
    <x v="5"/>
    <x v="1590"/>
    <n v="44.76"/>
    <n v="3"/>
    <x v="2"/>
    <n v="14.547000000000001"/>
  </r>
  <r>
    <n v="3961"/>
    <x v="1957"/>
    <x v="1"/>
    <x v="324"/>
    <d v="2012-10-24T00:00:00"/>
    <x v="1"/>
    <s v="NH-18610"/>
    <s v="Nicole Hansen"/>
    <x v="1"/>
    <s v="United States"/>
    <s v="Detroit"/>
    <x v="12"/>
    <n v="48227"/>
    <x v="2"/>
    <s v="OFF-BI-10001249"/>
    <x v="1"/>
    <x v="8"/>
    <x v="1182"/>
    <n v="38.28"/>
    <n v="6"/>
    <x v="0"/>
    <n v="17.608799999999999"/>
  </r>
  <r>
    <n v="3962"/>
    <x v="1957"/>
    <x v="1"/>
    <x v="324"/>
    <d v="2012-10-24T00:00:00"/>
    <x v="1"/>
    <s v="NH-18610"/>
    <s v="Nicole Hansen"/>
    <x v="1"/>
    <s v="United States"/>
    <s v="Detroit"/>
    <x v="12"/>
    <n v="48227"/>
    <x v="2"/>
    <s v="TEC-PH-10002564"/>
    <x v="2"/>
    <x v="7"/>
    <x v="976"/>
    <n v="149.94999999999999"/>
    <n v="5"/>
    <x v="0"/>
    <n v="44.984999999999999"/>
  </r>
  <r>
    <n v="3963"/>
    <x v="1958"/>
    <x v="3"/>
    <x v="600"/>
    <d v="2014-02-21T00:00:00"/>
    <x v="2"/>
    <s v="ED-13885"/>
    <s v="Emily Ducich"/>
    <x v="2"/>
    <s v="United States"/>
    <s v="Los Angeles"/>
    <x v="1"/>
    <n v="90045"/>
    <x v="1"/>
    <s v="OFF-AR-10000634"/>
    <x v="1"/>
    <x v="6"/>
    <x v="988"/>
    <n v="12.84"/>
    <n v="3"/>
    <x v="0"/>
    <n v="3.4668000000000001"/>
  </r>
  <r>
    <n v="3964"/>
    <x v="1958"/>
    <x v="3"/>
    <x v="600"/>
    <d v="2014-02-21T00:00:00"/>
    <x v="2"/>
    <s v="ED-13885"/>
    <s v="Emily Ducich"/>
    <x v="2"/>
    <s v="United States"/>
    <s v="Los Angeles"/>
    <x v="1"/>
    <n v="90045"/>
    <x v="1"/>
    <s v="FUR-FU-10004018"/>
    <x v="0"/>
    <x v="5"/>
    <x v="927"/>
    <n v="44.67"/>
    <n v="3"/>
    <x v="0"/>
    <n v="12.0609"/>
  </r>
  <r>
    <n v="3965"/>
    <x v="1959"/>
    <x v="0"/>
    <x v="897"/>
    <d v="2013-09-29T00:00:00"/>
    <x v="1"/>
    <s v="PW-19240"/>
    <s v="Pierre Wener"/>
    <x v="0"/>
    <s v="United States"/>
    <s v="Philadelphia"/>
    <x v="9"/>
    <n v="19140"/>
    <x v="3"/>
    <s v="OFF-AR-10003481"/>
    <x v="1"/>
    <x v="6"/>
    <x v="1591"/>
    <n v="7.8719999999999999"/>
    <n v="3"/>
    <x v="2"/>
    <n v="0.88560000000000005"/>
  </r>
  <r>
    <n v="3966"/>
    <x v="1960"/>
    <x v="2"/>
    <x v="607"/>
    <d v="2011-11-17T00:00:00"/>
    <x v="0"/>
    <s v="DM-13345"/>
    <s v="Denise Monton"/>
    <x v="1"/>
    <s v="United States"/>
    <s v="Asheville"/>
    <x v="3"/>
    <n v="28806"/>
    <x v="0"/>
    <s v="OFF-AR-10003651"/>
    <x v="1"/>
    <x v="6"/>
    <x v="276"/>
    <n v="7.8719999999999999"/>
    <n v="3"/>
    <x v="2"/>
    <n v="0.88560000000000005"/>
  </r>
  <r>
    <n v="3967"/>
    <x v="1961"/>
    <x v="0"/>
    <x v="178"/>
    <d v="2013-04-07T00:00:00"/>
    <x v="1"/>
    <s v="DW-13540"/>
    <s v="Don Weiss"/>
    <x v="0"/>
    <s v="United States"/>
    <s v="New York City"/>
    <x v="15"/>
    <n v="10024"/>
    <x v="3"/>
    <s v="OFF-AR-10002956"/>
    <x v="1"/>
    <x v="6"/>
    <x v="660"/>
    <n v="88.04"/>
    <n v="4"/>
    <x v="0"/>
    <n v="22.8904"/>
  </r>
  <r>
    <n v="3968"/>
    <x v="1962"/>
    <x v="0"/>
    <x v="244"/>
    <d v="2013-05-24T00:00:00"/>
    <x v="2"/>
    <s v="EH-14125"/>
    <s v="Eugene Hildebrand"/>
    <x v="2"/>
    <s v="United States"/>
    <s v="Colorado Springs"/>
    <x v="22"/>
    <n v="80906"/>
    <x v="1"/>
    <s v="OFF-BI-10003638"/>
    <x v="1"/>
    <x v="8"/>
    <x v="607"/>
    <n v="40.634999999999998"/>
    <n v="7"/>
    <x v="6"/>
    <n v="-32.508000000000003"/>
  </r>
  <r>
    <n v="3969"/>
    <x v="1963"/>
    <x v="1"/>
    <x v="932"/>
    <d v="2012-06-05T00:00:00"/>
    <x v="1"/>
    <s v="KE-16420"/>
    <s v="Katrina Edelman"/>
    <x v="1"/>
    <s v="United States"/>
    <s v="San Antonio"/>
    <x v="5"/>
    <n v="78207"/>
    <x v="2"/>
    <s v="OFF-BI-10001890"/>
    <x v="1"/>
    <x v="8"/>
    <x v="174"/>
    <n v="5.7279999999999998"/>
    <n v="8"/>
    <x v="3"/>
    <n v="-9.1647999999999996"/>
  </r>
  <r>
    <n v="3970"/>
    <x v="1963"/>
    <x v="1"/>
    <x v="932"/>
    <d v="2012-06-05T00:00:00"/>
    <x v="1"/>
    <s v="KE-16420"/>
    <s v="Katrina Edelman"/>
    <x v="1"/>
    <s v="United States"/>
    <s v="San Antonio"/>
    <x v="5"/>
    <n v="78207"/>
    <x v="2"/>
    <s v="OFF-PA-10002606"/>
    <x v="1"/>
    <x v="10"/>
    <x v="1592"/>
    <n v="42.24"/>
    <n v="10"/>
    <x v="2"/>
    <n v="13.2"/>
  </r>
  <r>
    <n v="3971"/>
    <x v="1964"/>
    <x v="2"/>
    <x v="754"/>
    <d v="2011-11-26T00:00:00"/>
    <x v="1"/>
    <s v="SP-20920"/>
    <s v="Susan Pistek"/>
    <x v="0"/>
    <s v="United States"/>
    <s v="Los Angeles"/>
    <x v="1"/>
    <n v="90036"/>
    <x v="1"/>
    <s v="OFF-PA-10002245"/>
    <x v="1"/>
    <x v="10"/>
    <x v="1334"/>
    <n v="53.82"/>
    <n v="9"/>
    <x v="0"/>
    <n v="24.219000000000001"/>
  </r>
  <r>
    <n v="3972"/>
    <x v="1965"/>
    <x v="1"/>
    <x v="933"/>
    <d v="2012-02-24T00:00:00"/>
    <x v="0"/>
    <s v="PS-19045"/>
    <s v="Penelope Sewall"/>
    <x v="2"/>
    <s v="United States"/>
    <s v="Sterling Heights"/>
    <x v="12"/>
    <n v="48310"/>
    <x v="2"/>
    <s v="OFF-AR-10001615"/>
    <x v="1"/>
    <x v="6"/>
    <x v="1479"/>
    <n v="79.36"/>
    <n v="4"/>
    <x v="0"/>
    <n v="20.633600000000001"/>
  </r>
  <r>
    <n v="3973"/>
    <x v="1966"/>
    <x v="0"/>
    <x v="892"/>
    <d v="2013-04-03T00:00:00"/>
    <x v="1"/>
    <s v="JM-15250"/>
    <s v="Janet Martin"/>
    <x v="0"/>
    <s v="United States"/>
    <s v="New York City"/>
    <x v="15"/>
    <n v="10009"/>
    <x v="3"/>
    <s v="OFF-PA-10000466"/>
    <x v="1"/>
    <x v="10"/>
    <x v="933"/>
    <n v="13.48"/>
    <n v="2"/>
    <x v="0"/>
    <n v="6.74"/>
  </r>
  <r>
    <n v="3974"/>
    <x v="1966"/>
    <x v="0"/>
    <x v="892"/>
    <d v="2013-04-03T00:00:00"/>
    <x v="1"/>
    <s v="JM-15250"/>
    <s v="Janet Martin"/>
    <x v="0"/>
    <s v="United States"/>
    <s v="New York City"/>
    <x v="15"/>
    <n v="10009"/>
    <x v="3"/>
    <s v="OFF-BI-10003708"/>
    <x v="1"/>
    <x v="8"/>
    <x v="969"/>
    <n v="29.8"/>
    <n v="5"/>
    <x v="2"/>
    <n v="9.3125"/>
  </r>
  <r>
    <n v="3975"/>
    <x v="1966"/>
    <x v="0"/>
    <x v="892"/>
    <d v="2013-04-03T00:00:00"/>
    <x v="1"/>
    <s v="JM-15250"/>
    <s v="Janet Martin"/>
    <x v="0"/>
    <s v="United States"/>
    <s v="New York City"/>
    <x v="15"/>
    <n v="10009"/>
    <x v="3"/>
    <s v="FUR-FU-10004848"/>
    <x v="0"/>
    <x v="5"/>
    <x v="28"/>
    <n v="414"/>
    <n v="8"/>
    <x v="0"/>
    <n v="124.2"/>
  </r>
  <r>
    <n v="3976"/>
    <x v="1966"/>
    <x v="0"/>
    <x v="892"/>
    <d v="2013-04-03T00:00:00"/>
    <x v="1"/>
    <s v="JM-15250"/>
    <s v="Janet Martin"/>
    <x v="0"/>
    <s v="United States"/>
    <s v="New York City"/>
    <x v="15"/>
    <n v="10009"/>
    <x v="3"/>
    <s v="OFF-BI-10000320"/>
    <x v="1"/>
    <x v="8"/>
    <x v="768"/>
    <n v="41.328000000000003"/>
    <n v="7"/>
    <x v="2"/>
    <n v="14.981400000000001"/>
  </r>
  <r>
    <n v="3977"/>
    <x v="1967"/>
    <x v="0"/>
    <x v="332"/>
    <d v="2013-10-25T00:00:00"/>
    <x v="2"/>
    <s v="EB-13930"/>
    <s v="Eric Barreto"/>
    <x v="0"/>
    <s v="United States"/>
    <s v="Richmond"/>
    <x v="17"/>
    <n v="23223"/>
    <x v="0"/>
    <s v="FUR-FU-10003731"/>
    <x v="0"/>
    <x v="5"/>
    <x v="1593"/>
    <n v="39.92"/>
    <n v="4"/>
    <x v="0"/>
    <n v="11.1776"/>
  </r>
  <r>
    <n v="3978"/>
    <x v="1968"/>
    <x v="3"/>
    <x v="280"/>
    <d v="2014-10-08T00:00:00"/>
    <x v="1"/>
    <s v="FG-14260"/>
    <s v="Frank Gastineau"/>
    <x v="2"/>
    <s v="United States"/>
    <s v="Seattle"/>
    <x v="4"/>
    <n v="98105"/>
    <x v="1"/>
    <s v="OFF-FA-10002780"/>
    <x v="1"/>
    <x v="13"/>
    <x v="33"/>
    <n v="8.94"/>
    <n v="3"/>
    <x v="0"/>
    <n v="4.1124000000000001"/>
  </r>
  <r>
    <n v="3979"/>
    <x v="1968"/>
    <x v="3"/>
    <x v="280"/>
    <d v="2014-10-08T00:00:00"/>
    <x v="1"/>
    <s v="FG-14260"/>
    <s v="Frank Gastineau"/>
    <x v="2"/>
    <s v="United States"/>
    <s v="Seattle"/>
    <x v="4"/>
    <n v="98105"/>
    <x v="1"/>
    <s v="TEC-PH-10003800"/>
    <x v="2"/>
    <x v="7"/>
    <x v="504"/>
    <n v="84.784000000000006"/>
    <n v="2"/>
    <x v="2"/>
    <n v="-20.136199999999999"/>
  </r>
  <r>
    <n v="3980"/>
    <x v="1969"/>
    <x v="2"/>
    <x v="851"/>
    <d v="2011-12-27T00:00:00"/>
    <x v="1"/>
    <s v="TH-21235"/>
    <s v="Tiffany House"/>
    <x v="1"/>
    <s v="United States"/>
    <s v="New York City"/>
    <x v="15"/>
    <n v="10024"/>
    <x v="3"/>
    <s v="FUR-TA-10001676"/>
    <x v="0"/>
    <x v="3"/>
    <x v="957"/>
    <n v="53.316000000000003"/>
    <n v="2"/>
    <x v="10"/>
    <n v="-19.549199999999999"/>
  </r>
  <r>
    <n v="3981"/>
    <x v="1969"/>
    <x v="2"/>
    <x v="851"/>
    <d v="2011-12-27T00:00:00"/>
    <x v="1"/>
    <s v="TH-21235"/>
    <s v="Tiffany House"/>
    <x v="1"/>
    <s v="United States"/>
    <s v="New York City"/>
    <x v="15"/>
    <n v="10024"/>
    <x v="3"/>
    <s v="OFF-AP-10002350"/>
    <x v="1"/>
    <x v="9"/>
    <x v="545"/>
    <n v="56.52"/>
    <n v="3"/>
    <x v="0"/>
    <n v="15.8256"/>
  </r>
  <r>
    <n v="3982"/>
    <x v="1970"/>
    <x v="3"/>
    <x v="934"/>
    <d v="2014-12-21T00:00:00"/>
    <x v="1"/>
    <s v="PL-18925"/>
    <s v="Paul Lucas"/>
    <x v="2"/>
    <s v="United States"/>
    <s v="Seattle"/>
    <x v="4"/>
    <n v="98115"/>
    <x v="1"/>
    <s v="FUR-FU-10003096"/>
    <x v="0"/>
    <x v="5"/>
    <x v="554"/>
    <n v="22.77"/>
    <n v="3"/>
    <x v="0"/>
    <n v="9.7911000000000001"/>
  </r>
  <r>
    <n v="3983"/>
    <x v="1971"/>
    <x v="0"/>
    <x v="274"/>
    <d v="2013-07-10T00:00:00"/>
    <x v="0"/>
    <s v="CC-12370"/>
    <s v="Christopher Conant"/>
    <x v="0"/>
    <s v="United States"/>
    <s v="Los Angeles"/>
    <x v="1"/>
    <n v="90045"/>
    <x v="1"/>
    <s v="FUR-CH-10003061"/>
    <x v="0"/>
    <x v="1"/>
    <x v="51"/>
    <n v="287.96800000000002"/>
    <n v="4"/>
    <x v="2"/>
    <n v="-3.5996000000000001"/>
  </r>
  <r>
    <n v="3984"/>
    <x v="1971"/>
    <x v="0"/>
    <x v="274"/>
    <d v="2013-07-10T00:00:00"/>
    <x v="0"/>
    <s v="CC-12370"/>
    <s v="Christopher Conant"/>
    <x v="0"/>
    <s v="United States"/>
    <s v="Los Angeles"/>
    <x v="1"/>
    <n v="90045"/>
    <x v="1"/>
    <s v="TEC-CO-10003763"/>
    <x v="2"/>
    <x v="16"/>
    <x v="1270"/>
    <n v="2799.96"/>
    <n v="5"/>
    <x v="2"/>
    <n v="944.98649999999998"/>
  </r>
  <r>
    <n v="3985"/>
    <x v="1971"/>
    <x v="0"/>
    <x v="274"/>
    <d v="2013-07-10T00:00:00"/>
    <x v="0"/>
    <s v="CC-12370"/>
    <s v="Christopher Conant"/>
    <x v="0"/>
    <s v="United States"/>
    <s v="Los Angeles"/>
    <x v="1"/>
    <n v="90045"/>
    <x v="1"/>
    <s v="OFF-PA-10002923"/>
    <x v="1"/>
    <x v="10"/>
    <x v="1417"/>
    <n v="48.94"/>
    <n v="1"/>
    <x v="0"/>
    <n v="24.47"/>
  </r>
  <r>
    <n v="3986"/>
    <x v="1972"/>
    <x v="0"/>
    <x v="764"/>
    <d v="2013-04-22T00:00:00"/>
    <x v="1"/>
    <s v="JM-15535"/>
    <s v="Jessica Myrick"/>
    <x v="0"/>
    <s v="United States"/>
    <s v="Lakewood"/>
    <x v="1"/>
    <n v="90712"/>
    <x v="1"/>
    <s v="FUR-BO-10003441"/>
    <x v="0"/>
    <x v="0"/>
    <x v="705"/>
    <n v="257.49900000000002"/>
    <n v="3"/>
    <x v="11"/>
    <n v="24.235199999999999"/>
  </r>
  <r>
    <n v="3987"/>
    <x v="1973"/>
    <x v="3"/>
    <x v="798"/>
    <d v="2014-04-15T00:00:00"/>
    <x v="1"/>
    <s v="KF-16285"/>
    <s v="Karen Ferguson"/>
    <x v="2"/>
    <s v="United States"/>
    <s v="Plainfield"/>
    <x v="30"/>
    <n v="7060"/>
    <x v="3"/>
    <s v="OFF-ST-10001780"/>
    <x v="1"/>
    <x v="4"/>
    <x v="481"/>
    <n v="2591.56"/>
    <n v="4"/>
    <x v="0"/>
    <n v="621.97439999999995"/>
  </r>
  <r>
    <n v="3988"/>
    <x v="1973"/>
    <x v="3"/>
    <x v="798"/>
    <d v="2014-04-15T00:00:00"/>
    <x v="1"/>
    <s v="KF-16285"/>
    <s v="Karen Ferguson"/>
    <x v="2"/>
    <s v="United States"/>
    <s v="Plainfield"/>
    <x v="30"/>
    <n v="7060"/>
    <x v="3"/>
    <s v="OFF-AP-10001962"/>
    <x v="1"/>
    <x v="9"/>
    <x v="1594"/>
    <n v="41.95"/>
    <n v="5"/>
    <x v="0"/>
    <n v="10.487500000000001"/>
  </r>
  <r>
    <n v="3989"/>
    <x v="1974"/>
    <x v="0"/>
    <x v="764"/>
    <d v="2013-04-23T00:00:00"/>
    <x v="1"/>
    <s v="CS-12175"/>
    <s v="Charles Sheldon"/>
    <x v="1"/>
    <s v="United States"/>
    <s v="Columbia"/>
    <x v="18"/>
    <n v="38401"/>
    <x v="0"/>
    <s v="FUR-FU-10003798"/>
    <x v="0"/>
    <x v="5"/>
    <x v="1595"/>
    <n v="79.12"/>
    <n v="5"/>
    <x v="2"/>
    <n v="13.846"/>
  </r>
  <r>
    <n v="3990"/>
    <x v="1975"/>
    <x v="2"/>
    <x v="641"/>
    <d v="2011-11-27T00:00:00"/>
    <x v="0"/>
    <s v="AR-10540"/>
    <s v="Andy Reiter"/>
    <x v="0"/>
    <s v="United States"/>
    <s v="Woonsocket"/>
    <x v="34"/>
    <n v="2895"/>
    <x v="3"/>
    <s v="FUR-FU-10001095"/>
    <x v="0"/>
    <x v="5"/>
    <x v="741"/>
    <n v="52.96"/>
    <n v="2"/>
    <x v="0"/>
    <n v="20.1248"/>
  </r>
  <r>
    <n v="3991"/>
    <x v="1976"/>
    <x v="2"/>
    <x v="935"/>
    <d v="2011-11-08T00:00:00"/>
    <x v="1"/>
    <s v="MS-17770"/>
    <s v="Maxwell Schwartz"/>
    <x v="0"/>
    <s v="United States"/>
    <s v="Lancaster"/>
    <x v="9"/>
    <n v="17602"/>
    <x v="3"/>
    <s v="OFF-SU-10000157"/>
    <x v="1"/>
    <x v="14"/>
    <x v="1399"/>
    <n v="286.34399999999999"/>
    <n v="3"/>
    <x v="2"/>
    <n v="-64.427400000000006"/>
  </r>
  <r>
    <n v="3992"/>
    <x v="1977"/>
    <x v="1"/>
    <x v="489"/>
    <d v="2012-05-05T00:00:00"/>
    <x v="1"/>
    <s v="DB-13120"/>
    <s v="David Bremer"/>
    <x v="1"/>
    <s v="United States"/>
    <s v="Tampa"/>
    <x v="2"/>
    <n v="33614"/>
    <x v="0"/>
    <s v="FUR-FU-10001095"/>
    <x v="0"/>
    <x v="5"/>
    <x v="741"/>
    <n v="63.552"/>
    <n v="3"/>
    <x v="2"/>
    <n v="14.299200000000001"/>
  </r>
  <r>
    <n v="3993"/>
    <x v="1977"/>
    <x v="1"/>
    <x v="489"/>
    <d v="2012-05-05T00:00:00"/>
    <x v="1"/>
    <s v="DB-13120"/>
    <s v="David Bremer"/>
    <x v="1"/>
    <s v="United States"/>
    <s v="Tampa"/>
    <x v="2"/>
    <n v="33614"/>
    <x v="0"/>
    <s v="OFF-SU-10004261"/>
    <x v="1"/>
    <x v="14"/>
    <x v="605"/>
    <n v="41.375999999999998"/>
    <n v="3"/>
    <x v="2"/>
    <n v="4.6547999999999998"/>
  </r>
  <r>
    <n v="3994"/>
    <x v="1977"/>
    <x v="1"/>
    <x v="489"/>
    <d v="2012-05-05T00:00:00"/>
    <x v="1"/>
    <s v="DB-13120"/>
    <s v="David Bremer"/>
    <x v="1"/>
    <s v="United States"/>
    <s v="Tampa"/>
    <x v="2"/>
    <n v="33614"/>
    <x v="0"/>
    <s v="OFF-AR-10004022"/>
    <x v="1"/>
    <x v="6"/>
    <x v="898"/>
    <n v="172.70400000000001"/>
    <n v="6"/>
    <x v="2"/>
    <n v="10.794"/>
  </r>
  <r>
    <n v="3995"/>
    <x v="1978"/>
    <x v="1"/>
    <x v="936"/>
    <d v="2012-03-12T00:00:00"/>
    <x v="1"/>
    <s v="DK-12895"/>
    <s v="Dana Kaydos"/>
    <x v="0"/>
    <s v="United States"/>
    <s v="Kenosha"/>
    <x v="6"/>
    <n v="53142"/>
    <x v="2"/>
    <s v="FUR-BO-10002916"/>
    <x v="0"/>
    <x v="0"/>
    <x v="1506"/>
    <n v="512.94000000000005"/>
    <n v="3"/>
    <x v="0"/>
    <n v="97.458600000000004"/>
  </r>
  <r>
    <n v="3996"/>
    <x v="1978"/>
    <x v="1"/>
    <x v="936"/>
    <d v="2012-03-12T00:00:00"/>
    <x v="1"/>
    <s v="DK-12895"/>
    <s v="Dana Kaydos"/>
    <x v="0"/>
    <s v="United States"/>
    <s v="Kenosha"/>
    <x v="6"/>
    <n v="53142"/>
    <x v="2"/>
    <s v="FUR-CH-10002084"/>
    <x v="0"/>
    <x v="1"/>
    <x v="1240"/>
    <n v="860.93"/>
    <n v="7"/>
    <x v="0"/>
    <n v="189.40459999999999"/>
  </r>
  <r>
    <n v="3997"/>
    <x v="1978"/>
    <x v="1"/>
    <x v="936"/>
    <d v="2012-03-12T00:00:00"/>
    <x v="1"/>
    <s v="DK-12895"/>
    <s v="Dana Kaydos"/>
    <x v="0"/>
    <s v="United States"/>
    <s v="Kenosha"/>
    <x v="6"/>
    <n v="53142"/>
    <x v="2"/>
    <s v="TEC-PH-10003012"/>
    <x v="2"/>
    <x v="7"/>
    <x v="344"/>
    <n v="769.95"/>
    <n v="5"/>
    <x v="0"/>
    <n v="223.28550000000001"/>
  </r>
  <r>
    <n v="3998"/>
    <x v="1978"/>
    <x v="1"/>
    <x v="936"/>
    <d v="2012-03-12T00:00:00"/>
    <x v="1"/>
    <s v="DK-12895"/>
    <s v="Dana Kaydos"/>
    <x v="0"/>
    <s v="United States"/>
    <s v="Kenosha"/>
    <x v="6"/>
    <n v="53142"/>
    <x v="2"/>
    <s v="OFF-AR-10002704"/>
    <x v="1"/>
    <x v="6"/>
    <x v="1596"/>
    <n v="14.98"/>
    <n v="1"/>
    <x v="0"/>
    <n v="4.4939999999999998"/>
  </r>
  <r>
    <n v="3999"/>
    <x v="1978"/>
    <x v="1"/>
    <x v="936"/>
    <d v="2012-03-12T00:00:00"/>
    <x v="1"/>
    <s v="DK-12895"/>
    <s v="Dana Kaydos"/>
    <x v="0"/>
    <s v="United States"/>
    <s v="Kenosha"/>
    <x v="6"/>
    <n v="53142"/>
    <x v="2"/>
    <s v="FUR-FU-10000308"/>
    <x v="0"/>
    <x v="5"/>
    <x v="1269"/>
    <n v="373.08"/>
    <n v="6"/>
    <x v="0"/>
    <n v="82.077600000000004"/>
  </r>
  <r>
    <n v="4000"/>
    <x v="1979"/>
    <x v="1"/>
    <x v="789"/>
    <d v="2012-07-20T00:00:00"/>
    <x v="0"/>
    <s v="MP-17965"/>
    <s v="Michael Paige"/>
    <x v="1"/>
    <s v="United States"/>
    <s v="Port Saint Lucie"/>
    <x v="2"/>
    <n v="34952"/>
    <x v="0"/>
    <s v="FUR-BO-10004709"/>
    <x v="0"/>
    <x v="0"/>
    <x v="263"/>
    <n v="231.92"/>
    <n v="5"/>
    <x v="2"/>
    <n v="5.798"/>
  </r>
  <r>
    <n v="4001"/>
    <x v="1980"/>
    <x v="2"/>
    <x v="856"/>
    <d v="2011-10-16T00:00:00"/>
    <x v="1"/>
    <s v="Dp-13240"/>
    <s v="Dean percer"/>
    <x v="2"/>
    <s v="United States"/>
    <s v="Seattle"/>
    <x v="4"/>
    <n v="98115"/>
    <x v="1"/>
    <s v="FUR-FU-10001196"/>
    <x v="0"/>
    <x v="5"/>
    <x v="1116"/>
    <n v="63.47"/>
    <n v="11"/>
    <x v="0"/>
    <n v="19.041"/>
  </r>
  <r>
    <n v="4002"/>
    <x v="1980"/>
    <x v="2"/>
    <x v="856"/>
    <d v="2011-10-16T00:00:00"/>
    <x v="1"/>
    <s v="Dp-13240"/>
    <s v="Dean percer"/>
    <x v="2"/>
    <s v="United States"/>
    <s v="Seattle"/>
    <x v="4"/>
    <n v="98115"/>
    <x v="1"/>
    <s v="TEC-AC-10002942"/>
    <x v="2"/>
    <x v="11"/>
    <x v="1597"/>
    <n v="345"/>
    <n v="5"/>
    <x v="0"/>
    <n v="58.65"/>
  </r>
  <r>
    <n v="4003"/>
    <x v="1981"/>
    <x v="0"/>
    <x v="840"/>
    <d v="2013-03-09T00:00:00"/>
    <x v="1"/>
    <s v="CC-12220"/>
    <s v="Chris Cortes"/>
    <x v="0"/>
    <s v="United States"/>
    <s v="San Antonio"/>
    <x v="5"/>
    <n v="78207"/>
    <x v="2"/>
    <s v="FUR-TA-10004915"/>
    <x v="0"/>
    <x v="3"/>
    <x v="331"/>
    <n v="637.89599999999996"/>
    <n v="3"/>
    <x v="4"/>
    <n v="-127.5792"/>
  </r>
  <r>
    <n v="4004"/>
    <x v="1981"/>
    <x v="0"/>
    <x v="840"/>
    <d v="2013-03-09T00:00:00"/>
    <x v="1"/>
    <s v="CC-12220"/>
    <s v="Chris Cortes"/>
    <x v="0"/>
    <s v="United States"/>
    <s v="San Antonio"/>
    <x v="5"/>
    <n v="78207"/>
    <x v="2"/>
    <s v="TEC-MA-10001016"/>
    <x v="2"/>
    <x v="15"/>
    <x v="1598"/>
    <n v="287.91000000000003"/>
    <n v="3"/>
    <x v="10"/>
    <n v="33.589500000000001"/>
  </r>
  <r>
    <n v="4005"/>
    <x v="1981"/>
    <x v="0"/>
    <x v="840"/>
    <d v="2013-03-09T00:00:00"/>
    <x v="1"/>
    <s v="CC-12220"/>
    <s v="Chris Cortes"/>
    <x v="0"/>
    <s v="United States"/>
    <s v="San Antonio"/>
    <x v="5"/>
    <n v="78207"/>
    <x v="2"/>
    <s v="OFF-EN-10000483"/>
    <x v="1"/>
    <x v="12"/>
    <x v="369"/>
    <n v="36.6"/>
    <n v="3"/>
    <x v="2"/>
    <n v="11.895"/>
  </r>
  <r>
    <n v="4006"/>
    <x v="1982"/>
    <x v="1"/>
    <x v="895"/>
    <d v="2012-12-16T00:00:00"/>
    <x v="1"/>
    <s v="KM-16660"/>
    <s v="Khloe Miller"/>
    <x v="0"/>
    <s v="United States"/>
    <s v="Roswell"/>
    <x v="32"/>
    <n v="30076"/>
    <x v="0"/>
    <s v="OFF-AR-10003087"/>
    <x v="1"/>
    <x v="6"/>
    <x v="33"/>
    <n v="1.78"/>
    <n v="1"/>
    <x v="0"/>
    <n v="0.49840000000000001"/>
  </r>
  <r>
    <n v="4007"/>
    <x v="1982"/>
    <x v="1"/>
    <x v="895"/>
    <d v="2012-12-16T00:00:00"/>
    <x v="1"/>
    <s v="KM-16660"/>
    <s v="Khloe Miller"/>
    <x v="0"/>
    <s v="United States"/>
    <s v="Roswell"/>
    <x v="32"/>
    <n v="30076"/>
    <x v="0"/>
    <s v="OFF-PA-10000520"/>
    <x v="1"/>
    <x v="10"/>
    <x v="1419"/>
    <n v="25.92"/>
    <n v="4"/>
    <x v="0"/>
    <n v="12.441599999999999"/>
  </r>
  <r>
    <n v="4008"/>
    <x v="1982"/>
    <x v="1"/>
    <x v="895"/>
    <d v="2012-12-16T00:00:00"/>
    <x v="1"/>
    <s v="KM-16660"/>
    <s v="Khloe Miller"/>
    <x v="0"/>
    <s v="United States"/>
    <s v="Roswell"/>
    <x v="32"/>
    <n v="30076"/>
    <x v="0"/>
    <s v="TEC-AC-10001553"/>
    <x v="2"/>
    <x v="11"/>
    <x v="1599"/>
    <n v="101.94"/>
    <n v="6"/>
    <x v="0"/>
    <n v="21.407399999999999"/>
  </r>
  <r>
    <n v="4009"/>
    <x v="1983"/>
    <x v="1"/>
    <x v="217"/>
    <d v="2012-12-22T00:00:00"/>
    <x v="1"/>
    <s v="MK-17905"/>
    <s v="Michael Kennedy"/>
    <x v="1"/>
    <s v="United States"/>
    <s v="Louisville"/>
    <x v="22"/>
    <n v="80027"/>
    <x v="1"/>
    <s v="OFF-AR-10000634"/>
    <x v="1"/>
    <x v="6"/>
    <x v="988"/>
    <n v="6.8479999999999999"/>
    <n v="2"/>
    <x v="2"/>
    <n v="0.59919999999999995"/>
  </r>
  <r>
    <n v="4010"/>
    <x v="1984"/>
    <x v="3"/>
    <x v="314"/>
    <d v="2014-01-06T00:00:00"/>
    <x v="1"/>
    <s v="SC-20725"/>
    <s v="Steven Cartwright"/>
    <x v="0"/>
    <s v="United States"/>
    <s v="Los Angeles"/>
    <x v="1"/>
    <n v="90036"/>
    <x v="1"/>
    <s v="FUR-FU-10001215"/>
    <x v="0"/>
    <x v="5"/>
    <x v="1600"/>
    <n v="474.43"/>
    <n v="11"/>
    <x v="0"/>
    <n v="199.26060000000001"/>
  </r>
  <r>
    <n v="4011"/>
    <x v="1985"/>
    <x v="3"/>
    <x v="610"/>
    <d v="2014-11-25T00:00:00"/>
    <x v="2"/>
    <s v="CC-12475"/>
    <s v="Cindy Chapman"/>
    <x v="0"/>
    <s v="United States"/>
    <s v="Philadelphia"/>
    <x v="9"/>
    <n v="19143"/>
    <x v="3"/>
    <s v="OFF-PA-10001204"/>
    <x v="1"/>
    <x v="10"/>
    <x v="518"/>
    <n v="8.4480000000000004"/>
    <n v="2"/>
    <x v="2"/>
    <n v="2.64"/>
  </r>
  <r>
    <n v="4012"/>
    <x v="1985"/>
    <x v="3"/>
    <x v="610"/>
    <d v="2014-11-25T00:00:00"/>
    <x v="2"/>
    <s v="CC-12475"/>
    <s v="Cindy Chapman"/>
    <x v="0"/>
    <s v="United States"/>
    <s v="Philadelphia"/>
    <x v="9"/>
    <n v="19143"/>
    <x v="3"/>
    <s v="OFF-ST-10002444"/>
    <x v="1"/>
    <x v="4"/>
    <x v="571"/>
    <n v="39.295999999999999"/>
    <n v="4"/>
    <x v="2"/>
    <n v="3.9296000000000002"/>
  </r>
  <r>
    <n v="4013"/>
    <x v="1986"/>
    <x v="1"/>
    <x v="937"/>
    <d v="2012-12-27T00:00:00"/>
    <x v="1"/>
    <s v="BT-11305"/>
    <s v="Beth Thompson"/>
    <x v="2"/>
    <s v="United States"/>
    <s v="Superior"/>
    <x v="6"/>
    <n v="54880"/>
    <x v="2"/>
    <s v="OFF-AR-10000203"/>
    <x v="1"/>
    <x v="6"/>
    <x v="777"/>
    <n v="17.12"/>
    <n v="4"/>
    <x v="0"/>
    <n v="4.9648000000000003"/>
  </r>
  <r>
    <n v="4014"/>
    <x v="1987"/>
    <x v="1"/>
    <x v="841"/>
    <d v="2012-08-28T00:00:00"/>
    <x v="1"/>
    <s v="FH-14350"/>
    <s v="Fred Harton"/>
    <x v="0"/>
    <s v="United States"/>
    <s v="Atlanta"/>
    <x v="32"/>
    <n v="30318"/>
    <x v="0"/>
    <s v="OFF-AP-10000828"/>
    <x v="1"/>
    <x v="9"/>
    <x v="1087"/>
    <n v="542.94000000000005"/>
    <n v="3"/>
    <x v="0"/>
    <n v="152.0232"/>
  </r>
  <r>
    <n v="4015"/>
    <x v="1987"/>
    <x v="1"/>
    <x v="841"/>
    <d v="2012-08-28T00:00:00"/>
    <x v="1"/>
    <s v="FH-14350"/>
    <s v="Fred Harton"/>
    <x v="0"/>
    <s v="United States"/>
    <s v="Atlanta"/>
    <x v="32"/>
    <n v="30318"/>
    <x v="0"/>
    <s v="OFF-LA-10003190"/>
    <x v="1"/>
    <x v="2"/>
    <x v="1163"/>
    <n v="8.64"/>
    <n v="3"/>
    <x v="0"/>
    <n v="4.2336"/>
  </r>
  <r>
    <n v="4016"/>
    <x v="1987"/>
    <x v="1"/>
    <x v="841"/>
    <d v="2012-08-28T00:00:00"/>
    <x v="1"/>
    <s v="FH-14350"/>
    <s v="Fred Harton"/>
    <x v="0"/>
    <s v="United States"/>
    <s v="Atlanta"/>
    <x v="32"/>
    <n v="30318"/>
    <x v="0"/>
    <s v="OFF-PA-10002319"/>
    <x v="1"/>
    <x v="10"/>
    <x v="1391"/>
    <n v="193.8"/>
    <n v="5"/>
    <x v="0"/>
    <n v="94.962000000000003"/>
  </r>
  <r>
    <n v="4017"/>
    <x v="1987"/>
    <x v="1"/>
    <x v="841"/>
    <d v="2012-08-28T00:00:00"/>
    <x v="1"/>
    <s v="FH-14350"/>
    <s v="Fred Harton"/>
    <x v="0"/>
    <s v="United States"/>
    <s v="Atlanta"/>
    <x v="32"/>
    <n v="30318"/>
    <x v="0"/>
    <s v="OFF-PA-10003893"/>
    <x v="1"/>
    <x v="10"/>
    <x v="1096"/>
    <n v="21.4"/>
    <n v="5"/>
    <x v="0"/>
    <n v="9.6300000000000008"/>
  </r>
  <r>
    <n v="4018"/>
    <x v="1987"/>
    <x v="1"/>
    <x v="841"/>
    <d v="2012-08-28T00:00:00"/>
    <x v="1"/>
    <s v="FH-14350"/>
    <s v="Fred Harton"/>
    <x v="0"/>
    <s v="United States"/>
    <s v="Atlanta"/>
    <x v="32"/>
    <n v="30318"/>
    <x v="0"/>
    <s v="OFF-PA-10002499"/>
    <x v="1"/>
    <x v="10"/>
    <x v="1601"/>
    <n v="97.88"/>
    <n v="2"/>
    <x v="0"/>
    <n v="48.94"/>
  </r>
  <r>
    <n v="4019"/>
    <x v="1987"/>
    <x v="1"/>
    <x v="841"/>
    <d v="2012-08-28T00:00:00"/>
    <x v="1"/>
    <s v="FH-14350"/>
    <s v="Fred Harton"/>
    <x v="0"/>
    <s v="United States"/>
    <s v="Atlanta"/>
    <x v="32"/>
    <n v="30318"/>
    <x v="0"/>
    <s v="TEC-AC-10004568"/>
    <x v="2"/>
    <x v="11"/>
    <x v="1109"/>
    <n v="251.91"/>
    <n v="9"/>
    <x v="0"/>
    <n v="47.862900000000003"/>
  </r>
  <r>
    <n v="4020"/>
    <x v="1987"/>
    <x v="1"/>
    <x v="841"/>
    <d v="2012-08-28T00:00:00"/>
    <x v="1"/>
    <s v="FH-14350"/>
    <s v="Fred Harton"/>
    <x v="0"/>
    <s v="United States"/>
    <s v="Atlanta"/>
    <x v="32"/>
    <n v="30318"/>
    <x v="0"/>
    <s v="OFF-AP-10001492"/>
    <x v="1"/>
    <x v="9"/>
    <x v="22"/>
    <n v="25.86"/>
    <n v="3"/>
    <x v="0"/>
    <n v="6.7236000000000002"/>
  </r>
  <r>
    <n v="4021"/>
    <x v="1988"/>
    <x v="2"/>
    <x v="169"/>
    <d v="2011-06-27T00:00:00"/>
    <x v="1"/>
    <s v="AA-10645"/>
    <s v="Anna Andreadi"/>
    <x v="0"/>
    <s v="United States"/>
    <s v="Chester"/>
    <x v="9"/>
    <n v="19013"/>
    <x v="3"/>
    <s v="FUR-CH-10004698"/>
    <x v="0"/>
    <x v="1"/>
    <x v="166"/>
    <n v="170.05799999999999"/>
    <n v="3"/>
    <x v="4"/>
    <n v="-4.8587999999999996"/>
  </r>
  <r>
    <n v="4022"/>
    <x v="1988"/>
    <x v="2"/>
    <x v="169"/>
    <d v="2011-06-27T00:00:00"/>
    <x v="1"/>
    <s v="AA-10645"/>
    <s v="Anna Andreadi"/>
    <x v="0"/>
    <s v="United States"/>
    <s v="Chester"/>
    <x v="9"/>
    <n v="19013"/>
    <x v="3"/>
    <s v="TEC-PH-10004093"/>
    <x v="2"/>
    <x v="7"/>
    <x v="40"/>
    <n v="82.781999999999996"/>
    <n v="3"/>
    <x v="10"/>
    <n v="-15.1767"/>
  </r>
  <r>
    <n v="4023"/>
    <x v="1988"/>
    <x v="2"/>
    <x v="169"/>
    <d v="2011-06-27T00:00:00"/>
    <x v="1"/>
    <s v="AA-10645"/>
    <s v="Anna Andreadi"/>
    <x v="0"/>
    <s v="United States"/>
    <s v="Chester"/>
    <x v="9"/>
    <n v="19013"/>
    <x v="3"/>
    <s v="FUR-CH-10000454"/>
    <x v="0"/>
    <x v="1"/>
    <x v="1"/>
    <n v="853.93"/>
    <n v="5"/>
    <x v="4"/>
    <n v="0"/>
  </r>
  <r>
    <n v="4024"/>
    <x v="1989"/>
    <x v="3"/>
    <x v="855"/>
    <d v="2014-10-29T00:00:00"/>
    <x v="2"/>
    <s v="JO-15145"/>
    <s v="Jack O'Briant"/>
    <x v="1"/>
    <s v="United States"/>
    <s v="San Francisco"/>
    <x v="1"/>
    <n v="94110"/>
    <x v="1"/>
    <s v="FUR-BO-10003034"/>
    <x v="0"/>
    <x v="0"/>
    <x v="1194"/>
    <n v="556.66499999999996"/>
    <n v="5"/>
    <x v="11"/>
    <n v="6.5490000000000004"/>
  </r>
  <r>
    <n v="4025"/>
    <x v="1989"/>
    <x v="3"/>
    <x v="855"/>
    <d v="2014-10-29T00:00:00"/>
    <x v="2"/>
    <s v="JO-15145"/>
    <s v="Jack O'Briant"/>
    <x v="1"/>
    <s v="United States"/>
    <s v="San Francisco"/>
    <x v="1"/>
    <n v="94110"/>
    <x v="1"/>
    <s v="TEC-PH-10003215"/>
    <x v="2"/>
    <x v="7"/>
    <x v="1602"/>
    <n v="95.84"/>
    <n v="4"/>
    <x v="2"/>
    <n v="34.741999999999997"/>
  </r>
  <r>
    <n v="4026"/>
    <x v="1990"/>
    <x v="3"/>
    <x v="938"/>
    <d v="2014-08-14T00:00:00"/>
    <x v="2"/>
    <s v="SF-20965"/>
    <s v="Sylvia Foulston"/>
    <x v="1"/>
    <s v="United States"/>
    <s v="Bedford"/>
    <x v="5"/>
    <n v="76021"/>
    <x v="2"/>
    <s v="OFF-PA-10001776"/>
    <x v="1"/>
    <x v="10"/>
    <x v="1263"/>
    <n v="29.664000000000001"/>
    <n v="4"/>
    <x v="2"/>
    <n v="10.0116"/>
  </r>
  <r>
    <n v="4027"/>
    <x v="1990"/>
    <x v="3"/>
    <x v="938"/>
    <d v="2014-08-14T00:00:00"/>
    <x v="2"/>
    <s v="SF-20965"/>
    <s v="Sylvia Foulston"/>
    <x v="1"/>
    <s v="United States"/>
    <s v="Bedford"/>
    <x v="5"/>
    <n v="76021"/>
    <x v="2"/>
    <s v="OFF-AR-10004582"/>
    <x v="1"/>
    <x v="6"/>
    <x v="1175"/>
    <n v="9.1839999999999993"/>
    <n v="7"/>
    <x v="2"/>
    <n v="2.87"/>
  </r>
  <r>
    <n v="4028"/>
    <x v="1990"/>
    <x v="3"/>
    <x v="938"/>
    <d v="2014-08-14T00:00:00"/>
    <x v="2"/>
    <s v="SF-20965"/>
    <s v="Sylvia Foulston"/>
    <x v="1"/>
    <s v="United States"/>
    <s v="Bedford"/>
    <x v="5"/>
    <n v="76021"/>
    <x v="2"/>
    <s v="TEC-PH-10001557"/>
    <x v="2"/>
    <x v="7"/>
    <x v="658"/>
    <n v="153.584"/>
    <n v="2"/>
    <x v="2"/>
    <n v="13.438599999999999"/>
  </r>
  <r>
    <n v="4029"/>
    <x v="1990"/>
    <x v="3"/>
    <x v="938"/>
    <d v="2014-08-14T00:00:00"/>
    <x v="2"/>
    <s v="SF-20965"/>
    <s v="Sylvia Foulston"/>
    <x v="1"/>
    <s v="United States"/>
    <s v="Bedford"/>
    <x v="5"/>
    <n v="76021"/>
    <x v="2"/>
    <s v="OFF-BI-10004209"/>
    <x v="1"/>
    <x v="8"/>
    <x v="1206"/>
    <n v="12.864000000000001"/>
    <n v="8"/>
    <x v="3"/>
    <n v="-22.512"/>
  </r>
  <r>
    <n v="4030"/>
    <x v="1991"/>
    <x v="3"/>
    <x v="165"/>
    <d v="2014-12-29T00:00:00"/>
    <x v="1"/>
    <s v="CS-12355"/>
    <s v="Christine Sundaresam"/>
    <x v="0"/>
    <s v="United States"/>
    <s v="Lafayette"/>
    <x v="28"/>
    <n v="70506"/>
    <x v="0"/>
    <s v="TEC-MA-10003183"/>
    <x v="2"/>
    <x v="15"/>
    <x v="942"/>
    <n v="479.97"/>
    <n v="3"/>
    <x v="0"/>
    <n v="239.98500000000001"/>
  </r>
  <r>
    <n v="4031"/>
    <x v="1991"/>
    <x v="3"/>
    <x v="165"/>
    <d v="2014-12-29T00:00:00"/>
    <x v="1"/>
    <s v="CS-12355"/>
    <s v="Christine Sundaresam"/>
    <x v="0"/>
    <s v="United States"/>
    <s v="Lafayette"/>
    <x v="28"/>
    <n v="70506"/>
    <x v="0"/>
    <s v="FUR-CH-10002439"/>
    <x v="0"/>
    <x v="1"/>
    <x v="1316"/>
    <n v="232.88"/>
    <n v="4"/>
    <x v="0"/>
    <n v="60.5488"/>
  </r>
  <r>
    <n v="4032"/>
    <x v="1992"/>
    <x v="0"/>
    <x v="182"/>
    <d v="2013-10-01T00:00:00"/>
    <x v="1"/>
    <s v="SN-20710"/>
    <s v="Steve Nguyen"/>
    <x v="2"/>
    <s v="United States"/>
    <s v="Covington"/>
    <x v="4"/>
    <n v="98042"/>
    <x v="1"/>
    <s v="OFF-AP-10000576"/>
    <x v="1"/>
    <x v="9"/>
    <x v="637"/>
    <n v="236.88"/>
    <n v="6"/>
    <x v="0"/>
    <n v="66.326400000000007"/>
  </r>
  <r>
    <n v="4033"/>
    <x v="1992"/>
    <x v="0"/>
    <x v="182"/>
    <d v="2013-10-01T00:00:00"/>
    <x v="1"/>
    <s v="SN-20710"/>
    <s v="Steve Nguyen"/>
    <x v="2"/>
    <s v="United States"/>
    <s v="Covington"/>
    <x v="4"/>
    <n v="98042"/>
    <x v="1"/>
    <s v="OFF-PA-10004040"/>
    <x v="1"/>
    <x v="10"/>
    <x v="99"/>
    <n v="29.9"/>
    <n v="5"/>
    <x v="0"/>
    <n v="14.651"/>
  </r>
  <r>
    <n v="4034"/>
    <x v="1992"/>
    <x v="0"/>
    <x v="182"/>
    <d v="2013-10-01T00:00:00"/>
    <x v="1"/>
    <s v="SN-20710"/>
    <s v="Steve Nguyen"/>
    <x v="2"/>
    <s v="United States"/>
    <s v="Covington"/>
    <x v="4"/>
    <n v="98042"/>
    <x v="1"/>
    <s v="TEC-AC-10003063"/>
    <x v="2"/>
    <x v="11"/>
    <x v="1052"/>
    <n v="100"/>
    <n v="4"/>
    <x v="0"/>
    <n v="21"/>
  </r>
  <r>
    <n v="4035"/>
    <x v="1993"/>
    <x v="0"/>
    <x v="939"/>
    <d v="2013-12-13T00:00:00"/>
    <x v="3"/>
    <s v="JM-15655"/>
    <s v="Jim Mitchum"/>
    <x v="1"/>
    <s v="United States"/>
    <s v="Lorain"/>
    <x v="24"/>
    <n v="44052"/>
    <x v="3"/>
    <s v="OFF-BI-10003982"/>
    <x v="1"/>
    <x v="8"/>
    <x v="346"/>
    <n v="18.693000000000001"/>
    <n v="3"/>
    <x v="6"/>
    <n v="-14.331300000000001"/>
  </r>
  <r>
    <n v="4036"/>
    <x v="1993"/>
    <x v="0"/>
    <x v="939"/>
    <d v="2013-12-13T00:00:00"/>
    <x v="3"/>
    <s v="JM-15655"/>
    <s v="Jim Mitchum"/>
    <x v="1"/>
    <s v="United States"/>
    <s v="Lorain"/>
    <x v="24"/>
    <n v="44052"/>
    <x v="3"/>
    <s v="TEC-AC-10002567"/>
    <x v="2"/>
    <x v="11"/>
    <x v="423"/>
    <n v="383.952"/>
    <n v="6"/>
    <x v="2"/>
    <n v="76.790400000000005"/>
  </r>
  <r>
    <n v="4037"/>
    <x v="1994"/>
    <x v="1"/>
    <x v="75"/>
    <d v="2013-01-01T00:00:00"/>
    <x v="1"/>
    <s v="FH-14350"/>
    <s v="Fred Harton"/>
    <x v="0"/>
    <s v="United States"/>
    <s v="Chicago"/>
    <x v="10"/>
    <n v="60623"/>
    <x v="2"/>
    <s v="OFF-ST-10004950"/>
    <x v="1"/>
    <x v="4"/>
    <x v="1510"/>
    <n v="24.815999999999999"/>
    <n v="2"/>
    <x v="2"/>
    <n v="1.5509999999999999"/>
  </r>
  <r>
    <n v="4038"/>
    <x v="1995"/>
    <x v="2"/>
    <x v="282"/>
    <d v="2012-01-02T00:00:00"/>
    <x v="1"/>
    <s v="AJ-10795"/>
    <s v="Anthony Johnson"/>
    <x v="1"/>
    <s v="United States"/>
    <s v="San Francisco"/>
    <x v="1"/>
    <n v="94110"/>
    <x v="1"/>
    <s v="FUR-FU-10000550"/>
    <x v="0"/>
    <x v="5"/>
    <x v="1445"/>
    <n v="24.9"/>
    <n v="5"/>
    <x v="0"/>
    <n v="8.2170000000000005"/>
  </r>
  <r>
    <n v="4039"/>
    <x v="1995"/>
    <x v="2"/>
    <x v="282"/>
    <d v="2012-01-02T00:00:00"/>
    <x v="1"/>
    <s v="AJ-10795"/>
    <s v="Anthony Johnson"/>
    <x v="1"/>
    <s v="United States"/>
    <s v="San Francisco"/>
    <x v="1"/>
    <n v="94110"/>
    <x v="1"/>
    <s v="OFF-PA-10000528"/>
    <x v="1"/>
    <x v="10"/>
    <x v="1136"/>
    <n v="21.12"/>
    <n v="4"/>
    <x v="0"/>
    <n v="9.5039999999999996"/>
  </r>
  <r>
    <n v="4040"/>
    <x v="1995"/>
    <x v="2"/>
    <x v="282"/>
    <d v="2012-01-02T00:00:00"/>
    <x v="1"/>
    <s v="AJ-10795"/>
    <s v="Anthony Johnson"/>
    <x v="1"/>
    <s v="United States"/>
    <s v="San Francisco"/>
    <x v="1"/>
    <n v="94110"/>
    <x v="1"/>
    <s v="TEC-MA-10003183"/>
    <x v="2"/>
    <x v="15"/>
    <x v="942"/>
    <n v="767.952"/>
    <n v="6"/>
    <x v="2"/>
    <n v="287.98200000000003"/>
  </r>
  <r>
    <n v="4041"/>
    <x v="1995"/>
    <x v="2"/>
    <x v="282"/>
    <d v="2012-01-02T00:00:00"/>
    <x v="1"/>
    <s v="AJ-10795"/>
    <s v="Anthony Johnson"/>
    <x v="1"/>
    <s v="United States"/>
    <s v="San Francisco"/>
    <x v="1"/>
    <n v="94110"/>
    <x v="1"/>
    <s v="OFF-BI-10003305"/>
    <x v="1"/>
    <x v="8"/>
    <x v="565"/>
    <n v="14.352"/>
    <n v="3"/>
    <x v="2"/>
    <n v="4.6643999999999997"/>
  </r>
  <r>
    <n v="4042"/>
    <x v="1995"/>
    <x v="2"/>
    <x v="282"/>
    <d v="2012-01-02T00:00:00"/>
    <x v="1"/>
    <s v="AJ-10795"/>
    <s v="Anthony Johnson"/>
    <x v="1"/>
    <s v="United States"/>
    <s v="San Francisco"/>
    <x v="1"/>
    <n v="94110"/>
    <x v="1"/>
    <s v="TEC-PH-10001425"/>
    <x v="2"/>
    <x v="7"/>
    <x v="511"/>
    <n v="191.976"/>
    <n v="3"/>
    <x v="2"/>
    <n v="19.197600000000001"/>
  </r>
  <r>
    <n v="4043"/>
    <x v="1995"/>
    <x v="2"/>
    <x v="282"/>
    <d v="2012-01-02T00:00:00"/>
    <x v="1"/>
    <s v="AJ-10795"/>
    <s v="Anthony Johnson"/>
    <x v="1"/>
    <s v="United States"/>
    <s v="San Francisco"/>
    <x v="1"/>
    <n v="94110"/>
    <x v="1"/>
    <s v="OFF-LA-10001474"/>
    <x v="1"/>
    <x v="2"/>
    <x v="917"/>
    <n v="274.77"/>
    <n v="9"/>
    <x v="0"/>
    <n v="126.3942"/>
  </r>
  <r>
    <n v="4044"/>
    <x v="1995"/>
    <x v="2"/>
    <x v="282"/>
    <d v="2012-01-02T00:00:00"/>
    <x v="1"/>
    <s v="AJ-10795"/>
    <s v="Anthony Johnson"/>
    <x v="1"/>
    <s v="United States"/>
    <s v="San Francisco"/>
    <x v="1"/>
    <n v="94110"/>
    <x v="1"/>
    <s v="FUR-FU-10000672"/>
    <x v="0"/>
    <x v="5"/>
    <x v="1508"/>
    <n v="70.56"/>
    <n v="6"/>
    <x v="0"/>
    <n v="23.990400000000001"/>
  </r>
  <r>
    <n v="4045"/>
    <x v="1996"/>
    <x v="1"/>
    <x v="608"/>
    <d v="2012-06-30T00:00:00"/>
    <x v="1"/>
    <s v="JF-15565"/>
    <s v="Jill Fjeld"/>
    <x v="0"/>
    <s v="United States"/>
    <s v="San Francisco"/>
    <x v="1"/>
    <n v="94110"/>
    <x v="1"/>
    <s v="FUR-FU-10001979"/>
    <x v="0"/>
    <x v="5"/>
    <x v="509"/>
    <n v="204.85"/>
    <n v="5"/>
    <x v="0"/>
    <n v="57.357999999999997"/>
  </r>
  <r>
    <n v="4046"/>
    <x v="1997"/>
    <x v="1"/>
    <x v="788"/>
    <d v="2012-04-07T00:00:00"/>
    <x v="1"/>
    <s v="CS-11845"/>
    <s v="Cari Sayre"/>
    <x v="1"/>
    <s v="United States"/>
    <s v="Houston"/>
    <x v="5"/>
    <n v="77070"/>
    <x v="2"/>
    <s v="OFF-BI-10003707"/>
    <x v="1"/>
    <x v="8"/>
    <x v="776"/>
    <n v="9.1560000000000006"/>
    <n v="3"/>
    <x v="3"/>
    <n v="-13.734"/>
  </r>
  <r>
    <n v="4047"/>
    <x v="1998"/>
    <x v="3"/>
    <x v="208"/>
    <d v="2014-10-26T00:00:00"/>
    <x v="1"/>
    <s v="SP-20920"/>
    <s v="Susan Pistek"/>
    <x v="0"/>
    <s v="United States"/>
    <s v="Chicago"/>
    <x v="10"/>
    <n v="60653"/>
    <x v="2"/>
    <s v="OFF-AP-10002191"/>
    <x v="1"/>
    <x v="9"/>
    <x v="800"/>
    <n v="23.992000000000001"/>
    <n v="2"/>
    <x v="3"/>
    <n v="-62.379199999999997"/>
  </r>
  <r>
    <n v="4048"/>
    <x v="1999"/>
    <x v="1"/>
    <x v="747"/>
    <d v="2012-07-19T00:00:00"/>
    <x v="2"/>
    <s v="KE-16420"/>
    <s v="Katrina Edelman"/>
    <x v="1"/>
    <s v="United States"/>
    <s v="New York City"/>
    <x v="15"/>
    <n v="10035"/>
    <x v="3"/>
    <s v="OFF-PA-10000501"/>
    <x v="1"/>
    <x v="10"/>
    <x v="966"/>
    <n v="80.88"/>
    <n v="3"/>
    <x v="0"/>
    <n v="39.6312"/>
  </r>
  <r>
    <n v="4049"/>
    <x v="1999"/>
    <x v="1"/>
    <x v="747"/>
    <d v="2012-07-19T00:00:00"/>
    <x v="2"/>
    <s v="KE-16420"/>
    <s v="Katrina Edelman"/>
    <x v="1"/>
    <s v="United States"/>
    <s v="New York City"/>
    <x v="15"/>
    <n v="10035"/>
    <x v="3"/>
    <s v="TEC-AC-10001990"/>
    <x v="2"/>
    <x v="11"/>
    <x v="861"/>
    <n v="599.9"/>
    <n v="10"/>
    <x v="0"/>
    <n v="191.96799999999999"/>
  </r>
  <r>
    <n v="4050"/>
    <x v="2000"/>
    <x v="3"/>
    <x v="92"/>
    <d v="2014-06-27T00:00:00"/>
    <x v="0"/>
    <s v="GA-14515"/>
    <s v="George Ashbrook"/>
    <x v="0"/>
    <s v="United States"/>
    <s v="New York City"/>
    <x v="15"/>
    <n v="10011"/>
    <x v="3"/>
    <s v="FUR-FU-10003601"/>
    <x v="0"/>
    <x v="5"/>
    <x v="729"/>
    <n v="276.69"/>
    <n v="3"/>
    <x v="0"/>
    <n v="49.804200000000002"/>
  </r>
  <r>
    <n v="4051"/>
    <x v="2000"/>
    <x v="3"/>
    <x v="92"/>
    <d v="2014-06-27T00:00:00"/>
    <x v="0"/>
    <s v="GA-14515"/>
    <s v="George Ashbrook"/>
    <x v="0"/>
    <s v="United States"/>
    <s v="New York City"/>
    <x v="15"/>
    <n v="10011"/>
    <x v="3"/>
    <s v="FUR-CH-10001891"/>
    <x v="0"/>
    <x v="1"/>
    <x v="265"/>
    <n v="172.76400000000001"/>
    <n v="2"/>
    <x v="9"/>
    <n v="32.633200000000002"/>
  </r>
  <r>
    <n v="4052"/>
    <x v="2001"/>
    <x v="2"/>
    <x v="411"/>
    <d v="2011-10-03T00:00:00"/>
    <x v="1"/>
    <s v="SM-20950"/>
    <s v="Suzanne McNair"/>
    <x v="1"/>
    <s v="United States"/>
    <s v="Philadelphia"/>
    <x v="9"/>
    <n v="19134"/>
    <x v="3"/>
    <s v="OFF-AR-10003469"/>
    <x v="1"/>
    <x v="6"/>
    <x v="1249"/>
    <n v="4.2240000000000002"/>
    <n v="3"/>
    <x v="2"/>
    <n v="1.4783999999999999"/>
  </r>
  <r>
    <n v="4053"/>
    <x v="2001"/>
    <x v="2"/>
    <x v="411"/>
    <d v="2011-10-03T00:00:00"/>
    <x v="1"/>
    <s v="SM-20950"/>
    <s v="Suzanne McNair"/>
    <x v="1"/>
    <s v="United States"/>
    <s v="Philadelphia"/>
    <x v="9"/>
    <n v="19134"/>
    <x v="3"/>
    <s v="FUR-TA-10004175"/>
    <x v="0"/>
    <x v="3"/>
    <x v="1146"/>
    <n v="409.27199999999999"/>
    <n v="2"/>
    <x v="10"/>
    <n v="-81.854399999999998"/>
  </r>
  <r>
    <n v="4054"/>
    <x v="2001"/>
    <x v="2"/>
    <x v="411"/>
    <d v="2011-10-03T00:00:00"/>
    <x v="1"/>
    <s v="SM-20950"/>
    <s v="Suzanne McNair"/>
    <x v="1"/>
    <s v="United States"/>
    <s v="Philadelphia"/>
    <x v="9"/>
    <n v="19134"/>
    <x v="3"/>
    <s v="OFF-LA-10002945"/>
    <x v="1"/>
    <x v="2"/>
    <x v="1603"/>
    <n v="55.44"/>
    <n v="11"/>
    <x v="2"/>
    <n v="18.018000000000001"/>
  </r>
  <r>
    <n v="4055"/>
    <x v="2001"/>
    <x v="2"/>
    <x v="411"/>
    <d v="2011-10-03T00:00:00"/>
    <x v="1"/>
    <s v="SM-20950"/>
    <s v="Suzanne McNair"/>
    <x v="1"/>
    <s v="United States"/>
    <s v="Philadelphia"/>
    <x v="9"/>
    <n v="19134"/>
    <x v="3"/>
    <s v="OFF-PA-10000533"/>
    <x v="1"/>
    <x v="10"/>
    <x v="1196"/>
    <n v="20.928000000000001"/>
    <n v="4"/>
    <x v="2"/>
    <n v="6.8015999999999996"/>
  </r>
  <r>
    <n v="4056"/>
    <x v="2001"/>
    <x v="2"/>
    <x v="411"/>
    <d v="2011-10-03T00:00:00"/>
    <x v="1"/>
    <s v="SM-20950"/>
    <s v="Suzanne McNair"/>
    <x v="1"/>
    <s v="United States"/>
    <s v="Philadelphia"/>
    <x v="9"/>
    <n v="19134"/>
    <x v="3"/>
    <s v="OFF-ST-10004459"/>
    <x v="1"/>
    <x v="4"/>
    <x v="454"/>
    <n v="1801.6320000000001"/>
    <n v="6"/>
    <x v="2"/>
    <n v="-337.80599999999998"/>
  </r>
  <r>
    <n v="4057"/>
    <x v="2001"/>
    <x v="2"/>
    <x v="411"/>
    <d v="2011-10-03T00:00:00"/>
    <x v="1"/>
    <s v="SM-20950"/>
    <s v="Suzanne McNair"/>
    <x v="1"/>
    <s v="United States"/>
    <s v="Philadelphia"/>
    <x v="9"/>
    <n v="19134"/>
    <x v="3"/>
    <s v="FUR-TA-10004147"/>
    <x v="0"/>
    <x v="3"/>
    <x v="811"/>
    <n v="67.176000000000002"/>
    <n v="1"/>
    <x v="10"/>
    <n v="-20.152799999999999"/>
  </r>
  <r>
    <n v="4058"/>
    <x v="2002"/>
    <x v="2"/>
    <x v="156"/>
    <d v="2011-11-28T00:00:00"/>
    <x v="1"/>
    <s v="DK-12985"/>
    <s v="Darren Koutras"/>
    <x v="0"/>
    <s v="United States"/>
    <s v="Chicago"/>
    <x v="10"/>
    <n v="60610"/>
    <x v="2"/>
    <s v="OFF-ST-10000046"/>
    <x v="1"/>
    <x v="4"/>
    <x v="757"/>
    <n v="646.20000000000005"/>
    <n v="5"/>
    <x v="2"/>
    <n v="-8.0775000000000006"/>
  </r>
  <r>
    <n v="4059"/>
    <x v="2003"/>
    <x v="1"/>
    <x v="312"/>
    <d v="2012-11-24T00:00:00"/>
    <x v="1"/>
    <s v="LC-16885"/>
    <s v="Lena Creighton"/>
    <x v="0"/>
    <s v="United States"/>
    <s v="Oakland"/>
    <x v="1"/>
    <n v="94601"/>
    <x v="1"/>
    <s v="TEC-PH-10004774"/>
    <x v="2"/>
    <x v="7"/>
    <x v="706"/>
    <n v="72.744"/>
    <n v="7"/>
    <x v="2"/>
    <n v="-15.4581"/>
  </r>
  <r>
    <n v="4060"/>
    <x v="2003"/>
    <x v="1"/>
    <x v="312"/>
    <d v="2012-11-24T00:00:00"/>
    <x v="1"/>
    <s v="LC-16885"/>
    <s v="Lena Creighton"/>
    <x v="0"/>
    <s v="United States"/>
    <s v="Oakland"/>
    <x v="1"/>
    <n v="94601"/>
    <x v="1"/>
    <s v="FUR-CH-10000595"/>
    <x v="0"/>
    <x v="1"/>
    <x v="463"/>
    <n v="572.16"/>
    <n v="3"/>
    <x v="2"/>
    <n v="35.76"/>
  </r>
  <r>
    <n v="4061"/>
    <x v="2004"/>
    <x v="0"/>
    <x v="474"/>
    <d v="2013-11-08T00:00:00"/>
    <x v="1"/>
    <s v="XP-21865"/>
    <s v="Xylona Preis"/>
    <x v="0"/>
    <s v="United States"/>
    <s v="Chicago"/>
    <x v="10"/>
    <n v="60610"/>
    <x v="2"/>
    <s v="TEC-AC-10002473"/>
    <x v="2"/>
    <x v="11"/>
    <x v="713"/>
    <n v="68.111999999999995"/>
    <n v="3"/>
    <x v="2"/>
    <n v="17.8794"/>
  </r>
  <r>
    <n v="4062"/>
    <x v="2005"/>
    <x v="1"/>
    <x v="14"/>
    <d v="2012-09-20T00:00:00"/>
    <x v="2"/>
    <s v="CS-11845"/>
    <s v="Cari Sayre"/>
    <x v="1"/>
    <s v="United States"/>
    <s v="Seattle"/>
    <x v="4"/>
    <n v="98105"/>
    <x v="1"/>
    <s v="OFF-BI-10001628"/>
    <x v="1"/>
    <x v="8"/>
    <x v="1103"/>
    <n v="25.032"/>
    <n v="3"/>
    <x v="2"/>
    <n v="7.8224999999999998"/>
  </r>
  <r>
    <n v="4063"/>
    <x v="2006"/>
    <x v="0"/>
    <x v="612"/>
    <d v="2013-03-15T00:00:00"/>
    <x v="1"/>
    <s v="BD-11770"/>
    <s v="Bryan Davis"/>
    <x v="0"/>
    <s v="United States"/>
    <s v="Philadelphia"/>
    <x v="9"/>
    <n v="19143"/>
    <x v="3"/>
    <s v="TEC-AC-10002800"/>
    <x v="2"/>
    <x v="11"/>
    <x v="1207"/>
    <n v="39.991999999999997"/>
    <n v="1"/>
    <x v="2"/>
    <n v="7.4984999999999999"/>
  </r>
  <r>
    <n v="4064"/>
    <x v="2007"/>
    <x v="2"/>
    <x v="670"/>
    <d v="2011-06-26T00:00:00"/>
    <x v="2"/>
    <s v="DL-13330"/>
    <s v="Denise Leinenbach"/>
    <x v="0"/>
    <s v="United States"/>
    <s v="Concord"/>
    <x v="3"/>
    <n v="28027"/>
    <x v="0"/>
    <s v="OFF-AR-10002766"/>
    <x v="1"/>
    <x v="6"/>
    <x v="1041"/>
    <n v="20.015999999999998"/>
    <n v="9"/>
    <x v="2"/>
    <n v="1.7514000000000001"/>
  </r>
  <r>
    <n v="4065"/>
    <x v="2007"/>
    <x v="2"/>
    <x v="670"/>
    <d v="2011-06-26T00:00:00"/>
    <x v="2"/>
    <s v="DL-13330"/>
    <s v="Denise Leinenbach"/>
    <x v="0"/>
    <s v="United States"/>
    <s v="Concord"/>
    <x v="3"/>
    <n v="28027"/>
    <x v="0"/>
    <s v="OFF-SU-10002522"/>
    <x v="1"/>
    <x v="14"/>
    <x v="1544"/>
    <n v="3.1040000000000001"/>
    <n v="1"/>
    <x v="2"/>
    <n v="0.34920000000000001"/>
  </r>
  <r>
    <n v="4066"/>
    <x v="2008"/>
    <x v="2"/>
    <x v="301"/>
    <d v="2011-11-05T00:00:00"/>
    <x v="1"/>
    <s v="KH-16630"/>
    <s v="Ken Heidel"/>
    <x v="1"/>
    <s v="United States"/>
    <s v="Charlotte"/>
    <x v="3"/>
    <n v="28205"/>
    <x v="0"/>
    <s v="OFF-FA-10003021"/>
    <x v="1"/>
    <x v="13"/>
    <x v="33"/>
    <n v="7.52"/>
    <n v="5"/>
    <x v="2"/>
    <n v="1.41"/>
  </r>
  <r>
    <n v="4067"/>
    <x v="2008"/>
    <x v="2"/>
    <x v="301"/>
    <d v="2011-11-05T00:00:00"/>
    <x v="1"/>
    <s v="KH-16630"/>
    <s v="Ken Heidel"/>
    <x v="1"/>
    <s v="United States"/>
    <s v="Charlotte"/>
    <x v="3"/>
    <n v="28205"/>
    <x v="0"/>
    <s v="OFF-AR-10000634"/>
    <x v="1"/>
    <x v="6"/>
    <x v="988"/>
    <n v="10.272"/>
    <n v="3"/>
    <x v="2"/>
    <n v="0.89880000000000004"/>
  </r>
  <r>
    <n v="4068"/>
    <x v="2008"/>
    <x v="2"/>
    <x v="301"/>
    <d v="2011-11-05T00:00:00"/>
    <x v="1"/>
    <s v="KH-16630"/>
    <s v="Ken Heidel"/>
    <x v="1"/>
    <s v="United States"/>
    <s v="Charlotte"/>
    <x v="3"/>
    <n v="28205"/>
    <x v="0"/>
    <s v="OFF-LA-10001771"/>
    <x v="1"/>
    <x v="2"/>
    <x v="1119"/>
    <n v="47.808"/>
    <n v="12"/>
    <x v="2"/>
    <n v="15.537599999999999"/>
  </r>
  <r>
    <n v="4069"/>
    <x v="2008"/>
    <x v="2"/>
    <x v="301"/>
    <d v="2011-11-05T00:00:00"/>
    <x v="1"/>
    <s v="KH-16630"/>
    <s v="Ken Heidel"/>
    <x v="1"/>
    <s v="United States"/>
    <s v="Charlotte"/>
    <x v="3"/>
    <n v="28205"/>
    <x v="0"/>
    <s v="TEC-PH-10004434"/>
    <x v="2"/>
    <x v="7"/>
    <x v="1604"/>
    <n v="978.84"/>
    <n v="9"/>
    <x v="2"/>
    <n v="110.1195"/>
  </r>
  <r>
    <n v="4070"/>
    <x v="2009"/>
    <x v="0"/>
    <x v="770"/>
    <d v="2013-09-01T00:00:00"/>
    <x v="2"/>
    <s v="TP-21415"/>
    <s v="Tom Prescott"/>
    <x v="0"/>
    <s v="United States"/>
    <s v="Dallas"/>
    <x v="5"/>
    <n v="75081"/>
    <x v="2"/>
    <s v="OFF-BI-10000050"/>
    <x v="1"/>
    <x v="8"/>
    <x v="343"/>
    <n v="13.14"/>
    <n v="9"/>
    <x v="3"/>
    <n v="-21.681000000000001"/>
  </r>
  <r>
    <n v="4071"/>
    <x v="2009"/>
    <x v="0"/>
    <x v="770"/>
    <d v="2013-09-01T00:00:00"/>
    <x v="2"/>
    <s v="TP-21415"/>
    <s v="Tom Prescott"/>
    <x v="0"/>
    <s v="United States"/>
    <s v="Dallas"/>
    <x v="5"/>
    <n v="75081"/>
    <x v="2"/>
    <s v="OFF-BI-10002414"/>
    <x v="1"/>
    <x v="8"/>
    <x v="1076"/>
    <n v="10.023999999999999"/>
    <n v="4"/>
    <x v="3"/>
    <n v="-16.5396"/>
  </r>
  <r>
    <n v="4072"/>
    <x v="2009"/>
    <x v="0"/>
    <x v="770"/>
    <d v="2013-09-01T00:00:00"/>
    <x v="2"/>
    <s v="TP-21415"/>
    <s v="Tom Prescott"/>
    <x v="0"/>
    <s v="United States"/>
    <s v="Dallas"/>
    <x v="5"/>
    <n v="75081"/>
    <x v="2"/>
    <s v="FUR-BO-10003159"/>
    <x v="0"/>
    <x v="0"/>
    <x v="1100"/>
    <n v="156.37280000000001"/>
    <n v="2"/>
    <x v="8"/>
    <n v="-52.890799999999999"/>
  </r>
  <r>
    <n v="4073"/>
    <x v="2010"/>
    <x v="1"/>
    <x v="401"/>
    <d v="2012-12-08T00:00:00"/>
    <x v="0"/>
    <s v="NP-18685"/>
    <s v="Nora Pelletier"/>
    <x v="2"/>
    <s v="United States"/>
    <s v="Indianapolis"/>
    <x v="14"/>
    <n v="46203"/>
    <x v="2"/>
    <s v="TEC-CO-10002095"/>
    <x v="2"/>
    <x v="16"/>
    <x v="610"/>
    <n v="999.98"/>
    <n v="2"/>
    <x v="0"/>
    <n v="449.99099999999999"/>
  </r>
  <r>
    <n v="4074"/>
    <x v="2011"/>
    <x v="1"/>
    <x v="496"/>
    <d v="2012-09-27T00:00:00"/>
    <x v="2"/>
    <s v="SC-20680"/>
    <s v="Steve Carroll"/>
    <x v="2"/>
    <s v="United States"/>
    <s v="Broken Arrow"/>
    <x v="26"/>
    <n v="74012"/>
    <x v="2"/>
    <s v="TEC-PH-10004120"/>
    <x v="2"/>
    <x v="7"/>
    <x v="1525"/>
    <n v="821.94"/>
    <n v="6"/>
    <x v="0"/>
    <n v="213.70439999999999"/>
  </r>
  <r>
    <n v="4075"/>
    <x v="2012"/>
    <x v="3"/>
    <x v="940"/>
    <d v="2014-11-21T00:00:00"/>
    <x v="1"/>
    <s v="DK-12895"/>
    <s v="Dana Kaydos"/>
    <x v="0"/>
    <s v="United States"/>
    <s v="Miramar"/>
    <x v="2"/>
    <n v="33023"/>
    <x v="0"/>
    <s v="FUR-FU-10003553"/>
    <x v="0"/>
    <x v="5"/>
    <x v="563"/>
    <n v="220.06399999999999"/>
    <n v="4"/>
    <x v="2"/>
    <n v="55.015999999999998"/>
  </r>
  <r>
    <n v="4076"/>
    <x v="2012"/>
    <x v="3"/>
    <x v="940"/>
    <d v="2014-11-21T00:00:00"/>
    <x v="1"/>
    <s v="DK-12895"/>
    <s v="Dana Kaydos"/>
    <x v="0"/>
    <s v="United States"/>
    <s v="Miramar"/>
    <x v="2"/>
    <n v="33023"/>
    <x v="0"/>
    <s v="FUR-FU-10001488"/>
    <x v="0"/>
    <x v="5"/>
    <x v="1040"/>
    <n v="339.13600000000002"/>
    <n v="4"/>
    <x v="2"/>
    <n v="0"/>
  </r>
  <r>
    <n v="4077"/>
    <x v="2013"/>
    <x v="1"/>
    <x v="546"/>
    <d v="2012-12-21T00:00:00"/>
    <x v="0"/>
    <s v="SM-20950"/>
    <s v="Suzanne McNair"/>
    <x v="1"/>
    <s v="United States"/>
    <s v="Omaha"/>
    <x v="8"/>
    <n v="68104"/>
    <x v="2"/>
    <s v="OFF-BI-10003094"/>
    <x v="1"/>
    <x v="8"/>
    <x v="647"/>
    <n v="7.04"/>
    <n v="2"/>
    <x v="0"/>
    <n v="3.3088000000000002"/>
  </r>
  <r>
    <n v="4078"/>
    <x v="2013"/>
    <x v="1"/>
    <x v="546"/>
    <d v="2012-12-21T00:00:00"/>
    <x v="0"/>
    <s v="SM-20950"/>
    <s v="Suzanne McNair"/>
    <x v="1"/>
    <s v="United States"/>
    <s v="Omaha"/>
    <x v="8"/>
    <n v="68104"/>
    <x v="2"/>
    <s v="OFF-FA-10003472"/>
    <x v="1"/>
    <x v="13"/>
    <x v="240"/>
    <n v="5.04"/>
    <n v="4"/>
    <x v="0"/>
    <n v="0.2016"/>
  </r>
  <r>
    <n v="4079"/>
    <x v="2013"/>
    <x v="1"/>
    <x v="546"/>
    <d v="2012-12-21T00:00:00"/>
    <x v="0"/>
    <s v="SM-20950"/>
    <s v="Suzanne McNair"/>
    <x v="1"/>
    <s v="United States"/>
    <s v="Omaha"/>
    <x v="8"/>
    <n v="68104"/>
    <x v="2"/>
    <s v="OFF-PA-10001289"/>
    <x v="1"/>
    <x v="10"/>
    <x v="952"/>
    <n v="116.28"/>
    <n v="3"/>
    <x v="0"/>
    <n v="56.977200000000003"/>
  </r>
  <r>
    <n v="4080"/>
    <x v="2014"/>
    <x v="1"/>
    <x v="379"/>
    <d v="2012-12-24T00:00:00"/>
    <x v="2"/>
    <s v="LS-17245"/>
    <s v="Lynn Smith"/>
    <x v="0"/>
    <s v="United States"/>
    <s v="Jacksonville"/>
    <x v="3"/>
    <n v="28540"/>
    <x v="0"/>
    <s v="TEC-PH-10002293"/>
    <x v="2"/>
    <x v="7"/>
    <x v="126"/>
    <n v="47.975999999999999"/>
    <n v="3"/>
    <x v="2"/>
    <n v="4.7976000000000001"/>
  </r>
  <r>
    <n v="4081"/>
    <x v="2015"/>
    <x v="0"/>
    <x v="477"/>
    <d v="2013-09-30T00:00:00"/>
    <x v="1"/>
    <s v="KE-16420"/>
    <s v="Katrina Edelman"/>
    <x v="1"/>
    <s v="United States"/>
    <s v="Tigard"/>
    <x v="21"/>
    <n v="97224"/>
    <x v="1"/>
    <s v="OFF-PA-10000380"/>
    <x v="1"/>
    <x v="10"/>
    <x v="1281"/>
    <n v="60.048000000000002"/>
    <n v="9"/>
    <x v="2"/>
    <n v="22.518000000000001"/>
  </r>
  <r>
    <n v="4082"/>
    <x v="2015"/>
    <x v="0"/>
    <x v="477"/>
    <d v="2013-09-30T00:00:00"/>
    <x v="1"/>
    <s v="KE-16420"/>
    <s v="Katrina Edelman"/>
    <x v="1"/>
    <s v="United States"/>
    <s v="Tigard"/>
    <x v="21"/>
    <n v="97224"/>
    <x v="1"/>
    <s v="OFF-BI-10004828"/>
    <x v="1"/>
    <x v="8"/>
    <x v="1578"/>
    <n v="5.0220000000000002"/>
    <n v="1"/>
    <x v="6"/>
    <n v="-3.5154000000000001"/>
  </r>
  <r>
    <n v="4083"/>
    <x v="2016"/>
    <x v="3"/>
    <x v="92"/>
    <d v="2014-07-01T00:00:00"/>
    <x v="1"/>
    <s v="MC-17635"/>
    <s v="Matthew Clasen"/>
    <x v="1"/>
    <s v="United States"/>
    <s v="Decatur"/>
    <x v="10"/>
    <n v="62521"/>
    <x v="2"/>
    <s v="OFF-BI-10004632"/>
    <x v="1"/>
    <x v="8"/>
    <x v="564"/>
    <n v="182.994"/>
    <n v="3"/>
    <x v="3"/>
    <n v="-320.23950000000002"/>
  </r>
  <r>
    <n v="4084"/>
    <x v="2016"/>
    <x v="3"/>
    <x v="92"/>
    <d v="2014-07-01T00:00:00"/>
    <x v="1"/>
    <s v="MC-17635"/>
    <s v="Matthew Clasen"/>
    <x v="1"/>
    <s v="United States"/>
    <s v="Decatur"/>
    <x v="10"/>
    <n v="62521"/>
    <x v="2"/>
    <s v="OFF-PA-10000327"/>
    <x v="1"/>
    <x v="10"/>
    <x v="1428"/>
    <n v="10.272"/>
    <n v="3"/>
    <x v="2"/>
    <n v="3.21"/>
  </r>
  <r>
    <n v="4085"/>
    <x v="2017"/>
    <x v="3"/>
    <x v="210"/>
    <d v="2014-09-10T00:00:00"/>
    <x v="2"/>
    <s v="Dp-13240"/>
    <s v="Dean percer"/>
    <x v="2"/>
    <s v="United States"/>
    <s v="Phoenix"/>
    <x v="16"/>
    <n v="85023"/>
    <x v="1"/>
    <s v="OFF-BI-10003291"/>
    <x v="1"/>
    <x v="8"/>
    <x v="44"/>
    <n v="7.8570000000000002"/>
    <n v="3"/>
    <x v="6"/>
    <n v="-6.0236999999999998"/>
  </r>
  <r>
    <n v="4086"/>
    <x v="2018"/>
    <x v="0"/>
    <x v="578"/>
    <d v="2013-08-07T00:00:00"/>
    <x v="0"/>
    <s v="LC-16930"/>
    <s v="Linda Cazamias"/>
    <x v="1"/>
    <s v="United States"/>
    <s v="Sacramento"/>
    <x v="1"/>
    <n v="95823"/>
    <x v="1"/>
    <s v="TEC-PH-10002275"/>
    <x v="2"/>
    <x v="7"/>
    <x v="7"/>
    <n v="302.38400000000001"/>
    <n v="2"/>
    <x v="2"/>
    <n v="30.238399999999999"/>
  </r>
  <r>
    <n v="4087"/>
    <x v="2018"/>
    <x v="0"/>
    <x v="578"/>
    <d v="2013-08-07T00:00:00"/>
    <x v="0"/>
    <s v="LC-16930"/>
    <s v="Linda Cazamias"/>
    <x v="1"/>
    <s v="United States"/>
    <s v="Sacramento"/>
    <x v="1"/>
    <n v="95823"/>
    <x v="1"/>
    <s v="OFF-BI-10003291"/>
    <x v="1"/>
    <x v="8"/>
    <x v="44"/>
    <n v="20.952000000000002"/>
    <n v="3"/>
    <x v="2"/>
    <n v="7.0712999999999999"/>
  </r>
  <r>
    <n v="4088"/>
    <x v="2018"/>
    <x v="0"/>
    <x v="578"/>
    <d v="2013-08-07T00:00:00"/>
    <x v="0"/>
    <s v="LC-16930"/>
    <s v="Linda Cazamias"/>
    <x v="1"/>
    <s v="United States"/>
    <s v="Sacramento"/>
    <x v="1"/>
    <n v="95823"/>
    <x v="1"/>
    <s v="OFF-BI-10000343"/>
    <x v="1"/>
    <x v="8"/>
    <x v="184"/>
    <n v="11.784000000000001"/>
    <n v="3"/>
    <x v="2"/>
    <n v="3.9771000000000001"/>
  </r>
  <r>
    <n v="4089"/>
    <x v="2019"/>
    <x v="2"/>
    <x v="710"/>
    <d v="2011-08-26T00:00:00"/>
    <x v="1"/>
    <s v="LH-16900"/>
    <s v="Lena Hernandez"/>
    <x v="0"/>
    <s v="United States"/>
    <s v="Jonesboro"/>
    <x v="36"/>
    <n v="72401"/>
    <x v="0"/>
    <s v="FUR-BO-10000711"/>
    <x v="0"/>
    <x v="0"/>
    <x v="1605"/>
    <n v="638.82000000000005"/>
    <n v="9"/>
    <x v="0"/>
    <n v="172.48140000000001"/>
  </r>
  <r>
    <n v="4090"/>
    <x v="2020"/>
    <x v="0"/>
    <x v="178"/>
    <d v="2013-04-06T00:00:00"/>
    <x v="1"/>
    <s v="TB-21175"/>
    <s v="Thomas Boland"/>
    <x v="1"/>
    <s v="United States"/>
    <s v="New York City"/>
    <x v="15"/>
    <n v="10035"/>
    <x v="3"/>
    <s v="OFF-LA-10001297"/>
    <x v="1"/>
    <x v="2"/>
    <x v="483"/>
    <n v="20.7"/>
    <n v="2"/>
    <x v="0"/>
    <n v="9.9359999999999999"/>
  </r>
  <r>
    <n v="4091"/>
    <x v="2020"/>
    <x v="0"/>
    <x v="178"/>
    <d v="2013-04-06T00:00:00"/>
    <x v="1"/>
    <s v="TB-21175"/>
    <s v="Thomas Boland"/>
    <x v="1"/>
    <s v="United States"/>
    <s v="New York City"/>
    <x v="15"/>
    <n v="10035"/>
    <x v="3"/>
    <s v="OFF-SU-10001574"/>
    <x v="1"/>
    <x v="14"/>
    <x v="498"/>
    <n v="10.95"/>
    <n v="3"/>
    <x v="0"/>
    <n v="3.2850000000000001"/>
  </r>
  <r>
    <n v="4092"/>
    <x v="2020"/>
    <x v="0"/>
    <x v="178"/>
    <d v="2013-04-06T00:00:00"/>
    <x v="1"/>
    <s v="TB-21175"/>
    <s v="Thomas Boland"/>
    <x v="1"/>
    <s v="United States"/>
    <s v="New York City"/>
    <x v="15"/>
    <n v="10035"/>
    <x v="3"/>
    <s v="OFF-BI-10003305"/>
    <x v="1"/>
    <x v="8"/>
    <x v="565"/>
    <n v="14.352"/>
    <n v="3"/>
    <x v="2"/>
    <n v="4.6643999999999997"/>
  </r>
  <r>
    <n v="4093"/>
    <x v="2021"/>
    <x v="3"/>
    <x v="941"/>
    <d v="2014-05-19T00:00:00"/>
    <x v="2"/>
    <s v="JM-15865"/>
    <s v="John Murray"/>
    <x v="0"/>
    <s v="United States"/>
    <s v="Akron"/>
    <x v="24"/>
    <n v="44312"/>
    <x v="3"/>
    <s v="OFF-ST-10002574"/>
    <x v="1"/>
    <x v="4"/>
    <x v="926"/>
    <n v="221.024"/>
    <n v="2"/>
    <x v="2"/>
    <n v="-55.256"/>
  </r>
  <r>
    <n v="4094"/>
    <x v="2022"/>
    <x v="1"/>
    <x v="252"/>
    <d v="2012-08-28T00:00:00"/>
    <x v="1"/>
    <s v="KW-16435"/>
    <s v="Katrina Willman"/>
    <x v="0"/>
    <s v="United States"/>
    <s v="Florence"/>
    <x v="0"/>
    <n v="41042"/>
    <x v="0"/>
    <s v="TEC-MA-10000864"/>
    <x v="2"/>
    <x v="15"/>
    <x v="199"/>
    <n v="3080"/>
    <n v="7"/>
    <x v="0"/>
    <n v="1416.8"/>
  </r>
  <r>
    <n v="4095"/>
    <x v="2022"/>
    <x v="1"/>
    <x v="252"/>
    <d v="2012-08-28T00:00:00"/>
    <x v="1"/>
    <s v="KW-16435"/>
    <s v="Katrina Willman"/>
    <x v="0"/>
    <s v="United States"/>
    <s v="Florence"/>
    <x v="0"/>
    <n v="41042"/>
    <x v="0"/>
    <s v="TEC-AC-10003289"/>
    <x v="2"/>
    <x v="11"/>
    <x v="1209"/>
    <n v="79.959999999999994"/>
    <n v="4"/>
    <x v="0"/>
    <n v="18.390799999999999"/>
  </r>
  <r>
    <n v="4096"/>
    <x v="2022"/>
    <x v="1"/>
    <x v="252"/>
    <d v="2012-08-28T00:00:00"/>
    <x v="1"/>
    <s v="KW-16435"/>
    <s v="Katrina Willman"/>
    <x v="0"/>
    <s v="United States"/>
    <s v="Florence"/>
    <x v="0"/>
    <n v="41042"/>
    <x v="0"/>
    <s v="TEC-PH-10001619"/>
    <x v="2"/>
    <x v="7"/>
    <x v="1585"/>
    <n v="587.97"/>
    <n v="3"/>
    <x v="0"/>
    <n v="170.51130000000001"/>
  </r>
  <r>
    <n v="4097"/>
    <x v="2023"/>
    <x v="2"/>
    <x v="865"/>
    <d v="2011-09-28T00:00:00"/>
    <x v="1"/>
    <s v="SC-20095"/>
    <s v="Sanjit Chand"/>
    <x v="0"/>
    <s v="United States"/>
    <s v="Minneapolis"/>
    <x v="11"/>
    <n v="55407"/>
    <x v="2"/>
    <s v="OFF-PA-10004888"/>
    <x v="1"/>
    <x v="10"/>
    <x v="959"/>
    <n v="32.4"/>
    <n v="5"/>
    <x v="0"/>
    <n v="15.552"/>
  </r>
  <r>
    <n v="4098"/>
    <x v="2023"/>
    <x v="2"/>
    <x v="865"/>
    <d v="2011-09-28T00:00:00"/>
    <x v="1"/>
    <s v="SC-20095"/>
    <s v="Sanjit Chand"/>
    <x v="0"/>
    <s v="United States"/>
    <s v="Minneapolis"/>
    <x v="11"/>
    <n v="55407"/>
    <x v="2"/>
    <s v="OFF-ST-10000736"/>
    <x v="1"/>
    <x v="4"/>
    <x v="455"/>
    <n v="404.9"/>
    <n v="5"/>
    <x v="0"/>
    <n v="16.196000000000002"/>
  </r>
  <r>
    <n v="4099"/>
    <x v="2023"/>
    <x v="2"/>
    <x v="865"/>
    <d v="2011-09-28T00:00:00"/>
    <x v="1"/>
    <s v="SC-20095"/>
    <s v="Sanjit Chand"/>
    <x v="0"/>
    <s v="United States"/>
    <s v="Minneapolis"/>
    <x v="11"/>
    <n v="55407"/>
    <x v="2"/>
    <s v="OFF-BI-10001120"/>
    <x v="1"/>
    <x v="8"/>
    <x v="1606"/>
    <n v="9449.9500000000007"/>
    <n v="5"/>
    <x v="0"/>
    <n v="4630.4754999999996"/>
  </r>
  <r>
    <n v="4100"/>
    <x v="2023"/>
    <x v="2"/>
    <x v="865"/>
    <d v="2011-09-28T00:00:00"/>
    <x v="1"/>
    <s v="SC-20095"/>
    <s v="Sanjit Chand"/>
    <x v="0"/>
    <s v="United States"/>
    <s v="Minneapolis"/>
    <x v="11"/>
    <n v="55407"/>
    <x v="2"/>
    <s v="OFF-BI-10000301"/>
    <x v="1"/>
    <x v="8"/>
    <x v="619"/>
    <n v="12.94"/>
    <n v="2"/>
    <x v="0"/>
    <n v="6.47"/>
  </r>
  <r>
    <n v="4101"/>
    <x v="2024"/>
    <x v="3"/>
    <x v="249"/>
    <d v="2014-06-24T00:00:00"/>
    <x v="1"/>
    <s v="ZC-21910"/>
    <s v="Zuschuss Carroll"/>
    <x v="0"/>
    <s v="United States"/>
    <s v="Houston"/>
    <x v="5"/>
    <n v="77095"/>
    <x v="2"/>
    <s v="OFF-AP-10004655"/>
    <x v="1"/>
    <x v="9"/>
    <x v="1607"/>
    <n v="2.2639999999999998"/>
    <n v="1"/>
    <x v="3"/>
    <n v="-5.2072000000000003"/>
  </r>
  <r>
    <n v="4102"/>
    <x v="2024"/>
    <x v="3"/>
    <x v="249"/>
    <d v="2014-06-24T00:00:00"/>
    <x v="1"/>
    <s v="ZC-21910"/>
    <s v="Zuschuss Carroll"/>
    <x v="0"/>
    <s v="United States"/>
    <s v="Houston"/>
    <x v="5"/>
    <n v="77095"/>
    <x v="2"/>
    <s v="OFF-AP-10002906"/>
    <x v="1"/>
    <x v="9"/>
    <x v="1088"/>
    <n v="0.44400000000000001"/>
    <n v="1"/>
    <x v="3"/>
    <n v="-1.1100000000000001"/>
  </r>
  <r>
    <n v="4103"/>
    <x v="2024"/>
    <x v="3"/>
    <x v="249"/>
    <d v="2014-06-24T00:00:00"/>
    <x v="1"/>
    <s v="ZC-21910"/>
    <s v="Zuschuss Carroll"/>
    <x v="0"/>
    <s v="United States"/>
    <s v="Houston"/>
    <x v="5"/>
    <n v="77095"/>
    <x v="2"/>
    <s v="OFF-PA-10000740"/>
    <x v="1"/>
    <x v="10"/>
    <x v="1239"/>
    <n v="146.17599999999999"/>
    <n v="8"/>
    <x v="2"/>
    <n v="47.507199999999997"/>
  </r>
  <r>
    <n v="4104"/>
    <x v="2025"/>
    <x v="3"/>
    <x v="202"/>
    <d v="2014-12-22T00:00:00"/>
    <x v="3"/>
    <s v="RB-19465"/>
    <s v="Rick Bensley"/>
    <x v="2"/>
    <s v="United States"/>
    <s v="Fremont"/>
    <x v="8"/>
    <n v="68025"/>
    <x v="2"/>
    <s v="FUR-FU-10001940"/>
    <x v="0"/>
    <x v="5"/>
    <x v="33"/>
    <n v="15.92"/>
    <n v="2"/>
    <x v="0"/>
    <n v="7.0048000000000004"/>
  </r>
  <r>
    <n v="4105"/>
    <x v="2026"/>
    <x v="3"/>
    <x v="783"/>
    <d v="2014-08-14T00:00:00"/>
    <x v="1"/>
    <s v="JK-15370"/>
    <s v="Jay Kimmel"/>
    <x v="0"/>
    <s v="United States"/>
    <s v="San Diego"/>
    <x v="1"/>
    <n v="92105"/>
    <x v="1"/>
    <s v="TEC-PH-10000439"/>
    <x v="2"/>
    <x v="7"/>
    <x v="869"/>
    <n v="159.96"/>
    <n v="5"/>
    <x v="2"/>
    <n v="17.9955"/>
  </r>
  <r>
    <n v="4106"/>
    <x v="2026"/>
    <x v="3"/>
    <x v="783"/>
    <d v="2014-08-14T00:00:00"/>
    <x v="1"/>
    <s v="JK-15370"/>
    <s v="Jay Kimmel"/>
    <x v="0"/>
    <s v="United States"/>
    <s v="San Diego"/>
    <x v="1"/>
    <n v="92105"/>
    <x v="1"/>
    <s v="OFF-BI-10000404"/>
    <x v="1"/>
    <x v="8"/>
    <x v="476"/>
    <n v="13.76"/>
    <n v="2"/>
    <x v="2"/>
    <n v="4.6440000000000001"/>
  </r>
  <r>
    <n v="4107"/>
    <x v="2027"/>
    <x v="0"/>
    <x v="250"/>
    <d v="2013-08-27T00:00:00"/>
    <x v="1"/>
    <s v="DD-13570"/>
    <s v="Dorothy Dickinson"/>
    <x v="0"/>
    <s v="United States"/>
    <s v="Houston"/>
    <x v="5"/>
    <n v="77041"/>
    <x v="2"/>
    <s v="OFF-BI-10003676"/>
    <x v="1"/>
    <x v="8"/>
    <x v="816"/>
    <n v="4.3120000000000003"/>
    <n v="2"/>
    <x v="3"/>
    <n v="-6.8992000000000004"/>
  </r>
  <r>
    <n v="4108"/>
    <x v="2028"/>
    <x v="1"/>
    <x v="67"/>
    <d v="2012-09-07T00:00:00"/>
    <x v="3"/>
    <s v="MC-17275"/>
    <s v="Marc Crier"/>
    <x v="0"/>
    <s v="United States"/>
    <s v="New York City"/>
    <x v="15"/>
    <n v="10011"/>
    <x v="3"/>
    <s v="OFF-ST-10002486"/>
    <x v="1"/>
    <x v="4"/>
    <x v="693"/>
    <n v="13.96"/>
    <n v="2"/>
    <x v="0"/>
    <n v="0.2792"/>
  </r>
  <r>
    <n v="4109"/>
    <x v="2028"/>
    <x v="1"/>
    <x v="67"/>
    <d v="2012-09-07T00:00:00"/>
    <x v="3"/>
    <s v="MC-17275"/>
    <s v="Marc Crier"/>
    <x v="0"/>
    <s v="United States"/>
    <s v="New York City"/>
    <x v="15"/>
    <n v="10011"/>
    <x v="3"/>
    <s v="FUR-TA-10003837"/>
    <x v="0"/>
    <x v="3"/>
    <x v="1457"/>
    <n v="27.414000000000001"/>
    <n v="3"/>
    <x v="10"/>
    <n v="-14.1639"/>
  </r>
  <r>
    <n v="4110"/>
    <x v="2029"/>
    <x v="1"/>
    <x v="707"/>
    <d v="2013-01-01T00:00:00"/>
    <x v="1"/>
    <s v="DL-13495"/>
    <s v="Dionis Lloyd"/>
    <x v="1"/>
    <s v="United States"/>
    <s v="Detroit"/>
    <x v="12"/>
    <n v="48227"/>
    <x v="2"/>
    <s v="TEC-PH-10002923"/>
    <x v="2"/>
    <x v="7"/>
    <x v="680"/>
    <n v="73.98"/>
    <n v="2"/>
    <x v="0"/>
    <n v="19.974599999999999"/>
  </r>
  <r>
    <n v="4111"/>
    <x v="2029"/>
    <x v="1"/>
    <x v="707"/>
    <d v="2013-01-01T00:00:00"/>
    <x v="1"/>
    <s v="DL-13495"/>
    <s v="Dionis Lloyd"/>
    <x v="1"/>
    <s v="United States"/>
    <s v="Detroit"/>
    <x v="12"/>
    <n v="48227"/>
    <x v="2"/>
    <s v="FUR-BO-10004360"/>
    <x v="0"/>
    <x v="0"/>
    <x v="1608"/>
    <n v="160.97999999999999"/>
    <n v="1"/>
    <x v="0"/>
    <n v="20.927399999999999"/>
  </r>
  <r>
    <n v="4112"/>
    <x v="2029"/>
    <x v="1"/>
    <x v="707"/>
    <d v="2013-01-01T00:00:00"/>
    <x v="1"/>
    <s v="DL-13495"/>
    <s v="Dionis Lloyd"/>
    <x v="1"/>
    <s v="United States"/>
    <s v="Detroit"/>
    <x v="12"/>
    <n v="48227"/>
    <x v="2"/>
    <s v="OFF-PA-10002160"/>
    <x v="1"/>
    <x v="10"/>
    <x v="1190"/>
    <n v="17.34"/>
    <n v="3"/>
    <x v="0"/>
    <n v="8.4966000000000008"/>
  </r>
  <r>
    <n v="4113"/>
    <x v="2029"/>
    <x v="1"/>
    <x v="707"/>
    <d v="2013-01-01T00:00:00"/>
    <x v="1"/>
    <s v="DL-13495"/>
    <s v="Dionis Lloyd"/>
    <x v="1"/>
    <s v="United States"/>
    <s v="Detroit"/>
    <x v="12"/>
    <n v="48227"/>
    <x v="2"/>
    <s v="OFF-AR-10002375"/>
    <x v="1"/>
    <x v="6"/>
    <x v="823"/>
    <n v="3.28"/>
    <n v="1"/>
    <x v="0"/>
    <n v="0.95120000000000005"/>
  </r>
  <r>
    <n v="4114"/>
    <x v="2030"/>
    <x v="1"/>
    <x v="942"/>
    <d v="2012-05-07T00:00:00"/>
    <x v="1"/>
    <s v="NC-18625"/>
    <s v="Noah Childs"/>
    <x v="1"/>
    <s v="United States"/>
    <s v="Houston"/>
    <x v="5"/>
    <n v="77095"/>
    <x v="2"/>
    <s v="OFF-LA-10000443"/>
    <x v="1"/>
    <x v="2"/>
    <x v="1118"/>
    <n v="8.8559999999999999"/>
    <n v="3"/>
    <x v="2"/>
    <n v="2.9889000000000001"/>
  </r>
  <r>
    <n v="4115"/>
    <x v="2030"/>
    <x v="1"/>
    <x v="942"/>
    <d v="2012-05-07T00:00:00"/>
    <x v="1"/>
    <s v="NC-18625"/>
    <s v="Noah Childs"/>
    <x v="1"/>
    <s v="United States"/>
    <s v="Houston"/>
    <x v="5"/>
    <n v="77095"/>
    <x v="2"/>
    <s v="TEC-PH-10001750"/>
    <x v="2"/>
    <x v="7"/>
    <x v="968"/>
    <n v="158.376"/>
    <n v="3"/>
    <x v="2"/>
    <n v="13.857900000000001"/>
  </r>
  <r>
    <n v="4116"/>
    <x v="2031"/>
    <x v="0"/>
    <x v="390"/>
    <d v="2013-11-28T00:00:00"/>
    <x v="2"/>
    <s v="AC-10450"/>
    <s v="Amy Cox"/>
    <x v="0"/>
    <s v="United States"/>
    <s v="Seattle"/>
    <x v="4"/>
    <n v="98105"/>
    <x v="1"/>
    <s v="OFF-BI-10004632"/>
    <x v="1"/>
    <x v="8"/>
    <x v="564"/>
    <n v="1219.96"/>
    <n v="5"/>
    <x v="2"/>
    <n v="381.23750000000001"/>
  </r>
  <r>
    <n v="4117"/>
    <x v="2032"/>
    <x v="1"/>
    <x v="27"/>
    <d v="2012-11-29T00:00:00"/>
    <x v="1"/>
    <s v="TS-21340"/>
    <s v="Toby Swindell"/>
    <x v="0"/>
    <s v="United States"/>
    <s v="Los Angeles"/>
    <x v="1"/>
    <n v="90036"/>
    <x v="1"/>
    <s v="OFF-BI-10002813"/>
    <x v="1"/>
    <x v="8"/>
    <x v="905"/>
    <n v="3.1680000000000001"/>
    <n v="2"/>
    <x v="2"/>
    <n v="0.99"/>
  </r>
  <r>
    <n v="4118"/>
    <x v="2032"/>
    <x v="1"/>
    <x v="27"/>
    <d v="2012-11-29T00:00:00"/>
    <x v="1"/>
    <s v="TS-21340"/>
    <s v="Toby Swindell"/>
    <x v="0"/>
    <s v="United States"/>
    <s v="Los Angeles"/>
    <x v="1"/>
    <n v="90036"/>
    <x v="1"/>
    <s v="OFF-PA-10002005"/>
    <x v="1"/>
    <x v="10"/>
    <x v="505"/>
    <n v="19.440000000000001"/>
    <n v="3"/>
    <x v="0"/>
    <n v="9.3312000000000008"/>
  </r>
  <r>
    <n v="4119"/>
    <x v="2032"/>
    <x v="1"/>
    <x v="27"/>
    <d v="2012-11-29T00:00:00"/>
    <x v="1"/>
    <s v="TS-21340"/>
    <s v="Toby Swindell"/>
    <x v="0"/>
    <s v="United States"/>
    <s v="Los Angeles"/>
    <x v="1"/>
    <n v="90036"/>
    <x v="1"/>
    <s v="OFF-ST-10000060"/>
    <x v="1"/>
    <x v="4"/>
    <x v="387"/>
    <n v="454.86"/>
    <n v="7"/>
    <x v="0"/>
    <n v="54.583199999999998"/>
  </r>
  <r>
    <n v="4120"/>
    <x v="2032"/>
    <x v="1"/>
    <x v="27"/>
    <d v="2012-11-29T00:00:00"/>
    <x v="1"/>
    <s v="TS-21340"/>
    <s v="Toby Swindell"/>
    <x v="0"/>
    <s v="United States"/>
    <s v="Los Angeles"/>
    <x v="1"/>
    <n v="90036"/>
    <x v="1"/>
    <s v="OFF-BI-10002706"/>
    <x v="1"/>
    <x v="8"/>
    <x v="273"/>
    <n v="91.391999999999996"/>
    <n v="8"/>
    <x v="2"/>
    <n v="29.702400000000001"/>
  </r>
  <r>
    <n v="4121"/>
    <x v="2033"/>
    <x v="3"/>
    <x v="507"/>
    <d v="2014-09-11T00:00:00"/>
    <x v="1"/>
    <s v="MM-17920"/>
    <s v="Michael Moore"/>
    <x v="0"/>
    <s v="United States"/>
    <s v="Philadelphia"/>
    <x v="9"/>
    <n v="19120"/>
    <x v="3"/>
    <s v="TEC-AC-10000199"/>
    <x v="2"/>
    <x v="11"/>
    <x v="1609"/>
    <n v="19.04"/>
    <n v="4"/>
    <x v="2"/>
    <n v="-1.4279999999999999"/>
  </r>
  <r>
    <n v="4122"/>
    <x v="2034"/>
    <x v="3"/>
    <x v="943"/>
    <d v="2014-05-13T00:00:00"/>
    <x v="3"/>
    <s v="LP-17080"/>
    <s v="Liz Pelletier"/>
    <x v="0"/>
    <s v="United States"/>
    <s v="Seattle"/>
    <x v="4"/>
    <n v="98103"/>
    <x v="1"/>
    <s v="OFF-PA-10002870"/>
    <x v="1"/>
    <x v="10"/>
    <x v="893"/>
    <n v="37.44"/>
    <n v="6"/>
    <x v="0"/>
    <n v="16.847999999999999"/>
  </r>
  <r>
    <n v="4123"/>
    <x v="2034"/>
    <x v="3"/>
    <x v="943"/>
    <d v="2014-05-13T00:00:00"/>
    <x v="3"/>
    <s v="LP-17080"/>
    <s v="Liz Pelletier"/>
    <x v="0"/>
    <s v="United States"/>
    <s v="Seattle"/>
    <x v="4"/>
    <n v="98103"/>
    <x v="1"/>
    <s v="OFF-LA-10004545"/>
    <x v="1"/>
    <x v="2"/>
    <x v="1328"/>
    <n v="37.590000000000003"/>
    <n v="3"/>
    <x v="0"/>
    <n v="17.667300000000001"/>
  </r>
  <r>
    <n v="4124"/>
    <x v="2034"/>
    <x v="3"/>
    <x v="943"/>
    <d v="2014-05-13T00:00:00"/>
    <x v="3"/>
    <s v="LP-17080"/>
    <s v="Liz Pelletier"/>
    <x v="0"/>
    <s v="United States"/>
    <s v="Seattle"/>
    <x v="4"/>
    <n v="98103"/>
    <x v="1"/>
    <s v="OFF-BI-10000962"/>
    <x v="1"/>
    <x v="8"/>
    <x v="1504"/>
    <n v="26.032"/>
    <n v="2"/>
    <x v="2"/>
    <n v="9.4366000000000003"/>
  </r>
  <r>
    <n v="4125"/>
    <x v="2035"/>
    <x v="2"/>
    <x v="218"/>
    <d v="2011-05-18T00:00:00"/>
    <x v="1"/>
    <s v="BG-11695"/>
    <s v="Brooke Gillingham"/>
    <x v="1"/>
    <s v="United States"/>
    <s v="Watertown"/>
    <x v="15"/>
    <n v="13601"/>
    <x v="3"/>
    <s v="OFF-AP-10004249"/>
    <x v="1"/>
    <x v="9"/>
    <x v="33"/>
    <n v="35.909999999999997"/>
    <n v="3"/>
    <x v="0"/>
    <n v="9.6957000000000004"/>
  </r>
  <r>
    <n v="4126"/>
    <x v="2036"/>
    <x v="3"/>
    <x v="944"/>
    <d v="2014-08-01T00:00:00"/>
    <x v="0"/>
    <s v="MG-18145"/>
    <s v="Mike Gockenbach"/>
    <x v="0"/>
    <s v="United States"/>
    <s v="Jacksonville"/>
    <x v="2"/>
    <n v="32216"/>
    <x v="0"/>
    <s v="FUR-FU-10001602"/>
    <x v="0"/>
    <x v="5"/>
    <x v="759"/>
    <n v="91.031999999999996"/>
    <n v="3"/>
    <x v="2"/>
    <n v="-2.2757999999999998"/>
  </r>
  <r>
    <n v="4127"/>
    <x v="2037"/>
    <x v="3"/>
    <x v="636"/>
    <d v="2014-05-10T00:00:00"/>
    <x v="2"/>
    <s v="GZ-14470"/>
    <s v="Gary Zandusky"/>
    <x v="0"/>
    <s v="United States"/>
    <s v="Arlington"/>
    <x v="17"/>
    <n v="22204"/>
    <x v="0"/>
    <s v="OFF-AR-10003179"/>
    <x v="1"/>
    <x v="6"/>
    <x v="1565"/>
    <n v="54.66"/>
    <n v="6"/>
    <x v="0"/>
    <n v="18.037800000000001"/>
  </r>
  <r>
    <n v="4128"/>
    <x v="2038"/>
    <x v="2"/>
    <x v="111"/>
    <d v="2011-09-24T00:00:00"/>
    <x v="1"/>
    <s v="JL-15835"/>
    <s v="John Lee"/>
    <x v="0"/>
    <s v="United States"/>
    <s v="Charlotte"/>
    <x v="3"/>
    <n v="28205"/>
    <x v="0"/>
    <s v="OFF-ST-10003722"/>
    <x v="1"/>
    <x v="4"/>
    <x v="760"/>
    <n v="67.343999999999994"/>
    <n v="6"/>
    <x v="2"/>
    <n v="7.5762"/>
  </r>
  <r>
    <n v="4129"/>
    <x v="2038"/>
    <x v="2"/>
    <x v="111"/>
    <d v="2011-09-24T00:00:00"/>
    <x v="1"/>
    <s v="JL-15835"/>
    <s v="John Lee"/>
    <x v="0"/>
    <s v="United States"/>
    <s v="Charlotte"/>
    <x v="3"/>
    <n v="28205"/>
    <x v="0"/>
    <s v="TEC-MA-10001127"/>
    <x v="2"/>
    <x v="15"/>
    <x v="1610"/>
    <n v="2624.9850000000001"/>
    <n v="3"/>
    <x v="5"/>
    <n v="-944.99459999999999"/>
  </r>
  <r>
    <n v="4130"/>
    <x v="2039"/>
    <x v="1"/>
    <x v="368"/>
    <d v="2012-04-04T00:00:00"/>
    <x v="1"/>
    <s v="DO-13435"/>
    <s v="Denny Ordway"/>
    <x v="0"/>
    <s v="United States"/>
    <s v="Seattle"/>
    <x v="4"/>
    <n v="98103"/>
    <x v="1"/>
    <s v="OFF-AP-10001947"/>
    <x v="1"/>
    <x v="9"/>
    <x v="1528"/>
    <n v="73.28"/>
    <n v="4"/>
    <x v="0"/>
    <n v="21.251200000000001"/>
  </r>
  <r>
    <n v="4131"/>
    <x v="2040"/>
    <x v="2"/>
    <x v="728"/>
    <d v="2011-11-25T00:00:00"/>
    <x v="1"/>
    <s v="AB-10600"/>
    <s v="Ann Blume"/>
    <x v="1"/>
    <s v="United States"/>
    <s v="Chicago"/>
    <x v="10"/>
    <n v="60623"/>
    <x v="2"/>
    <s v="OFF-BI-10001107"/>
    <x v="1"/>
    <x v="8"/>
    <x v="492"/>
    <n v="14.48"/>
    <n v="5"/>
    <x v="3"/>
    <n v="-23.891999999999999"/>
  </r>
  <r>
    <n v="4132"/>
    <x v="2041"/>
    <x v="1"/>
    <x v="740"/>
    <d v="2012-07-09T00:00:00"/>
    <x v="1"/>
    <s v="KB-16315"/>
    <s v="Karl Braun"/>
    <x v="0"/>
    <s v="United States"/>
    <s v="Hollywood"/>
    <x v="2"/>
    <n v="33021"/>
    <x v="0"/>
    <s v="OFF-PA-10000349"/>
    <x v="1"/>
    <x v="10"/>
    <x v="33"/>
    <n v="11.952"/>
    <n v="3"/>
    <x v="2"/>
    <n v="4.0338000000000003"/>
  </r>
  <r>
    <n v="4133"/>
    <x v="2041"/>
    <x v="1"/>
    <x v="740"/>
    <d v="2012-07-09T00:00:00"/>
    <x v="1"/>
    <s v="KB-16315"/>
    <s v="Karl Braun"/>
    <x v="0"/>
    <s v="United States"/>
    <s v="Hollywood"/>
    <x v="2"/>
    <n v="33021"/>
    <x v="0"/>
    <s v="OFF-PA-10003349"/>
    <x v="1"/>
    <x v="10"/>
    <x v="218"/>
    <n v="15.552"/>
    <n v="3"/>
    <x v="2"/>
    <n v="5.6375999999999999"/>
  </r>
  <r>
    <n v="4134"/>
    <x v="2042"/>
    <x v="2"/>
    <x v="78"/>
    <d v="2011-09-13T00:00:00"/>
    <x v="1"/>
    <s v="TT-21070"/>
    <s v="Ted Trevino"/>
    <x v="0"/>
    <s v="United States"/>
    <s v="Chesapeake"/>
    <x v="17"/>
    <n v="23320"/>
    <x v="0"/>
    <s v="OFF-FA-10002280"/>
    <x v="1"/>
    <x v="13"/>
    <x v="653"/>
    <n v="45"/>
    <n v="9"/>
    <x v="0"/>
    <n v="21.6"/>
  </r>
  <r>
    <n v="4135"/>
    <x v="2042"/>
    <x v="2"/>
    <x v="78"/>
    <d v="2011-09-13T00:00:00"/>
    <x v="1"/>
    <s v="TT-21070"/>
    <s v="Ted Trevino"/>
    <x v="0"/>
    <s v="United States"/>
    <s v="Chesapeake"/>
    <x v="17"/>
    <n v="23320"/>
    <x v="0"/>
    <s v="TEC-MA-10000029"/>
    <x v="2"/>
    <x v="15"/>
    <x v="376"/>
    <n v="209.97"/>
    <n v="3"/>
    <x v="0"/>
    <n v="90.287099999999995"/>
  </r>
  <r>
    <n v="4136"/>
    <x v="2043"/>
    <x v="3"/>
    <x v="280"/>
    <d v="2014-10-09T00:00:00"/>
    <x v="1"/>
    <s v="PV-18985"/>
    <s v="Paul Van Hugh"/>
    <x v="2"/>
    <s v="United States"/>
    <s v="Los Angeles"/>
    <x v="1"/>
    <n v="90036"/>
    <x v="1"/>
    <s v="OFF-BI-10002854"/>
    <x v="1"/>
    <x v="8"/>
    <x v="895"/>
    <n v="112.12"/>
    <n v="5"/>
    <x v="2"/>
    <n v="42.045000000000002"/>
  </r>
  <r>
    <n v="4137"/>
    <x v="2043"/>
    <x v="3"/>
    <x v="280"/>
    <d v="2014-10-09T00:00:00"/>
    <x v="1"/>
    <s v="PV-18985"/>
    <s v="Paul Van Hugh"/>
    <x v="2"/>
    <s v="United States"/>
    <s v="Los Angeles"/>
    <x v="1"/>
    <n v="90036"/>
    <x v="1"/>
    <s v="OFF-ST-10003716"/>
    <x v="1"/>
    <x v="4"/>
    <x v="889"/>
    <n v="1575.14"/>
    <n v="7"/>
    <x v="0"/>
    <n v="204.76820000000001"/>
  </r>
  <r>
    <n v="4138"/>
    <x v="2044"/>
    <x v="3"/>
    <x v="123"/>
    <d v="2014-11-24T00:00:00"/>
    <x v="1"/>
    <s v="DD-13570"/>
    <s v="Dorothy Dickinson"/>
    <x v="0"/>
    <s v="United States"/>
    <s v="Alexandria"/>
    <x v="17"/>
    <n v="22304"/>
    <x v="0"/>
    <s v="OFF-FA-10000624"/>
    <x v="1"/>
    <x v="13"/>
    <x v="291"/>
    <n v="25.06"/>
    <n v="7"/>
    <x v="0"/>
    <n v="12.53"/>
  </r>
  <r>
    <n v="4139"/>
    <x v="2045"/>
    <x v="0"/>
    <x v="945"/>
    <d v="2014-01-02T00:00:00"/>
    <x v="2"/>
    <s v="KD-16495"/>
    <s v="Keith Dawkins"/>
    <x v="1"/>
    <s v="United States"/>
    <s v="Deer Park"/>
    <x v="5"/>
    <n v="77536"/>
    <x v="2"/>
    <s v="OFF-BI-10004654"/>
    <x v="1"/>
    <x v="8"/>
    <x v="68"/>
    <n v="6.9240000000000004"/>
    <n v="6"/>
    <x v="3"/>
    <n v="-10.385999999999999"/>
  </r>
  <r>
    <n v="4140"/>
    <x v="2046"/>
    <x v="3"/>
    <x v="96"/>
    <d v="2014-12-05T00:00:00"/>
    <x v="2"/>
    <s v="RA-19285"/>
    <s v="Ralph Arnett"/>
    <x v="0"/>
    <s v="United States"/>
    <s v="Philadelphia"/>
    <x v="9"/>
    <n v="19120"/>
    <x v="3"/>
    <s v="OFF-ST-10001228"/>
    <x v="1"/>
    <x v="4"/>
    <x v="445"/>
    <n v="37.392000000000003"/>
    <n v="3"/>
    <x v="2"/>
    <n v="2.3370000000000002"/>
  </r>
  <r>
    <n v="4141"/>
    <x v="2046"/>
    <x v="3"/>
    <x v="96"/>
    <d v="2014-12-05T00:00:00"/>
    <x v="2"/>
    <s v="RA-19285"/>
    <s v="Ralph Arnett"/>
    <x v="0"/>
    <s v="United States"/>
    <s v="Philadelphia"/>
    <x v="9"/>
    <n v="19120"/>
    <x v="3"/>
    <s v="FUR-FU-10003798"/>
    <x v="0"/>
    <x v="5"/>
    <x v="1595"/>
    <n v="79.12"/>
    <n v="5"/>
    <x v="2"/>
    <n v="13.846"/>
  </r>
  <r>
    <n v="4142"/>
    <x v="2047"/>
    <x v="0"/>
    <x v="900"/>
    <d v="2013-06-18T00:00:00"/>
    <x v="1"/>
    <s v="SS-20590"/>
    <s v="Sonia Sunley"/>
    <x v="0"/>
    <s v="United States"/>
    <s v="Wichita"/>
    <x v="41"/>
    <n v="67212"/>
    <x v="2"/>
    <s v="OFF-LA-10003148"/>
    <x v="1"/>
    <x v="2"/>
    <x v="164"/>
    <n v="18.899999999999999"/>
    <n v="3"/>
    <x v="0"/>
    <n v="8.6940000000000008"/>
  </r>
  <r>
    <n v="4143"/>
    <x v="2048"/>
    <x v="2"/>
    <x v="946"/>
    <d v="2011-05-23T00:00:00"/>
    <x v="1"/>
    <s v="JH-15820"/>
    <s v="John Huston"/>
    <x v="0"/>
    <s v="United States"/>
    <s v="Midland"/>
    <x v="12"/>
    <n v="48640"/>
    <x v="2"/>
    <s v="OFF-BI-10001249"/>
    <x v="1"/>
    <x v="8"/>
    <x v="1182"/>
    <n v="57.42"/>
    <n v="9"/>
    <x v="0"/>
    <n v="26.4132"/>
  </r>
  <r>
    <n v="4144"/>
    <x v="2049"/>
    <x v="3"/>
    <x v="289"/>
    <d v="2014-02-07T00:00:00"/>
    <x v="1"/>
    <s v="EH-14125"/>
    <s v="Eugene Hildebrand"/>
    <x v="2"/>
    <s v="United States"/>
    <s v="San Francisco"/>
    <x v="1"/>
    <n v="94110"/>
    <x v="1"/>
    <s v="OFF-AR-10003759"/>
    <x v="1"/>
    <x v="6"/>
    <x v="838"/>
    <n v="12.74"/>
    <n v="7"/>
    <x v="0"/>
    <n v="5.7329999999999997"/>
  </r>
  <r>
    <n v="4145"/>
    <x v="2049"/>
    <x v="3"/>
    <x v="289"/>
    <d v="2014-02-07T00:00:00"/>
    <x v="1"/>
    <s v="EH-14125"/>
    <s v="Eugene Hildebrand"/>
    <x v="2"/>
    <s v="United States"/>
    <s v="San Francisco"/>
    <x v="1"/>
    <n v="94110"/>
    <x v="1"/>
    <s v="OFF-AR-10001227"/>
    <x v="1"/>
    <x v="6"/>
    <x v="1611"/>
    <n v="8.82"/>
    <n v="3"/>
    <x v="0"/>
    <n v="2.3814000000000002"/>
  </r>
  <r>
    <n v="4146"/>
    <x v="2049"/>
    <x v="3"/>
    <x v="289"/>
    <d v="2014-02-07T00:00:00"/>
    <x v="1"/>
    <s v="EH-14125"/>
    <s v="Eugene Hildebrand"/>
    <x v="2"/>
    <s v="United States"/>
    <s v="San Francisco"/>
    <x v="1"/>
    <n v="94110"/>
    <x v="1"/>
    <s v="FUR-CH-10000863"/>
    <x v="0"/>
    <x v="1"/>
    <x v="83"/>
    <n v="120.78400000000001"/>
    <n v="1"/>
    <x v="2"/>
    <n v="-13.588200000000001"/>
  </r>
  <r>
    <n v="4147"/>
    <x v="2050"/>
    <x v="1"/>
    <x v="109"/>
    <d v="2012-12-04T00:00:00"/>
    <x v="1"/>
    <s v="TP-21415"/>
    <s v="Tom Prescott"/>
    <x v="0"/>
    <s v="United States"/>
    <s v="Freeport"/>
    <x v="15"/>
    <n v="11520"/>
    <x v="3"/>
    <s v="FUR-FU-10004017"/>
    <x v="0"/>
    <x v="5"/>
    <x v="215"/>
    <n v="322.58999999999997"/>
    <n v="3"/>
    <x v="0"/>
    <n v="64.518000000000001"/>
  </r>
  <r>
    <n v="4148"/>
    <x v="2051"/>
    <x v="3"/>
    <x v="436"/>
    <d v="2014-10-29T00:00:00"/>
    <x v="1"/>
    <s v="RB-19330"/>
    <s v="Randy Bradley"/>
    <x v="0"/>
    <s v="United States"/>
    <s v="Austin"/>
    <x v="5"/>
    <n v="78745"/>
    <x v="2"/>
    <s v="OFF-BI-10000962"/>
    <x v="1"/>
    <x v="8"/>
    <x v="1504"/>
    <n v="9.7620000000000005"/>
    <n v="3"/>
    <x v="3"/>
    <n v="-15.1311"/>
  </r>
  <r>
    <n v="4149"/>
    <x v="2051"/>
    <x v="3"/>
    <x v="436"/>
    <d v="2014-10-29T00:00:00"/>
    <x v="1"/>
    <s v="RB-19330"/>
    <s v="Randy Bradley"/>
    <x v="0"/>
    <s v="United States"/>
    <s v="Austin"/>
    <x v="5"/>
    <n v="78745"/>
    <x v="2"/>
    <s v="OFF-ST-10004507"/>
    <x v="1"/>
    <x v="4"/>
    <x v="452"/>
    <n v="13.72"/>
    <n v="1"/>
    <x v="2"/>
    <n v="1.2004999999999999"/>
  </r>
  <r>
    <n v="4150"/>
    <x v="2051"/>
    <x v="3"/>
    <x v="436"/>
    <d v="2014-10-29T00:00:00"/>
    <x v="1"/>
    <s v="RB-19330"/>
    <s v="Randy Bradley"/>
    <x v="0"/>
    <s v="United States"/>
    <s v="Austin"/>
    <x v="5"/>
    <n v="78745"/>
    <x v="2"/>
    <s v="TEC-AC-10002942"/>
    <x v="2"/>
    <x v="11"/>
    <x v="1597"/>
    <n v="55.2"/>
    <n v="1"/>
    <x v="2"/>
    <n v="-2.0699999999999998"/>
  </r>
  <r>
    <n v="4151"/>
    <x v="2051"/>
    <x v="3"/>
    <x v="436"/>
    <d v="2014-10-29T00:00:00"/>
    <x v="1"/>
    <s v="RB-19330"/>
    <s v="Randy Bradley"/>
    <x v="0"/>
    <s v="United States"/>
    <s v="Austin"/>
    <x v="5"/>
    <n v="78745"/>
    <x v="2"/>
    <s v="OFF-ST-10002344"/>
    <x v="1"/>
    <x v="4"/>
    <x v="856"/>
    <n v="259.13600000000002"/>
    <n v="4"/>
    <x v="2"/>
    <n v="-58.305599999999998"/>
  </r>
  <r>
    <n v="4152"/>
    <x v="2052"/>
    <x v="3"/>
    <x v="210"/>
    <d v="2014-09-12T00:00:00"/>
    <x v="1"/>
    <s v="CB-12025"/>
    <s v="Cassandra Brandow"/>
    <x v="0"/>
    <s v="United States"/>
    <s v="Philadelphia"/>
    <x v="9"/>
    <n v="19134"/>
    <x v="3"/>
    <s v="OFF-LA-10002475"/>
    <x v="1"/>
    <x v="2"/>
    <x v="148"/>
    <n v="29.24"/>
    <n v="5"/>
    <x v="2"/>
    <n v="9.8684999999999992"/>
  </r>
  <r>
    <n v="4153"/>
    <x v="2052"/>
    <x v="3"/>
    <x v="210"/>
    <d v="2014-09-12T00:00:00"/>
    <x v="1"/>
    <s v="CB-12025"/>
    <s v="Cassandra Brandow"/>
    <x v="0"/>
    <s v="United States"/>
    <s v="Philadelphia"/>
    <x v="9"/>
    <n v="19134"/>
    <x v="3"/>
    <s v="OFF-PA-10003072"/>
    <x v="1"/>
    <x v="10"/>
    <x v="918"/>
    <n v="15.552"/>
    <n v="3"/>
    <x v="2"/>
    <n v="5.4432"/>
  </r>
  <r>
    <n v="4154"/>
    <x v="2052"/>
    <x v="3"/>
    <x v="210"/>
    <d v="2014-09-12T00:00:00"/>
    <x v="1"/>
    <s v="CB-12025"/>
    <s v="Cassandra Brandow"/>
    <x v="0"/>
    <s v="United States"/>
    <s v="Philadelphia"/>
    <x v="9"/>
    <n v="19134"/>
    <x v="3"/>
    <s v="OFF-EN-10001509"/>
    <x v="1"/>
    <x v="12"/>
    <x v="29"/>
    <n v="4.8959999999999999"/>
    <n v="3"/>
    <x v="2"/>
    <n v="1.6524000000000001"/>
  </r>
  <r>
    <n v="4155"/>
    <x v="2053"/>
    <x v="0"/>
    <x v="723"/>
    <d v="2014-01-04T00:00:00"/>
    <x v="1"/>
    <s v="MP-17965"/>
    <s v="Michael Paige"/>
    <x v="1"/>
    <s v="United States"/>
    <s v="Bristol"/>
    <x v="18"/>
    <n v="37620"/>
    <x v="0"/>
    <s v="OFF-BI-10004781"/>
    <x v="1"/>
    <x v="8"/>
    <x v="132"/>
    <n v="38.088000000000001"/>
    <n v="4"/>
    <x v="6"/>
    <n v="-27.9312"/>
  </r>
  <r>
    <n v="4156"/>
    <x v="2053"/>
    <x v="0"/>
    <x v="723"/>
    <d v="2014-01-04T00:00:00"/>
    <x v="1"/>
    <s v="MP-17965"/>
    <s v="Michael Paige"/>
    <x v="1"/>
    <s v="United States"/>
    <s v="Bristol"/>
    <x v="18"/>
    <n v="37620"/>
    <x v="0"/>
    <s v="OFF-BI-10000145"/>
    <x v="1"/>
    <x v="8"/>
    <x v="735"/>
    <n v="2.8079999999999998"/>
    <n v="3"/>
    <x v="6"/>
    <n v="-1.9656"/>
  </r>
  <r>
    <n v="4157"/>
    <x v="2054"/>
    <x v="1"/>
    <x v="901"/>
    <d v="2012-12-09T00:00:00"/>
    <x v="0"/>
    <s v="SW-20245"/>
    <s v="Scot Wooten"/>
    <x v="0"/>
    <s v="United States"/>
    <s v="Philadelphia"/>
    <x v="9"/>
    <n v="19140"/>
    <x v="3"/>
    <s v="TEC-AC-10003280"/>
    <x v="2"/>
    <x v="11"/>
    <x v="1028"/>
    <n v="47.984000000000002"/>
    <n v="2"/>
    <x v="2"/>
    <n v="0.5998"/>
  </r>
  <r>
    <n v="4158"/>
    <x v="2054"/>
    <x v="1"/>
    <x v="901"/>
    <d v="2012-12-09T00:00:00"/>
    <x v="0"/>
    <s v="SW-20245"/>
    <s v="Scot Wooten"/>
    <x v="0"/>
    <s v="United States"/>
    <s v="Philadelphia"/>
    <x v="9"/>
    <n v="19140"/>
    <x v="3"/>
    <s v="OFF-BI-10001107"/>
    <x v="1"/>
    <x v="8"/>
    <x v="492"/>
    <n v="26.064"/>
    <n v="6"/>
    <x v="6"/>
    <n v="-19.982399999999998"/>
  </r>
  <r>
    <n v="4159"/>
    <x v="2055"/>
    <x v="2"/>
    <x v="301"/>
    <d v="2011-11-08T00:00:00"/>
    <x v="1"/>
    <s v="SM-20950"/>
    <s v="Suzanne McNair"/>
    <x v="1"/>
    <s v="United States"/>
    <s v="Chicago"/>
    <x v="10"/>
    <n v="60610"/>
    <x v="2"/>
    <s v="OFF-PA-10000533"/>
    <x v="1"/>
    <x v="10"/>
    <x v="1196"/>
    <n v="15.696"/>
    <n v="3"/>
    <x v="2"/>
    <n v="5.1012000000000004"/>
  </r>
  <r>
    <n v="4160"/>
    <x v="2056"/>
    <x v="0"/>
    <x v="947"/>
    <d v="2013-04-24T00:00:00"/>
    <x v="1"/>
    <s v="AP-10915"/>
    <s v="Arthur Prichep"/>
    <x v="0"/>
    <s v="United States"/>
    <s v="Columbus"/>
    <x v="32"/>
    <n v="31907"/>
    <x v="0"/>
    <s v="OFF-AR-10003056"/>
    <x v="1"/>
    <x v="6"/>
    <x v="18"/>
    <n v="12.84"/>
    <n v="3"/>
    <x v="0"/>
    <n v="3.7235999999999998"/>
  </r>
  <r>
    <n v="4161"/>
    <x v="2057"/>
    <x v="3"/>
    <x v="304"/>
    <d v="2014-05-19T00:00:00"/>
    <x v="1"/>
    <s v="AH-10465"/>
    <s v="Amy Hunt"/>
    <x v="0"/>
    <s v="United States"/>
    <s v="New York City"/>
    <x v="15"/>
    <n v="10035"/>
    <x v="3"/>
    <s v="TEC-PH-10002834"/>
    <x v="2"/>
    <x v="7"/>
    <x v="1378"/>
    <n v="539.97"/>
    <n v="3"/>
    <x v="0"/>
    <n v="134.99250000000001"/>
  </r>
  <r>
    <n v="4162"/>
    <x v="2057"/>
    <x v="3"/>
    <x v="304"/>
    <d v="2014-05-19T00:00:00"/>
    <x v="1"/>
    <s v="AH-10465"/>
    <s v="Amy Hunt"/>
    <x v="0"/>
    <s v="United States"/>
    <s v="New York City"/>
    <x v="15"/>
    <n v="10035"/>
    <x v="3"/>
    <s v="OFF-ST-10002214"/>
    <x v="1"/>
    <x v="4"/>
    <x v="994"/>
    <n v="22.58"/>
    <n v="2"/>
    <x v="0"/>
    <n v="5.8708"/>
  </r>
  <r>
    <n v="4163"/>
    <x v="2058"/>
    <x v="1"/>
    <x v="948"/>
    <d v="2012-03-18T00:00:00"/>
    <x v="1"/>
    <s v="EP-13915"/>
    <s v="Emily Phan"/>
    <x v="0"/>
    <s v="United States"/>
    <s v="Dover"/>
    <x v="38"/>
    <n v="3820"/>
    <x v="3"/>
    <s v="OFF-LA-10004484"/>
    <x v="1"/>
    <x v="2"/>
    <x v="612"/>
    <n v="16.52"/>
    <n v="4"/>
    <x v="0"/>
    <n v="7.5991999999999997"/>
  </r>
  <r>
    <n v="4164"/>
    <x v="2058"/>
    <x v="1"/>
    <x v="948"/>
    <d v="2012-03-18T00:00:00"/>
    <x v="1"/>
    <s v="EP-13915"/>
    <s v="Emily Phan"/>
    <x v="0"/>
    <s v="United States"/>
    <s v="Dover"/>
    <x v="38"/>
    <n v="3820"/>
    <x v="3"/>
    <s v="OFF-BI-10003091"/>
    <x v="1"/>
    <x v="8"/>
    <x v="1165"/>
    <n v="671.94"/>
    <n v="3"/>
    <x v="0"/>
    <n v="315.81180000000001"/>
  </r>
  <r>
    <n v="4165"/>
    <x v="2059"/>
    <x v="3"/>
    <x v="424"/>
    <d v="2014-01-17T00:00:00"/>
    <x v="2"/>
    <s v="TP-21565"/>
    <s v="Tracy Poddar"/>
    <x v="1"/>
    <s v="United States"/>
    <s v="Aurora"/>
    <x v="22"/>
    <n v="80013"/>
    <x v="1"/>
    <s v="TEC-AC-10003027"/>
    <x v="2"/>
    <x v="11"/>
    <x v="25"/>
    <n v="169.06399999999999"/>
    <n v="7"/>
    <x v="2"/>
    <n v="-14.793100000000001"/>
  </r>
  <r>
    <n v="4166"/>
    <x v="2059"/>
    <x v="3"/>
    <x v="424"/>
    <d v="2014-01-17T00:00:00"/>
    <x v="2"/>
    <s v="TP-21565"/>
    <s v="Tracy Poddar"/>
    <x v="1"/>
    <s v="United States"/>
    <s v="Aurora"/>
    <x v="22"/>
    <n v="80013"/>
    <x v="1"/>
    <s v="OFF-ST-10003638"/>
    <x v="1"/>
    <x v="4"/>
    <x v="1222"/>
    <n v="168.624"/>
    <n v="9"/>
    <x v="2"/>
    <n v="14.7546"/>
  </r>
  <r>
    <n v="4167"/>
    <x v="2060"/>
    <x v="1"/>
    <x v="936"/>
    <d v="2012-03-13T00:00:00"/>
    <x v="1"/>
    <s v="AR-10825"/>
    <s v="Anthony Rawles"/>
    <x v="1"/>
    <s v="United States"/>
    <s v="Long Beach"/>
    <x v="15"/>
    <n v="11561"/>
    <x v="3"/>
    <s v="OFF-PA-10003848"/>
    <x v="1"/>
    <x v="10"/>
    <x v="1442"/>
    <n v="19.440000000000001"/>
    <n v="3"/>
    <x v="0"/>
    <n v="9.3312000000000008"/>
  </r>
  <r>
    <n v="4168"/>
    <x v="2061"/>
    <x v="2"/>
    <x v="856"/>
    <d v="2011-10-13T00:00:00"/>
    <x v="2"/>
    <s v="HA-14920"/>
    <s v="Helen Andreada"/>
    <x v="0"/>
    <s v="United States"/>
    <s v="Pasadena"/>
    <x v="1"/>
    <n v="91104"/>
    <x v="1"/>
    <s v="OFF-ST-10002352"/>
    <x v="1"/>
    <x v="4"/>
    <x v="847"/>
    <n v="31.92"/>
    <n v="4"/>
    <x v="0"/>
    <n v="8.2992000000000008"/>
  </r>
  <r>
    <n v="4169"/>
    <x v="2061"/>
    <x v="2"/>
    <x v="856"/>
    <d v="2011-10-13T00:00:00"/>
    <x v="2"/>
    <s v="HA-14920"/>
    <s v="Helen Andreada"/>
    <x v="0"/>
    <s v="United States"/>
    <s v="Pasadena"/>
    <x v="1"/>
    <n v="91104"/>
    <x v="1"/>
    <s v="FUR-CH-10000229"/>
    <x v="0"/>
    <x v="1"/>
    <x v="1612"/>
    <n v="433.56799999999998"/>
    <n v="2"/>
    <x v="2"/>
    <n v="-65.035200000000003"/>
  </r>
  <r>
    <n v="4170"/>
    <x v="2062"/>
    <x v="1"/>
    <x v="657"/>
    <d v="2012-04-14T00:00:00"/>
    <x v="2"/>
    <s v="HJ-14875"/>
    <s v="Heather Jas"/>
    <x v="2"/>
    <s v="United States"/>
    <s v="Mesa"/>
    <x v="16"/>
    <n v="85204"/>
    <x v="1"/>
    <s v="OFF-PA-10000788"/>
    <x v="1"/>
    <x v="10"/>
    <x v="731"/>
    <n v="31.103999999999999"/>
    <n v="6"/>
    <x v="2"/>
    <n v="10.8864"/>
  </r>
  <r>
    <n v="4171"/>
    <x v="2062"/>
    <x v="1"/>
    <x v="657"/>
    <d v="2012-04-14T00:00:00"/>
    <x v="2"/>
    <s v="HJ-14875"/>
    <s v="Heather Jas"/>
    <x v="2"/>
    <s v="United States"/>
    <s v="Mesa"/>
    <x v="16"/>
    <n v="85204"/>
    <x v="1"/>
    <s v="OFF-PA-10002968"/>
    <x v="1"/>
    <x v="10"/>
    <x v="909"/>
    <n v="54.816000000000003"/>
    <n v="3"/>
    <x v="2"/>
    <n v="17.815200000000001"/>
  </r>
  <r>
    <n v="4172"/>
    <x v="2063"/>
    <x v="3"/>
    <x v="673"/>
    <d v="2014-11-21T00:00:00"/>
    <x v="1"/>
    <s v="JK-15370"/>
    <s v="Jay Kimmel"/>
    <x v="0"/>
    <s v="United States"/>
    <s v="Fresno"/>
    <x v="1"/>
    <n v="93727"/>
    <x v="1"/>
    <s v="OFF-ST-10002486"/>
    <x v="1"/>
    <x v="4"/>
    <x v="693"/>
    <n v="48.86"/>
    <n v="7"/>
    <x v="0"/>
    <n v="0.97719999999999996"/>
  </r>
  <r>
    <n v="4173"/>
    <x v="2064"/>
    <x v="0"/>
    <x v="949"/>
    <d v="2013-07-02T00:00:00"/>
    <x v="3"/>
    <s v="JF-15355"/>
    <s v="Jay Fein"/>
    <x v="0"/>
    <s v="United States"/>
    <s v="Columbia"/>
    <x v="20"/>
    <n v="29203"/>
    <x v="0"/>
    <s v="OFF-BI-10002215"/>
    <x v="1"/>
    <x v="8"/>
    <x v="20"/>
    <n v="14.2"/>
    <n v="2"/>
    <x v="0"/>
    <n v="6.532"/>
  </r>
  <r>
    <n v="4174"/>
    <x v="2064"/>
    <x v="0"/>
    <x v="949"/>
    <d v="2013-07-02T00:00:00"/>
    <x v="3"/>
    <s v="JF-15355"/>
    <s v="Jay Fein"/>
    <x v="0"/>
    <s v="United States"/>
    <s v="Columbia"/>
    <x v="20"/>
    <n v="29203"/>
    <x v="0"/>
    <s v="OFF-PA-10000788"/>
    <x v="1"/>
    <x v="10"/>
    <x v="731"/>
    <n v="12.96"/>
    <n v="2"/>
    <x v="0"/>
    <n v="6.2207999999999997"/>
  </r>
  <r>
    <n v="4175"/>
    <x v="2064"/>
    <x v="0"/>
    <x v="949"/>
    <d v="2013-07-02T00:00:00"/>
    <x v="3"/>
    <s v="JF-15355"/>
    <s v="Jay Fein"/>
    <x v="0"/>
    <s v="United States"/>
    <s v="Columbia"/>
    <x v="20"/>
    <n v="29203"/>
    <x v="0"/>
    <s v="OFF-BI-10003364"/>
    <x v="1"/>
    <x v="8"/>
    <x v="698"/>
    <n v="58.34"/>
    <n v="2"/>
    <x v="0"/>
    <n v="28.0032"/>
  </r>
  <r>
    <n v="4176"/>
    <x v="2065"/>
    <x v="1"/>
    <x v="239"/>
    <d v="2012-11-30T00:00:00"/>
    <x v="2"/>
    <s v="EK-13795"/>
    <s v="Eileen Kiefer"/>
    <x v="2"/>
    <s v="United States"/>
    <s v="Santa Ana"/>
    <x v="1"/>
    <n v="92704"/>
    <x v="1"/>
    <s v="OFF-AR-10003582"/>
    <x v="1"/>
    <x v="6"/>
    <x v="1451"/>
    <n v="56.3"/>
    <n v="2"/>
    <x v="0"/>
    <n v="15.763999999999999"/>
  </r>
  <r>
    <n v="4177"/>
    <x v="2066"/>
    <x v="2"/>
    <x v="884"/>
    <d v="2011-04-12T00:00:00"/>
    <x v="1"/>
    <s v="RS-19765"/>
    <s v="Roland Schwarz"/>
    <x v="1"/>
    <s v="United States"/>
    <s v="Columbia"/>
    <x v="20"/>
    <n v="29203"/>
    <x v="0"/>
    <s v="TEC-PH-10003273"/>
    <x v="2"/>
    <x v="7"/>
    <x v="171"/>
    <n v="629.95000000000005"/>
    <n v="5"/>
    <x v="0"/>
    <n v="163.78700000000001"/>
  </r>
  <r>
    <n v="4178"/>
    <x v="2066"/>
    <x v="2"/>
    <x v="884"/>
    <d v="2011-04-12T00:00:00"/>
    <x v="1"/>
    <s v="RS-19765"/>
    <s v="Roland Schwarz"/>
    <x v="1"/>
    <s v="United States"/>
    <s v="Columbia"/>
    <x v="20"/>
    <n v="29203"/>
    <x v="0"/>
    <s v="OFF-PA-10000100"/>
    <x v="1"/>
    <x v="10"/>
    <x v="825"/>
    <n v="122.97"/>
    <n v="3"/>
    <x v="0"/>
    <n v="60.255299999999998"/>
  </r>
  <r>
    <n v="4179"/>
    <x v="2067"/>
    <x v="0"/>
    <x v="950"/>
    <d v="2013-06-19T00:00:00"/>
    <x v="0"/>
    <s v="BD-11320"/>
    <s v="Bill Donatelli"/>
    <x v="0"/>
    <s v="United States"/>
    <s v="Los Angeles"/>
    <x v="1"/>
    <n v="90045"/>
    <x v="1"/>
    <s v="OFF-PA-10001776"/>
    <x v="1"/>
    <x v="10"/>
    <x v="1263"/>
    <n v="46.35"/>
    <n v="5"/>
    <x v="0"/>
    <n v="21.784500000000001"/>
  </r>
  <r>
    <n v="4180"/>
    <x v="2068"/>
    <x v="3"/>
    <x v="904"/>
    <d v="2014-03-11T00:00:00"/>
    <x v="1"/>
    <s v="BF-11170"/>
    <s v="Ben Ferrer"/>
    <x v="2"/>
    <s v="United States"/>
    <s v="San Francisco"/>
    <x v="1"/>
    <n v="94109"/>
    <x v="1"/>
    <s v="OFF-BI-10004182"/>
    <x v="1"/>
    <x v="8"/>
    <x v="73"/>
    <n v="14.976000000000001"/>
    <n v="9"/>
    <x v="2"/>
    <n v="5.4287999999999998"/>
  </r>
  <r>
    <n v="4181"/>
    <x v="2069"/>
    <x v="3"/>
    <x v="566"/>
    <d v="2014-10-12T00:00:00"/>
    <x v="1"/>
    <s v="JK-15730"/>
    <s v="Joe Kamberova"/>
    <x v="0"/>
    <s v="United States"/>
    <s v="Houston"/>
    <x v="5"/>
    <n v="77036"/>
    <x v="2"/>
    <s v="OFF-BI-10000756"/>
    <x v="1"/>
    <x v="8"/>
    <x v="15"/>
    <n v="4.24"/>
    <n v="5"/>
    <x v="3"/>
    <n v="-6.36"/>
  </r>
  <r>
    <n v="4182"/>
    <x v="2070"/>
    <x v="3"/>
    <x v="833"/>
    <d v="2014-10-13T00:00:00"/>
    <x v="1"/>
    <s v="CR-12820"/>
    <s v="Cyra Reiten"/>
    <x v="2"/>
    <s v="United States"/>
    <s v="New York City"/>
    <x v="15"/>
    <n v="10035"/>
    <x v="3"/>
    <s v="TEC-AC-10001539"/>
    <x v="2"/>
    <x v="11"/>
    <x v="1576"/>
    <n v="319.95999999999998"/>
    <n v="4"/>
    <x v="0"/>
    <n v="115.18559999999999"/>
  </r>
  <r>
    <n v="4183"/>
    <x v="2070"/>
    <x v="3"/>
    <x v="833"/>
    <d v="2014-10-13T00:00:00"/>
    <x v="1"/>
    <s v="CR-12820"/>
    <s v="Cyra Reiten"/>
    <x v="2"/>
    <s v="United States"/>
    <s v="New York City"/>
    <x v="15"/>
    <n v="10035"/>
    <x v="3"/>
    <s v="OFF-PA-10002377"/>
    <x v="1"/>
    <x v="10"/>
    <x v="557"/>
    <n v="17.04"/>
    <n v="3"/>
    <x v="0"/>
    <n v="7.6680000000000001"/>
  </r>
  <r>
    <n v="4184"/>
    <x v="2070"/>
    <x v="3"/>
    <x v="833"/>
    <d v="2014-10-13T00:00:00"/>
    <x v="1"/>
    <s v="CR-12820"/>
    <s v="Cyra Reiten"/>
    <x v="2"/>
    <s v="United States"/>
    <s v="New York City"/>
    <x v="15"/>
    <n v="10035"/>
    <x v="3"/>
    <s v="OFF-ST-10000991"/>
    <x v="1"/>
    <x v="4"/>
    <x v="155"/>
    <n v="344.91"/>
    <n v="3"/>
    <x v="0"/>
    <n v="10.347300000000001"/>
  </r>
  <r>
    <n v="4185"/>
    <x v="2071"/>
    <x v="0"/>
    <x v="5"/>
    <d v="2013-12-08T00:00:00"/>
    <x v="2"/>
    <s v="AG-10300"/>
    <s v="Aleksandra Gannaway"/>
    <x v="1"/>
    <s v="United States"/>
    <s v="Franklin"/>
    <x v="31"/>
    <n v="2038"/>
    <x v="3"/>
    <s v="FUR-BO-10002853"/>
    <x v="0"/>
    <x v="0"/>
    <x v="1613"/>
    <n v="81.94"/>
    <n v="1"/>
    <x v="0"/>
    <n v="20.484999999999999"/>
  </r>
  <r>
    <n v="4186"/>
    <x v="2072"/>
    <x v="0"/>
    <x v="147"/>
    <d v="2013-10-23T00:00:00"/>
    <x v="2"/>
    <s v="CM-12160"/>
    <s v="Charles McCrossin"/>
    <x v="0"/>
    <s v="United States"/>
    <s v="Baltimore"/>
    <x v="39"/>
    <n v="21215"/>
    <x v="3"/>
    <s v="TEC-AC-10004510"/>
    <x v="2"/>
    <x v="11"/>
    <x v="944"/>
    <n v="98.16"/>
    <n v="6"/>
    <x v="0"/>
    <n v="9.8160000000000007"/>
  </r>
  <r>
    <n v="4187"/>
    <x v="2073"/>
    <x v="3"/>
    <x v="796"/>
    <d v="2014-05-24T00:00:00"/>
    <x v="1"/>
    <s v="SG-20890"/>
    <s v="Susan Gilcrest"/>
    <x v="1"/>
    <s v="United States"/>
    <s v="Mcallen"/>
    <x v="5"/>
    <n v="78501"/>
    <x v="2"/>
    <s v="OFF-BI-10003712"/>
    <x v="1"/>
    <x v="8"/>
    <x v="689"/>
    <n v="6.8739999999999997"/>
    <n v="7"/>
    <x v="3"/>
    <n v="-10.6547"/>
  </r>
  <r>
    <n v="4188"/>
    <x v="2073"/>
    <x v="3"/>
    <x v="796"/>
    <d v="2014-05-24T00:00:00"/>
    <x v="1"/>
    <s v="SG-20890"/>
    <s v="Susan Gilcrest"/>
    <x v="1"/>
    <s v="United States"/>
    <s v="Mcallen"/>
    <x v="5"/>
    <n v="78501"/>
    <x v="2"/>
    <s v="OFF-BI-10002571"/>
    <x v="1"/>
    <x v="8"/>
    <x v="1204"/>
    <n v="1.996"/>
    <n v="1"/>
    <x v="3"/>
    <n v="-3.2934000000000001"/>
  </r>
  <r>
    <n v="4189"/>
    <x v="2073"/>
    <x v="3"/>
    <x v="796"/>
    <d v="2014-05-24T00:00:00"/>
    <x v="1"/>
    <s v="SG-20890"/>
    <s v="Susan Gilcrest"/>
    <x v="1"/>
    <s v="United States"/>
    <s v="Mcallen"/>
    <x v="5"/>
    <n v="78501"/>
    <x v="2"/>
    <s v="OFF-ST-10004835"/>
    <x v="1"/>
    <x v="4"/>
    <x v="1406"/>
    <n v="8.9280000000000008"/>
    <n v="2"/>
    <x v="2"/>
    <n v="0.66959999999999997"/>
  </r>
  <r>
    <n v="4190"/>
    <x v="2074"/>
    <x v="0"/>
    <x v="182"/>
    <d v="2013-10-02T00:00:00"/>
    <x v="0"/>
    <s v="CS-12175"/>
    <s v="Charles Sheldon"/>
    <x v="1"/>
    <s v="United States"/>
    <s v="Iowa City"/>
    <x v="23"/>
    <n v="52240"/>
    <x v="2"/>
    <s v="OFF-PA-10004022"/>
    <x v="1"/>
    <x v="10"/>
    <x v="1614"/>
    <n v="9.99"/>
    <n v="1"/>
    <x v="0"/>
    <n v="4.4954999999999998"/>
  </r>
  <r>
    <n v="4191"/>
    <x v="2075"/>
    <x v="3"/>
    <x v="701"/>
    <d v="2014-11-23T00:00:00"/>
    <x v="1"/>
    <s v="HL-15040"/>
    <s v="Hunter Lopez"/>
    <x v="0"/>
    <s v="United States"/>
    <s v="Newark"/>
    <x v="13"/>
    <n v="19711"/>
    <x v="3"/>
    <s v="TEC-CO-10004722"/>
    <x v="2"/>
    <x v="16"/>
    <x v="1365"/>
    <n v="10499.97"/>
    <n v="3"/>
    <x v="0"/>
    <n v="5039.9856"/>
  </r>
  <r>
    <n v="4192"/>
    <x v="2076"/>
    <x v="1"/>
    <x v="951"/>
    <d v="2012-07-08T00:00:00"/>
    <x v="3"/>
    <s v="DM-13015"/>
    <s v="Darrin Martin"/>
    <x v="0"/>
    <s v="United States"/>
    <s v="Houston"/>
    <x v="5"/>
    <n v="77070"/>
    <x v="2"/>
    <s v="OFF-PA-10004248"/>
    <x v="1"/>
    <x v="10"/>
    <x v="1615"/>
    <n v="21.12"/>
    <n v="5"/>
    <x v="2"/>
    <n v="6.6"/>
  </r>
  <r>
    <n v="4193"/>
    <x v="2077"/>
    <x v="1"/>
    <x v="547"/>
    <d v="2012-11-20T00:00:00"/>
    <x v="1"/>
    <s v="HK-14890"/>
    <s v="Heather Kirkland"/>
    <x v="1"/>
    <s v="United States"/>
    <s v="Boise"/>
    <x v="45"/>
    <n v="83704"/>
    <x v="1"/>
    <s v="FUR-TA-10000577"/>
    <x v="0"/>
    <x v="3"/>
    <x v="3"/>
    <n v="696.42"/>
    <n v="2"/>
    <x v="0"/>
    <n v="160.17660000000001"/>
  </r>
  <r>
    <n v="4194"/>
    <x v="2077"/>
    <x v="1"/>
    <x v="547"/>
    <d v="2012-11-20T00:00:00"/>
    <x v="1"/>
    <s v="HK-14890"/>
    <s v="Heather Kirkland"/>
    <x v="1"/>
    <s v="United States"/>
    <s v="Boise"/>
    <x v="45"/>
    <n v="83704"/>
    <x v="1"/>
    <s v="TEC-PH-10001254"/>
    <x v="2"/>
    <x v="7"/>
    <x v="143"/>
    <n v="304.77600000000001"/>
    <n v="3"/>
    <x v="2"/>
    <n v="22.8582"/>
  </r>
  <r>
    <n v="4195"/>
    <x v="2078"/>
    <x v="1"/>
    <x v="652"/>
    <d v="2012-06-22T00:00:00"/>
    <x v="1"/>
    <s v="BG-11740"/>
    <s v="Bruce Geld"/>
    <x v="0"/>
    <s v="United States"/>
    <s v="San Diego"/>
    <x v="1"/>
    <n v="92105"/>
    <x v="1"/>
    <s v="OFF-AR-10001044"/>
    <x v="1"/>
    <x v="6"/>
    <x v="1042"/>
    <n v="51.98"/>
    <n v="2"/>
    <x v="0"/>
    <n v="15.074199999999999"/>
  </r>
  <r>
    <n v="4196"/>
    <x v="2079"/>
    <x v="0"/>
    <x v="143"/>
    <d v="2013-04-15T00:00:00"/>
    <x v="1"/>
    <s v="CK-12595"/>
    <s v="Clytie Kelty"/>
    <x v="0"/>
    <s v="United States"/>
    <s v="Los Angeles"/>
    <x v="1"/>
    <n v="90032"/>
    <x v="1"/>
    <s v="FUR-FU-10002597"/>
    <x v="0"/>
    <x v="5"/>
    <x v="621"/>
    <n v="24.7"/>
    <n v="5"/>
    <x v="0"/>
    <n v="10.374000000000001"/>
  </r>
  <r>
    <n v="4197"/>
    <x v="2080"/>
    <x v="1"/>
    <x v="24"/>
    <d v="2012-04-23T00:00:00"/>
    <x v="0"/>
    <s v="RF-19735"/>
    <s v="Roland Fjeld"/>
    <x v="0"/>
    <s v="United States"/>
    <s v="New York City"/>
    <x v="15"/>
    <n v="10024"/>
    <x v="3"/>
    <s v="OFF-LA-10004093"/>
    <x v="1"/>
    <x v="2"/>
    <x v="670"/>
    <n v="21.93"/>
    <n v="3"/>
    <x v="0"/>
    <n v="10.3071"/>
  </r>
  <r>
    <n v="4198"/>
    <x v="2081"/>
    <x v="0"/>
    <x v="275"/>
    <d v="2013-12-09T00:00:00"/>
    <x v="1"/>
    <s v="CJ-12010"/>
    <s v="Caroline Jumper"/>
    <x v="0"/>
    <s v="United States"/>
    <s v="Philadelphia"/>
    <x v="9"/>
    <n v="19134"/>
    <x v="3"/>
    <s v="OFF-AP-10000179"/>
    <x v="1"/>
    <x v="9"/>
    <x v="527"/>
    <n v="394.81599999999997"/>
    <n v="4"/>
    <x v="2"/>
    <n v="93.768799999999999"/>
  </r>
  <r>
    <n v="4199"/>
    <x v="2081"/>
    <x v="0"/>
    <x v="275"/>
    <d v="2013-12-09T00:00:00"/>
    <x v="1"/>
    <s v="CJ-12010"/>
    <s v="Caroline Jumper"/>
    <x v="0"/>
    <s v="United States"/>
    <s v="Philadelphia"/>
    <x v="9"/>
    <n v="19134"/>
    <x v="3"/>
    <s v="OFF-BI-10001072"/>
    <x v="1"/>
    <x v="8"/>
    <x v="277"/>
    <n v="18.192"/>
    <n v="4"/>
    <x v="6"/>
    <n v="-14.553599999999999"/>
  </r>
  <r>
    <n v="4200"/>
    <x v="2082"/>
    <x v="1"/>
    <x v="895"/>
    <d v="2012-12-10T00:00:00"/>
    <x v="3"/>
    <s v="MA-17560"/>
    <s v="Matt Abelman"/>
    <x v="2"/>
    <s v="United States"/>
    <s v="New York City"/>
    <x v="15"/>
    <n v="10024"/>
    <x v="3"/>
    <s v="OFF-LA-10004093"/>
    <x v="1"/>
    <x v="2"/>
    <x v="670"/>
    <n v="7.31"/>
    <n v="1"/>
    <x v="0"/>
    <n v="3.4357000000000002"/>
  </r>
  <r>
    <n v="4201"/>
    <x v="2082"/>
    <x v="1"/>
    <x v="895"/>
    <d v="2012-12-10T00:00:00"/>
    <x v="3"/>
    <s v="MA-17560"/>
    <s v="Matt Abelman"/>
    <x v="2"/>
    <s v="United States"/>
    <s v="New York City"/>
    <x v="15"/>
    <n v="10024"/>
    <x v="3"/>
    <s v="TEC-CO-10002095"/>
    <x v="2"/>
    <x v="16"/>
    <x v="610"/>
    <n v="799.98400000000004"/>
    <n v="2"/>
    <x v="2"/>
    <n v="249.995"/>
  </r>
  <r>
    <n v="4202"/>
    <x v="2082"/>
    <x v="1"/>
    <x v="895"/>
    <d v="2012-12-10T00:00:00"/>
    <x v="3"/>
    <s v="MA-17560"/>
    <s v="Matt Abelman"/>
    <x v="2"/>
    <s v="United States"/>
    <s v="New York City"/>
    <x v="15"/>
    <n v="10024"/>
    <x v="3"/>
    <s v="OFF-PA-10002713"/>
    <x v="1"/>
    <x v="10"/>
    <x v="317"/>
    <n v="41.28"/>
    <n v="6"/>
    <x v="0"/>
    <n v="18.988800000000001"/>
  </r>
  <r>
    <n v="4203"/>
    <x v="2082"/>
    <x v="1"/>
    <x v="895"/>
    <d v="2012-12-10T00:00:00"/>
    <x v="3"/>
    <s v="MA-17560"/>
    <s v="Matt Abelman"/>
    <x v="2"/>
    <s v="United States"/>
    <s v="New York City"/>
    <x v="15"/>
    <n v="10024"/>
    <x v="3"/>
    <s v="OFF-PA-10002254"/>
    <x v="1"/>
    <x v="10"/>
    <x v="145"/>
    <n v="184.66"/>
    <n v="7"/>
    <x v="0"/>
    <n v="84.943600000000004"/>
  </r>
  <r>
    <n v="4204"/>
    <x v="2083"/>
    <x v="2"/>
    <x v="656"/>
    <d v="2011-11-02T00:00:00"/>
    <x v="0"/>
    <s v="AM-10705"/>
    <s v="Anne McFarland"/>
    <x v="0"/>
    <s v="United States"/>
    <s v="Cranston"/>
    <x v="34"/>
    <n v="2920"/>
    <x v="3"/>
    <s v="OFF-AR-10001683"/>
    <x v="1"/>
    <x v="6"/>
    <x v="32"/>
    <n v="49.25"/>
    <n v="5"/>
    <x v="0"/>
    <n v="18.715"/>
  </r>
  <r>
    <n v="4205"/>
    <x v="2083"/>
    <x v="2"/>
    <x v="656"/>
    <d v="2011-11-02T00:00:00"/>
    <x v="0"/>
    <s v="AM-10705"/>
    <s v="Anne McFarland"/>
    <x v="0"/>
    <s v="United States"/>
    <s v="Cranston"/>
    <x v="34"/>
    <n v="2920"/>
    <x v="3"/>
    <s v="OFF-PA-10002195"/>
    <x v="1"/>
    <x v="10"/>
    <x v="719"/>
    <n v="10.16"/>
    <n v="2"/>
    <x v="0"/>
    <n v="4.7751999999999999"/>
  </r>
  <r>
    <n v="4206"/>
    <x v="2083"/>
    <x v="2"/>
    <x v="656"/>
    <d v="2011-11-02T00:00:00"/>
    <x v="0"/>
    <s v="AM-10705"/>
    <s v="Anne McFarland"/>
    <x v="0"/>
    <s v="United States"/>
    <s v="Cranston"/>
    <x v="34"/>
    <n v="2920"/>
    <x v="3"/>
    <s v="FUR-FU-10002364"/>
    <x v="0"/>
    <x v="5"/>
    <x v="1231"/>
    <n v="14.76"/>
    <n v="2"/>
    <x v="0"/>
    <n v="4.2804000000000002"/>
  </r>
  <r>
    <n v="4207"/>
    <x v="2083"/>
    <x v="2"/>
    <x v="656"/>
    <d v="2011-11-02T00:00:00"/>
    <x v="0"/>
    <s v="AM-10705"/>
    <s v="Anne McFarland"/>
    <x v="0"/>
    <s v="United States"/>
    <s v="Cranston"/>
    <x v="34"/>
    <n v="2920"/>
    <x v="3"/>
    <s v="OFF-BI-10004001"/>
    <x v="1"/>
    <x v="8"/>
    <x v="810"/>
    <n v="34.08"/>
    <n v="2"/>
    <x v="0"/>
    <n v="15.6768"/>
  </r>
  <r>
    <n v="4208"/>
    <x v="2083"/>
    <x v="2"/>
    <x v="656"/>
    <d v="2011-11-02T00:00:00"/>
    <x v="0"/>
    <s v="AM-10705"/>
    <s v="Anne McFarland"/>
    <x v="0"/>
    <s v="United States"/>
    <s v="Cranston"/>
    <x v="34"/>
    <n v="2920"/>
    <x v="3"/>
    <s v="FUR-FU-10000023"/>
    <x v="0"/>
    <x v="5"/>
    <x v="322"/>
    <n v="17.670000000000002"/>
    <n v="3"/>
    <x v="0"/>
    <n v="7.7747999999999999"/>
  </r>
  <r>
    <n v="4209"/>
    <x v="2083"/>
    <x v="2"/>
    <x v="656"/>
    <d v="2011-11-02T00:00:00"/>
    <x v="0"/>
    <s v="AM-10705"/>
    <s v="Anne McFarland"/>
    <x v="0"/>
    <s v="United States"/>
    <s v="Cranston"/>
    <x v="34"/>
    <n v="2920"/>
    <x v="3"/>
    <s v="FUR-CH-10002320"/>
    <x v="0"/>
    <x v="1"/>
    <x v="1454"/>
    <n v="1604.9"/>
    <n v="5"/>
    <x v="0"/>
    <n v="481.47"/>
  </r>
  <r>
    <n v="4210"/>
    <x v="2083"/>
    <x v="2"/>
    <x v="656"/>
    <d v="2011-11-02T00:00:00"/>
    <x v="0"/>
    <s v="AM-10705"/>
    <s v="Anne McFarland"/>
    <x v="0"/>
    <s v="United States"/>
    <s v="Cranston"/>
    <x v="34"/>
    <n v="2920"/>
    <x v="3"/>
    <s v="FUR-TA-10003238"/>
    <x v="0"/>
    <x v="3"/>
    <x v="1233"/>
    <n v="385.68599999999998"/>
    <n v="1"/>
    <x v="4"/>
    <n v="-60.607799999999997"/>
  </r>
  <r>
    <n v="4211"/>
    <x v="2084"/>
    <x v="3"/>
    <x v="34"/>
    <d v="2014-12-15T00:00:00"/>
    <x v="1"/>
    <s v="AH-10585"/>
    <s v="Angele Hood"/>
    <x v="0"/>
    <s v="United States"/>
    <s v="Chicago"/>
    <x v="10"/>
    <n v="60623"/>
    <x v="2"/>
    <s v="OFF-PA-10004965"/>
    <x v="1"/>
    <x v="10"/>
    <x v="112"/>
    <n v="15.984"/>
    <n v="2"/>
    <x v="2"/>
    <n v="4.9950000000000001"/>
  </r>
  <r>
    <n v="4212"/>
    <x v="2085"/>
    <x v="2"/>
    <x v="952"/>
    <d v="2011-05-09T00:00:00"/>
    <x v="0"/>
    <s v="PF-19120"/>
    <s v="Peter Fuller"/>
    <x v="0"/>
    <s v="United States"/>
    <s v="Richmond"/>
    <x v="0"/>
    <n v="40475"/>
    <x v="0"/>
    <s v="OFF-PA-10003016"/>
    <x v="1"/>
    <x v="10"/>
    <x v="1385"/>
    <n v="9.42"/>
    <n v="3"/>
    <x v="0"/>
    <n v="4.2389999999999999"/>
  </r>
  <r>
    <n v="4213"/>
    <x v="2085"/>
    <x v="2"/>
    <x v="952"/>
    <d v="2011-05-09T00:00:00"/>
    <x v="0"/>
    <s v="PF-19120"/>
    <s v="Peter Fuller"/>
    <x v="0"/>
    <s v="United States"/>
    <s v="Richmond"/>
    <x v="0"/>
    <n v="40475"/>
    <x v="0"/>
    <s v="OFF-AR-10003651"/>
    <x v="1"/>
    <x v="6"/>
    <x v="276"/>
    <n v="6.56"/>
    <n v="2"/>
    <x v="0"/>
    <n v="1.9024000000000001"/>
  </r>
  <r>
    <n v="4214"/>
    <x v="2085"/>
    <x v="2"/>
    <x v="952"/>
    <d v="2011-05-09T00:00:00"/>
    <x v="0"/>
    <s v="PF-19120"/>
    <s v="Peter Fuller"/>
    <x v="0"/>
    <s v="United States"/>
    <s v="Richmond"/>
    <x v="0"/>
    <n v="40475"/>
    <x v="0"/>
    <s v="OFF-PA-10001363"/>
    <x v="1"/>
    <x v="10"/>
    <x v="1616"/>
    <n v="24.56"/>
    <n v="2"/>
    <x v="0"/>
    <n v="11.543200000000001"/>
  </r>
  <r>
    <n v="4215"/>
    <x v="2086"/>
    <x v="0"/>
    <x v="758"/>
    <d v="2013-03-09T00:00:00"/>
    <x v="1"/>
    <s v="RD-19480"/>
    <s v="Rick Duston"/>
    <x v="0"/>
    <s v="United States"/>
    <s v="Mishawaka"/>
    <x v="14"/>
    <n v="46544"/>
    <x v="2"/>
    <s v="OFF-BI-10003876"/>
    <x v="1"/>
    <x v="8"/>
    <x v="1617"/>
    <n v="128.4"/>
    <n v="3"/>
    <x v="0"/>
    <n v="64.2"/>
  </r>
  <r>
    <n v="4216"/>
    <x v="2087"/>
    <x v="2"/>
    <x v="953"/>
    <d v="2011-12-04T00:00:00"/>
    <x v="1"/>
    <s v="JL-15505"/>
    <s v="Jeremy Lonsdale"/>
    <x v="0"/>
    <s v="United States"/>
    <s v="Mount Vernon"/>
    <x v="15"/>
    <n v="10550"/>
    <x v="3"/>
    <s v="OFF-EN-10004007"/>
    <x v="1"/>
    <x v="12"/>
    <x v="1618"/>
    <n v="62.28"/>
    <n v="4"/>
    <x v="0"/>
    <n v="29.271599999999999"/>
  </r>
  <r>
    <n v="4217"/>
    <x v="2088"/>
    <x v="1"/>
    <x v="954"/>
    <d v="2012-02-22T00:00:00"/>
    <x v="1"/>
    <s v="AB-10600"/>
    <s v="Ann Blume"/>
    <x v="1"/>
    <s v="United States"/>
    <s v="Los Angeles"/>
    <x v="1"/>
    <n v="90004"/>
    <x v="1"/>
    <s v="OFF-LA-10002271"/>
    <x v="1"/>
    <x v="2"/>
    <x v="635"/>
    <n v="9.24"/>
    <n v="3"/>
    <x v="0"/>
    <n v="4.4352"/>
  </r>
  <r>
    <n v="4218"/>
    <x v="2089"/>
    <x v="3"/>
    <x v="719"/>
    <d v="2014-04-04T00:00:00"/>
    <x v="2"/>
    <s v="NC-18535"/>
    <s v="Nick Crebassa"/>
    <x v="1"/>
    <s v="United States"/>
    <s v="San Francisco"/>
    <x v="1"/>
    <n v="94110"/>
    <x v="1"/>
    <s v="FUR-BO-10003894"/>
    <x v="0"/>
    <x v="0"/>
    <x v="1619"/>
    <n v="482.66399999999999"/>
    <n v="8"/>
    <x v="11"/>
    <n v="85.176000000000002"/>
  </r>
  <r>
    <n v="4219"/>
    <x v="2089"/>
    <x v="3"/>
    <x v="719"/>
    <d v="2014-04-04T00:00:00"/>
    <x v="2"/>
    <s v="NC-18535"/>
    <s v="Nick Crebassa"/>
    <x v="1"/>
    <s v="United States"/>
    <s v="San Francisco"/>
    <x v="1"/>
    <n v="94110"/>
    <x v="1"/>
    <s v="TEC-MA-10000418"/>
    <x v="2"/>
    <x v="15"/>
    <x v="1476"/>
    <n v="4799.9840000000004"/>
    <n v="2"/>
    <x v="2"/>
    <n v="359.99880000000002"/>
  </r>
  <r>
    <n v="4220"/>
    <x v="2090"/>
    <x v="3"/>
    <x v="532"/>
    <d v="2014-06-14T00:00:00"/>
    <x v="0"/>
    <s v="TB-21400"/>
    <s v="Tom Boeckenhauer"/>
    <x v="0"/>
    <s v="United States"/>
    <s v="Seattle"/>
    <x v="4"/>
    <n v="98103"/>
    <x v="1"/>
    <s v="OFF-PA-10004243"/>
    <x v="1"/>
    <x v="10"/>
    <x v="271"/>
    <n v="37.94"/>
    <n v="2"/>
    <x v="0"/>
    <n v="18.211200000000002"/>
  </r>
  <r>
    <n v="4221"/>
    <x v="2090"/>
    <x v="3"/>
    <x v="532"/>
    <d v="2014-06-14T00:00:00"/>
    <x v="0"/>
    <s v="TB-21400"/>
    <s v="Tom Boeckenhauer"/>
    <x v="0"/>
    <s v="United States"/>
    <s v="Seattle"/>
    <x v="4"/>
    <n v="98103"/>
    <x v="1"/>
    <s v="OFF-BI-10001759"/>
    <x v="1"/>
    <x v="8"/>
    <x v="725"/>
    <n v="18.288"/>
    <n v="6"/>
    <x v="2"/>
    <n v="6.6294000000000004"/>
  </r>
  <r>
    <n v="4222"/>
    <x v="2090"/>
    <x v="3"/>
    <x v="532"/>
    <d v="2014-06-14T00:00:00"/>
    <x v="0"/>
    <s v="TB-21400"/>
    <s v="Tom Boeckenhauer"/>
    <x v="0"/>
    <s v="United States"/>
    <s v="Seattle"/>
    <x v="4"/>
    <n v="98103"/>
    <x v="1"/>
    <s v="TEC-MA-10001570"/>
    <x v="2"/>
    <x v="15"/>
    <x v="1620"/>
    <n v="385.8"/>
    <n v="5"/>
    <x v="2"/>
    <n v="130.20750000000001"/>
  </r>
  <r>
    <n v="4223"/>
    <x v="2090"/>
    <x v="3"/>
    <x v="532"/>
    <d v="2014-06-14T00:00:00"/>
    <x v="0"/>
    <s v="TB-21400"/>
    <s v="Tom Boeckenhauer"/>
    <x v="0"/>
    <s v="United States"/>
    <s v="Seattle"/>
    <x v="4"/>
    <n v="98103"/>
    <x v="1"/>
    <s v="OFF-ST-10004804"/>
    <x v="1"/>
    <x v="4"/>
    <x v="230"/>
    <n v="102.96"/>
    <n v="2"/>
    <x v="0"/>
    <n v="1.0296000000000001"/>
  </r>
  <r>
    <n v="4224"/>
    <x v="2090"/>
    <x v="3"/>
    <x v="532"/>
    <d v="2014-06-14T00:00:00"/>
    <x v="0"/>
    <s v="TB-21400"/>
    <s v="Tom Boeckenhauer"/>
    <x v="0"/>
    <s v="United States"/>
    <s v="Seattle"/>
    <x v="4"/>
    <n v="98103"/>
    <x v="1"/>
    <s v="FUR-BO-10001519"/>
    <x v="0"/>
    <x v="0"/>
    <x v="666"/>
    <n v="174.42"/>
    <n v="3"/>
    <x v="0"/>
    <n v="41.860799999999998"/>
  </r>
  <r>
    <n v="4225"/>
    <x v="2091"/>
    <x v="0"/>
    <x v="955"/>
    <d v="2013-10-04T00:00:00"/>
    <x v="2"/>
    <s v="SJ-20215"/>
    <s v="Sarah Jordon"/>
    <x v="0"/>
    <s v="United States"/>
    <s v="Quincy"/>
    <x v="10"/>
    <n v="62301"/>
    <x v="2"/>
    <s v="OFF-BI-10000343"/>
    <x v="1"/>
    <x v="8"/>
    <x v="184"/>
    <n v="1.964"/>
    <n v="2"/>
    <x v="3"/>
    <n v="-3.2406000000000001"/>
  </r>
  <r>
    <n v="4226"/>
    <x v="2092"/>
    <x v="2"/>
    <x v="736"/>
    <d v="2011-12-17T00:00:00"/>
    <x v="1"/>
    <s v="EB-13840"/>
    <s v="Ellis Ballard"/>
    <x v="1"/>
    <s v="United States"/>
    <s v="Chicago"/>
    <x v="10"/>
    <n v="60623"/>
    <x v="2"/>
    <s v="FUR-FU-10003930"/>
    <x v="0"/>
    <x v="5"/>
    <x v="1621"/>
    <n v="94.427999999999997"/>
    <n v="3"/>
    <x v="7"/>
    <n v="-42.492600000000003"/>
  </r>
  <r>
    <n v="4227"/>
    <x v="2093"/>
    <x v="3"/>
    <x v="343"/>
    <d v="2014-11-17T00:00:00"/>
    <x v="1"/>
    <s v="WB-21850"/>
    <s v="William Brown"/>
    <x v="0"/>
    <s v="United States"/>
    <s v="Urbandale"/>
    <x v="23"/>
    <n v="50322"/>
    <x v="2"/>
    <s v="OFF-FA-10004854"/>
    <x v="1"/>
    <x v="13"/>
    <x v="268"/>
    <n v="45.92"/>
    <n v="4"/>
    <x v="0"/>
    <n v="21.5824"/>
  </r>
  <r>
    <n v="4228"/>
    <x v="2094"/>
    <x v="1"/>
    <x v="956"/>
    <d v="2012-01-10T00:00:00"/>
    <x v="1"/>
    <s v="SR-20740"/>
    <s v="Steven Roelle"/>
    <x v="2"/>
    <s v="United States"/>
    <s v="Seattle"/>
    <x v="4"/>
    <n v="98103"/>
    <x v="1"/>
    <s v="FUR-CH-10003396"/>
    <x v="0"/>
    <x v="1"/>
    <x v="385"/>
    <n v="61.584000000000003"/>
    <n v="1"/>
    <x v="2"/>
    <n v="-6.9282000000000004"/>
  </r>
  <r>
    <n v="4229"/>
    <x v="2095"/>
    <x v="0"/>
    <x v="830"/>
    <d v="2013-03-27T00:00:00"/>
    <x v="2"/>
    <s v="VG-21805"/>
    <s v="Vivek Grady"/>
    <x v="1"/>
    <s v="United States"/>
    <s v="Richmond"/>
    <x v="14"/>
    <n v="47374"/>
    <x v="2"/>
    <s v="OFF-PA-10001994"/>
    <x v="1"/>
    <x v="10"/>
    <x v="1113"/>
    <n v="22.48"/>
    <n v="1"/>
    <x v="0"/>
    <n v="10.3408"/>
  </r>
  <r>
    <n v="4230"/>
    <x v="2096"/>
    <x v="3"/>
    <x v="957"/>
    <d v="2014-07-11T00:00:00"/>
    <x v="1"/>
    <s v="LS-16945"/>
    <s v="Linda Southworth"/>
    <x v="1"/>
    <s v="United States"/>
    <s v="Dallas"/>
    <x v="5"/>
    <n v="75220"/>
    <x v="2"/>
    <s v="FUR-FU-10003601"/>
    <x v="0"/>
    <x v="5"/>
    <x v="729"/>
    <n v="332.02800000000002"/>
    <n v="9"/>
    <x v="7"/>
    <n v="-348.62939999999998"/>
  </r>
  <r>
    <n v="4231"/>
    <x v="2096"/>
    <x v="3"/>
    <x v="957"/>
    <d v="2014-07-11T00:00:00"/>
    <x v="1"/>
    <s v="LS-16945"/>
    <s v="Linda Southworth"/>
    <x v="1"/>
    <s v="United States"/>
    <s v="Dallas"/>
    <x v="5"/>
    <n v="75220"/>
    <x v="2"/>
    <s v="OFF-BI-10003429"/>
    <x v="1"/>
    <x v="8"/>
    <x v="844"/>
    <n v="11.394"/>
    <n v="9"/>
    <x v="3"/>
    <n v="-17.660699999999999"/>
  </r>
  <r>
    <n v="4232"/>
    <x v="2096"/>
    <x v="3"/>
    <x v="957"/>
    <d v="2014-07-11T00:00:00"/>
    <x v="1"/>
    <s v="LS-16945"/>
    <s v="Linda Southworth"/>
    <x v="1"/>
    <s v="United States"/>
    <s v="Dallas"/>
    <x v="5"/>
    <n v="75220"/>
    <x v="2"/>
    <s v="OFF-PA-10000232"/>
    <x v="1"/>
    <x v="10"/>
    <x v="1622"/>
    <n v="15.552"/>
    <n v="3"/>
    <x v="2"/>
    <n v="5.6375999999999999"/>
  </r>
  <r>
    <n v="4233"/>
    <x v="2096"/>
    <x v="3"/>
    <x v="957"/>
    <d v="2014-07-11T00:00:00"/>
    <x v="1"/>
    <s v="LS-16945"/>
    <s v="Linda Southworth"/>
    <x v="1"/>
    <s v="United States"/>
    <s v="Dallas"/>
    <x v="5"/>
    <n v="75220"/>
    <x v="2"/>
    <s v="OFF-PA-10002195"/>
    <x v="1"/>
    <x v="10"/>
    <x v="1543"/>
    <n v="31.103999999999999"/>
    <n v="6"/>
    <x v="2"/>
    <n v="11.2752"/>
  </r>
  <r>
    <n v="4234"/>
    <x v="2096"/>
    <x v="3"/>
    <x v="957"/>
    <d v="2014-07-11T00:00:00"/>
    <x v="1"/>
    <s v="LS-16945"/>
    <s v="Linda Southworth"/>
    <x v="1"/>
    <s v="United States"/>
    <s v="Dallas"/>
    <x v="5"/>
    <n v="75220"/>
    <x v="2"/>
    <s v="OFF-BI-10004492"/>
    <x v="1"/>
    <x v="8"/>
    <x v="347"/>
    <n v="6.3159999999999998"/>
    <n v="1"/>
    <x v="3"/>
    <n v="-10.4214"/>
  </r>
  <r>
    <n v="4235"/>
    <x v="2097"/>
    <x v="2"/>
    <x v="158"/>
    <d v="2011-09-24T00:00:00"/>
    <x v="2"/>
    <s v="MA-17560"/>
    <s v="Matt Abelman"/>
    <x v="2"/>
    <s v="United States"/>
    <s v="Philadelphia"/>
    <x v="9"/>
    <n v="19143"/>
    <x v="3"/>
    <s v="OFF-PA-10004000"/>
    <x v="1"/>
    <x v="10"/>
    <x v="203"/>
    <n v="11.352"/>
    <n v="3"/>
    <x v="2"/>
    <n v="4.1151"/>
  </r>
  <r>
    <n v="4236"/>
    <x v="2097"/>
    <x v="2"/>
    <x v="158"/>
    <d v="2011-09-24T00:00:00"/>
    <x v="2"/>
    <s v="MA-17560"/>
    <s v="Matt Abelman"/>
    <x v="2"/>
    <s v="United States"/>
    <s v="Philadelphia"/>
    <x v="9"/>
    <n v="19143"/>
    <x v="3"/>
    <s v="OFF-LA-10004425"/>
    <x v="1"/>
    <x v="2"/>
    <x v="33"/>
    <n v="20.808"/>
    <n v="9"/>
    <x v="2"/>
    <n v="7.0227000000000004"/>
  </r>
  <r>
    <n v="4237"/>
    <x v="2098"/>
    <x v="0"/>
    <x v="310"/>
    <d v="2013-07-28T00:00:00"/>
    <x v="1"/>
    <s v="NF-18475"/>
    <s v="Neil Französisch"/>
    <x v="2"/>
    <s v="United States"/>
    <s v="Rockford"/>
    <x v="10"/>
    <n v="61107"/>
    <x v="2"/>
    <s v="OFF-BI-10000948"/>
    <x v="1"/>
    <x v="8"/>
    <x v="1373"/>
    <n v="11.416"/>
    <n v="4"/>
    <x v="3"/>
    <n v="-18.836400000000001"/>
  </r>
  <r>
    <n v="4238"/>
    <x v="2099"/>
    <x v="3"/>
    <x v="635"/>
    <d v="2014-09-04T00:00:00"/>
    <x v="0"/>
    <s v="MD-17860"/>
    <s v="Michael Dominguez"/>
    <x v="1"/>
    <s v="United States"/>
    <s v="Philadelphia"/>
    <x v="9"/>
    <n v="19134"/>
    <x v="3"/>
    <s v="OFF-AR-10001972"/>
    <x v="1"/>
    <x v="6"/>
    <x v="1623"/>
    <n v="9.4079999999999995"/>
    <n v="7"/>
    <x v="2"/>
    <n v="0.7056"/>
  </r>
  <r>
    <n v="4239"/>
    <x v="2100"/>
    <x v="3"/>
    <x v="606"/>
    <d v="2014-03-29T00:00:00"/>
    <x v="2"/>
    <s v="MZ-17335"/>
    <s v="Maria Zettner"/>
    <x v="2"/>
    <s v="United States"/>
    <s v="Seattle"/>
    <x v="4"/>
    <n v="98105"/>
    <x v="1"/>
    <s v="OFF-AR-10004587"/>
    <x v="1"/>
    <x v="6"/>
    <x v="1624"/>
    <n v="19.829999999999998"/>
    <n v="1"/>
    <x v="0"/>
    <n v="5.9489999999999998"/>
  </r>
  <r>
    <n v="4240"/>
    <x v="2101"/>
    <x v="3"/>
    <x v="614"/>
    <d v="2015-01-05T00:00:00"/>
    <x v="1"/>
    <s v="KB-16600"/>
    <s v="Ken Brennan"/>
    <x v="1"/>
    <s v="United States"/>
    <s v="Grand Rapids"/>
    <x v="12"/>
    <n v="49505"/>
    <x v="2"/>
    <s v="OFF-PA-10000994"/>
    <x v="1"/>
    <x v="10"/>
    <x v="904"/>
    <n v="209.7"/>
    <n v="2"/>
    <x v="0"/>
    <n v="100.65600000000001"/>
  </r>
  <r>
    <n v="4241"/>
    <x v="2102"/>
    <x v="2"/>
    <x v="59"/>
    <d v="2011-09-26T00:00:00"/>
    <x v="1"/>
    <s v="MA-17995"/>
    <s v="Michelle Arnett"/>
    <x v="2"/>
    <s v="United States"/>
    <s v="Los Angeles"/>
    <x v="1"/>
    <n v="90004"/>
    <x v="1"/>
    <s v="OFF-AP-10001366"/>
    <x v="1"/>
    <x v="9"/>
    <x v="33"/>
    <n v="43.92"/>
    <n v="4"/>
    <x v="0"/>
    <n v="11.8584"/>
  </r>
  <r>
    <n v="4242"/>
    <x v="2102"/>
    <x v="2"/>
    <x v="59"/>
    <d v="2011-09-26T00:00:00"/>
    <x v="1"/>
    <s v="MA-17995"/>
    <s v="Michelle Arnett"/>
    <x v="2"/>
    <s v="United States"/>
    <s v="Los Angeles"/>
    <x v="1"/>
    <n v="90004"/>
    <x v="1"/>
    <s v="OFF-BI-10001636"/>
    <x v="1"/>
    <x v="8"/>
    <x v="668"/>
    <n v="20.231999999999999"/>
    <n v="3"/>
    <x v="2"/>
    <n v="6.5754000000000001"/>
  </r>
  <r>
    <n v="4243"/>
    <x v="2103"/>
    <x v="0"/>
    <x v="958"/>
    <d v="2013-04-06T00:00:00"/>
    <x v="2"/>
    <s v="ME-17320"/>
    <s v="Maria Etezadi"/>
    <x v="2"/>
    <s v="United States"/>
    <s v="Springfield"/>
    <x v="17"/>
    <n v="22153"/>
    <x v="0"/>
    <s v="TEC-PH-10001448"/>
    <x v="2"/>
    <x v="7"/>
    <x v="140"/>
    <n v="149.97"/>
    <n v="3"/>
    <x v="0"/>
    <n v="5.9988000000000001"/>
  </r>
  <r>
    <n v="4244"/>
    <x v="2103"/>
    <x v="0"/>
    <x v="958"/>
    <d v="2013-04-06T00:00:00"/>
    <x v="2"/>
    <s v="ME-17320"/>
    <s v="Maria Etezadi"/>
    <x v="2"/>
    <s v="United States"/>
    <s v="Springfield"/>
    <x v="17"/>
    <n v="22153"/>
    <x v="0"/>
    <s v="OFF-PA-10001776"/>
    <x v="1"/>
    <x v="10"/>
    <x v="1263"/>
    <n v="27.81"/>
    <n v="3"/>
    <x v="0"/>
    <n v="13.0707"/>
  </r>
  <r>
    <n v="4245"/>
    <x v="2104"/>
    <x v="2"/>
    <x v="959"/>
    <d v="2011-03-30T00:00:00"/>
    <x v="1"/>
    <s v="JD-15895"/>
    <s v="Jonathan Doherty"/>
    <x v="1"/>
    <s v="United States"/>
    <s v="Los Angeles"/>
    <x v="1"/>
    <n v="90036"/>
    <x v="1"/>
    <s v="TEC-AC-10002323"/>
    <x v="2"/>
    <x v="11"/>
    <x v="175"/>
    <n v="66.3"/>
    <n v="3"/>
    <x v="0"/>
    <n v="8.6189999999999998"/>
  </r>
  <r>
    <n v="4246"/>
    <x v="2105"/>
    <x v="3"/>
    <x v="354"/>
    <d v="2014-12-05T00:00:00"/>
    <x v="1"/>
    <s v="LS-16975"/>
    <s v="Lindsay Shagiari"/>
    <x v="2"/>
    <s v="United States"/>
    <s v="Baltimore"/>
    <x v="39"/>
    <n v="21215"/>
    <x v="3"/>
    <s v="OFF-AR-10004582"/>
    <x v="1"/>
    <x v="6"/>
    <x v="1175"/>
    <n v="1.64"/>
    <n v="1"/>
    <x v="0"/>
    <n v="0.73799999999999999"/>
  </r>
  <r>
    <n v="4247"/>
    <x v="2105"/>
    <x v="3"/>
    <x v="354"/>
    <d v="2014-12-05T00:00:00"/>
    <x v="1"/>
    <s v="LS-16975"/>
    <s v="Lindsay Shagiari"/>
    <x v="2"/>
    <s v="United States"/>
    <s v="Baltimore"/>
    <x v="39"/>
    <n v="21215"/>
    <x v="3"/>
    <s v="FUR-FU-10000576"/>
    <x v="0"/>
    <x v="5"/>
    <x v="219"/>
    <n v="1049.2"/>
    <n v="5"/>
    <x v="0"/>
    <n v="272.79199999999997"/>
  </r>
  <r>
    <n v="4248"/>
    <x v="2105"/>
    <x v="3"/>
    <x v="354"/>
    <d v="2014-12-05T00:00:00"/>
    <x v="1"/>
    <s v="LS-16975"/>
    <s v="Lindsay Shagiari"/>
    <x v="2"/>
    <s v="United States"/>
    <s v="Baltimore"/>
    <x v="39"/>
    <n v="21215"/>
    <x v="3"/>
    <s v="FUR-FU-10004270"/>
    <x v="0"/>
    <x v="5"/>
    <x v="989"/>
    <n v="20.9"/>
    <n v="5"/>
    <x v="0"/>
    <n v="7.524"/>
  </r>
  <r>
    <n v="4249"/>
    <x v="2106"/>
    <x v="0"/>
    <x v="49"/>
    <d v="2013-12-06T00:00:00"/>
    <x v="0"/>
    <s v="SJ-20500"/>
    <s v="Shirley Jackson"/>
    <x v="0"/>
    <s v="United States"/>
    <s v="Fairfield"/>
    <x v="29"/>
    <n v="6824"/>
    <x v="3"/>
    <s v="OFF-BI-10004236"/>
    <x v="1"/>
    <x v="8"/>
    <x v="891"/>
    <n v="88.08"/>
    <n v="6"/>
    <x v="0"/>
    <n v="40.516800000000003"/>
  </r>
  <r>
    <n v="4250"/>
    <x v="2106"/>
    <x v="0"/>
    <x v="49"/>
    <d v="2013-12-06T00:00:00"/>
    <x v="0"/>
    <s v="SJ-20500"/>
    <s v="Shirley Jackson"/>
    <x v="0"/>
    <s v="United States"/>
    <s v="Fairfield"/>
    <x v="29"/>
    <n v="6824"/>
    <x v="3"/>
    <s v="FUR-CH-10004997"/>
    <x v="0"/>
    <x v="1"/>
    <x v="494"/>
    <n v="751.92"/>
    <n v="4"/>
    <x v="0"/>
    <n v="150.38399999999999"/>
  </r>
  <r>
    <n v="4251"/>
    <x v="2107"/>
    <x v="2"/>
    <x v="111"/>
    <d v="2011-09-19T00:00:00"/>
    <x v="3"/>
    <s v="BS-11365"/>
    <s v="Bill Shonely"/>
    <x v="1"/>
    <s v="United States"/>
    <s v="New York City"/>
    <x v="15"/>
    <n v="10011"/>
    <x v="3"/>
    <s v="FUR-CH-10000988"/>
    <x v="0"/>
    <x v="1"/>
    <x v="1132"/>
    <n v="887.10299999999995"/>
    <n v="7"/>
    <x v="9"/>
    <n v="177.42060000000001"/>
  </r>
  <r>
    <n v="4252"/>
    <x v="2108"/>
    <x v="1"/>
    <x v="924"/>
    <d v="2012-10-23T00:00:00"/>
    <x v="3"/>
    <s v="RA-19285"/>
    <s v="Ralph Arnett"/>
    <x v="0"/>
    <s v="United States"/>
    <s v="Lakeland"/>
    <x v="2"/>
    <n v="33801"/>
    <x v="0"/>
    <s v="TEC-PH-10004897"/>
    <x v="2"/>
    <x v="7"/>
    <x v="1115"/>
    <n v="55.944000000000003"/>
    <n v="7"/>
    <x v="2"/>
    <n v="-13.2867"/>
  </r>
  <r>
    <n v="4253"/>
    <x v="2108"/>
    <x v="1"/>
    <x v="924"/>
    <d v="2012-10-23T00:00:00"/>
    <x v="3"/>
    <s v="RA-19285"/>
    <s v="Ralph Arnett"/>
    <x v="0"/>
    <s v="United States"/>
    <s v="Lakeland"/>
    <x v="2"/>
    <n v="33801"/>
    <x v="0"/>
    <s v="OFF-AR-10002656"/>
    <x v="1"/>
    <x v="6"/>
    <x v="157"/>
    <n v="10.688000000000001"/>
    <n v="2"/>
    <x v="2"/>
    <n v="2.2711999999999999"/>
  </r>
  <r>
    <n v="4254"/>
    <x v="2108"/>
    <x v="1"/>
    <x v="924"/>
    <d v="2012-10-23T00:00:00"/>
    <x v="3"/>
    <s v="RA-19285"/>
    <s v="Ralph Arnett"/>
    <x v="0"/>
    <s v="United States"/>
    <s v="Lakeland"/>
    <x v="2"/>
    <n v="33801"/>
    <x v="0"/>
    <s v="TEC-PH-10004924"/>
    <x v="2"/>
    <x v="7"/>
    <x v="1156"/>
    <n v="11.824"/>
    <n v="2"/>
    <x v="2"/>
    <n v="1.0346"/>
  </r>
  <r>
    <n v="4255"/>
    <x v="2109"/>
    <x v="3"/>
    <x v="119"/>
    <d v="2014-10-17T00:00:00"/>
    <x v="2"/>
    <s v="TS-21610"/>
    <s v="Troy Staebel"/>
    <x v="0"/>
    <s v="United States"/>
    <s v="Freeport"/>
    <x v="10"/>
    <n v="61032"/>
    <x v="2"/>
    <s v="OFF-PA-10003127"/>
    <x v="1"/>
    <x v="10"/>
    <x v="33"/>
    <n v="63.311999999999998"/>
    <n v="3"/>
    <x v="2"/>
    <n v="20.5764"/>
  </r>
  <r>
    <n v="4256"/>
    <x v="2109"/>
    <x v="3"/>
    <x v="119"/>
    <d v="2014-10-17T00:00:00"/>
    <x v="2"/>
    <s v="TS-21610"/>
    <s v="Troy Staebel"/>
    <x v="0"/>
    <s v="United States"/>
    <s v="Freeport"/>
    <x v="10"/>
    <n v="61032"/>
    <x v="2"/>
    <s v="OFF-BI-10000778"/>
    <x v="1"/>
    <x v="8"/>
    <x v="258"/>
    <n v="96.784000000000006"/>
    <n v="4"/>
    <x v="3"/>
    <n v="-145.17599999999999"/>
  </r>
  <r>
    <n v="4257"/>
    <x v="2109"/>
    <x v="3"/>
    <x v="119"/>
    <d v="2014-10-17T00:00:00"/>
    <x v="2"/>
    <s v="TS-21610"/>
    <s v="Troy Staebel"/>
    <x v="0"/>
    <s v="United States"/>
    <s v="Freeport"/>
    <x v="10"/>
    <n v="61032"/>
    <x v="2"/>
    <s v="FUR-FU-10001424"/>
    <x v="0"/>
    <x v="5"/>
    <x v="691"/>
    <n v="10.476000000000001"/>
    <n v="3"/>
    <x v="7"/>
    <n v="-6.8094000000000001"/>
  </r>
  <r>
    <n v="4258"/>
    <x v="2110"/>
    <x v="1"/>
    <x v="406"/>
    <d v="2012-09-09T00:00:00"/>
    <x v="1"/>
    <s v="KB-16585"/>
    <s v="Ken Black"/>
    <x v="1"/>
    <s v="United States"/>
    <s v="Medford"/>
    <x v="21"/>
    <n v="97504"/>
    <x v="1"/>
    <s v="OFF-BI-10000962"/>
    <x v="1"/>
    <x v="8"/>
    <x v="1504"/>
    <n v="9.7620000000000005"/>
    <n v="2"/>
    <x v="6"/>
    <n v="-6.8334000000000001"/>
  </r>
  <r>
    <n v="4259"/>
    <x v="2111"/>
    <x v="0"/>
    <x v="560"/>
    <d v="2013-03-17T00:00:00"/>
    <x v="2"/>
    <s v="MM-18280"/>
    <s v="Muhammed MacIntyre"/>
    <x v="1"/>
    <s v="United States"/>
    <s v="Seattle"/>
    <x v="4"/>
    <n v="98103"/>
    <x v="1"/>
    <s v="FUR-CH-10002880"/>
    <x v="0"/>
    <x v="1"/>
    <x v="801"/>
    <n v="196.78399999999999"/>
    <n v="2"/>
    <x v="2"/>
    <n v="-22.138200000000001"/>
  </r>
  <r>
    <n v="4260"/>
    <x v="2112"/>
    <x v="3"/>
    <x v="960"/>
    <d v="2014-11-03T00:00:00"/>
    <x v="0"/>
    <s v="LO-17170"/>
    <s v="Lori Olson"/>
    <x v="1"/>
    <s v="United States"/>
    <s v="New York City"/>
    <x v="15"/>
    <n v="10035"/>
    <x v="3"/>
    <s v="OFF-EN-10004386"/>
    <x v="1"/>
    <x v="12"/>
    <x v="242"/>
    <n v="47.98"/>
    <n v="2"/>
    <x v="0"/>
    <n v="23.99"/>
  </r>
  <r>
    <n v="4261"/>
    <x v="2113"/>
    <x v="3"/>
    <x v="453"/>
    <d v="2014-10-20T00:00:00"/>
    <x v="0"/>
    <s v="RS-19420"/>
    <s v="Ricardo Sperren"/>
    <x v="1"/>
    <s v="United States"/>
    <s v="Fairfield"/>
    <x v="29"/>
    <n v="6824"/>
    <x v="3"/>
    <s v="OFF-LA-10001045"/>
    <x v="1"/>
    <x v="2"/>
    <x v="701"/>
    <n v="13.05"/>
    <n v="5"/>
    <x v="0"/>
    <n v="6.0030000000000001"/>
  </r>
  <r>
    <n v="4262"/>
    <x v="2114"/>
    <x v="3"/>
    <x v="783"/>
    <d v="2014-08-12T00:00:00"/>
    <x v="1"/>
    <s v="CC-12475"/>
    <s v="Cindy Chapman"/>
    <x v="0"/>
    <s v="United States"/>
    <s v="Moorhead"/>
    <x v="11"/>
    <n v="56560"/>
    <x v="2"/>
    <s v="TEC-AC-10002006"/>
    <x v="2"/>
    <x v="11"/>
    <x v="1078"/>
    <n v="63.96"/>
    <n v="4"/>
    <x v="0"/>
    <n v="19.8276"/>
  </r>
  <r>
    <n v="4263"/>
    <x v="2115"/>
    <x v="3"/>
    <x v="296"/>
    <d v="2014-09-26T00:00:00"/>
    <x v="1"/>
    <s v="KT-16480"/>
    <s v="Kean Thornton"/>
    <x v="0"/>
    <s v="United States"/>
    <s v="Columbus"/>
    <x v="32"/>
    <n v="31907"/>
    <x v="0"/>
    <s v="OFF-AP-10001242"/>
    <x v="1"/>
    <x v="9"/>
    <x v="1408"/>
    <n v="80.48"/>
    <n v="1"/>
    <x v="0"/>
    <n v="24.143999999999998"/>
  </r>
  <r>
    <n v="4264"/>
    <x v="2116"/>
    <x v="3"/>
    <x v="132"/>
    <d v="2014-11-09T00:00:00"/>
    <x v="1"/>
    <s v="DM-13015"/>
    <s v="Darrin Martin"/>
    <x v="0"/>
    <s v="United States"/>
    <s v="Philadelphia"/>
    <x v="9"/>
    <n v="19143"/>
    <x v="3"/>
    <s v="OFF-BI-10000216"/>
    <x v="1"/>
    <x v="8"/>
    <x v="1625"/>
    <n v="11.673"/>
    <n v="3"/>
    <x v="6"/>
    <n v="-7.782"/>
  </r>
  <r>
    <n v="4265"/>
    <x v="2117"/>
    <x v="0"/>
    <x v="732"/>
    <d v="2013-11-10T00:00:00"/>
    <x v="1"/>
    <s v="EP-13915"/>
    <s v="Emily Phan"/>
    <x v="0"/>
    <s v="United States"/>
    <s v="Houston"/>
    <x v="5"/>
    <n v="77036"/>
    <x v="2"/>
    <s v="FUR-TA-10002774"/>
    <x v="0"/>
    <x v="3"/>
    <x v="579"/>
    <n v="863.12800000000004"/>
    <n v="8"/>
    <x v="4"/>
    <n v="-160.29519999999999"/>
  </r>
  <r>
    <n v="4266"/>
    <x v="2117"/>
    <x v="0"/>
    <x v="732"/>
    <d v="2013-11-10T00:00:00"/>
    <x v="1"/>
    <s v="EP-13915"/>
    <s v="Emily Phan"/>
    <x v="0"/>
    <s v="United States"/>
    <s v="Houston"/>
    <x v="5"/>
    <n v="77036"/>
    <x v="2"/>
    <s v="OFF-BI-10004364"/>
    <x v="1"/>
    <x v="8"/>
    <x v="302"/>
    <n v="3.5640000000000001"/>
    <n v="3"/>
    <x v="3"/>
    <n v="-6.2370000000000001"/>
  </r>
  <r>
    <n v="4267"/>
    <x v="2117"/>
    <x v="0"/>
    <x v="732"/>
    <d v="2013-11-10T00:00:00"/>
    <x v="1"/>
    <s v="EP-13915"/>
    <s v="Emily Phan"/>
    <x v="0"/>
    <s v="United States"/>
    <s v="Houston"/>
    <x v="5"/>
    <n v="77036"/>
    <x v="2"/>
    <s v="FUR-BO-10000780"/>
    <x v="0"/>
    <x v="0"/>
    <x v="1309"/>
    <n v="956.66480000000001"/>
    <n v="7"/>
    <x v="8"/>
    <n v="-225.0976"/>
  </r>
  <r>
    <n v="4268"/>
    <x v="2117"/>
    <x v="0"/>
    <x v="732"/>
    <d v="2013-11-10T00:00:00"/>
    <x v="1"/>
    <s v="EP-13915"/>
    <s v="Emily Phan"/>
    <x v="0"/>
    <s v="United States"/>
    <s v="Houston"/>
    <x v="5"/>
    <n v="77036"/>
    <x v="2"/>
    <s v="OFF-BI-10001989"/>
    <x v="1"/>
    <x v="8"/>
    <x v="537"/>
    <n v="12.587999999999999"/>
    <n v="3"/>
    <x v="3"/>
    <n v="-20.140799999999999"/>
  </r>
  <r>
    <n v="4269"/>
    <x v="2117"/>
    <x v="0"/>
    <x v="732"/>
    <d v="2013-11-10T00:00:00"/>
    <x v="1"/>
    <s v="EP-13915"/>
    <s v="Emily Phan"/>
    <x v="0"/>
    <s v="United States"/>
    <s v="Houston"/>
    <x v="5"/>
    <n v="77036"/>
    <x v="2"/>
    <s v="TEC-AC-10004001"/>
    <x v="2"/>
    <x v="11"/>
    <x v="1460"/>
    <n v="171.96"/>
    <n v="5"/>
    <x v="2"/>
    <n v="45.139499999999998"/>
  </r>
  <r>
    <n v="4270"/>
    <x v="2118"/>
    <x v="3"/>
    <x v="643"/>
    <d v="2014-06-30T00:00:00"/>
    <x v="0"/>
    <s v="AM-10705"/>
    <s v="Anne McFarland"/>
    <x v="0"/>
    <s v="United States"/>
    <s v="Seattle"/>
    <x v="4"/>
    <n v="98115"/>
    <x v="1"/>
    <s v="FUR-TA-10000688"/>
    <x v="0"/>
    <x v="3"/>
    <x v="556"/>
    <n v="871.4"/>
    <n v="4"/>
    <x v="0"/>
    <n v="148.13800000000001"/>
  </r>
  <r>
    <n v="4271"/>
    <x v="2119"/>
    <x v="1"/>
    <x v="650"/>
    <d v="2012-11-30T00:00:00"/>
    <x v="1"/>
    <s v="SH-20635"/>
    <s v="Stefanie Holloman"/>
    <x v="1"/>
    <s v="United States"/>
    <s v="Jackson"/>
    <x v="18"/>
    <n v="38301"/>
    <x v="0"/>
    <s v="FUR-FU-10003930"/>
    <x v="0"/>
    <x v="5"/>
    <x v="1621"/>
    <n v="692.47199999999998"/>
    <n v="11"/>
    <x v="2"/>
    <n v="190.4298"/>
  </r>
  <r>
    <n v="4272"/>
    <x v="2120"/>
    <x v="0"/>
    <x v="390"/>
    <d v="2013-11-28T00:00:00"/>
    <x v="0"/>
    <s v="LA-16780"/>
    <s v="Laura Armstrong"/>
    <x v="1"/>
    <s v="United States"/>
    <s v="Baltimore"/>
    <x v="39"/>
    <n v="21215"/>
    <x v="3"/>
    <s v="FUR-FU-10000965"/>
    <x v="0"/>
    <x v="5"/>
    <x v="682"/>
    <n v="207.76"/>
    <n v="4"/>
    <x v="0"/>
    <n v="85.181600000000003"/>
  </r>
  <r>
    <n v="4273"/>
    <x v="2121"/>
    <x v="3"/>
    <x v="246"/>
    <d v="2014-07-22T00:00:00"/>
    <x v="3"/>
    <s v="SF-20200"/>
    <s v="Sarah Foster"/>
    <x v="0"/>
    <s v="United States"/>
    <s v="Murray"/>
    <x v="7"/>
    <n v="84107"/>
    <x v="1"/>
    <s v="TEC-PH-10004071"/>
    <x v="2"/>
    <x v="7"/>
    <x v="1537"/>
    <n v="71.927999999999997"/>
    <n v="9"/>
    <x v="2"/>
    <n v="6.2937000000000003"/>
  </r>
  <r>
    <n v="4274"/>
    <x v="2121"/>
    <x v="3"/>
    <x v="246"/>
    <d v="2014-07-22T00:00:00"/>
    <x v="3"/>
    <s v="SF-20200"/>
    <s v="Sarah Foster"/>
    <x v="0"/>
    <s v="United States"/>
    <s v="Murray"/>
    <x v="7"/>
    <n v="84107"/>
    <x v="1"/>
    <s v="OFF-AR-10001044"/>
    <x v="1"/>
    <x v="6"/>
    <x v="1042"/>
    <n v="25.99"/>
    <n v="1"/>
    <x v="0"/>
    <n v="7.5370999999999997"/>
  </r>
  <r>
    <n v="4275"/>
    <x v="2122"/>
    <x v="1"/>
    <x v="924"/>
    <d v="2012-10-28T00:00:00"/>
    <x v="1"/>
    <s v="AG-10495"/>
    <s v="Andrew Gjertsen"/>
    <x v="1"/>
    <s v="United States"/>
    <s v="Seattle"/>
    <x v="4"/>
    <n v="98105"/>
    <x v="1"/>
    <s v="OFF-BI-10004140"/>
    <x v="1"/>
    <x v="8"/>
    <x v="304"/>
    <n v="3.5920000000000001"/>
    <n v="1"/>
    <x v="2"/>
    <n v="1.1225000000000001"/>
  </r>
  <r>
    <n v="4276"/>
    <x v="2123"/>
    <x v="1"/>
    <x v="584"/>
    <d v="2012-07-13T00:00:00"/>
    <x v="1"/>
    <s v="KN-16450"/>
    <s v="Kean Nguyen"/>
    <x v="1"/>
    <s v="United States"/>
    <s v="Dallas"/>
    <x v="5"/>
    <n v="75220"/>
    <x v="2"/>
    <s v="OFF-AP-10002684"/>
    <x v="1"/>
    <x v="9"/>
    <x v="165"/>
    <n v="48.631999999999998"/>
    <n v="2"/>
    <x v="3"/>
    <n v="-121.58"/>
  </r>
  <r>
    <n v="4277"/>
    <x v="2124"/>
    <x v="3"/>
    <x v="238"/>
    <d v="2014-08-23T00:00:00"/>
    <x v="1"/>
    <s v="NF-18595"/>
    <s v="Nicole Fjeld"/>
    <x v="2"/>
    <s v="United States"/>
    <s v="Seattle"/>
    <x v="4"/>
    <n v="98105"/>
    <x v="1"/>
    <s v="OFF-ST-10000046"/>
    <x v="1"/>
    <x v="4"/>
    <x v="757"/>
    <n v="323.10000000000002"/>
    <n v="2"/>
    <x v="0"/>
    <n v="61.389000000000003"/>
  </r>
  <r>
    <n v="4278"/>
    <x v="2125"/>
    <x v="0"/>
    <x v="947"/>
    <d v="2013-04-21T00:00:00"/>
    <x v="1"/>
    <s v="BS-11365"/>
    <s v="Bill Shonely"/>
    <x v="1"/>
    <s v="United States"/>
    <s v="Lakewood"/>
    <x v="30"/>
    <n v="8701"/>
    <x v="3"/>
    <s v="TEC-MA-10001047"/>
    <x v="2"/>
    <x v="15"/>
    <x v="1626"/>
    <n v="9099.93"/>
    <n v="7"/>
    <x v="0"/>
    <n v="2365.9818"/>
  </r>
  <r>
    <n v="4279"/>
    <x v="2125"/>
    <x v="0"/>
    <x v="947"/>
    <d v="2013-04-21T00:00:00"/>
    <x v="1"/>
    <s v="BS-11365"/>
    <s v="Bill Shonely"/>
    <x v="1"/>
    <s v="United States"/>
    <s v="Lakewood"/>
    <x v="30"/>
    <n v="8701"/>
    <x v="3"/>
    <s v="FUR-FU-10000550"/>
    <x v="0"/>
    <x v="5"/>
    <x v="1445"/>
    <n v="9.9600000000000009"/>
    <n v="2"/>
    <x v="0"/>
    <n v="3.2867999999999999"/>
  </r>
  <r>
    <n v="4280"/>
    <x v="2125"/>
    <x v="0"/>
    <x v="947"/>
    <d v="2013-04-21T00:00:00"/>
    <x v="1"/>
    <s v="BS-11365"/>
    <s v="Bill Shonely"/>
    <x v="1"/>
    <s v="United States"/>
    <s v="Lakewood"/>
    <x v="30"/>
    <n v="8701"/>
    <x v="3"/>
    <s v="OFF-BI-10002432"/>
    <x v="1"/>
    <x v="8"/>
    <x v="866"/>
    <n v="25.3"/>
    <n v="5"/>
    <x v="0"/>
    <n v="11.891"/>
  </r>
  <r>
    <n v="4281"/>
    <x v="2126"/>
    <x v="2"/>
    <x v="687"/>
    <d v="2011-11-18T00:00:00"/>
    <x v="1"/>
    <s v="RM-19675"/>
    <s v="Robert Marley"/>
    <x v="2"/>
    <s v="United States"/>
    <s v="New York City"/>
    <x v="15"/>
    <n v="10011"/>
    <x v="3"/>
    <s v="OFF-PA-10004470"/>
    <x v="1"/>
    <x v="10"/>
    <x v="250"/>
    <n v="11.36"/>
    <n v="2"/>
    <x v="0"/>
    <n v="5.2256"/>
  </r>
  <r>
    <n v="4282"/>
    <x v="2126"/>
    <x v="2"/>
    <x v="687"/>
    <d v="2011-11-18T00:00:00"/>
    <x v="1"/>
    <s v="RM-19675"/>
    <s v="Robert Marley"/>
    <x v="2"/>
    <s v="United States"/>
    <s v="New York City"/>
    <x v="15"/>
    <n v="10011"/>
    <x v="3"/>
    <s v="FUR-CH-10001797"/>
    <x v="0"/>
    <x v="1"/>
    <x v="1441"/>
    <n v="69.263999999999996"/>
    <n v="2"/>
    <x v="9"/>
    <n v="14.622400000000001"/>
  </r>
  <r>
    <n v="4283"/>
    <x v="2127"/>
    <x v="2"/>
    <x v="414"/>
    <d v="2011-12-23T00:00:00"/>
    <x v="2"/>
    <s v="AB-10105"/>
    <s v="Adrian Barton"/>
    <x v="0"/>
    <s v="United States"/>
    <s v="Indianapolis"/>
    <x v="14"/>
    <n v="46203"/>
    <x v="2"/>
    <s v="OFF-LA-10003720"/>
    <x v="1"/>
    <x v="2"/>
    <x v="1627"/>
    <n v="3.69"/>
    <n v="1"/>
    <x v="0"/>
    <n v="1.7343"/>
  </r>
  <r>
    <n v="4284"/>
    <x v="2127"/>
    <x v="2"/>
    <x v="414"/>
    <d v="2011-12-23T00:00:00"/>
    <x v="2"/>
    <s v="AB-10105"/>
    <s v="Adrian Barton"/>
    <x v="0"/>
    <s v="United States"/>
    <s v="Indianapolis"/>
    <x v="14"/>
    <n v="46203"/>
    <x v="2"/>
    <s v="OFF-BI-10004600"/>
    <x v="1"/>
    <x v="8"/>
    <x v="1477"/>
    <n v="1103.97"/>
    <n v="3"/>
    <x v="0"/>
    <n v="496.78649999999999"/>
  </r>
  <r>
    <n v="4285"/>
    <x v="2128"/>
    <x v="1"/>
    <x v="82"/>
    <d v="2012-11-26T00:00:00"/>
    <x v="0"/>
    <s v="CA-11965"/>
    <s v="Carol Adams"/>
    <x v="1"/>
    <s v="United States"/>
    <s v="Port Arthur"/>
    <x v="5"/>
    <n v="77642"/>
    <x v="2"/>
    <s v="FUR-BO-10003965"/>
    <x v="0"/>
    <x v="0"/>
    <x v="1083"/>
    <n v="246.1328"/>
    <n v="2"/>
    <x v="8"/>
    <n v="-76.011600000000001"/>
  </r>
  <r>
    <n v="4286"/>
    <x v="2128"/>
    <x v="1"/>
    <x v="82"/>
    <d v="2012-11-26T00:00:00"/>
    <x v="0"/>
    <s v="CA-11965"/>
    <s v="Carol Adams"/>
    <x v="1"/>
    <s v="United States"/>
    <s v="Port Arthur"/>
    <x v="5"/>
    <n v="77642"/>
    <x v="2"/>
    <s v="OFF-LA-10000240"/>
    <x v="1"/>
    <x v="2"/>
    <x v="2"/>
    <n v="11.696"/>
    <n v="2"/>
    <x v="2"/>
    <n v="3.9474"/>
  </r>
  <r>
    <n v="4287"/>
    <x v="2128"/>
    <x v="1"/>
    <x v="82"/>
    <d v="2012-11-26T00:00:00"/>
    <x v="0"/>
    <s v="CA-11965"/>
    <s v="Carol Adams"/>
    <x v="1"/>
    <s v="United States"/>
    <s v="Port Arthur"/>
    <x v="5"/>
    <n v="77642"/>
    <x v="2"/>
    <s v="TEC-CO-10001571"/>
    <x v="2"/>
    <x v="16"/>
    <x v="1554"/>
    <n v="439.99200000000002"/>
    <n v="1"/>
    <x v="2"/>
    <n v="164.99700000000001"/>
  </r>
  <r>
    <n v="4288"/>
    <x v="2129"/>
    <x v="3"/>
    <x v="116"/>
    <d v="2015-01-04T00:00:00"/>
    <x v="1"/>
    <s v="EH-14005"/>
    <s v="Erica Hernandez"/>
    <x v="2"/>
    <s v="United States"/>
    <s v="Nashville"/>
    <x v="18"/>
    <n v="37211"/>
    <x v="0"/>
    <s v="OFF-ST-10000736"/>
    <x v="1"/>
    <x v="4"/>
    <x v="455"/>
    <n v="64.784000000000006"/>
    <n v="1"/>
    <x v="2"/>
    <n v="-12.956799999999999"/>
  </r>
  <r>
    <n v="4289"/>
    <x v="2130"/>
    <x v="1"/>
    <x v="961"/>
    <d v="2012-05-21T00:00:00"/>
    <x v="1"/>
    <s v="ON-18715"/>
    <s v="Odella Nelson"/>
    <x v="1"/>
    <s v="United States"/>
    <s v="Houston"/>
    <x v="5"/>
    <n v="77095"/>
    <x v="2"/>
    <s v="OFF-BI-10002082"/>
    <x v="1"/>
    <x v="8"/>
    <x v="1173"/>
    <n v="33.28"/>
    <n v="5"/>
    <x v="3"/>
    <n v="-49.92"/>
  </r>
  <r>
    <n v="4290"/>
    <x v="2130"/>
    <x v="1"/>
    <x v="961"/>
    <d v="2012-05-21T00:00:00"/>
    <x v="1"/>
    <s v="ON-18715"/>
    <s v="Odella Nelson"/>
    <x v="1"/>
    <s v="United States"/>
    <s v="Houston"/>
    <x v="5"/>
    <n v="77095"/>
    <x v="2"/>
    <s v="OFF-PA-10002250"/>
    <x v="1"/>
    <x v="10"/>
    <x v="699"/>
    <n v="14.087999999999999"/>
    <n v="3"/>
    <x v="2"/>
    <n v="4.9307999999999996"/>
  </r>
  <r>
    <n v="4291"/>
    <x v="2131"/>
    <x v="3"/>
    <x v="34"/>
    <d v="2014-12-14T00:00:00"/>
    <x v="0"/>
    <s v="AT-10435"/>
    <s v="Alyssa Tate"/>
    <x v="2"/>
    <s v="United States"/>
    <s v="Los Angeles"/>
    <x v="1"/>
    <n v="90004"/>
    <x v="1"/>
    <s v="OFF-AR-10000122"/>
    <x v="1"/>
    <x v="6"/>
    <x v="308"/>
    <n v="11.16"/>
    <n v="2"/>
    <x v="0"/>
    <n v="2.79"/>
  </r>
  <r>
    <n v="4292"/>
    <x v="2131"/>
    <x v="3"/>
    <x v="34"/>
    <d v="2014-12-14T00:00:00"/>
    <x v="0"/>
    <s v="AT-10435"/>
    <s v="Alyssa Tate"/>
    <x v="2"/>
    <s v="United States"/>
    <s v="Los Angeles"/>
    <x v="1"/>
    <n v="90004"/>
    <x v="1"/>
    <s v="FUR-TA-10003748"/>
    <x v="0"/>
    <x v="3"/>
    <x v="208"/>
    <n v="896.32799999999997"/>
    <n v="9"/>
    <x v="2"/>
    <n v="22.408200000000001"/>
  </r>
  <r>
    <n v="4293"/>
    <x v="2131"/>
    <x v="3"/>
    <x v="34"/>
    <d v="2014-12-14T00:00:00"/>
    <x v="0"/>
    <s v="AT-10435"/>
    <s v="Alyssa Tate"/>
    <x v="2"/>
    <s v="United States"/>
    <s v="Los Angeles"/>
    <x v="1"/>
    <n v="90004"/>
    <x v="1"/>
    <s v="OFF-AP-10001394"/>
    <x v="1"/>
    <x v="9"/>
    <x v="1120"/>
    <n v="189"/>
    <n v="1"/>
    <x v="0"/>
    <n v="68.040000000000006"/>
  </r>
  <r>
    <n v="4294"/>
    <x v="2132"/>
    <x v="3"/>
    <x v="434"/>
    <d v="2014-03-17T00:00:00"/>
    <x v="1"/>
    <s v="EB-13870"/>
    <s v="Emily Burns"/>
    <x v="0"/>
    <s v="United States"/>
    <s v="Philadelphia"/>
    <x v="9"/>
    <n v="19140"/>
    <x v="3"/>
    <s v="TEC-PH-10004896"/>
    <x v="2"/>
    <x v="7"/>
    <x v="172"/>
    <n v="53.981999999999999"/>
    <n v="3"/>
    <x v="10"/>
    <n v="-10.7964"/>
  </r>
  <r>
    <n v="4295"/>
    <x v="2133"/>
    <x v="3"/>
    <x v="760"/>
    <d v="2014-10-28T00:00:00"/>
    <x v="1"/>
    <s v="DW-13195"/>
    <s v="David Wiener"/>
    <x v="1"/>
    <s v="United States"/>
    <s v="Redmond"/>
    <x v="21"/>
    <n v="97756"/>
    <x v="1"/>
    <s v="FUR-TA-10002607"/>
    <x v="0"/>
    <x v="3"/>
    <x v="221"/>
    <n v="177.22499999999999"/>
    <n v="5"/>
    <x v="5"/>
    <n v="-120.51300000000001"/>
  </r>
  <r>
    <n v="4296"/>
    <x v="2134"/>
    <x v="3"/>
    <x v="445"/>
    <d v="2014-07-11T00:00:00"/>
    <x v="1"/>
    <s v="MB-17305"/>
    <s v="Maria Bertelson"/>
    <x v="0"/>
    <s v="United States"/>
    <s v="Citrus Heights"/>
    <x v="1"/>
    <n v="95610"/>
    <x v="1"/>
    <s v="FUR-FU-10001215"/>
    <x v="0"/>
    <x v="5"/>
    <x v="1600"/>
    <n v="129.38999999999999"/>
    <n v="3"/>
    <x v="0"/>
    <n v="54.343800000000002"/>
  </r>
  <r>
    <n v="4297"/>
    <x v="2135"/>
    <x v="3"/>
    <x v="507"/>
    <d v="2014-09-11T00:00:00"/>
    <x v="1"/>
    <s v="TH-21235"/>
    <s v="Tiffany House"/>
    <x v="1"/>
    <s v="United States"/>
    <s v="Los Angeles"/>
    <x v="1"/>
    <n v="90032"/>
    <x v="1"/>
    <s v="OFF-ST-10000419"/>
    <x v="1"/>
    <x v="4"/>
    <x v="1015"/>
    <n v="54.32"/>
    <n v="4"/>
    <x v="0"/>
    <n v="0.54320000000000002"/>
  </r>
  <r>
    <n v="4298"/>
    <x v="2136"/>
    <x v="3"/>
    <x v="962"/>
    <d v="2014-08-27T00:00:00"/>
    <x v="0"/>
    <s v="PO-18850"/>
    <s v="Patrick O'Brill"/>
    <x v="0"/>
    <s v="United States"/>
    <s v="Tallahassee"/>
    <x v="2"/>
    <n v="32303"/>
    <x v="0"/>
    <s v="TEC-PH-10001459"/>
    <x v="2"/>
    <x v="7"/>
    <x v="1438"/>
    <n v="4367.8959999999997"/>
    <n v="13"/>
    <x v="2"/>
    <n v="327.59219999999999"/>
  </r>
  <r>
    <n v="4299"/>
    <x v="2136"/>
    <x v="3"/>
    <x v="962"/>
    <d v="2014-08-27T00:00:00"/>
    <x v="0"/>
    <s v="PO-18850"/>
    <s v="Patrick O'Brill"/>
    <x v="0"/>
    <s v="United States"/>
    <s v="Tallahassee"/>
    <x v="2"/>
    <n v="32303"/>
    <x v="0"/>
    <s v="OFF-PA-10000241"/>
    <x v="1"/>
    <x v="10"/>
    <x v="1151"/>
    <n v="49.567999999999998"/>
    <n v="2"/>
    <x v="2"/>
    <n v="15.49"/>
  </r>
  <r>
    <n v="4300"/>
    <x v="2136"/>
    <x v="3"/>
    <x v="962"/>
    <d v="2014-08-27T00:00:00"/>
    <x v="0"/>
    <s v="PO-18850"/>
    <s v="Patrick O'Brill"/>
    <x v="0"/>
    <s v="United States"/>
    <s v="Tallahassee"/>
    <x v="2"/>
    <n v="32303"/>
    <x v="0"/>
    <s v="OFF-AP-10003040"/>
    <x v="1"/>
    <x v="9"/>
    <x v="723"/>
    <n v="161.376"/>
    <n v="6"/>
    <x v="2"/>
    <n v="12.103199999999999"/>
  </r>
  <r>
    <n v="4301"/>
    <x v="2136"/>
    <x v="3"/>
    <x v="962"/>
    <d v="2014-08-27T00:00:00"/>
    <x v="0"/>
    <s v="PO-18850"/>
    <s v="Patrick O'Brill"/>
    <x v="0"/>
    <s v="United States"/>
    <s v="Tallahassee"/>
    <x v="2"/>
    <n v="32303"/>
    <x v="0"/>
    <s v="FUR-FU-10001852"/>
    <x v="0"/>
    <x v="5"/>
    <x v="837"/>
    <n v="2.7839999999999998"/>
    <n v="2"/>
    <x v="2"/>
    <n v="0.41760000000000003"/>
  </r>
  <r>
    <n v="4302"/>
    <x v="2136"/>
    <x v="3"/>
    <x v="962"/>
    <d v="2014-08-27T00:00:00"/>
    <x v="0"/>
    <s v="PO-18850"/>
    <s v="Patrick O'Brill"/>
    <x v="0"/>
    <s v="United States"/>
    <s v="Tallahassee"/>
    <x v="2"/>
    <n v="32303"/>
    <x v="0"/>
    <s v="OFF-PA-10000141"/>
    <x v="1"/>
    <x v="10"/>
    <x v="821"/>
    <n v="8.7200000000000006"/>
    <n v="5"/>
    <x v="2"/>
    <n v="2.9430000000000001"/>
  </r>
  <r>
    <n v="4303"/>
    <x v="2137"/>
    <x v="2"/>
    <x v="963"/>
    <d v="2011-08-25T00:00:00"/>
    <x v="0"/>
    <s v="DE-13255"/>
    <s v="Deanra Eno"/>
    <x v="2"/>
    <s v="United States"/>
    <s v="Lakewood"/>
    <x v="24"/>
    <n v="44107"/>
    <x v="3"/>
    <s v="OFF-AR-10002804"/>
    <x v="1"/>
    <x v="6"/>
    <x v="279"/>
    <n v="3.9119999999999999"/>
    <n v="1"/>
    <x v="2"/>
    <n v="1.0268999999999999"/>
  </r>
  <r>
    <n v="4304"/>
    <x v="2138"/>
    <x v="0"/>
    <x v="964"/>
    <d v="2013-10-05T00:00:00"/>
    <x v="3"/>
    <s v="MO-17500"/>
    <s v="Mary O'Rourke"/>
    <x v="0"/>
    <s v="United States"/>
    <s v="The Colony"/>
    <x v="5"/>
    <n v="75056"/>
    <x v="2"/>
    <s v="OFF-EN-10003862"/>
    <x v="1"/>
    <x v="12"/>
    <x v="753"/>
    <n v="59.752000000000002"/>
    <n v="7"/>
    <x v="2"/>
    <n v="19.4194"/>
  </r>
  <r>
    <n v="4305"/>
    <x v="2139"/>
    <x v="2"/>
    <x v="965"/>
    <d v="2011-10-30T00:00:00"/>
    <x v="0"/>
    <s v="AH-10585"/>
    <s v="Angele Hood"/>
    <x v="0"/>
    <s v="United States"/>
    <s v="Seattle"/>
    <x v="4"/>
    <n v="98105"/>
    <x v="1"/>
    <s v="FUR-FU-10000448"/>
    <x v="0"/>
    <x v="5"/>
    <x v="464"/>
    <n v="63.92"/>
    <n v="4"/>
    <x v="0"/>
    <n v="3.1960000000000002"/>
  </r>
  <r>
    <n v="4306"/>
    <x v="2139"/>
    <x v="2"/>
    <x v="965"/>
    <d v="2011-10-30T00:00:00"/>
    <x v="0"/>
    <s v="AH-10585"/>
    <s v="Angele Hood"/>
    <x v="0"/>
    <s v="United States"/>
    <s v="Seattle"/>
    <x v="4"/>
    <n v="98105"/>
    <x v="1"/>
    <s v="TEC-PH-10000526"/>
    <x v="2"/>
    <x v="7"/>
    <x v="1463"/>
    <n v="383.96"/>
    <n v="5"/>
    <x v="2"/>
    <n v="38.396000000000001"/>
  </r>
  <r>
    <n v="4307"/>
    <x v="2140"/>
    <x v="0"/>
    <x v="931"/>
    <d v="2013-06-29T00:00:00"/>
    <x v="3"/>
    <s v="CS-12250"/>
    <s v="Chris Selesnick"/>
    <x v="1"/>
    <s v="United States"/>
    <s v="Los Angeles"/>
    <x v="1"/>
    <n v="90032"/>
    <x v="1"/>
    <s v="OFF-BI-10002764"/>
    <x v="1"/>
    <x v="8"/>
    <x v="502"/>
    <n v="7.7519999999999998"/>
    <n v="3"/>
    <x v="2"/>
    <n v="2.8100999999999998"/>
  </r>
  <r>
    <n v="4308"/>
    <x v="2140"/>
    <x v="0"/>
    <x v="931"/>
    <d v="2013-06-29T00:00:00"/>
    <x v="3"/>
    <s v="CS-12250"/>
    <s v="Chris Selesnick"/>
    <x v="1"/>
    <s v="United States"/>
    <s v="Los Angeles"/>
    <x v="1"/>
    <n v="90032"/>
    <x v="1"/>
    <s v="OFF-BI-10001524"/>
    <x v="1"/>
    <x v="8"/>
    <x v="298"/>
    <n v="33.567999999999998"/>
    <n v="2"/>
    <x v="2"/>
    <n v="11.748799999999999"/>
  </r>
  <r>
    <n v="4309"/>
    <x v="2141"/>
    <x v="2"/>
    <x v="130"/>
    <d v="2011-11-11T00:00:00"/>
    <x v="1"/>
    <s v="WB-21850"/>
    <s v="William Brown"/>
    <x v="0"/>
    <s v="United States"/>
    <s v="Los Angeles"/>
    <x v="1"/>
    <n v="90045"/>
    <x v="1"/>
    <s v="TEC-PH-10001079"/>
    <x v="2"/>
    <x v="7"/>
    <x v="1246"/>
    <n v="666.34400000000005"/>
    <n v="7"/>
    <x v="2"/>
    <n v="66.634399999999999"/>
  </r>
  <r>
    <n v="4310"/>
    <x v="2141"/>
    <x v="2"/>
    <x v="130"/>
    <d v="2011-11-11T00:00:00"/>
    <x v="1"/>
    <s v="WB-21850"/>
    <s v="William Brown"/>
    <x v="0"/>
    <s v="United States"/>
    <s v="Los Angeles"/>
    <x v="1"/>
    <n v="90045"/>
    <x v="1"/>
    <s v="FUR-TA-10002041"/>
    <x v="0"/>
    <x v="3"/>
    <x v="358"/>
    <n v="573.72799999999995"/>
    <n v="4"/>
    <x v="2"/>
    <n v="-64.544399999999996"/>
  </r>
  <r>
    <n v="4311"/>
    <x v="2141"/>
    <x v="2"/>
    <x v="130"/>
    <d v="2011-11-11T00:00:00"/>
    <x v="1"/>
    <s v="WB-21850"/>
    <s v="William Brown"/>
    <x v="0"/>
    <s v="United States"/>
    <s v="Los Angeles"/>
    <x v="1"/>
    <n v="90045"/>
    <x v="1"/>
    <s v="OFF-BI-10001036"/>
    <x v="1"/>
    <x v="8"/>
    <x v="618"/>
    <n v="21.936"/>
    <n v="3"/>
    <x v="2"/>
    <n v="8.2260000000000009"/>
  </r>
  <r>
    <n v="4312"/>
    <x v="2141"/>
    <x v="2"/>
    <x v="130"/>
    <d v="2011-11-11T00:00:00"/>
    <x v="1"/>
    <s v="WB-21850"/>
    <s v="William Brown"/>
    <x v="0"/>
    <s v="United States"/>
    <s v="Los Angeles"/>
    <x v="1"/>
    <n v="90045"/>
    <x v="1"/>
    <s v="OFF-PA-10000223"/>
    <x v="1"/>
    <x v="10"/>
    <x v="1374"/>
    <n v="19.440000000000001"/>
    <n v="3"/>
    <x v="0"/>
    <n v="9.3312000000000008"/>
  </r>
  <r>
    <n v="4313"/>
    <x v="2141"/>
    <x v="2"/>
    <x v="130"/>
    <d v="2011-11-11T00:00:00"/>
    <x v="1"/>
    <s v="WB-21850"/>
    <s v="William Brown"/>
    <x v="0"/>
    <s v="United States"/>
    <s v="Los Angeles"/>
    <x v="1"/>
    <n v="90045"/>
    <x v="1"/>
    <s v="TEC-MA-10003246"/>
    <x v="2"/>
    <x v="15"/>
    <x v="1628"/>
    <n v="447.96800000000002"/>
    <n v="4"/>
    <x v="2"/>
    <n v="139.99"/>
  </r>
  <r>
    <n v="4314"/>
    <x v="2142"/>
    <x v="2"/>
    <x v="78"/>
    <d v="2011-09-12T00:00:00"/>
    <x v="1"/>
    <s v="SP-20620"/>
    <s v="Stefania Perrino"/>
    <x v="1"/>
    <s v="United States"/>
    <s v="Long Beach"/>
    <x v="15"/>
    <n v="11561"/>
    <x v="3"/>
    <s v="OFF-AP-10001962"/>
    <x v="1"/>
    <x v="9"/>
    <x v="1594"/>
    <n v="16.78"/>
    <n v="2"/>
    <x v="0"/>
    <n v="4.1950000000000003"/>
  </r>
  <r>
    <n v="4315"/>
    <x v="2143"/>
    <x v="1"/>
    <x v="608"/>
    <d v="2012-07-01T00:00:00"/>
    <x v="1"/>
    <s v="AB-10165"/>
    <s v="Alan Barnes"/>
    <x v="0"/>
    <s v="United States"/>
    <s v="Los Angeles"/>
    <x v="1"/>
    <n v="90045"/>
    <x v="1"/>
    <s v="OFF-AR-10004062"/>
    <x v="1"/>
    <x v="6"/>
    <x v="33"/>
    <n v="20.96"/>
    <n v="2"/>
    <x v="0"/>
    <n v="5.24"/>
  </r>
  <r>
    <n v="4316"/>
    <x v="2143"/>
    <x v="1"/>
    <x v="608"/>
    <d v="2012-07-01T00:00:00"/>
    <x v="1"/>
    <s v="AB-10165"/>
    <s v="Alan Barnes"/>
    <x v="0"/>
    <s v="United States"/>
    <s v="Los Angeles"/>
    <x v="1"/>
    <n v="90045"/>
    <x v="1"/>
    <s v="OFF-BI-10004330"/>
    <x v="1"/>
    <x v="8"/>
    <x v="795"/>
    <n v="88.751999999999995"/>
    <n v="3"/>
    <x v="2"/>
    <n v="27.734999999999999"/>
  </r>
  <r>
    <n v="4317"/>
    <x v="2143"/>
    <x v="1"/>
    <x v="608"/>
    <d v="2012-07-01T00:00:00"/>
    <x v="1"/>
    <s v="AB-10165"/>
    <s v="Alan Barnes"/>
    <x v="0"/>
    <s v="United States"/>
    <s v="Los Angeles"/>
    <x v="1"/>
    <n v="90045"/>
    <x v="1"/>
    <s v="OFF-ST-10001963"/>
    <x v="1"/>
    <x v="4"/>
    <x v="532"/>
    <n v="304.23"/>
    <n v="3"/>
    <x v="0"/>
    <n v="9.1268999999999991"/>
  </r>
  <r>
    <n v="4318"/>
    <x v="2144"/>
    <x v="1"/>
    <x v="353"/>
    <d v="2012-08-02T00:00:00"/>
    <x v="1"/>
    <s v="HA-14920"/>
    <s v="Helen Andreada"/>
    <x v="0"/>
    <s v="United States"/>
    <s v="San Francisco"/>
    <x v="1"/>
    <n v="94110"/>
    <x v="1"/>
    <s v="OFF-EN-10002230"/>
    <x v="1"/>
    <x v="12"/>
    <x v="550"/>
    <n v="167.86"/>
    <n v="2"/>
    <x v="0"/>
    <n v="78.894199999999998"/>
  </r>
  <r>
    <n v="4319"/>
    <x v="2145"/>
    <x v="3"/>
    <x v="226"/>
    <d v="2014-12-12T00:00:00"/>
    <x v="1"/>
    <s v="DC-13285"/>
    <s v="Debra Catini"/>
    <x v="0"/>
    <s v="United States"/>
    <s v="Richmond"/>
    <x v="17"/>
    <n v="23223"/>
    <x v="0"/>
    <s v="FUR-FU-10000175"/>
    <x v="0"/>
    <x v="5"/>
    <x v="1629"/>
    <n v="82.38"/>
    <n v="6"/>
    <x v="0"/>
    <n v="25.537800000000001"/>
  </r>
  <r>
    <n v="4320"/>
    <x v="2146"/>
    <x v="2"/>
    <x v="282"/>
    <d v="2012-01-03T00:00:00"/>
    <x v="0"/>
    <s v="ST-20530"/>
    <s v="Shui Tom"/>
    <x v="0"/>
    <s v="United States"/>
    <s v="Albuquerque"/>
    <x v="27"/>
    <n v="87105"/>
    <x v="1"/>
    <s v="TEC-PH-10004897"/>
    <x v="2"/>
    <x v="7"/>
    <x v="1115"/>
    <n v="23.975999999999999"/>
    <n v="3"/>
    <x v="2"/>
    <n v="-5.6943000000000001"/>
  </r>
  <r>
    <n v="4321"/>
    <x v="2146"/>
    <x v="2"/>
    <x v="282"/>
    <d v="2012-01-03T00:00:00"/>
    <x v="0"/>
    <s v="ST-20530"/>
    <s v="Shui Tom"/>
    <x v="0"/>
    <s v="United States"/>
    <s v="Albuquerque"/>
    <x v="27"/>
    <n v="87105"/>
    <x v="1"/>
    <s v="OFF-ST-10003123"/>
    <x v="1"/>
    <x v="4"/>
    <x v="1268"/>
    <n v="33.29"/>
    <n v="1"/>
    <x v="0"/>
    <n v="7.9896000000000003"/>
  </r>
  <r>
    <n v="4322"/>
    <x v="2147"/>
    <x v="1"/>
    <x v="966"/>
    <d v="2012-02-19T00:00:00"/>
    <x v="1"/>
    <s v="KB-16315"/>
    <s v="Karl Braun"/>
    <x v="0"/>
    <s v="United States"/>
    <s v="Akron"/>
    <x v="24"/>
    <n v="44312"/>
    <x v="3"/>
    <s v="OFF-BI-10001658"/>
    <x v="1"/>
    <x v="8"/>
    <x v="439"/>
    <n v="14.952"/>
    <n v="2"/>
    <x v="6"/>
    <n v="-11.961600000000001"/>
  </r>
  <r>
    <n v="4323"/>
    <x v="2147"/>
    <x v="1"/>
    <x v="966"/>
    <d v="2012-02-19T00:00:00"/>
    <x v="1"/>
    <s v="KB-16315"/>
    <s v="Karl Braun"/>
    <x v="0"/>
    <s v="United States"/>
    <s v="Akron"/>
    <x v="24"/>
    <n v="44312"/>
    <x v="3"/>
    <s v="TEC-PH-10002834"/>
    <x v="2"/>
    <x v="7"/>
    <x v="1378"/>
    <n v="323.98200000000003"/>
    <n v="3"/>
    <x v="10"/>
    <n v="-80.995500000000007"/>
  </r>
  <r>
    <n v="4324"/>
    <x v="2147"/>
    <x v="1"/>
    <x v="966"/>
    <d v="2012-02-19T00:00:00"/>
    <x v="1"/>
    <s v="KB-16315"/>
    <s v="Karl Braun"/>
    <x v="0"/>
    <s v="United States"/>
    <s v="Akron"/>
    <x v="24"/>
    <n v="44312"/>
    <x v="3"/>
    <s v="OFF-BI-10002160"/>
    <x v="1"/>
    <x v="8"/>
    <x v="312"/>
    <n v="2.286"/>
    <n v="2"/>
    <x v="6"/>
    <n v="-1.6763999999999999"/>
  </r>
  <r>
    <n v="4325"/>
    <x v="2147"/>
    <x v="1"/>
    <x v="966"/>
    <d v="2012-02-19T00:00:00"/>
    <x v="1"/>
    <s v="KB-16315"/>
    <s v="Karl Braun"/>
    <x v="0"/>
    <s v="United States"/>
    <s v="Akron"/>
    <x v="24"/>
    <n v="44312"/>
    <x v="3"/>
    <s v="OFF-AR-10004999"/>
    <x v="1"/>
    <x v="6"/>
    <x v="864"/>
    <n v="14.352"/>
    <n v="3"/>
    <x v="2"/>
    <n v="0.89700000000000002"/>
  </r>
  <r>
    <n v="4326"/>
    <x v="2147"/>
    <x v="1"/>
    <x v="966"/>
    <d v="2012-02-19T00:00:00"/>
    <x v="1"/>
    <s v="KB-16315"/>
    <s v="Karl Braun"/>
    <x v="0"/>
    <s v="United States"/>
    <s v="Akron"/>
    <x v="24"/>
    <n v="44312"/>
    <x v="3"/>
    <s v="TEC-AC-10003280"/>
    <x v="2"/>
    <x v="11"/>
    <x v="1028"/>
    <n v="71.975999999999999"/>
    <n v="3"/>
    <x v="2"/>
    <n v="0.89970000000000006"/>
  </r>
  <r>
    <n v="4327"/>
    <x v="2148"/>
    <x v="0"/>
    <x v="967"/>
    <d v="2013-01-27T00:00:00"/>
    <x v="2"/>
    <s v="TB-21355"/>
    <s v="Todd Boyes"/>
    <x v="1"/>
    <s v="United States"/>
    <s v="Plainfield"/>
    <x v="30"/>
    <n v="7060"/>
    <x v="3"/>
    <s v="OFF-AR-10000315"/>
    <x v="1"/>
    <x v="6"/>
    <x v="1297"/>
    <n v="9.2100000000000009"/>
    <n v="3"/>
    <x v="0"/>
    <n v="2.3025000000000002"/>
  </r>
  <r>
    <n v="4328"/>
    <x v="2148"/>
    <x v="0"/>
    <x v="967"/>
    <d v="2013-01-27T00:00:00"/>
    <x v="2"/>
    <s v="TB-21355"/>
    <s v="Todd Boyes"/>
    <x v="1"/>
    <s v="United States"/>
    <s v="Plainfield"/>
    <x v="30"/>
    <n v="7060"/>
    <x v="3"/>
    <s v="OFF-PA-10000007"/>
    <x v="1"/>
    <x v="10"/>
    <x v="1531"/>
    <n v="18"/>
    <n v="5"/>
    <x v="0"/>
    <n v="8.2799999999999994"/>
  </r>
  <r>
    <n v="4329"/>
    <x v="2149"/>
    <x v="3"/>
    <x v="719"/>
    <d v="2014-04-08T00:00:00"/>
    <x v="1"/>
    <s v="JC-15775"/>
    <s v="John Castell"/>
    <x v="0"/>
    <s v="United States"/>
    <s v="New York City"/>
    <x v="15"/>
    <n v="10011"/>
    <x v="3"/>
    <s v="OFF-PA-10000791"/>
    <x v="1"/>
    <x v="10"/>
    <x v="1424"/>
    <n v="42.93"/>
    <n v="9"/>
    <x v="0"/>
    <n v="19.3185"/>
  </r>
  <r>
    <n v="4330"/>
    <x v="2150"/>
    <x v="3"/>
    <x v="621"/>
    <d v="2014-10-10T00:00:00"/>
    <x v="1"/>
    <s v="PO-18850"/>
    <s v="Patrick O'Brill"/>
    <x v="0"/>
    <s v="United States"/>
    <s v="Hialeah"/>
    <x v="2"/>
    <n v="33012"/>
    <x v="0"/>
    <s v="OFF-PA-10000556"/>
    <x v="1"/>
    <x v="10"/>
    <x v="1630"/>
    <n v="15.552"/>
    <n v="3"/>
    <x v="2"/>
    <n v="5.4432"/>
  </r>
  <r>
    <n v="4331"/>
    <x v="2150"/>
    <x v="3"/>
    <x v="621"/>
    <d v="2014-10-10T00:00:00"/>
    <x v="1"/>
    <s v="PO-18850"/>
    <s v="Patrick O'Brill"/>
    <x v="0"/>
    <s v="United States"/>
    <s v="Hialeah"/>
    <x v="2"/>
    <n v="33012"/>
    <x v="0"/>
    <s v="OFF-AP-10000804"/>
    <x v="1"/>
    <x v="9"/>
    <x v="561"/>
    <n v="17.920000000000002"/>
    <n v="5"/>
    <x v="2"/>
    <n v="1.1200000000000001"/>
  </r>
  <r>
    <n v="4332"/>
    <x v="2151"/>
    <x v="3"/>
    <x v="853"/>
    <d v="2014-09-07T00:00:00"/>
    <x v="1"/>
    <s v="SS-20875"/>
    <s v="Sung Shariari"/>
    <x v="0"/>
    <s v="United States"/>
    <s v="Redmond"/>
    <x v="4"/>
    <n v="98052"/>
    <x v="1"/>
    <s v="TEC-AC-10001998"/>
    <x v="2"/>
    <x v="11"/>
    <x v="84"/>
    <n v="19.989999999999998"/>
    <n v="1"/>
    <x v="0"/>
    <n v="6.7965999999999998"/>
  </r>
  <r>
    <n v="4333"/>
    <x v="2151"/>
    <x v="3"/>
    <x v="853"/>
    <d v="2014-09-07T00:00:00"/>
    <x v="1"/>
    <s v="SS-20875"/>
    <s v="Sung Shariari"/>
    <x v="0"/>
    <s v="United States"/>
    <s v="Redmond"/>
    <x v="4"/>
    <n v="98052"/>
    <x v="1"/>
    <s v="OFF-BI-10003476"/>
    <x v="1"/>
    <x v="8"/>
    <x v="1526"/>
    <n v="22.92"/>
    <n v="5"/>
    <x v="2"/>
    <n v="8.0220000000000002"/>
  </r>
  <r>
    <n v="4334"/>
    <x v="2152"/>
    <x v="1"/>
    <x v="379"/>
    <d v="2012-12-27T00:00:00"/>
    <x v="1"/>
    <s v="RD-19720"/>
    <s v="Roger Demir"/>
    <x v="0"/>
    <s v="United States"/>
    <s v="Daytona Beach"/>
    <x v="2"/>
    <n v="32114"/>
    <x v="0"/>
    <s v="TEC-AC-10003237"/>
    <x v="2"/>
    <x v="11"/>
    <x v="1631"/>
    <n v="50.88"/>
    <n v="6"/>
    <x v="2"/>
    <n v="14.628"/>
  </r>
  <r>
    <n v="4335"/>
    <x v="2152"/>
    <x v="1"/>
    <x v="379"/>
    <d v="2012-12-27T00:00:00"/>
    <x v="1"/>
    <s v="RD-19720"/>
    <s v="Roger Demir"/>
    <x v="0"/>
    <s v="United States"/>
    <s v="Daytona Beach"/>
    <x v="2"/>
    <n v="32114"/>
    <x v="0"/>
    <s v="OFF-EN-10003798"/>
    <x v="1"/>
    <x v="12"/>
    <x v="817"/>
    <n v="27.312000000000001"/>
    <n v="2"/>
    <x v="2"/>
    <n v="9.2178000000000004"/>
  </r>
  <r>
    <n v="4336"/>
    <x v="2153"/>
    <x v="1"/>
    <x v="139"/>
    <d v="2012-12-24T00:00:00"/>
    <x v="1"/>
    <s v="GZ-14470"/>
    <s v="Gary Zandusky"/>
    <x v="0"/>
    <s v="United States"/>
    <s v="Bullhead City"/>
    <x v="16"/>
    <n v="86442"/>
    <x v="1"/>
    <s v="OFF-EN-10003068"/>
    <x v="1"/>
    <x v="12"/>
    <x v="1632"/>
    <n v="7.92"/>
    <n v="1"/>
    <x v="2"/>
    <n v="2.7719999999999998"/>
  </r>
  <r>
    <n v="4337"/>
    <x v="2153"/>
    <x v="1"/>
    <x v="139"/>
    <d v="2012-12-24T00:00:00"/>
    <x v="1"/>
    <s v="GZ-14470"/>
    <s v="Gary Zandusky"/>
    <x v="0"/>
    <s v="United States"/>
    <s v="Bullhead City"/>
    <x v="16"/>
    <n v="86442"/>
    <x v="1"/>
    <s v="FUR-FU-10002088"/>
    <x v="0"/>
    <x v="5"/>
    <x v="1084"/>
    <n v="14.368"/>
    <n v="2"/>
    <x v="2"/>
    <n v="3.9512"/>
  </r>
  <r>
    <n v="4338"/>
    <x v="2154"/>
    <x v="1"/>
    <x v="154"/>
    <d v="2012-12-01T00:00:00"/>
    <x v="1"/>
    <s v="SN-20710"/>
    <s v="Steve Nguyen"/>
    <x v="2"/>
    <s v="United States"/>
    <s v="Los Angeles"/>
    <x v="1"/>
    <n v="90049"/>
    <x v="1"/>
    <s v="TEC-AC-10000158"/>
    <x v="2"/>
    <x v="11"/>
    <x v="353"/>
    <n v="107.97"/>
    <n v="3"/>
    <x v="0"/>
    <n v="22.6737"/>
  </r>
  <r>
    <n v="4339"/>
    <x v="2154"/>
    <x v="1"/>
    <x v="154"/>
    <d v="2012-12-01T00:00:00"/>
    <x v="1"/>
    <s v="SN-20710"/>
    <s v="Steve Nguyen"/>
    <x v="2"/>
    <s v="United States"/>
    <s v="Los Angeles"/>
    <x v="1"/>
    <n v="90049"/>
    <x v="1"/>
    <s v="OFF-PA-10000482"/>
    <x v="1"/>
    <x v="10"/>
    <x v="67"/>
    <n v="113.82"/>
    <n v="3"/>
    <x v="0"/>
    <n v="53.495399999999997"/>
  </r>
  <r>
    <n v="4340"/>
    <x v="2155"/>
    <x v="3"/>
    <x v="151"/>
    <d v="2014-09-02T00:00:00"/>
    <x v="1"/>
    <s v="DK-12895"/>
    <s v="Dana Kaydos"/>
    <x v="0"/>
    <s v="United States"/>
    <s v="Franklin"/>
    <x v="18"/>
    <n v="37064"/>
    <x v="0"/>
    <s v="OFF-PA-10004888"/>
    <x v="1"/>
    <x v="10"/>
    <x v="959"/>
    <n v="5.1840000000000002"/>
    <n v="1"/>
    <x v="2"/>
    <n v="1.8144"/>
  </r>
  <r>
    <n v="4341"/>
    <x v="2156"/>
    <x v="2"/>
    <x v="579"/>
    <d v="2011-03-22T00:00:00"/>
    <x v="3"/>
    <s v="VM-21835"/>
    <s v="Vivian Mathis"/>
    <x v="0"/>
    <s v="United States"/>
    <s v="Portage"/>
    <x v="14"/>
    <n v="46368"/>
    <x v="2"/>
    <s v="OFF-AR-10003478"/>
    <x v="1"/>
    <x v="6"/>
    <x v="355"/>
    <n v="16.28"/>
    <n v="2"/>
    <x v="0"/>
    <n v="6.5119999999999996"/>
  </r>
  <r>
    <n v="4342"/>
    <x v="2157"/>
    <x v="3"/>
    <x v="94"/>
    <d v="2014-12-22T00:00:00"/>
    <x v="1"/>
    <s v="GB-14575"/>
    <s v="Giulietta Baptist"/>
    <x v="0"/>
    <s v="United States"/>
    <s v="Arlington"/>
    <x v="17"/>
    <n v="22204"/>
    <x v="0"/>
    <s v="OFF-ST-10003208"/>
    <x v="1"/>
    <x v="4"/>
    <x v="243"/>
    <n v="544.38"/>
    <n v="3"/>
    <x v="0"/>
    <n v="157.87020000000001"/>
  </r>
  <r>
    <n v="4343"/>
    <x v="2158"/>
    <x v="3"/>
    <x v="498"/>
    <d v="2014-03-23T00:00:00"/>
    <x v="2"/>
    <s v="ND-18370"/>
    <s v="Natalie DeCherney"/>
    <x v="0"/>
    <s v="United States"/>
    <s v="San Francisco"/>
    <x v="1"/>
    <n v="94110"/>
    <x v="1"/>
    <s v="OFF-BI-10004970"/>
    <x v="1"/>
    <x v="8"/>
    <x v="908"/>
    <n v="19.824000000000002"/>
    <n v="6"/>
    <x v="2"/>
    <n v="6.6905999999999999"/>
  </r>
  <r>
    <n v="4344"/>
    <x v="2158"/>
    <x v="3"/>
    <x v="498"/>
    <d v="2014-03-23T00:00:00"/>
    <x v="2"/>
    <s v="ND-18370"/>
    <s v="Natalie DeCherney"/>
    <x v="0"/>
    <s v="United States"/>
    <s v="San Francisco"/>
    <x v="1"/>
    <n v="94110"/>
    <x v="1"/>
    <s v="TEC-PH-10000038"/>
    <x v="2"/>
    <x v="7"/>
    <x v="1056"/>
    <n v="657.50400000000002"/>
    <n v="6"/>
    <x v="2"/>
    <n v="-131.5008"/>
  </r>
  <r>
    <n v="4345"/>
    <x v="2158"/>
    <x v="3"/>
    <x v="498"/>
    <d v="2014-03-23T00:00:00"/>
    <x v="2"/>
    <s v="ND-18370"/>
    <s v="Natalie DeCherney"/>
    <x v="0"/>
    <s v="United States"/>
    <s v="San Francisco"/>
    <x v="1"/>
    <n v="94110"/>
    <x v="1"/>
    <s v="TEC-AC-10001552"/>
    <x v="2"/>
    <x v="11"/>
    <x v="100"/>
    <n v="99.54"/>
    <n v="2"/>
    <x v="0"/>
    <n v="10.949400000000001"/>
  </r>
  <r>
    <n v="4346"/>
    <x v="2158"/>
    <x v="3"/>
    <x v="498"/>
    <d v="2014-03-23T00:00:00"/>
    <x v="2"/>
    <s v="ND-18370"/>
    <s v="Natalie DeCherney"/>
    <x v="0"/>
    <s v="United States"/>
    <s v="San Francisco"/>
    <x v="1"/>
    <n v="94110"/>
    <x v="1"/>
    <s v="TEC-AC-10002926"/>
    <x v="2"/>
    <x v="11"/>
    <x v="1114"/>
    <n v="199.96"/>
    <n v="4"/>
    <x v="0"/>
    <n v="85.982799999999997"/>
  </r>
  <r>
    <n v="4347"/>
    <x v="2159"/>
    <x v="0"/>
    <x v="31"/>
    <d v="2013-09-26T00:00:00"/>
    <x v="1"/>
    <s v="MM-17260"/>
    <s v="Magdelene Morse"/>
    <x v="0"/>
    <s v="United States"/>
    <s v="New Rochelle"/>
    <x v="15"/>
    <n v="10801"/>
    <x v="3"/>
    <s v="FUR-CH-10001394"/>
    <x v="0"/>
    <x v="1"/>
    <x v="648"/>
    <n v="631.78200000000004"/>
    <n v="2"/>
    <x v="9"/>
    <n v="140.39599999999999"/>
  </r>
  <r>
    <n v="4348"/>
    <x v="2159"/>
    <x v="0"/>
    <x v="31"/>
    <d v="2013-09-26T00:00:00"/>
    <x v="1"/>
    <s v="MM-17260"/>
    <s v="Magdelene Morse"/>
    <x v="0"/>
    <s v="United States"/>
    <s v="New Rochelle"/>
    <x v="15"/>
    <n v="10801"/>
    <x v="3"/>
    <s v="FUR-FU-10004053"/>
    <x v="0"/>
    <x v="5"/>
    <x v="1633"/>
    <n v="60.72"/>
    <n v="3"/>
    <x v="0"/>
    <n v="26.1096"/>
  </r>
  <r>
    <n v="4349"/>
    <x v="2160"/>
    <x v="3"/>
    <x v="221"/>
    <d v="2014-11-30T00:00:00"/>
    <x v="0"/>
    <s v="MV-17485"/>
    <s v="Mark Van Huff"/>
    <x v="0"/>
    <s v="United States"/>
    <s v="Mesa"/>
    <x v="16"/>
    <n v="85204"/>
    <x v="1"/>
    <s v="OFF-BI-10004230"/>
    <x v="1"/>
    <x v="8"/>
    <x v="649"/>
    <n v="20.724"/>
    <n v="2"/>
    <x v="6"/>
    <n v="-15.1976"/>
  </r>
  <r>
    <n v="4350"/>
    <x v="2160"/>
    <x v="3"/>
    <x v="221"/>
    <d v="2014-11-30T00:00:00"/>
    <x v="0"/>
    <s v="MV-17485"/>
    <s v="Mark Van Huff"/>
    <x v="0"/>
    <s v="United States"/>
    <s v="Mesa"/>
    <x v="16"/>
    <n v="85204"/>
    <x v="1"/>
    <s v="OFF-ST-10000060"/>
    <x v="1"/>
    <x v="4"/>
    <x v="387"/>
    <n v="415.87200000000001"/>
    <n v="8"/>
    <x v="2"/>
    <n v="-41.587200000000003"/>
  </r>
  <r>
    <n v="4351"/>
    <x v="2161"/>
    <x v="3"/>
    <x v="645"/>
    <d v="2014-04-16T00:00:00"/>
    <x v="1"/>
    <s v="JL-15130"/>
    <s v="Jack Lebron"/>
    <x v="0"/>
    <s v="United States"/>
    <s v="Lancaster"/>
    <x v="24"/>
    <n v="43130"/>
    <x v="3"/>
    <s v="OFF-ST-10001325"/>
    <x v="1"/>
    <x v="4"/>
    <x v="466"/>
    <n v="16.768000000000001"/>
    <n v="2"/>
    <x v="2"/>
    <n v="1.4672000000000001"/>
  </r>
  <r>
    <n v="4352"/>
    <x v="2161"/>
    <x v="3"/>
    <x v="645"/>
    <d v="2014-04-16T00:00:00"/>
    <x v="1"/>
    <s v="JL-15130"/>
    <s v="Jack Lebron"/>
    <x v="0"/>
    <s v="United States"/>
    <s v="Lancaster"/>
    <x v="24"/>
    <n v="43130"/>
    <x v="3"/>
    <s v="TEC-AC-10003441"/>
    <x v="2"/>
    <x v="11"/>
    <x v="652"/>
    <n v="27.12"/>
    <n v="2"/>
    <x v="2"/>
    <n v="-4.7460000000000004"/>
  </r>
  <r>
    <n v="4353"/>
    <x v="2162"/>
    <x v="3"/>
    <x v="389"/>
    <d v="2014-12-13T00:00:00"/>
    <x v="0"/>
    <s v="AG-10330"/>
    <s v="Alex Grayson"/>
    <x v="0"/>
    <s v="United States"/>
    <s v="Stockton"/>
    <x v="1"/>
    <n v="95207"/>
    <x v="1"/>
    <s v="TEC-PH-10003215"/>
    <x v="2"/>
    <x v="7"/>
    <x v="1602"/>
    <n v="95.84"/>
    <n v="4"/>
    <x v="2"/>
    <n v="34.741999999999997"/>
  </r>
  <r>
    <n v="4354"/>
    <x v="2162"/>
    <x v="3"/>
    <x v="389"/>
    <d v="2014-12-13T00:00:00"/>
    <x v="0"/>
    <s v="AG-10330"/>
    <s v="Alex Grayson"/>
    <x v="0"/>
    <s v="United States"/>
    <s v="Stockton"/>
    <x v="1"/>
    <n v="95207"/>
    <x v="1"/>
    <s v="OFF-PA-10002005"/>
    <x v="1"/>
    <x v="10"/>
    <x v="505"/>
    <n v="12.96"/>
    <n v="2"/>
    <x v="0"/>
    <n v="6.2207999999999997"/>
  </r>
  <r>
    <n v="4355"/>
    <x v="2163"/>
    <x v="3"/>
    <x v="221"/>
    <d v="2014-11-27T00:00:00"/>
    <x v="0"/>
    <s v="MD-17860"/>
    <s v="Michael Dominguez"/>
    <x v="1"/>
    <s v="United States"/>
    <s v="Asheville"/>
    <x v="3"/>
    <n v="28806"/>
    <x v="0"/>
    <s v="OFF-BI-10004465"/>
    <x v="1"/>
    <x v="8"/>
    <x v="732"/>
    <n v="19.007999999999999"/>
    <n v="8"/>
    <x v="6"/>
    <n v="-12.672000000000001"/>
  </r>
  <r>
    <n v="4356"/>
    <x v="2164"/>
    <x v="1"/>
    <x v="784"/>
    <d v="2012-12-07T00:00:00"/>
    <x v="0"/>
    <s v="RO-19780"/>
    <s v="Rose O'Brian"/>
    <x v="0"/>
    <s v="United States"/>
    <s v="Clarksville"/>
    <x v="18"/>
    <n v="37042"/>
    <x v="0"/>
    <s v="OFF-BI-10000545"/>
    <x v="1"/>
    <x v="8"/>
    <x v="685"/>
    <n v="1598.058"/>
    <n v="7"/>
    <x v="6"/>
    <n v="-1065.3720000000001"/>
  </r>
  <r>
    <n v="4357"/>
    <x v="2164"/>
    <x v="1"/>
    <x v="784"/>
    <d v="2012-12-07T00:00:00"/>
    <x v="0"/>
    <s v="RO-19780"/>
    <s v="Rose O'Brian"/>
    <x v="0"/>
    <s v="United States"/>
    <s v="Clarksville"/>
    <x v="18"/>
    <n v="37042"/>
    <x v="0"/>
    <s v="OFF-AR-10003752"/>
    <x v="1"/>
    <x v="6"/>
    <x v="677"/>
    <n v="36.96"/>
    <n v="4"/>
    <x v="2"/>
    <n v="12.012"/>
  </r>
  <r>
    <n v="4358"/>
    <x v="2165"/>
    <x v="3"/>
    <x v="157"/>
    <d v="2014-12-12T00:00:00"/>
    <x v="3"/>
    <s v="RR-19315"/>
    <s v="Ralph Ritter"/>
    <x v="0"/>
    <s v="United States"/>
    <s v="Aurora"/>
    <x v="10"/>
    <n v="60505"/>
    <x v="2"/>
    <s v="OFF-PA-10001937"/>
    <x v="1"/>
    <x v="10"/>
    <x v="286"/>
    <n v="10.368"/>
    <n v="2"/>
    <x v="2"/>
    <n v="3.6288"/>
  </r>
  <r>
    <n v="4359"/>
    <x v="2165"/>
    <x v="3"/>
    <x v="157"/>
    <d v="2014-12-12T00:00:00"/>
    <x v="3"/>
    <s v="RR-19315"/>
    <s v="Ralph Ritter"/>
    <x v="0"/>
    <s v="United States"/>
    <s v="Aurora"/>
    <x v="10"/>
    <n v="60505"/>
    <x v="2"/>
    <s v="FUR-FU-10004306"/>
    <x v="0"/>
    <x v="5"/>
    <x v="616"/>
    <n v="77.72"/>
    <n v="1"/>
    <x v="7"/>
    <n v="-66.061999999999998"/>
  </r>
  <r>
    <n v="4360"/>
    <x v="2165"/>
    <x v="3"/>
    <x v="157"/>
    <d v="2014-12-12T00:00:00"/>
    <x v="3"/>
    <s v="RR-19315"/>
    <s v="Ralph Ritter"/>
    <x v="0"/>
    <s v="United States"/>
    <s v="Aurora"/>
    <x v="10"/>
    <n v="60505"/>
    <x v="2"/>
    <s v="FUR-CH-10003973"/>
    <x v="0"/>
    <x v="1"/>
    <x v="858"/>
    <n v="520.46400000000006"/>
    <n v="2"/>
    <x v="4"/>
    <n v="-14.8704"/>
  </r>
  <r>
    <n v="4361"/>
    <x v="2166"/>
    <x v="0"/>
    <x v="206"/>
    <d v="2013-05-24T00:00:00"/>
    <x v="2"/>
    <s v="CP-12340"/>
    <s v="Christine Phan"/>
    <x v="1"/>
    <s v="United States"/>
    <s v="Warwick"/>
    <x v="34"/>
    <n v="2886"/>
    <x v="3"/>
    <s v="OFF-PA-10000565"/>
    <x v="1"/>
    <x v="10"/>
    <x v="33"/>
    <n v="111.96"/>
    <n v="2"/>
    <x v="0"/>
    <n v="54.860399999999998"/>
  </r>
  <r>
    <n v="4362"/>
    <x v="2167"/>
    <x v="3"/>
    <x v="922"/>
    <d v="2014-02-22T00:00:00"/>
    <x v="0"/>
    <s v="LL-16840"/>
    <s v="Lauren Leatherbury"/>
    <x v="0"/>
    <s v="United States"/>
    <s v="Lafayette"/>
    <x v="28"/>
    <n v="70506"/>
    <x v="0"/>
    <s v="TEC-PH-10003875"/>
    <x v="2"/>
    <x v="7"/>
    <x v="119"/>
    <n v="29.16"/>
    <n v="3"/>
    <x v="0"/>
    <n v="8.4564000000000004"/>
  </r>
  <r>
    <n v="4363"/>
    <x v="2168"/>
    <x v="3"/>
    <x v="968"/>
    <d v="2014-05-23T00:00:00"/>
    <x v="0"/>
    <s v="NC-18340"/>
    <s v="Nat Carroll"/>
    <x v="0"/>
    <s v="United States"/>
    <s v="Fargo"/>
    <x v="46"/>
    <n v="58103"/>
    <x v="2"/>
    <s v="OFF-AR-10001953"/>
    <x v="1"/>
    <x v="6"/>
    <x v="395"/>
    <n v="131.94"/>
    <n v="3"/>
    <x v="0"/>
    <n v="35.623800000000003"/>
  </r>
  <r>
    <n v="4364"/>
    <x v="2168"/>
    <x v="3"/>
    <x v="968"/>
    <d v="2014-05-23T00:00:00"/>
    <x v="0"/>
    <s v="NC-18340"/>
    <s v="Nat Carroll"/>
    <x v="0"/>
    <s v="United States"/>
    <s v="Fargo"/>
    <x v="46"/>
    <n v="58103"/>
    <x v="2"/>
    <s v="OFF-AR-10001374"/>
    <x v="1"/>
    <x v="6"/>
    <x v="310"/>
    <n v="25.92"/>
    <n v="4"/>
    <x v="0"/>
    <n v="8.2943999999999996"/>
  </r>
  <r>
    <n v="4365"/>
    <x v="2168"/>
    <x v="3"/>
    <x v="968"/>
    <d v="2014-05-23T00:00:00"/>
    <x v="0"/>
    <s v="NC-18340"/>
    <s v="Nat Carroll"/>
    <x v="0"/>
    <s v="United States"/>
    <s v="Fargo"/>
    <x v="46"/>
    <n v="58103"/>
    <x v="2"/>
    <s v="OFF-ST-10003816"/>
    <x v="1"/>
    <x v="4"/>
    <x v="710"/>
    <n v="704.76"/>
    <n v="4"/>
    <x v="0"/>
    <n v="162.09479999999999"/>
  </r>
  <r>
    <n v="4366"/>
    <x v="2168"/>
    <x v="3"/>
    <x v="968"/>
    <d v="2014-05-23T00:00:00"/>
    <x v="0"/>
    <s v="NC-18340"/>
    <s v="Nat Carroll"/>
    <x v="0"/>
    <s v="United States"/>
    <s v="Fargo"/>
    <x v="46"/>
    <n v="58103"/>
    <x v="2"/>
    <s v="OFF-FA-10001843"/>
    <x v="1"/>
    <x v="13"/>
    <x v="33"/>
    <n v="7.41"/>
    <n v="3"/>
    <x v="0"/>
    <n v="3.4826999999999999"/>
  </r>
  <r>
    <n v="4367"/>
    <x v="2168"/>
    <x v="3"/>
    <x v="968"/>
    <d v="2014-05-23T00:00:00"/>
    <x v="0"/>
    <s v="NC-18340"/>
    <s v="Nat Carroll"/>
    <x v="0"/>
    <s v="United States"/>
    <s v="Fargo"/>
    <x v="46"/>
    <n v="58103"/>
    <x v="2"/>
    <s v="OFF-AR-10000657"/>
    <x v="1"/>
    <x v="6"/>
    <x v="1518"/>
    <n v="21.5"/>
    <n v="10"/>
    <x v="0"/>
    <n v="7.0949999999999998"/>
  </r>
  <r>
    <n v="4368"/>
    <x v="2169"/>
    <x v="3"/>
    <x v="220"/>
    <d v="2014-09-14T00:00:00"/>
    <x v="0"/>
    <s v="HA-14920"/>
    <s v="Helen Andreada"/>
    <x v="0"/>
    <s v="United States"/>
    <s v="Chicago"/>
    <x v="10"/>
    <n v="60623"/>
    <x v="2"/>
    <s v="OFF-FA-10000936"/>
    <x v="1"/>
    <x v="13"/>
    <x v="1298"/>
    <n v="10.528"/>
    <n v="4"/>
    <x v="2"/>
    <n v="3.29"/>
  </r>
  <r>
    <n v="4369"/>
    <x v="2169"/>
    <x v="3"/>
    <x v="220"/>
    <d v="2014-09-14T00:00:00"/>
    <x v="0"/>
    <s v="HA-14920"/>
    <s v="Helen Andreada"/>
    <x v="0"/>
    <s v="United States"/>
    <s v="Chicago"/>
    <x v="10"/>
    <n v="60623"/>
    <x v="2"/>
    <s v="OFF-PA-10003657"/>
    <x v="1"/>
    <x v="10"/>
    <x v="624"/>
    <n v="20.544"/>
    <n v="6"/>
    <x v="2"/>
    <n v="6.42"/>
  </r>
  <r>
    <n v="4370"/>
    <x v="2170"/>
    <x v="0"/>
    <x v="732"/>
    <d v="2013-11-11T00:00:00"/>
    <x v="1"/>
    <s v="MA-17995"/>
    <s v="Michelle Arnett"/>
    <x v="2"/>
    <s v="United States"/>
    <s v="Lawrence"/>
    <x v="14"/>
    <n v="46226"/>
    <x v="2"/>
    <s v="OFF-BI-10001989"/>
    <x v="1"/>
    <x v="8"/>
    <x v="537"/>
    <n v="104.9"/>
    <n v="5"/>
    <x v="0"/>
    <n v="50.351999999999997"/>
  </r>
  <r>
    <n v="4371"/>
    <x v="2170"/>
    <x v="0"/>
    <x v="732"/>
    <d v="2013-11-11T00:00:00"/>
    <x v="1"/>
    <s v="MA-17995"/>
    <s v="Michelle Arnett"/>
    <x v="2"/>
    <s v="United States"/>
    <s v="Lawrence"/>
    <x v="14"/>
    <n v="46226"/>
    <x v="2"/>
    <s v="OFF-AR-10002987"/>
    <x v="1"/>
    <x v="6"/>
    <x v="1553"/>
    <n v="39.68"/>
    <n v="2"/>
    <x v="0"/>
    <n v="16.268799999999999"/>
  </r>
  <r>
    <n v="4372"/>
    <x v="2170"/>
    <x v="0"/>
    <x v="732"/>
    <d v="2013-11-11T00:00:00"/>
    <x v="1"/>
    <s v="MA-17995"/>
    <s v="Michelle Arnett"/>
    <x v="2"/>
    <s v="United States"/>
    <s v="Lawrence"/>
    <x v="14"/>
    <n v="46226"/>
    <x v="2"/>
    <s v="OFF-LA-10000414"/>
    <x v="1"/>
    <x v="2"/>
    <x v="1634"/>
    <n v="51.75"/>
    <n v="5"/>
    <x v="0"/>
    <n v="24.84"/>
  </r>
  <r>
    <n v="4373"/>
    <x v="2171"/>
    <x v="3"/>
    <x v="283"/>
    <d v="2014-07-26T00:00:00"/>
    <x v="0"/>
    <s v="LH-16900"/>
    <s v="Lena Hernandez"/>
    <x v="0"/>
    <s v="United States"/>
    <s v="Elkhart"/>
    <x v="14"/>
    <n v="46514"/>
    <x v="2"/>
    <s v="OFF-AR-10003602"/>
    <x v="1"/>
    <x v="6"/>
    <x v="239"/>
    <n v="11.68"/>
    <n v="2"/>
    <x v="0"/>
    <n v="5.4896000000000003"/>
  </r>
  <r>
    <n v="4374"/>
    <x v="2171"/>
    <x v="3"/>
    <x v="283"/>
    <d v="2014-07-26T00:00:00"/>
    <x v="0"/>
    <s v="LH-16900"/>
    <s v="Lena Hernandez"/>
    <x v="0"/>
    <s v="United States"/>
    <s v="Elkhart"/>
    <x v="14"/>
    <n v="46514"/>
    <x v="2"/>
    <s v="TEC-AC-10002550"/>
    <x v="2"/>
    <x v="11"/>
    <x v="1539"/>
    <n v="159.75"/>
    <n v="5"/>
    <x v="0"/>
    <n v="11.182499999999999"/>
  </r>
  <r>
    <n v="4375"/>
    <x v="2172"/>
    <x v="0"/>
    <x v="741"/>
    <d v="2013-11-25T00:00:00"/>
    <x v="1"/>
    <s v="SB-20290"/>
    <s v="Sean Braxton"/>
    <x v="1"/>
    <s v="United States"/>
    <s v="Kent"/>
    <x v="24"/>
    <n v="44240"/>
    <x v="3"/>
    <s v="OFF-AP-10002998"/>
    <x v="1"/>
    <x v="9"/>
    <x v="1635"/>
    <n v="103.968"/>
    <n v="6"/>
    <x v="2"/>
    <n v="16.8948"/>
  </r>
  <r>
    <n v="4376"/>
    <x v="2173"/>
    <x v="2"/>
    <x v="573"/>
    <d v="2011-04-30T00:00:00"/>
    <x v="1"/>
    <s v="BT-11305"/>
    <s v="Beth Thompson"/>
    <x v="2"/>
    <s v="United States"/>
    <s v="San Gabriel"/>
    <x v="1"/>
    <n v="91776"/>
    <x v="1"/>
    <s v="FUR-FU-10003708"/>
    <x v="0"/>
    <x v="5"/>
    <x v="71"/>
    <n v="303.25"/>
    <n v="5"/>
    <x v="0"/>
    <n v="63.682499999999997"/>
  </r>
  <r>
    <n v="4377"/>
    <x v="2173"/>
    <x v="2"/>
    <x v="573"/>
    <d v="2011-04-30T00:00:00"/>
    <x v="1"/>
    <s v="BT-11305"/>
    <s v="Beth Thompson"/>
    <x v="2"/>
    <s v="United States"/>
    <s v="San Gabriel"/>
    <x v="1"/>
    <n v="91776"/>
    <x v="1"/>
    <s v="OFF-AP-10001391"/>
    <x v="1"/>
    <x v="9"/>
    <x v="1260"/>
    <n v="270.72000000000003"/>
    <n v="3"/>
    <x v="0"/>
    <n v="78.508799999999994"/>
  </r>
  <r>
    <n v="4378"/>
    <x v="2173"/>
    <x v="2"/>
    <x v="573"/>
    <d v="2011-04-30T00:00:00"/>
    <x v="1"/>
    <s v="BT-11305"/>
    <s v="Beth Thompson"/>
    <x v="2"/>
    <s v="United States"/>
    <s v="San Gabriel"/>
    <x v="1"/>
    <n v="91776"/>
    <x v="1"/>
    <s v="FUR-CH-10003973"/>
    <x v="0"/>
    <x v="1"/>
    <x v="858"/>
    <n v="1487.04"/>
    <n v="5"/>
    <x v="2"/>
    <n v="148.70400000000001"/>
  </r>
  <r>
    <n v="4379"/>
    <x v="2174"/>
    <x v="1"/>
    <x v="672"/>
    <d v="2012-12-02T00:00:00"/>
    <x v="0"/>
    <s v="PS-18970"/>
    <s v="Paul Stevenson"/>
    <x v="2"/>
    <s v="United States"/>
    <s v="Henderson"/>
    <x v="0"/>
    <n v="42420"/>
    <x v="0"/>
    <s v="OFF-EN-10000461"/>
    <x v="1"/>
    <x v="12"/>
    <x v="746"/>
    <n v="17.48"/>
    <n v="2"/>
    <x v="0"/>
    <n v="8.2156000000000002"/>
  </r>
  <r>
    <n v="4380"/>
    <x v="2174"/>
    <x v="1"/>
    <x v="672"/>
    <d v="2012-12-02T00:00:00"/>
    <x v="0"/>
    <s v="PS-18970"/>
    <s v="Paul Stevenson"/>
    <x v="2"/>
    <s v="United States"/>
    <s v="Henderson"/>
    <x v="0"/>
    <n v="42420"/>
    <x v="0"/>
    <s v="OFF-EN-10002831"/>
    <x v="1"/>
    <x v="12"/>
    <x v="828"/>
    <n v="71.88"/>
    <n v="2"/>
    <x v="0"/>
    <n v="32.345999999999997"/>
  </r>
  <r>
    <n v="4381"/>
    <x v="2175"/>
    <x v="1"/>
    <x v="969"/>
    <d v="2012-10-30T00:00:00"/>
    <x v="1"/>
    <s v="TB-21625"/>
    <s v="Trudy Brown"/>
    <x v="0"/>
    <s v="United States"/>
    <s v="San Francisco"/>
    <x v="1"/>
    <n v="94110"/>
    <x v="1"/>
    <s v="OFF-AR-10004648"/>
    <x v="1"/>
    <x v="6"/>
    <x v="620"/>
    <n v="60.45"/>
    <n v="3"/>
    <x v="0"/>
    <n v="16.3215"/>
  </r>
  <r>
    <n v="4382"/>
    <x v="2175"/>
    <x v="1"/>
    <x v="969"/>
    <d v="2012-10-30T00:00:00"/>
    <x v="1"/>
    <s v="TB-21625"/>
    <s v="Trudy Brown"/>
    <x v="0"/>
    <s v="United States"/>
    <s v="San Francisco"/>
    <x v="1"/>
    <n v="94110"/>
    <x v="1"/>
    <s v="FUR-TA-10001857"/>
    <x v="0"/>
    <x v="3"/>
    <x v="433"/>
    <n v="253.17599999999999"/>
    <n v="3"/>
    <x v="2"/>
    <n v="-31.646999999999998"/>
  </r>
  <r>
    <n v="4383"/>
    <x v="2176"/>
    <x v="1"/>
    <x v="603"/>
    <d v="2012-07-27T00:00:00"/>
    <x v="1"/>
    <s v="RA-19915"/>
    <s v="Russell Applegate"/>
    <x v="0"/>
    <s v="United States"/>
    <s v="Highland Park"/>
    <x v="10"/>
    <n v="60035"/>
    <x v="2"/>
    <s v="OFF-BI-10000546"/>
    <x v="1"/>
    <x v="8"/>
    <x v="609"/>
    <n v="2.88"/>
    <n v="5"/>
    <x v="3"/>
    <n v="-4.4640000000000004"/>
  </r>
  <r>
    <n v="4384"/>
    <x v="2176"/>
    <x v="1"/>
    <x v="603"/>
    <d v="2012-07-27T00:00:00"/>
    <x v="1"/>
    <s v="RA-19915"/>
    <s v="Russell Applegate"/>
    <x v="0"/>
    <s v="United States"/>
    <s v="Highland Park"/>
    <x v="10"/>
    <n v="60035"/>
    <x v="2"/>
    <s v="FUR-BO-10004690"/>
    <x v="0"/>
    <x v="0"/>
    <x v="1636"/>
    <n v="384.94400000000002"/>
    <n v="4"/>
    <x v="4"/>
    <n v="-126.4816"/>
  </r>
  <r>
    <n v="4385"/>
    <x v="2176"/>
    <x v="1"/>
    <x v="603"/>
    <d v="2012-07-27T00:00:00"/>
    <x v="1"/>
    <s v="RA-19915"/>
    <s v="Russell Applegate"/>
    <x v="0"/>
    <s v="United States"/>
    <s v="Highland Park"/>
    <x v="10"/>
    <n v="60035"/>
    <x v="2"/>
    <s v="TEC-PH-10001557"/>
    <x v="2"/>
    <x v="7"/>
    <x v="658"/>
    <n v="153.584"/>
    <n v="2"/>
    <x v="2"/>
    <n v="13.438599999999999"/>
  </r>
  <r>
    <n v="4386"/>
    <x v="2176"/>
    <x v="1"/>
    <x v="603"/>
    <d v="2012-07-27T00:00:00"/>
    <x v="1"/>
    <s v="RA-19915"/>
    <s v="Russell Applegate"/>
    <x v="0"/>
    <s v="United States"/>
    <s v="Highland Park"/>
    <x v="10"/>
    <n v="60035"/>
    <x v="2"/>
    <s v="FUR-BO-10002545"/>
    <x v="0"/>
    <x v="0"/>
    <x v="37"/>
    <n v="913.43"/>
    <n v="5"/>
    <x v="4"/>
    <n v="-52.195999999999998"/>
  </r>
  <r>
    <n v="4387"/>
    <x v="2177"/>
    <x v="0"/>
    <x v="189"/>
    <d v="2013-11-03T00:00:00"/>
    <x v="1"/>
    <s v="BP-11095"/>
    <s v="Bart Pistole"/>
    <x v="1"/>
    <s v="United States"/>
    <s v="San Francisco"/>
    <x v="1"/>
    <n v="94122"/>
    <x v="1"/>
    <s v="OFF-AP-10001366"/>
    <x v="1"/>
    <x v="9"/>
    <x v="33"/>
    <n v="43.92"/>
    <n v="4"/>
    <x v="0"/>
    <n v="11.8584"/>
  </r>
  <r>
    <n v="4388"/>
    <x v="2177"/>
    <x v="0"/>
    <x v="189"/>
    <d v="2013-11-03T00:00:00"/>
    <x v="1"/>
    <s v="BP-11095"/>
    <s v="Bart Pistole"/>
    <x v="1"/>
    <s v="United States"/>
    <s v="San Francisco"/>
    <x v="1"/>
    <n v="94122"/>
    <x v="1"/>
    <s v="OFF-BI-10001628"/>
    <x v="1"/>
    <x v="8"/>
    <x v="1103"/>
    <n v="25.032"/>
    <n v="3"/>
    <x v="2"/>
    <n v="7.8224999999999998"/>
  </r>
  <r>
    <n v="4389"/>
    <x v="2178"/>
    <x v="3"/>
    <x v="225"/>
    <d v="2014-11-23T00:00:00"/>
    <x v="2"/>
    <s v="CD-11920"/>
    <s v="Carlos Daly"/>
    <x v="0"/>
    <s v="United States"/>
    <s v="New York City"/>
    <x v="15"/>
    <n v="10035"/>
    <x v="3"/>
    <s v="OFF-PA-10003651"/>
    <x v="1"/>
    <x v="10"/>
    <x v="646"/>
    <n v="46.76"/>
    <n v="7"/>
    <x v="0"/>
    <n v="22.444800000000001"/>
  </r>
  <r>
    <n v="4390"/>
    <x v="2178"/>
    <x v="3"/>
    <x v="225"/>
    <d v="2014-11-23T00:00:00"/>
    <x v="2"/>
    <s v="CD-11920"/>
    <s v="Carlos Daly"/>
    <x v="0"/>
    <s v="United States"/>
    <s v="New York City"/>
    <x v="15"/>
    <n v="10035"/>
    <x v="3"/>
    <s v="FUR-BO-10003159"/>
    <x v="0"/>
    <x v="0"/>
    <x v="1100"/>
    <n v="183.96799999999999"/>
    <n v="2"/>
    <x v="2"/>
    <n v="-25.2956"/>
  </r>
  <r>
    <n v="4391"/>
    <x v="2178"/>
    <x v="3"/>
    <x v="225"/>
    <d v="2014-11-23T00:00:00"/>
    <x v="2"/>
    <s v="CD-11920"/>
    <s v="Carlos Daly"/>
    <x v="0"/>
    <s v="United States"/>
    <s v="New York City"/>
    <x v="15"/>
    <n v="10035"/>
    <x v="3"/>
    <s v="TEC-PH-10001459"/>
    <x v="2"/>
    <x v="7"/>
    <x v="1438"/>
    <n v="1259.97"/>
    <n v="3"/>
    <x v="0"/>
    <n v="327.59219999999999"/>
  </r>
  <r>
    <n v="4392"/>
    <x v="2178"/>
    <x v="3"/>
    <x v="225"/>
    <d v="2014-11-23T00:00:00"/>
    <x v="2"/>
    <s v="CD-11920"/>
    <s v="Carlos Daly"/>
    <x v="0"/>
    <s v="United States"/>
    <s v="New York City"/>
    <x v="15"/>
    <n v="10035"/>
    <x v="3"/>
    <s v="OFF-AR-10004602"/>
    <x v="1"/>
    <x v="6"/>
    <x v="1217"/>
    <n v="68.97"/>
    <n v="3"/>
    <x v="0"/>
    <n v="19.311599999999999"/>
  </r>
  <r>
    <n v="4393"/>
    <x v="2179"/>
    <x v="0"/>
    <x v="162"/>
    <d v="2013-09-13T00:00:00"/>
    <x v="1"/>
    <s v="KB-16585"/>
    <s v="Ken Black"/>
    <x v="1"/>
    <s v="United States"/>
    <s v="Dallas"/>
    <x v="5"/>
    <n v="75081"/>
    <x v="2"/>
    <s v="OFF-AR-10001953"/>
    <x v="1"/>
    <x v="6"/>
    <x v="395"/>
    <n v="70.367999999999995"/>
    <n v="2"/>
    <x v="2"/>
    <n v="6.1571999999999996"/>
  </r>
  <r>
    <n v="4394"/>
    <x v="2179"/>
    <x v="0"/>
    <x v="162"/>
    <d v="2013-09-13T00:00:00"/>
    <x v="1"/>
    <s v="KB-16585"/>
    <s v="Ken Black"/>
    <x v="1"/>
    <s v="United States"/>
    <s v="Dallas"/>
    <x v="5"/>
    <n v="75081"/>
    <x v="2"/>
    <s v="TEC-PH-10000923"/>
    <x v="2"/>
    <x v="7"/>
    <x v="1225"/>
    <n v="59.96"/>
    <n v="5"/>
    <x v="2"/>
    <n v="21.735499999999998"/>
  </r>
  <r>
    <n v="4395"/>
    <x v="2180"/>
    <x v="2"/>
    <x v="836"/>
    <d v="2011-07-20T00:00:00"/>
    <x v="3"/>
    <s v="SW-20245"/>
    <s v="Scot Wooten"/>
    <x v="0"/>
    <s v="United States"/>
    <s v="Springfield"/>
    <x v="24"/>
    <n v="45503"/>
    <x v="3"/>
    <s v="OFF-ST-10002583"/>
    <x v="1"/>
    <x v="4"/>
    <x v="566"/>
    <n v="25.984000000000002"/>
    <n v="1"/>
    <x v="2"/>
    <n v="-5.1967999999999996"/>
  </r>
  <r>
    <n v="4396"/>
    <x v="2180"/>
    <x v="2"/>
    <x v="836"/>
    <d v="2011-07-20T00:00:00"/>
    <x v="3"/>
    <s v="SW-20245"/>
    <s v="Scot Wooten"/>
    <x v="0"/>
    <s v="United States"/>
    <s v="Springfield"/>
    <x v="24"/>
    <n v="45503"/>
    <x v="3"/>
    <s v="OFF-BI-10000977"/>
    <x v="1"/>
    <x v="8"/>
    <x v="982"/>
    <n v="27.36"/>
    <n v="3"/>
    <x v="6"/>
    <n v="-21.888000000000002"/>
  </r>
  <r>
    <n v="4397"/>
    <x v="2181"/>
    <x v="0"/>
    <x v="625"/>
    <d v="2013-11-20T00:00:00"/>
    <x v="1"/>
    <s v="AH-10690"/>
    <s v="Anna Häberlin"/>
    <x v="1"/>
    <s v="United States"/>
    <s v="San Diego"/>
    <x v="1"/>
    <n v="92024"/>
    <x v="1"/>
    <s v="TEC-PH-10002549"/>
    <x v="2"/>
    <x v="7"/>
    <x v="928"/>
    <n v="361.37599999999998"/>
    <n v="2"/>
    <x v="2"/>
    <n v="27.103200000000001"/>
  </r>
  <r>
    <n v="4398"/>
    <x v="2182"/>
    <x v="2"/>
    <x v="970"/>
    <d v="2011-07-11T00:00:00"/>
    <x v="1"/>
    <s v="JL-15835"/>
    <s v="John Lee"/>
    <x v="0"/>
    <s v="United States"/>
    <s v="Philadelphia"/>
    <x v="9"/>
    <n v="19120"/>
    <x v="3"/>
    <s v="FUR-CH-10002880"/>
    <x v="0"/>
    <x v="1"/>
    <x v="801"/>
    <n v="172.18600000000001"/>
    <n v="2"/>
    <x v="4"/>
    <n v="-46.736199999999997"/>
  </r>
  <r>
    <n v="4399"/>
    <x v="2182"/>
    <x v="2"/>
    <x v="970"/>
    <d v="2011-07-11T00:00:00"/>
    <x v="1"/>
    <s v="JL-15835"/>
    <s v="John Lee"/>
    <x v="0"/>
    <s v="United States"/>
    <s v="Philadelphia"/>
    <x v="9"/>
    <n v="19120"/>
    <x v="3"/>
    <s v="FUR-FU-10003039"/>
    <x v="0"/>
    <x v="5"/>
    <x v="479"/>
    <n v="69.007999999999996"/>
    <n v="2"/>
    <x v="2"/>
    <n v="12.0764"/>
  </r>
  <r>
    <n v="4400"/>
    <x v="2183"/>
    <x v="0"/>
    <x v="716"/>
    <d v="2013-03-18T00:00:00"/>
    <x v="3"/>
    <s v="GZ-14470"/>
    <s v="Gary Zandusky"/>
    <x v="0"/>
    <s v="United States"/>
    <s v="Columbia"/>
    <x v="39"/>
    <n v="21044"/>
    <x v="3"/>
    <s v="OFF-EN-10003055"/>
    <x v="1"/>
    <x v="12"/>
    <x v="873"/>
    <n v="199.9"/>
    <n v="5"/>
    <x v="0"/>
    <n v="89.954999999999998"/>
  </r>
  <r>
    <n v="4401"/>
    <x v="2183"/>
    <x v="0"/>
    <x v="716"/>
    <d v="2013-03-18T00:00:00"/>
    <x v="3"/>
    <s v="GZ-14470"/>
    <s v="Gary Zandusky"/>
    <x v="0"/>
    <s v="United States"/>
    <s v="Columbia"/>
    <x v="39"/>
    <n v="21044"/>
    <x v="3"/>
    <s v="OFF-AP-10002945"/>
    <x v="1"/>
    <x v="9"/>
    <x v="225"/>
    <n v="901.95"/>
    <n v="3"/>
    <x v="0"/>
    <n v="297.64350000000002"/>
  </r>
  <r>
    <n v="4402"/>
    <x v="2183"/>
    <x v="0"/>
    <x v="716"/>
    <d v="2013-03-18T00:00:00"/>
    <x v="3"/>
    <s v="GZ-14470"/>
    <s v="Gary Zandusky"/>
    <x v="0"/>
    <s v="United States"/>
    <s v="Columbia"/>
    <x v="39"/>
    <n v="21044"/>
    <x v="3"/>
    <s v="FUR-FU-10004306"/>
    <x v="0"/>
    <x v="5"/>
    <x v="616"/>
    <n v="971.5"/>
    <n v="5"/>
    <x v="0"/>
    <n v="252.59"/>
  </r>
  <r>
    <n v="4403"/>
    <x v="2184"/>
    <x v="0"/>
    <x v="482"/>
    <d v="2013-12-28T00:00:00"/>
    <x v="2"/>
    <s v="RC-19825"/>
    <s v="Roy Collins"/>
    <x v="0"/>
    <s v="United States"/>
    <s v="Colorado Springs"/>
    <x v="22"/>
    <n v="80906"/>
    <x v="1"/>
    <s v="OFF-AR-10002445"/>
    <x v="1"/>
    <x v="6"/>
    <x v="1637"/>
    <n v="11.327999999999999"/>
    <n v="2"/>
    <x v="2"/>
    <n v="2.5488"/>
  </r>
  <r>
    <n v="4404"/>
    <x v="2185"/>
    <x v="2"/>
    <x v="814"/>
    <d v="2011-09-04T00:00:00"/>
    <x v="2"/>
    <s v="CL-12565"/>
    <s v="Clay Ludtke"/>
    <x v="0"/>
    <s v="United States"/>
    <s v="New York City"/>
    <x v="15"/>
    <n v="10009"/>
    <x v="3"/>
    <s v="OFF-AR-10002445"/>
    <x v="1"/>
    <x v="6"/>
    <x v="1637"/>
    <n v="21.24"/>
    <n v="3"/>
    <x v="0"/>
    <n v="8.0711999999999993"/>
  </r>
  <r>
    <n v="4405"/>
    <x v="2186"/>
    <x v="1"/>
    <x v="761"/>
    <d v="2012-07-10T00:00:00"/>
    <x v="1"/>
    <s v="MW-18220"/>
    <s v="Mitch Webber"/>
    <x v="0"/>
    <s v="United States"/>
    <s v="Philadelphia"/>
    <x v="9"/>
    <n v="19140"/>
    <x v="3"/>
    <s v="TEC-AC-10002345"/>
    <x v="2"/>
    <x v="11"/>
    <x v="173"/>
    <n v="34.799999999999997"/>
    <n v="3"/>
    <x v="2"/>
    <n v="2.1749999999999998"/>
  </r>
  <r>
    <n v="4406"/>
    <x v="2186"/>
    <x v="1"/>
    <x v="761"/>
    <d v="2012-07-10T00:00:00"/>
    <x v="1"/>
    <s v="MW-18220"/>
    <s v="Mitch Webber"/>
    <x v="0"/>
    <s v="United States"/>
    <s v="Philadelphia"/>
    <x v="9"/>
    <n v="19140"/>
    <x v="3"/>
    <s v="OFF-ST-10001558"/>
    <x v="1"/>
    <x v="4"/>
    <x v="712"/>
    <n v="38.975999999999999"/>
    <n v="3"/>
    <x v="2"/>
    <n v="-2.4359999999999999"/>
  </r>
  <r>
    <n v="4407"/>
    <x v="2187"/>
    <x v="0"/>
    <x v="73"/>
    <d v="2013-11-26T00:00:00"/>
    <x v="1"/>
    <s v="BF-10975"/>
    <s v="Barbara Fisher"/>
    <x v="1"/>
    <s v="United States"/>
    <s v="Columbus"/>
    <x v="14"/>
    <n v="47201"/>
    <x v="2"/>
    <s v="OFF-PA-10001622"/>
    <x v="1"/>
    <x v="10"/>
    <x v="695"/>
    <n v="9.08"/>
    <n v="2"/>
    <x v="0"/>
    <n v="4.0860000000000003"/>
  </r>
  <r>
    <n v="4408"/>
    <x v="2187"/>
    <x v="0"/>
    <x v="73"/>
    <d v="2013-11-26T00:00:00"/>
    <x v="1"/>
    <s v="BF-10975"/>
    <s v="Barbara Fisher"/>
    <x v="1"/>
    <s v="United States"/>
    <s v="Columbus"/>
    <x v="14"/>
    <n v="47201"/>
    <x v="2"/>
    <s v="OFF-PA-10000418"/>
    <x v="1"/>
    <x v="10"/>
    <x v="961"/>
    <n v="314.55"/>
    <n v="3"/>
    <x v="0"/>
    <n v="150.98400000000001"/>
  </r>
  <r>
    <n v="4409"/>
    <x v="2187"/>
    <x v="0"/>
    <x v="73"/>
    <d v="2013-11-26T00:00:00"/>
    <x v="1"/>
    <s v="BF-10975"/>
    <s v="Barbara Fisher"/>
    <x v="1"/>
    <s v="United States"/>
    <s v="Columbus"/>
    <x v="14"/>
    <n v="47201"/>
    <x v="2"/>
    <s v="OFF-BI-10000343"/>
    <x v="1"/>
    <x v="8"/>
    <x v="184"/>
    <n v="4.91"/>
    <n v="1"/>
    <x v="0"/>
    <n v="2.3077000000000001"/>
  </r>
  <r>
    <n v="4410"/>
    <x v="2188"/>
    <x v="2"/>
    <x v="457"/>
    <d v="2011-05-11T00:00:00"/>
    <x v="1"/>
    <s v="SN-20710"/>
    <s v="Steve Nguyen"/>
    <x v="2"/>
    <s v="United States"/>
    <s v="Los Angeles"/>
    <x v="1"/>
    <n v="90004"/>
    <x v="1"/>
    <s v="OFF-LA-10004425"/>
    <x v="1"/>
    <x v="2"/>
    <x v="33"/>
    <n v="5.78"/>
    <n v="2"/>
    <x v="0"/>
    <n v="2.7166000000000001"/>
  </r>
  <r>
    <n v="4411"/>
    <x v="2188"/>
    <x v="2"/>
    <x v="457"/>
    <d v="2011-05-11T00:00:00"/>
    <x v="1"/>
    <s v="SN-20710"/>
    <s v="Steve Nguyen"/>
    <x v="2"/>
    <s v="United States"/>
    <s v="Los Angeles"/>
    <x v="1"/>
    <n v="90004"/>
    <x v="1"/>
    <s v="OFF-AR-10001897"/>
    <x v="1"/>
    <x v="6"/>
    <x v="640"/>
    <n v="107.94"/>
    <n v="6"/>
    <x v="0"/>
    <n v="30.223199999999999"/>
  </r>
  <r>
    <n v="4412"/>
    <x v="2189"/>
    <x v="2"/>
    <x v="261"/>
    <d v="2011-06-24T00:00:00"/>
    <x v="2"/>
    <s v="TB-21280"/>
    <s v="Toby Braunhardt"/>
    <x v="0"/>
    <s v="United States"/>
    <s v="New York City"/>
    <x v="15"/>
    <n v="10024"/>
    <x v="3"/>
    <s v="OFF-PA-10003883"/>
    <x v="1"/>
    <x v="10"/>
    <x v="1229"/>
    <n v="19.649999999999999"/>
    <n v="3"/>
    <x v="0"/>
    <n v="9.0389999999999997"/>
  </r>
  <r>
    <n v="4413"/>
    <x v="2189"/>
    <x v="2"/>
    <x v="261"/>
    <d v="2011-06-24T00:00:00"/>
    <x v="2"/>
    <s v="TB-21280"/>
    <s v="Toby Braunhardt"/>
    <x v="0"/>
    <s v="United States"/>
    <s v="New York City"/>
    <x v="15"/>
    <n v="10024"/>
    <x v="3"/>
    <s v="TEC-PH-10003963"/>
    <x v="2"/>
    <x v="7"/>
    <x v="512"/>
    <n v="617.97"/>
    <n v="3"/>
    <x v="0"/>
    <n v="160.6722"/>
  </r>
  <r>
    <n v="4414"/>
    <x v="2189"/>
    <x v="2"/>
    <x v="261"/>
    <d v="2011-06-24T00:00:00"/>
    <x v="2"/>
    <s v="TB-21280"/>
    <s v="Toby Braunhardt"/>
    <x v="0"/>
    <s v="United States"/>
    <s v="New York City"/>
    <x v="15"/>
    <n v="10024"/>
    <x v="3"/>
    <s v="OFF-AP-10001303"/>
    <x v="1"/>
    <x v="9"/>
    <x v="925"/>
    <n v="59.7"/>
    <n v="3"/>
    <x v="0"/>
    <n v="26.864999999999998"/>
  </r>
  <r>
    <n v="4415"/>
    <x v="2190"/>
    <x v="3"/>
    <x v="971"/>
    <d v="2014-08-24T00:00:00"/>
    <x v="1"/>
    <s v="JB-15400"/>
    <s v="Jennifer Braxton"/>
    <x v="1"/>
    <s v="United States"/>
    <s v="Lawrence"/>
    <x v="31"/>
    <n v="1841"/>
    <x v="3"/>
    <s v="OFF-BI-10003925"/>
    <x v="1"/>
    <x v="8"/>
    <x v="751"/>
    <n v="387.99"/>
    <n v="1"/>
    <x v="0"/>
    <n v="182.3553"/>
  </r>
  <r>
    <n v="4416"/>
    <x v="2191"/>
    <x v="2"/>
    <x v="503"/>
    <d v="2011-12-06T00:00:00"/>
    <x v="1"/>
    <s v="AH-10210"/>
    <s v="Alan Hwang"/>
    <x v="0"/>
    <s v="United States"/>
    <s v="San Francisco"/>
    <x v="1"/>
    <n v="94122"/>
    <x v="1"/>
    <s v="TEC-PH-10004586"/>
    <x v="2"/>
    <x v="7"/>
    <x v="890"/>
    <n v="575.91999999999996"/>
    <n v="2"/>
    <x v="2"/>
    <n v="71.989999999999995"/>
  </r>
  <r>
    <n v="4417"/>
    <x v="2191"/>
    <x v="2"/>
    <x v="503"/>
    <d v="2011-12-06T00:00:00"/>
    <x v="1"/>
    <s v="AH-10210"/>
    <s v="Alan Hwang"/>
    <x v="0"/>
    <s v="United States"/>
    <s v="San Francisco"/>
    <x v="1"/>
    <n v="94122"/>
    <x v="1"/>
    <s v="OFF-FA-10003495"/>
    <x v="1"/>
    <x v="13"/>
    <x v="33"/>
    <n v="30.4"/>
    <n v="5"/>
    <x v="0"/>
    <n v="15.2"/>
  </r>
  <r>
    <n v="4418"/>
    <x v="2192"/>
    <x v="3"/>
    <x v="359"/>
    <d v="2014-04-13T00:00:00"/>
    <x v="0"/>
    <s v="KL-16645"/>
    <s v="Ken Lonsdale"/>
    <x v="0"/>
    <s v="United States"/>
    <s v="Detroit"/>
    <x v="12"/>
    <n v="48205"/>
    <x v="2"/>
    <s v="OFF-BI-10002867"/>
    <x v="1"/>
    <x v="8"/>
    <x v="963"/>
    <n v="478.24"/>
    <n v="8"/>
    <x v="0"/>
    <n v="219.99039999999999"/>
  </r>
  <r>
    <n v="4419"/>
    <x v="2193"/>
    <x v="2"/>
    <x v="414"/>
    <d v="2011-12-27T00:00:00"/>
    <x v="1"/>
    <s v="MH-17455"/>
    <s v="Mark Hamilton"/>
    <x v="0"/>
    <s v="United States"/>
    <s v="Hamilton"/>
    <x v="24"/>
    <n v="45011"/>
    <x v="3"/>
    <s v="FUR-FU-10003773"/>
    <x v="0"/>
    <x v="5"/>
    <x v="125"/>
    <n v="190.84800000000001"/>
    <n v="3"/>
    <x v="2"/>
    <n v="-21.470400000000001"/>
  </r>
  <r>
    <n v="4420"/>
    <x v="2194"/>
    <x v="2"/>
    <x v="506"/>
    <d v="2011-12-24T00:00:00"/>
    <x v="1"/>
    <s v="EC-14050"/>
    <s v="Erin Creighton"/>
    <x v="0"/>
    <s v="United States"/>
    <s v="Columbus"/>
    <x v="24"/>
    <n v="43229"/>
    <x v="3"/>
    <s v="OFF-BI-10002954"/>
    <x v="1"/>
    <x v="8"/>
    <x v="1179"/>
    <n v="5.484"/>
    <n v="4"/>
    <x v="6"/>
    <n v="-4.0216000000000003"/>
  </r>
  <r>
    <n v="4421"/>
    <x v="2195"/>
    <x v="1"/>
    <x v="972"/>
    <d v="2012-11-21T00:00:00"/>
    <x v="0"/>
    <s v="GH-14665"/>
    <s v="Greg Hansen"/>
    <x v="0"/>
    <s v="United States"/>
    <s v="Chicago"/>
    <x v="10"/>
    <n v="60610"/>
    <x v="2"/>
    <s v="OFF-SU-10002537"/>
    <x v="1"/>
    <x v="14"/>
    <x v="676"/>
    <n v="40.92"/>
    <n v="5"/>
    <x v="2"/>
    <n v="3.069"/>
  </r>
  <r>
    <n v="4422"/>
    <x v="2196"/>
    <x v="2"/>
    <x v="530"/>
    <d v="2011-03-09T00:00:00"/>
    <x v="1"/>
    <s v="SC-20095"/>
    <s v="Sanjit Chand"/>
    <x v="0"/>
    <s v="United States"/>
    <s v="Margate"/>
    <x v="2"/>
    <n v="33063"/>
    <x v="0"/>
    <s v="OFF-AR-10001374"/>
    <x v="1"/>
    <x v="6"/>
    <x v="310"/>
    <n v="15.552"/>
    <n v="3"/>
    <x v="2"/>
    <n v="2.3328000000000002"/>
  </r>
  <r>
    <n v="4423"/>
    <x v="2197"/>
    <x v="3"/>
    <x v="796"/>
    <d v="2014-05-20T00:00:00"/>
    <x v="2"/>
    <s v="TB-21355"/>
    <s v="Todd Boyes"/>
    <x v="1"/>
    <s v="United States"/>
    <s v="Sandy Springs"/>
    <x v="32"/>
    <n v="30328"/>
    <x v="0"/>
    <s v="OFF-AP-10001492"/>
    <x v="1"/>
    <x v="9"/>
    <x v="22"/>
    <n v="17.239999999999998"/>
    <n v="2"/>
    <x v="0"/>
    <n v="4.4824000000000002"/>
  </r>
  <r>
    <n v="4424"/>
    <x v="2197"/>
    <x v="3"/>
    <x v="796"/>
    <d v="2014-05-20T00:00:00"/>
    <x v="2"/>
    <s v="TB-21355"/>
    <s v="Todd Boyes"/>
    <x v="1"/>
    <s v="United States"/>
    <s v="Sandy Springs"/>
    <x v="32"/>
    <n v="30328"/>
    <x v="0"/>
    <s v="FUR-BO-10003546"/>
    <x v="0"/>
    <x v="0"/>
    <x v="1638"/>
    <n v="302.94"/>
    <n v="3"/>
    <x v="0"/>
    <n v="75.734999999999999"/>
  </r>
  <r>
    <n v="4425"/>
    <x v="2197"/>
    <x v="3"/>
    <x v="796"/>
    <d v="2014-05-20T00:00:00"/>
    <x v="2"/>
    <s v="TB-21355"/>
    <s v="Todd Boyes"/>
    <x v="1"/>
    <s v="United States"/>
    <s v="Sandy Springs"/>
    <x v="32"/>
    <n v="30328"/>
    <x v="0"/>
    <s v="TEC-PH-10002185"/>
    <x v="2"/>
    <x v="7"/>
    <x v="1072"/>
    <n v="34.75"/>
    <n v="5"/>
    <x v="0"/>
    <n v="15.637499999999999"/>
  </r>
  <r>
    <n v="4426"/>
    <x v="2197"/>
    <x v="3"/>
    <x v="796"/>
    <d v="2014-05-20T00:00:00"/>
    <x v="2"/>
    <s v="TB-21355"/>
    <s v="Todd Boyes"/>
    <x v="1"/>
    <s v="United States"/>
    <s v="Sandy Springs"/>
    <x v="32"/>
    <n v="30328"/>
    <x v="0"/>
    <s v="OFF-BI-10000315"/>
    <x v="1"/>
    <x v="8"/>
    <x v="407"/>
    <n v="113.94"/>
    <n v="6"/>
    <x v="0"/>
    <n v="54.691200000000002"/>
  </r>
  <r>
    <n v="4427"/>
    <x v="2197"/>
    <x v="3"/>
    <x v="796"/>
    <d v="2014-05-20T00:00:00"/>
    <x v="2"/>
    <s v="TB-21355"/>
    <s v="Todd Boyes"/>
    <x v="1"/>
    <s v="United States"/>
    <s v="Sandy Springs"/>
    <x v="32"/>
    <n v="30328"/>
    <x v="0"/>
    <s v="TEC-PH-10002350"/>
    <x v="2"/>
    <x v="7"/>
    <x v="1458"/>
    <n v="55.98"/>
    <n v="2"/>
    <x v="0"/>
    <n v="15.6744"/>
  </r>
  <r>
    <n v="4428"/>
    <x v="2198"/>
    <x v="3"/>
    <x v="585"/>
    <d v="2014-09-29T00:00:00"/>
    <x v="1"/>
    <s v="DW-13195"/>
    <s v="David Wiener"/>
    <x v="1"/>
    <s v="United States"/>
    <s v="Albuquerque"/>
    <x v="27"/>
    <n v="87105"/>
    <x v="1"/>
    <s v="OFF-PA-10002666"/>
    <x v="1"/>
    <x v="10"/>
    <x v="186"/>
    <n v="27.18"/>
    <n v="3"/>
    <x v="0"/>
    <n v="12.231"/>
  </r>
  <r>
    <n v="4429"/>
    <x v="2199"/>
    <x v="3"/>
    <x v="708"/>
    <d v="2014-03-28T00:00:00"/>
    <x v="1"/>
    <s v="CL-12565"/>
    <s v="Clay Ludtke"/>
    <x v="0"/>
    <s v="United States"/>
    <s v="Tulsa"/>
    <x v="26"/>
    <n v="74133"/>
    <x v="2"/>
    <s v="FUR-CH-10004495"/>
    <x v="0"/>
    <x v="1"/>
    <x v="1475"/>
    <n v="1805.88"/>
    <n v="6"/>
    <x v="0"/>
    <n v="523.70519999999999"/>
  </r>
  <r>
    <n v="4430"/>
    <x v="2200"/>
    <x v="3"/>
    <x v="32"/>
    <d v="2014-09-15T00:00:00"/>
    <x v="3"/>
    <s v="LT-17110"/>
    <s v="Liz Thompson"/>
    <x v="0"/>
    <s v="United States"/>
    <s v="Orange"/>
    <x v="30"/>
    <n v="7050"/>
    <x v="3"/>
    <s v="OFF-AR-10001725"/>
    <x v="1"/>
    <x v="6"/>
    <x v="1540"/>
    <n v="70.95"/>
    <n v="3"/>
    <x v="0"/>
    <n v="18.446999999999999"/>
  </r>
  <r>
    <n v="4431"/>
    <x v="2201"/>
    <x v="0"/>
    <x v="54"/>
    <d v="2013-11-09T00:00:00"/>
    <x v="0"/>
    <s v="AP-10915"/>
    <s v="Arthur Prichep"/>
    <x v="0"/>
    <s v="United States"/>
    <s v="Henderson"/>
    <x v="0"/>
    <n v="42420"/>
    <x v="0"/>
    <s v="OFF-FA-10002280"/>
    <x v="1"/>
    <x v="13"/>
    <x v="653"/>
    <n v="20"/>
    <n v="4"/>
    <x v="0"/>
    <n v="9.6"/>
  </r>
  <r>
    <n v="4432"/>
    <x v="2201"/>
    <x v="0"/>
    <x v="54"/>
    <d v="2013-11-09T00:00:00"/>
    <x v="0"/>
    <s v="AP-10915"/>
    <s v="Arthur Prichep"/>
    <x v="0"/>
    <s v="United States"/>
    <s v="Henderson"/>
    <x v="0"/>
    <n v="42420"/>
    <x v="0"/>
    <s v="OFF-AR-10001770"/>
    <x v="1"/>
    <x v="6"/>
    <x v="1579"/>
    <n v="7.98"/>
    <n v="3"/>
    <x v="0"/>
    <n v="2.0748000000000002"/>
  </r>
  <r>
    <n v="4433"/>
    <x v="2201"/>
    <x v="0"/>
    <x v="54"/>
    <d v="2013-11-09T00:00:00"/>
    <x v="0"/>
    <s v="AP-10915"/>
    <s v="Arthur Prichep"/>
    <x v="0"/>
    <s v="United States"/>
    <s v="Henderson"/>
    <x v="0"/>
    <n v="42420"/>
    <x v="0"/>
    <s v="FUR-FU-10002885"/>
    <x v="0"/>
    <x v="5"/>
    <x v="755"/>
    <n v="24.1"/>
    <n v="5"/>
    <x v="0"/>
    <n v="9.1579999999999995"/>
  </r>
  <r>
    <n v="4434"/>
    <x v="2201"/>
    <x v="0"/>
    <x v="54"/>
    <d v="2013-11-09T00:00:00"/>
    <x v="0"/>
    <s v="AP-10915"/>
    <s v="Arthur Prichep"/>
    <x v="0"/>
    <s v="United States"/>
    <s v="Henderson"/>
    <x v="0"/>
    <n v="42420"/>
    <x v="0"/>
    <s v="OFF-AR-10003772"/>
    <x v="1"/>
    <x v="6"/>
    <x v="1429"/>
    <n v="8.75"/>
    <n v="1"/>
    <x v="0"/>
    <n v="2.625"/>
  </r>
  <r>
    <n v="4435"/>
    <x v="2201"/>
    <x v="0"/>
    <x v="54"/>
    <d v="2013-11-09T00:00:00"/>
    <x v="0"/>
    <s v="AP-10915"/>
    <s v="Arthur Prichep"/>
    <x v="0"/>
    <s v="United States"/>
    <s v="Henderson"/>
    <x v="0"/>
    <n v="42420"/>
    <x v="0"/>
    <s v="FUR-TA-10003392"/>
    <x v="0"/>
    <x v="3"/>
    <x v="1639"/>
    <n v="842.94"/>
    <n v="3"/>
    <x v="0"/>
    <n v="160.15860000000001"/>
  </r>
  <r>
    <n v="4436"/>
    <x v="2202"/>
    <x v="0"/>
    <x v="973"/>
    <d v="2013-05-09T00:00:00"/>
    <x v="1"/>
    <s v="CB-12415"/>
    <s v="Christy Brittain"/>
    <x v="0"/>
    <s v="United States"/>
    <s v="Chicago"/>
    <x v="10"/>
    <n v="60653"/>
    <x v="2"/>
    <s v="OFF-BI-10000014"/>
    <x v="1"/>
    <x v="8"/>
    <x v="628"/>
    <n v="2.1819999999999999"/>
    <n v="1"/>
    <x v="3"/>
    <n v="-3.6002999999999998"/>
  </r>
  <r>
    <n v="4437"/>
    <x v="2202"/>
    <x v="0"/>
    <x v="973"/>
    <d v="2013-05-09T00:00:00"/>
    <x v="1"/>
    <s v="CB-12415"/>
    <s v="Christy Brittain"/>
    <x v="0"/>
    <s v="United States"/>
    <s v="Chicago"/>
    <x v="10"/>
    <n v="60653"/>
    <x v="2"/>
    <s v="OFF-AR-10003217"/>
    <x v="1"/>
    <x v="6"/>
    <x v="1640"/>
    <n v="27.384"/>
    <n v="7"/>
    <x v="2"/>
    <n v="2.7383999999999999"/>
  </r>
  <r>
    <n v="4438"/>
    <x v="2202"/>
    <x v="0"/>
    <x v="973"/>
    <d v="2013-05-09T00:00:00"/>
    <x v="1"/>
    <s v="CB-12415"/>
    <s v="Christy Brittain"/>
    <x v="0"/>
    <s v="United States"/>
    <s v="Chicago"/>
    <x v="10"/>
    <n v="60653"/>
    <x v="2"/>
    <s v="OFF-AP-10002403"/>
    <x v="1"/>
    <x v="9"/>
    <x v="1302"/>
    <n v="26.405999999999999"/>
    <n v="3"/>
    <x v="3"/>
    <n v="-71.296199999999999"/>
  </r>
  <r>
    <n v="4439"/>
    <x v="2203"/>
    <x v="0"/>
    <x v="797"/>
    <d v="2014-01-03T00:00:00"/>
    <x v="1"/>
    <s v="MT-17815"/>
    <s v="Meg Tillman"/>
    <x v="0"/>
    <s v="United States"/>
    <s v="Port Arthur"/>
    <x v="5"/>
    <n v="77642"/>
    <x v="2"/>
    <s v="OFF-PA-10001972"/>
    <x v="1"/>
    <x v="10"/>
    <x v="1169"/>
    <n v="10.368"/>
    <n v="2"/>
    <x v="2"/>
    <n v="3.6288"/>
  </r>
  <r>
    <n v="4440"/>
    <x v="2203"/>
    <x v="0"/>
    <x v="797"/>
    <d v="2014-01-03T00:00:00"/>
    <x v="1"/>
    <s v="MT-17815"/>
    <s v="Meg Tillman"/>
    <x v="0"/>
    <s v="United States"/>
    <s v="Port Arthur"/>
    <x v="5"/>
    <n v="77642"/>
    <x v="2"/>
    <s v="OFF-PA-10004041"/>
    <x v="1"/>
    <x v="10"/>
    <x v="940"/>
    <n v="23.68"/>
    <n v="4"/>
    <x v="2"/>
    <n v="7.4"/>
  </r>
  <r>
    <n v="4441"/>
    <x v="2204"/>
    <x v="0"/>
    <x v="405"/>
    <d v="2013-07-27T00:00:00"/>
    <x v="1"/>
    <s v="DK-13375"/>
    <s v="Dennis Kane"/>
    <x v="0"/>
    <s v="United States"/>
    <s v="Westland"/>
    <x v="12"/>
    <n v="48185"/>
    <x v="2"/>
    <s v="TEC-AC-10004975"/>
    <x v="2"/>
    <x v="11"/>
    <x v="973"/>
    <n v="109.95"/>
    <n v="1"/>
    <x v="0"/>
    <n v="36.283499999999997"/>
  </r>
  <r>
    <n v="4442"/>
    <x v="2204"/>
    <x v="0"/>
    <x v="405"/>
    <d v="2013-07-27T00:00:00"/>
    <x v="1"/>
    <s v="DK-13375"/>
    <s v="Dennis Kane"/>
    <x v="0"/>
    <s v="United States"/>
    <s v="Westland"/>
    <x v="12"/>
    <n v="48185"/>
    <x v="2"/>
    <s v="OFF-ST-10001932"/>
    <x v="1"/>
    <x v="4"/>
    <x v="1641"/>
    <n v="965.85"/>
    <n v="5"/>
    <x v="0"/>
    <n v="135.21899999999999"/>
  </r>
  <r>
    <n v="4443"/>
    <x v="2204"/>
    <x v="0"/>
    <x v="405"/>
    <d v="2013-07-27T00:00:00"/>
    <x v="1"/>
    <s v="DK-13375"/>
    <s v="Dennis Kane"/>
    <x v="0"/>
    <s v="United States"/>
    <s v="Westland"/>
    <x v="12"/>
    <n v="48185"/>
    <x v="2"/>
    <s v="OFF-AR-10001761"/>
    <x v="1"/>
    <x v="6"/>
    <x v="1642"/>
    <n v="29.2"/>
    <n v="5"/>
    <x v="0"/>
    <n v="10.512"/>
  </r>
  <r>
    <n v="4444"/>
    <x v="2204"/>
    <x v="0"/>
    <x v="405"/>
    <d v="2013-07-27T00:00:00"/>
    <x v="1"/>
    <s v="DK-13375"/>
    <s v="Dennis Kane"/>
    <x v="0"/>
    <s v="United States"/>
    <s v="Westland"/>
    <x v="12"/>
    <n v="48185"/>
    <x v="2"/>
    <s v="OFF-PA-10002262"/>
    <x v="1"/>
    <x v="10"/>
    <x v="992"/>
    <n v="32.4"/>
    <n v="5"/>
    <x v="0"/>
    <n v="15.552"/>
  </r>
  <r>
    <n v="4445"/>
    <x v="2205"/>
    <x v="2"/>
    <x v="912"/>
    <d v="2011-11-21T00:00:00"/>
    <x v="1"/>
    <s v="SR-20740"/>
    <s v="Steven Roelle"/>
    <x v="2"/>
    <s v="United States"/>
    <s v="Bloomington"/>
    <x v="14"/>
    <n v="47401"/>
    <x v="2"/>
    <s v="OFF-EN-10004483"/>
    <x v="1"/>
    <x v="12"/>
    <x v="1335"/>
    <n v="78.349999999999994"/>
    <n v="5"/>
    <x v="0"/>
    <n v="36.8245"/>
  </r>
  <r>
    <n v="4446"/>
    <x v="2205"/>
    <x v="2"/>
    <x v="912"/>
    <d v="2011-11-21T00:00:00"/>
    <x v="1"/>
    <s v="SR-20740"/>
    <s v="Steven Roelle"/>
    <x v="2"/>
    <s v="United States"/>
    <s v="Bloomington"/>
    <x v="14"/>
    <n v="47401"/>
    <x v="2"/>
    <s v="OFF-PA-10003270"/>
    <x v="1"/>
    <x v="10"/>
    <x v="1415"/>
    <n v="31.68"/>
    <n v="6"/>
    <x v="0"/>
    <n v="14.256"/>
  </r>
  <r>
    <n v="4447"/>
    <x v="2205"/>
    <x v="2"/>
    <x v="912"/>
    <d v="2011-11-21T00:00:00"/>
    <x v="1"/>
    <s v="SR-20740"/>
    <s v="Steven Roelle"/>
    <x v="2"/>
    <s v="United States"/>
    <s v="Bloomington"/>
    <x v="14"/>
    <n v="47401"/>
    <x v="2"/>
    <s v="OFF-BI-10001634"/>
    <x v="1"/>
    <x v="8"/>
    <x v="24"/>
    <n v="29.12"/>
    <n v="4"/>
    <x v="0"/>
    <n v="14.268800000000001"/>
  </r>
  <r>
    <n v="4448"/>
    <x v="2205"/>
    <x v="2"/>
    <x v="912"/>
    <d v="2011-11-21T00:00:00"/>
    <x v="1"/>
    <s v="SR-20740"/>
    <s v="Steven Roelle"/>
    <x v="2"/>
    <s v="United States"/>
    <s v="Bloomington"/>
    <x v="14"/>
    <n v="47401"/>
    <x v="2"/>
    <s v="OFF-ST-10000675"/>
    <x v="1"/>
    <x v="4"/>
    <x v="295"/>
    <n v="169.45"/>
    <n v="5"/>
    <x v="0"/>
    <n v="42.362499999999997"/>
  </r>
  <r>
    <n v="4449"/>
    <x v="2206"/>
    <x v="1"/>
    <x v="974"/>
    <d v="2012-06-23T00:00:00"/>
    <x v="1"/>
    <s v="LH-17155"/>
    <s v="Logan Haushalter"/>
    <x v="0"/>
    <s v="United States"/>
    <s v="Los Angeles"/>
    <x v="1"/>
    <n v="90032"/>
    <x v="1"/>
    <s v="FUR-FU-10000732"/>
    <x v="0"/>
    <x v="5"/>
    <x v="540"/>
    <n v="12.56"/>
    <n v="2"/>
    <x v="0"/>
    <n v="4.0191999999999997"/>
  </r>
  <r>
    <n v="4450"/>
    <x v="2206"/>
    <x v="1"/>
    <x v="974"/>
    <d v="2012-06-23T00:00:00"/>
    <x v="1"/>
    <s v="LH-17155"/>
    <s v="Logan Haushalter"/>
    <x v="0"/>
    <s v="United States"/>
    <s v="Los Angeles"/>
    <x v="1"/>
    <n v="90032"/>
    <x v="1"/>
    <s v="OFF-PA-10004355"/>
    <x v="1"/>
    <x v="10"/>
    <x v="1094"/>
    <n v="6.48"/>
    <n v="1"/>
    <x v="0"/>
    <n v="3.1103999999999998"/>
  </r>
  <r>
    <n v="4451"/>
    <x v="2206"/>
    <x v="1"/>
    <x v="974"/>
    <d v="2012-06-23T00:00:00"/>
    <x v="1"/>
    <s v="LH-17155"/>
    <s v="Logan Haushalter"/>
    <x v="0"/>
    <s v="United States"/>
    <s v="Los Angeles"/>
    <x v="1"/>
    <n v="90032"/>
    <x v="1"/>
    <s v="OFF-EN-10000056"/>
    <x v="1"/>
    <x v="12"/>
    <x v="627"/>
    <n v="186.69"/>
    <n v="3"/>
    <x v="0"/>
    <n v="87.744299999999996"/>
  </r>
  <r>
    <n v="4452"/>
    <x v="2207"/>
    <x v="0"/>
    <x v="975"/>
    <d v="2013-07-07T00:00:00"/>
    <x v="2"/>
    <s v="AA-10645"/>
    <s v="Anna Andreadi"/>
    <x v="0"/>
    <s v="United States"/>
    <s v="San Francisco"/>
    <x v="1"/>
    <n v="94109"/>
    <x v="1"/>
    <s v="FUR-FU-10000221"/>
    <x v="0"/>
    <x v="5"/>
    <x v="529"/>
    <n v="25.4"/>
    <n v="5"/>
    <x v="0"/>
    <n v="8.6359999999999992"/>
  </r>
  <r>
    <n v="4453"/>
    <x v="2207"/>
    <x v="0"/>
    <x v="975"/>
    <d v="2013-07-07T00:00:00"/>
    <x v="2"/>
    <s v="AA-10645"/>
    <s v="Anna Andreadi"/>
    <x v="0"/>
    <s v="United States"/>
    <s v="San Francisco"/>
    <x v="1"/>
    <n v="94109"/>
    <x v="1"/>
    <s v="OFF-EN-10003567"/>
    <x v="1"/>
    <x v="12"/>
    <x v="1643"/>
    <n v="43.96"/>
    <n v="2"/>
    <x v="0"/>
    <n v="20.661200000000001"/>
  </r>
  <r>
    <n v="4454"/>
    <x v="2207"/>
    <x v="0"/>
    <x v="975"/>
    <d v="2013-07-07T00:00:00"/>
    <x v="2"/>
    <s v="AA-10645"/>
    <s v="Anna Andreadi"/>
    <x v="0"/>
    <s v="United States"/>
    <s v="San Francisco"/>
    <x v="1"/>
    <n v="94109"/>
    <x v="1"/>
    <s v="FUR-BO-10001811"/>
    <x v="0"/>
    <x v="0"/>
    <x v="779"/>
    <n v="1279.165"/>
    <n v="5"/>
    <x v="11"/>
    <n v="225.73500000000001"/>
  </r>
  <r>
    <n v="4455"/>
    <x v="2207"/>
    <x v="0"/>
    <x v="975"/>
    <d v="2013-07-07T00:00:00"/>
    <x v="2"/>
    <s v="AA-10645"/>
    <s v="Anna Andreadi"/>
    <x v="0"/>
    <s v="United States"/>
    <s v="San Francisco"/>
    <x v="1"/>
    <n v="94109"/>
    <x v="1"/>
    <s v="OFF-ST-10002486"/>
    <x v="1"/>
    <x v="4"/>
    <x v="693"/>
    <n v="27.92"/>
    <n v="4"/>
    <x v="0"/>
    <n v="0.55840000000000001"/>
  </r>
  <r>
    <n v="4456"/>
    <x v="2208"/>
    <x v="1"/>
    <x v="37"/>
    <d v="2012-09-08T00:00:00"/>
    <x v="1"/>
    <s v="AS-10630"/>
    <s v="Ann Steele"/>
    <x v="2"/>
    <s v="United States"/>
    <s v="San Francisco"/>
    <x v="1"/>
    <n v="94110"/>
    <x v="1"/>
    <s v="FUR-CH-10002372"/>
    <x v="0"/>
    <x v="1"/>
    <x v="390"/>
    <n v="129.56800000000001"/>
    <n v="2"/>
    <x v="2"/>
    <n v="-12.956799999999999"/>
  </r>
  <r>
    <n v="4457"/>
    <x v="2208"/>
    <x v="1"/>
    <x v="37"/>
    <d v="2012-09-08T00:00:00"/>
    <x v="1"/>
    <s v="AS-10630"/>
    <s v="Ann Steele"/>
    <x v="2"/>
    <s v="United States"/>
    <s v="San Francisco"/>
    <x v="1"/>
    <n v="94110"/>
    <x v="1"/>
    <s v="OFF-BI-10003274"/>
    <x v="1"/>
    <x v="8"/>
    <x v="122"/>
    <n v="6.3680000000000003"/>
    <n v="2"/>
    <x v="2"/>
    <n v="2.1492"/>
  </r>
  <r>
    <n v="4458"/>
    <x v="2209"/>
    <x v="3"/>
    <x v="783"/>
    <d v="2014-08-13T00:00:00"/>
    <x v="1"/>
    <s v="MC-17575"/>
    <s v="Matt Collins"/>
    <x v="0"/>
    <s v="United States"/>
    <s v="San Jose"/>
    <x v="1"/>
    <n v="95123"/>
    <x v="1"/>
    <s v="OFF-PA-10001878"/>
    <x v="1"/>
    <x v="10"/>
    <x v="1161"/>
    <n v="244.55"/>
    <n v="5"/>
    <x v="0"/>
    <n v="114.9385"/>
  </r>
  <r>
    <n v="4459"/>
    <x v="2210"/>
    <x v="3"/>
    <x v="677"/>
    <d v="2014-03-21T00:00:00"/>
    <x v="1"/>
    <s v="SE-20110"/>
    <s v="Sanjit Engle"/>
    <x v="0"/>
    <s v="United States"/>
    <s v="Denver"/>
    <x v="22"/>
    <n v="80219"/>
    <x v="1"/>
    <s v="OFF-SU-10002881"/>
    <x v="1"/>
    <x v="14"/>
    <x v="461"/>
    <n v="1332.4960000000001"/>
    <n v="2"/>
    <x v="2"/>
    <n v="-299.8116"/>
  </r>
  <r>
    <n v="4460"/>
    <x v="2211"/>
    <x v="3"/>
    <x v="394"/>
    <d v="2014-10-02T00:00:00"/>
    <x v="2"/>
    <s v="DS-13030"/>
    <s v="Darrin Sayre"/>
    <x v="2"/>
    <s v="United States"/>
    <s v="Aurora"/>
    <x v="22"/>
    <n v="80013"/>
    <x v="1"/>
    <s v="FUR-FU-10001979"/>
    <x v="0"/>
    <x v="5"/>
    <x v="509"/>
    <n v="32.776000000000003"/>
    <n v="1"/>
    <x v="2"/>
    <n v="3.2776000000000001"/>
  </r>
  <r>
    <n v="4461"/>
    <x v="2211"/>
    <x v="3"/>
    <x v="394"/>
    <d v="2014-10-02T00:00:00"/>
    <x v="2"/>
    <s v="DS-13030"/>
    <s v="Darrin Sayre"/>
    <x v="2"/>
    <s v="United States"/>
    <s v="Aurora"/>
    <x v="22"/>
    <n v="80013"/>
    <x v="1"/>
    <s v="OFF-ST-10001522"/>
    <x v="1"/>
    <x v="4"/>
    <x v="195"/>
    <n v="147.184"/>
    <n v="2"/>
    <x v="2"/>
    <n v="-29.436800000000002"/>
  </r>
  <r>
    <n v="4462"/>
    <x v="2211"/>
    <x v="3"/>
    <x v="394"/>
    <d v="2014-10-02T00:00:00"/>
    <x v="2"/>
    <s v="DS-13030"/>
    <s v="Darrin Sayre"/>
    <x v="2"/>
    <s v="United States"/>
    <s v="Aurora"/>
    <x v="22"/>
    <n v="80013"/>
    <x v="1"/>
    <s v="TEC-AC-10003657"/>
    <x v="2"/>
    <x v="11"/>
    <x v="151"/>
    <n v="54.384"/>
    <n v="2"/>
    <x v="2"/>
    <n v="1.3595999999999999"/>
  </r>
  <r>
    <n v="4463"/>
    <x v="2211"/>
    <x v="3"/>
    <x v="394"/>
    <d v="2014-10-02T00:00:00"/>
    <x v="2"/>
    <s v="DS-13030"/>
    <s v="Darrin Sayre"/>
    <x v="2"/>
    <s v="United States"/>
    <s v="Aurora"/>
    <x v="22"/>
    <n v="80013"/>
    <x v="1"/>
    <s v="OFF-BI-10001718"/>
    <x v="1"/>
    <x v="8"/>
    <x v="1216"/>
    <n v="76.775999999999996"/>
    <n v="4"/>
    <x v="6"/>
    <n v="-58.861600000000003"/>
  </r>
  <r>
    <n v="4464"/>
    <x v="2211"/>
    <x v="3"/>
    <x v="394"/>
    <d v="2014-10-02T00:00:00"/>
    <x v="2"/>
    <s v="DS-13030"/>
    <s v="Darrin Sayre"/>
    <x v="2"/>
    <s v="United States"/>
    <s v="Aurora"/>
    <x v="22"/>
    <n v="80013"/>
    <x v="1"/>
    <s v="OFF-PA-10003022"/>
    <x v="1"/>
    <x v="10"/>
    <x v="1644"/>
    <n v="14.352"/>
    <n v="3"/>
    <x v="2"/>
    <n v="5.2026000000000003"/>
  </r>
  <r>
    <n v="4465"/>
    <x v="2211"/>
    <x v="3"/>
    <x v="394"/>
    <d v="2014-10-02T00:00:00"/>
    <x v="2"/>
    <s v="DS-13030"/>
    <s v="Darrin Sayre"/>
    <x v="2"/>
    <s v="United States"/>
    <s v="Aurora"/>
    <x v="22"/>
    <n v="80013"/>
    <x v="1"/>
    <s v="OFF-AP-10000891"/>
    <x v="1"/>
    <x v="9"/>
    <x v="163"/>
    <n v="209.792"/>
    <n v="2"/>
    <x v="2"/>
    <n v="26.224"/>
  </r>
  <r>
    <n v="4466"/>
    <x v="2212"/>
    <x v="1"/>
    <x v="976"/>
    <d v="2012-08-11T00:00:00"/>
    <x v="1"/>
    <s v="NS-18640"/>
    <s v="Noel Staavos"/>
    <x v="1"/>
    <s v="United States"/>
    <s v="Boise"/>
    <x v="45"/>
    <n v="83704"/>
    <x v="1"/>
    <s v="OFF-BI-10004970"/>
    <x v="1"/>
    <x v="8"/>
    <x v="908"/>
    <n v="3.3039999999999998"/>
    <n v="1"/>
    <x v="2"/>
    <n v="1.1151"/>
  </r>
  <r>
    <n v="4467"/>
    <x v="2213"/>
    <x v="3"/>
    <x v="221"/>
    <d v="2014-12-02T00:00:00"/>
    <x v="1"/>
    <s v="KA-16525"/>
    <s v="Kelly Andreada"/>
    <x v="0"/>
    <s v="United States"/>
    <s v="New York City"/>
    <x v="15"/>
    <n v="10035"/>
    <x v="3"/>
    <s v="OFF-AR-10003759"/>
    <x v="1"/>
    <x v="6"/>
    <x v="838"/>
    <n v="16.38"/>
    <n v="9"/>
    <x v="0"/>
    <n v="7.3710000000000004"/>
  </r>
  <r>
    <n v="4468"/>
    <x v="2213"/>
    <x v="3"/>
    <x v="221"/>
    <d v="2014-12-02T00:00:00"/>
    <x v="1"/>
    <s v="KA-16525"/>
    <s v="Kelly Andreada"/>
    <x v="0"/>
    <s v="United States"/>
    <s v="New York City"/>
    <x v="15"/>
    <n v="10035"/>
    <x v="3"/>
    <s v="OFF-EN-10003001"/>
    <x v="1"/>
    <x v="12"/>
    <x v="955"/>
    <n v="167.96"/>
    <n v="2"/>
    <x v="0"/>
    <n v="78.941199999999995"/>
  </r>
  <r>
    <n v="4469"/>
    <x v="2213"/>
    <x v="3"/>
    <x v="221"/>
    <d v="2014-12-02T00:00:00"/>
    <x v="1"/>
    <s v="KA-16525"/>
    <s v="Kelly Andreada"/>
    <x v="0"/>
    <s v="United States"/>
    <s v="New York City"/>
    <x v="15"/>
    <n v="10035"/>
    <x v="3"/>
    <s v="FUR-BO-10000780"/>
    <x v="0"/>
    <x v="0"/>
    <x v="1309"/>
    <n v="321.56799999999998"/>
    <n v="2"/>
    <x v="2"/>
    <n v="-16.078399999999998"/>
  </r>
  <r>
    <n v="4470"/>
    <x v="2213"/>
    <x v="3"/>
    <x v="221"/>
    <d v="2014-12-02T00:00:00"/>
    <x v="1"/>
    <s v="KA-16525"/>
    <s v="Kelly Andreada"/>
    <x v="0"/>
    <s v="United States"/>
    <s v="New York City"/>
    <x v="15"/>
    <n v="10035"/>
    <x v="3"/>
    <s v="OFF-PA-10001972"/>
    <x v="1"/>
    <x v="10"/>
    <x v="1169"/>
    <n v="12.96"/>
    <n v="2"/>
    <x v="0"/>
    <n v="6.2207999999999997"/>
  </r>
  <r>
    <n v="4471"/>
    <x v="2214"/>
    <x v="3"/>
    <x v="540"/>
    <d v="2014-05-13T00:00:00"/>
    <x v="1"/>
    <s v="DJ-13510"/>
    <s v="Don Jones"/>
    <x v="1"/>
    <s v="United States"/>
    <s v="Philadelphia"/>
    <x v="9"/>
    <n v="19140"/>
    <x v="3"/>
    <s v="FUR-CH-10003535"/>
    <x v="0"/>
    <x v="1"/>
    <x v="1513"/>
    <n v="128.05799999999999"/>
    <n v="3"/>
    <x v="4"/>
    <n v="-23.7822"/>
  </r>
  <r>
    <n v="4472"/>
    <x v="2215"/>
    <x v="3"/>
    <x v="365"/>
    <d v="2014-09-30T00:00:00"/>
    <x v="3"/>
    <s v="MG-17680"/>
    <s v="Maureen Gastineau"/>
    <x v="2"/>
    <s v="United States"/>
    <s v="Mentor"/>
    <x v="24"/>
    <n v="44060"/>
    <x v="3"/>
    <s v="FUR-CH-10003774"/>
    <x v="0"/>
    <x v="1"/>
    <x v="1185"/>
    <n v="63.686"/>
    <n v="1"/>
    <x v="4"/>
    <n v="-15.4666"/>
  </r>
  <r>
    <n v="4473"/>
    <x v="2215"/>
    <x v="3"/>
    <x v="365"/>
    <d v="2014-09-30T00:00:00"/>
    <x v="3"/>
    <s v="MG-17680"/>
    <s v="Maureen Gastineau"/>
    <x v="2"/>
    <s v="United States"/>
    <s v="Mentor"/>
    <x v="24"/>
    <n v="44060"/>
    <x v="3"/>
    <s v="TEC-AC-10004571"/>
    <x v="2"/>
    <x v="11"/>
    <x v="404"/>
    <n v="239.976"/>
    <n v="3"/>
    <x v="2"/>
    <n v="65.993399999999994"/>
  </r>
  <r>
    <n v="4474"/>
    <x v="2215"/>
    <x v="3"/>
    <x v="365"/>
    <d v="2014-09-30T00:00:00"/>
    <x v="3"/>
    <s v="MG-17680"/>
    <s v="Maureen Gastineau"/>
    <x v="2"/>
    <s v="United States"/>
    <s v="Mentor"/>
    <x v="24"/>
    <n v="44060"/>
    <x v="3"/>
    <s v="FUR-TA-10004442"/>
    <x v="0"/>
    <x v="3"/>
    <x v="1645"/>
    <n v="344.22"/>
    <n v="2"/>
    <x v="10"/>
    <n v="-189.321"/>
  </r>
  <r>
    <n v="4475"/>
    <x v="2215"/>
    <x v="3"/>
    <x v="365"/>
    <d v="2014-09-30T00:00:00"/>
    <x v="3"/>
    <s v="MG-17680"/>
    <s v="Maureen Gastineau"/>
    <x v="2"/>
    <s v="United States"/>
    <s v="Mentor"/>
    <x v="24"/>
    <n v="44060"/>
    <x v="3"/>
    <s v="OFF-PA-10002787"/>
    <x v="1"/>
    <x v="10"/>
    <x v="1267"/>
    <n v="15.552"/>
    <n v="3"/>
    <x v="2"/>
    <n v="5.4432"/>
  </r>
  <r>
    <n v="4476"/>
    <x v="2215"/>
    <x v="3"/>
    <x v="365"/>
    <d v="2014-09-30T00:00:00"/>
    <x v="3"/>
    <s v="MG-17680"/>
    <s v="Maureen Gastineau"/>
    <x v="2"/>
    <s v="United States"/>
    <s v="Mentor"/>
    <x v="24"/>
    <n v="44060"/>
    <x v="3"/>
    <s v="FUR-FU-10004586"/>
    <x v="0"/>
    <x v="5"/>
    <x v="1473"/>
    <n v="21.248000000000001"/>
    <n v="4"/>
    <x v="2"/>
    <n v="7.4367999999999999"/>
  </r>
  <r>
    <n v="4477"/>
    <x v="2215"/>
    <x v="3"/>
    <x v="365"/>
    <d v="2014-09-30T00:00:00"/>
    <x v="3"/>
    <s v="MG-17680"/>
    <s v="Maureen Gastineau"/>
    <x v="2"/>
    <s v="United States"/>
    <s v="Mentor"/>
    <x v="24"/>
    <n v="44060"/>
    <x v="3"/>
    <s v="OFF-PA-10002606"/>
    <x v="1"/>
    <x v="10"/>
    <x v="1592"/>
    <n v="8.4480000000000004"/>
    <n v="2"/>
    <x v="2"/>
    <n v="2.64"/>
  </r>
  <r>
    <n v="4478"/>
    <x v="2216"/>
    <x v="3"/>
    <x v="760"/>
    <d v="2014-10-23T00:00:00"/>
    <x v="3"/>
    <s v="BD-11620"/>
    <s v="Brian DeCherney"/>
    <x v="0"/>
    <s v="United States"/>
    <s v="Lawton"/>
    <x v="26"/>
    <n v="73505"/>
    <x v="2"/>
    <s v="OFF-ST-10000129"/>
    <x v="1"/>
    <x v="4"/>
    <x v="1646"/>
    <n v="333.09"/>
    <n v="3"/>
    <x v="0"/>
    <n v="23.316299999999998"/>
  </r>
  <r>
    <n v="4479"/>
    <x v="2216"/>
    <x v="3"/>
    <x v="760"/>
    <d v="2014-10-23T00:00:00"/>
    <x v="3"/>
    <s v="BD-11620"/>
    <s v="Brian DeCherney"/>
    <x v="0"/>
    <s v="United States"/>
    <s v="Lawton"/>
    <x v="26"/>
    <n v="73505"/>
    <x v="2"/>
    <s v="FUR-TA-10003748"/>
    <x v="0"/>
    <x v="3"/>
    <x v="208"/>
    <n v="248.98"/>
    <n v="2"/>
    <x v="0"/>
    <n v="54.775599999999997"/>
  </r>
  <r>
    <n v="4480"/>
    <x v="2217"/>
    <x v="2"/>
    <x v="977"/>
    <d v="2011-03-28T00:00:00"/>
    <x v="1"/>
    <s v="CD-11920"/>
    <s v="Carlos Daly"/>
    <x v="0"/>
    <s v="United States"/>
    <s v="New York City"/>
    <x v="15"/>
    <n v="10024"/>
    <x v="3"/>
    <s v="OFF-PA-10004948"/>
    <x v="1"/>
    <x v="10"/>
    <x v="1647"/>
    <n v="24.9"/>
    <n v="5"/>
    <x v="0"/>
    <n v="11.702999999999999"/>
  </r>
  <r>
    <n v="4481"/>
    <x v="2218"/>
    <x v="0"/>
    <x v="54"/>
    <d v="2013-11-09T00:00:00"/>
    <x v="1"/>
    <s v="XP-21865"/>
    <s v="Xylona Preis"/>
    <x v="0"/>
    <s v="United States"/>
    <s v="Los Angeles"/>
    <x v="1"/>
    <n v="90049"/>
    <x v="1"/>
    <s v="OFF-FA-10001561"/>
    <x v="1"/>
    <x v="13"/>
    <x v="831"/>
    <n v="15.26"/>
    <n v="7"/>
    <x v="0"/>
    <n v="5.0358000000000001"/>
  </r>
  <r>
    <n v="4482"/>
    <x v="2218"/>
    <x v="0"/>
    <x v="54"/>
    <d v="2013-11-09T00:00:00"/>
    <x v="1"/>
    <s v="XP-21865"/>
    <s v="Xylona Preis"/>
    <x v="0"/>
    <s v="United States"/>
    <s v="Los Angeles"/>
    <x v="1"/>
    <n v="90049"/>
    <x v="1"/>
    <s v="OFF-AP-10002998"/>
    <x v="1"/>
    <x v="9"/>
    <x v="1635"/>
    <n v="43.32"/>
    <n v="2"/>
    <x v="0"/>
    <n v="14.2956"/>
  </r>
  <r>
    <n v="4483"/>
    <x v="2218"/>
    <x v="0"/>
    <x v="54"/>
    <d v="2013-11-09T00:00:00"/>
    <x v="1"/>
    <s v="XP-21865"/>
    <s v="Xylona Preis"/>
    <x v="0"/>
    <s v="United States"/>
    <s v="Los Angeles"/>
    <x v="1"/>
    <n v="90049"/>
    <x v="1"/>
    <s v="OFF-BI-10003981"/>
    <x v="1"/>
    <x v="8"/>
    <x v="109"/>
    <n v="43.584000000000003"/>
    <n v="12"/>
    <x v="2"/>
    <n v="15.799200000000001"/>
  </r>
  <r>
    <n v="4484"/>
    <x v="2218"/>
    <x v="0"/>
    <x v="54"/>
    <d v="2013-11-09T00:00:00"/>
    <x v="1"/>
    <s v="XP-21865"/>
    <s v="Xylona Preis"/>
    <x v="0"/>
    <s v="United States"/>
    <s v="Los Angeles"/>
    <x v="1"/>
    <n v="90049"/>
    <x v="1"/>
    <s v="OFF-PA-10001725"/>
    <x v="1"/>
    <x v="10"/>
    <x v="1648"/>
    <n v="116.28"/>
    <n v="3"/>
    <x v="0"/>
    <n v="56.977200000000003"/>
  </r>
  <r>
    <n v="4485"/>
    <x v="2218"/>
    <x v="0"/>
    <x v="54"/>
    <d v="2013-11-09T00:00:00"/>
    <x v="1"/>
    <s v="XP-21865"/>
    <s v="Xylona Preis"/>
    <x v="0"/>
    <s v="United States"/>
    <s v="Los Angeles"/>
    <x v="1"/>
    <n v="90049"/>
    <x v="1"/>
    <s v="OFF-BI-10002071"/>
    <x v="1"/>
    <x v="8"/>
    <x v="692"/>
    <n v="9.2959999999999994"/>
    <n v="2"/>
    <x v="2"/>
    <n v="3.0211999999999999"/>
  </r>
  <r>
    <n v="4486"/>
    <x v="2218"/>
    <x v="0"/>
    <x v="54"/>
    <d v="2013-11-09T00:00:00"/>
    <x v="1"/>
    <s v="XP-21865"/>
    <s v="Xylona Preis"/>
    <x v="0"/>
    <s v="United States"/>
    <s v="Los Angeles"/>
    <x v="1"/>
    <n v="90049"/>
    <x v="1"/>
    <s v="OFF-PA-10000477"/>
    <x v="1"/>
    <x v="10"/>
    <x v="1261"/>
    <n v="19.440000000000001"/>
    <n v="3"/>
    <x v="0"/>
    <n v="9.3312000000000008"/>
  </r>
  <r>
    <n v="4487"/>
    <x v="2218"/>
    <x v="0"/>
    <x v="54"/>
    <d v="2013-11-09T00:00:00"/>
    <x v="1"/>
    <s v="XP-21865"/>
    <s v="Xylona Preis"/>
    <x v="0"/>
    <s v="United States"/>
    <s v="Los Angeles"/>
    <x v="1"/>
    <n v="90049"/>
    <x v="1"/>
    <s v="OFF-PA-10004359"/>
    <x v="1"/>
    <x v="10"/>
    <x v="1059"/>
    <n v="314.55"/>
    <n v="3"/>
    <x v="0"/>
    <n v="150.98400000000001"/>
  </r>
  <r>
    <n v="4488"/>
    <x v="2219"/>
    <x v="1"/>
    <x v="577"/>
    <d v="2012-09-11T00:00:00"/>
    <x v="1"/>
    <s v="CA-12055"/>
    <s v="Cathy Armstrong"/>
    <x v="2"/>
    <s v="United States"/>
    <s v="Houston"/>
    <x v="5"/>
    <n v="77036"/>
    <x v="2"/>
    <s v="OFF-BI-10000962"/>
    <x v="1"/>
    <x v="8"/>
    <x v="1504"/>
    <n v="16.27"/>
    <n v="5"/>
    <x v="3"/>
    <n v="-25.218499999999999"/>
  </r>
  <r>
    <n v="4489"/>
    <x v="2219"/>
    <x v="1"/>
    <x v="577"/>
    <d v="2012-09-11T00:00:00"/>
    <x v="1"/>
    <s v="CA-12055"/>
    <s v="Cathy Armstrong"/>
    <x v="2"/>
    <s v="United States"/>
    <s v="Houston"/>
    <x v="5"/>
    <n v="77036"/>
    <x v="2"/>
    <s v="OFF-SU-10003567"/>
    <x v="1"/>
    <x v="14"/>
    <x v="1489"/>
    <n v="69.12"/>
    <n v="9"/>
    <x v="2"/>
    <n v="-14.688000000000001"/>
  </r>
  <r>
    <n v="4490"/>
    <x v="2219"/>
    <x v="1"/>
    <x v="577"/>
    <d v="2012-09-11T00:00:00"/>
    <x v="1"/>
    <s v="CA-12055"/>
    <s v="Cathy Armstrong"/>
    <x v="2"/>
    <s v="United States"/>
    <s v="Houston"/>
    <x v="5"/>
    <n v="77036"/>
    <x v="2"/>
    <s v="OFF-BI-10003708"/>
    <x v="1"/>
    <x v="8"/>
    <x v="969"/>
    <n v="4.47"/>
    <n v="3"/>
    <x v="3"/>
    <n v="-7.8224999999999998"/>
  </r>
  <r>
    <n v="4491"/>
    <x v="2220"/>
    <x v="3"/>
    <x v="718"/>
    <d v="2014-08-22T00:00:00"/>
    <x v="1"/>
    <s v="JM-15250"/>
    <s v="Janet Martin"/>
    <x v="0"/>
    <s v="United States"/>
    <s v="Los Angeles"/>
    <x v="1"/>
    <n v="90032"/>
    <x v="1"/>
    <s v="FUR-TA-10001095"/>
    <x v="0"/>
    <x v="3"/>
    <x v="611"/>
    <n v="418.29599999999999"/>
    <n v="3"/>
    <x v="2"/>
    <n v="5.2286999999999999"/>
  </r>
  <r>
    <n v="4492"/>
    <x v="2221"/>
    <x v="2"/>
    <x v="588"/>
    <d v="2011-12-03T00:00:00"/>
    <x v="0"/>
    <s v="JK-15730"/>
    <s v="Joe Kamberova"/>
    <x v="0"/>
    <s v="United States"/>
    <s v="Columbus"/>
    <x v="24"/>
    <n v="43229"/>
    <x v="3"/>
    <s v="TEC-CO-10001571"/>
    <x v="2"/>
    <x v="16"/>
    <x v="1554"/>
    <n v="659.98800000000006"/>
    <n v="2"/>
    <x v="10"/>
    <n v="109.998"/>
  </r>
  <r>
    <n v="4493"/>
    <x v="2221"/>
    <x v="2"/>
    <x v="588"/>
    <d v="2011-12-03T00:00:00"/>
    <x v="0"/>
    <s v="JK-15730"/>
    <s v="Joe Kamberova"/>
    <x v="0"/>
    <s v="United States"/>
    <s v="Columbus"/>
    <x v="24"/>
    <n v="43229"/>
    <x v="3"/>
    <s v="FUR-FU-10000221"/>
    <x v="0"/>
    <x v="5"/>
    <x v="529"/>
    <n v="8.1280000000000001"/>
    <n v="2"/>
    <x v="2"/>
    <n v="1.4224000000000001"/>
  </r>
  <r>
    <n v="4494"/>
    <x v="2221"/>
    <x v="2"/>
    <x v="588"/>
    <d v="2011-12-03T00:00:00"/>
    <x v="0"/>
    <s v="JK-15730"/>
    <s v="Joe Kamberova"/>
    <x v="0"/>
    <s v="United States"/>
    <s v="Columbus"/>
    <x v="24"/>
    <n v="43229"/>
    <x v="3"/>
    <s v="OFF-PA-10001972"/>
    <x v="1"/>
    <x v="10"/>
    <x v="1169"/>
    <n v="36.287999999999997"/>
    <n v="7"/>
    <x v="2"/>
    <n v="12.700799999999999"/>
  </r>
  <r>
    <n v="4495"/>
    <x v="2221"/>
    <x v="2"/>
    <x v="588"/>
    <d v="2011-12-03T00:00:00"/>
    <x v="0"/>
    <s v="JK-15730"/>
    <s v="Joe Kamberova"/>
    <x v="0"/>
    <s v="United States"/>
    <s v="Columbus"/>
    <x v="24"/>
    <n v="43229"/>
    <x v="3"/>
    <s v="FUR-CH-10000015"/>
    <x v="0"/>
    <x v="1"/>
    <x v="373"/>
    <n v="909.72"/>
    <n v="6"/>
    <x v="4"/>
    <n v="-51.984000000000002"/>
  </r>
  <r>
    <n v="4496"/>
    <x v="2222"/>
    <x v="3"/>
    <x v="978"/>
    <d v="2014-06-24T00:00:00"/>
    <x v="1"/>
    <s v="CC-12670"/>
    <s v="Craig Carreira"/>
    <x v="0"/>
    <s v="United States"/>
    <s v="Los Angeles"/>
    <x v="1"/>
    <n v="90032"/>
    <x v="1"/>
    <s v="FUR-BO-10004015"/>
    <x v="0"/>
    <x v="0"/>
    <x v="569"/>
    <n v="917.92349999999999"/>
    <n v="9"/>
    <x v="11"/>
    <n v="75.593699999999998"/>
  </r>
  <r>
    <n v="4497"/>
    <x v="2222"/>
    <x v="3"/>
    <x v="978"/>
    <d v="2014-06-24T00:00:00"/>
    <x v="1"/>
    <s v="CC-12670"/>
    <s v="Craig Carreira"/>
    <x v="0"/>
    <s v="United States"/>
    <s v="Los Angeles"/>
    <x v="1"/>
    <n v="90032"/>
    <x v="1"/>
    <s v="OFF-PA-10002036"/>
    <x v="1"/>
    <x v="10"/>
    <x v="325"/>
    <n v="38.880000000000003"/>
    <n v="6"/>
    <x v="0"/>
    <n v="19.051200000000001"/>
  </r>
  <r>
    <n v="4498"/>
    <x v="2223"/>
    <x v="3"/>
    <x v="574"/>
    <d v="2014-12-10T00:00:00"/>
    <x v="1"/>
    <s v="GW-14605"/>
    <s v="Giulietta Weimer"/>
    <x v="0"/>
    <s v="United States"/>
    <s v="Philadelphia"/>
    <x v="9"/>
    <n v="19140"/>
    <x v="3"/>
    <s v="OFF-BI-10003650"/>
    <x v="1"/>
    <x v="8"/>
    <x v="115"/>
    <n v="631.17600000000004"/>
    <n v="4"/>
    <x v="6"/>
    <n v="-462.86239999999998"/>
  </r>
  <r>
    <n v="4499"/>
    <x v="2224"/>
    <x v="2"/>
    <x v="871"/>
    <d v="2011-11-26T00:00:00"/>
    <x v="1"/>
    <s v="GR-14560"/>
    <s v="Georgia Rosenberg"/>
    <x v="1"/>
    <s v="United States"/>
    <s v="San Francisco"/>
    <x v="1"/>
    <n v="94110"/>
    <x v="1"/>
    <s v="OFF-PA-10003309"/>
    <x v="1"/>
    <x v="10"/>
    <x v="1143"/>
    <n v="12.96"/>
    <n v="2"/>
    <x v="0"/>
    <n v="6.2207999999999997"/>
  </r>
  <r>
    <n v="4500"/>
    <x v="2225"/>
    <x v="0"/>
    <x v="342"/>
    <d v="2013-04-17T00:00:00"/>
    <x v="1"/>
    <s v="FM-14215"/>
    <s v="Filia McAdams"/>
    <x v="1"/>
    <s v="United States"/>
    <s v="Bakersfield"/>
    <x v="1"/>
    <n v="93309"/>
    <x v="1"/>
    <s v="OFF-PA-10002787"/>
    <x v="1"/>
    <x v="10"/>
    <x v="1267"/>
    <n v="12.96"/>
    <n v="2"/>
    <x v="0"/>
    <n v="6.2207999999999997"/>
  </r>
  <r>
    <n v="4501"/>
    <x v="2225"/>
    <x v="0"/>
    <x v="342"/>
    <d v="2013-04-17T00:00:00"/>
    <x v="1"/>
    <s v="FM-14215"/>
    <s v="Filia McAdams"/>
    <x v="1"/>
    <s v="United States"/>
    <s v="Bakersfield"/>
    <x v="1"/>
    <n v="93309"/>
    <x v="1"/>
    <s v="OFF-BI-10000174"/>
    <x v="1"/>
    <x v="8"/>
    <x v="1435"/>
    <n v="23.2"/>
    <n v="5"/>
    <x v="2"/>
    <n v="8.1199999999999992"/>
  </r>
  <r>
    <n v="4502"/>
    <x v="2226"/>
    <x v="2"/>
    <x v="479"/>
    <d v="2011-07-04T00:00:00"/>
    <x v="1"/>
    <s v="MS-17980"/>
    <s v="Michael Stewart"/>
    <x v="1"/>
    <s v="United States"/>
    <s v="Houston"/>
    <x v="5"/>
    <n v="77095"/>
    <x v="2"/>
    <s v="OFF-PA-10002005"/>
    <x v="1"/>
    <x v="10"/>
    <x v="505"/>
    <n v="25.92"/>
    <n v="5"/>
    <x v="2"/>
    <n v="9.0719999999999992"/>
  </r>
  <r>
    <n v="4503"/>
    <x v="2226"/>
    <x v="2"/>
    <x v="479"/>
    <d v="2011-07-04T00:00:00"/>
    <x v="1"/>
    <s v="MS-17980"/>
    <s v="Michael Stewart"/>
    <x v="1"/>
    <s v="United States"/>
    <s v="Houston"/>
    <x v="5"/>
    <n v="77095"/>
    <x v="2"/>
    <s v="OFF-FA-10002815"/>
    <x v="1"/>
    <x v="13"/>
    <x v="33"/>
    <n v="21.312000000000001"/>
    <n v="6"/>
    <x v="2"/>
    <n v="7.1928000000000001"/>
  </r>
  <r>
    <n v="4504"/>
    <x v="2227"/>
    <x v="2"/>
    <x v="163"/>
    <d v="2011-12-29T00:00:00"/>
    <x v="1"/>
    <s v="BF-11170"/>
    <s v="Ben Ferrer"/>
    <x v="2"/>
    <s v="United States"/>
    <s v="Los Angeles"/>
    <x v="1"/>
    <n v="90045"/>
    <x v="1"/>
    <s v="TEC-PH-10000213"/>
    <x v="2"/>
    <x v="7"/>
    <x v="1649"/>
    <n v="173.65600000000001"/>
    <n v="7"/>
    <x v="2"/>
    <n v="17.365600000000001"/>
  </r>
  <r>
    <n v="4505"/>
    <x v="2227"/>
    <x v="2"/>
    <x v="163"/>
    <d v="2011-12-29T00:00:00"/>
    <x v="1"/>
    <s v="BF-11170"/>
    <s v="Ben Ferrer"/>
    <x v="2"/>
    <s v="United States"/>
    <s v="Los Angeles"/>
    <x v="1"/>
    <n v="90045"/>
    <x v="1"/>
    <s v="OFF-AP-10000828"/>
    <x v="1"/>
    <x v="9"/>
    <x v="1087"/>
    <n v="361.96"/>
    <n v="2"/>
    <x v="0"/>
    <n v="101.3488"/>
  </r>
  <r>
    <n v="4506"/>
    <x v="2227"/>
    <x v="2"/>
    <x v="163"/>
    <d v="2011-12-29T00:00:00"/>
    <x v="1"/>
    <s v="BF-11170"/>
    <s v="Ben Ferrer"/>
    <x v="2"/>
    <s v="United States"/>
    <s v="Los Angeles"/>
    <x v="1"/>
    <n v="90045"/>
    <x v="1"/>
    <s v="TEC-AC-10004708"/>
    <x v="2"/>
    <x v="11"/>
    <x v="337"/>
    <n v="62.85"/>
    <n v="3"/>
    <x v="0"/>
    <n v="13.198499999999999"/>
  </r>
  <r>
    <n v="4507"/>
    <x v="2227"/>
    <x v="2"/>
    <x v="163"/>
    <d v="2011-12-29T00:00:00"/>
    <x v="1"/>
    <s v="BF-11170"/>
    <s v="Ben Ferrer"/>
    <x v="2"/>
    <s v="United States"/>
    <s v="Los Angeles"/>
    <x v="1"/>
    <n v="90045"/>
    <x v="1"/>
    <s v="TEC-PH-10001530"/>
    <x v="2"/>
    <x v="7"/>
    <x v="632"/>
    <n v="818.37599999999998"/>
    <n v="3"/>
    <x v="2"/>
    <n v="51.148499999999999"/>
  </r>
  <r>
    <n v="4508"/>
    <x v="2227"/>
    <x v="2"/>
    <x v="163"/>
    <d v="2011-12-29T00:00:00"/>
    <x v="1"/>
    <s v="BF-11170"/>
    <s v="Ben Ferrer"/>
    <x v="2"/>
    <s v="United States"/>
    <s v="Los Angeles"/>
    <x v="1"/>
    <n v="90045"/>
    <x v="1"/>
    <s v="OFF-ST-10002301"/>
    <x v="1"/>
    <x v="4"/>
    <x v="1490"/>
    <n v="20.34"/>
    <n v="1"/>
    <x v="0"/>
    <n v="0.2034"/>
  </r>
  <r>
    <n v="4509"/>
    <x v="2227"/>
    <x v="2"/>
    <x v="163"/>
    <d v="2011-12-29T00:00:00"/>
    <x v="1"/>
    <s v="BF-11170"/>
    <s v="Ben Ferrer"/>
    <x v="2"/>
    <s v="United States"/>
    <s v="Los Angeles"/>
    <x v="1"/>
    <n v="90045"/>
    <x v="1"/>
    <s v="FUR-FU-10002554"/>
    <x v="0"/>
    <x v="5"/>
    <x v="912"/>
    <n v="23.99"/>
    <n v="1"/>
    <x v="0"/>
    <n v="5.5176999999999996"/>
  </r>
  <r>
    <n v="4510"/>
    <x v="2228"/>
    <x v="3"/>
    <x v="979"/>
    <d v="2014-05-30T00:00:00"/>
    <x v="1"/>
    <s v="VS-21820"/>
    <s v="Vivek Sundaresam"/>
    <x v="0"/>
    <s v="United States"/>
    <s v="Los Angeles"/>
    <x v="1"/>
    <n v="90036"/>
    <x v="1"/>
    <s v="FUR-TA-10001520"/>
    <x v="0"/>
    <x v="3"/>
    <x v="711"/>
    <n v="171.28800000000001"/>
    <n v="3"/>
    <x v="2"/>
    <n v="-6.4233000000000002"/>
  </r>
  <r>
    <n v="4511"/>
    <x v="2229"/>
    <x v="0"/>
    <x v="338"/>
    <d v="2013-11-15T00:00:00"/>
    <x v="1"/>
    <s v="KM-16225"/>
    <s v="Kalyca Meade"/>
    <x v="1"/>
    <s v="United States"/>
    <s v="Springfield"/>
    <x v="25"/>
    <n v="65807"/>
    <x v="2"/>
    <s v="FUR-FU-10001085"/>
    <x v="0"/>
    <x v="5"/>
    <x v="1590"/>
    <n v="37.299999999999997"/>
    <n v="2"/>
    <x v="0"/>
    <n v="17.158000000000001"/>
  </r>
  <r>
    <n v="4512"/>
    <x v="2229"/>
    <x v="0"/>
    <x v="338"/>
    <d v="2013-11-15T00:00:00"/>
    <x v="1"/>
    <s v="KM-16225"/>
    <s v="Kalyca Meade"/>
    <x v="1"/>
    <s v="United States"/>
    <s v="Springfield"/>
    <x v="25"/>
    <n v="65807"/>
    <x v="2"/>
    <s v="OFF-BI-10001597"/>
    <x v="1"/>
    <x v="8"/>
    <x v="790"/>
    <n v="81.96"/>
    <n v="2"/>
    <x v="0"/>
    <n v="39.340800000000002"/>
  </r>
  <r>
    <n v="4513"/>
    <x v="2230"/>
    <x v="0"/>
    <x v="824"/>
    <d v="2013-10-04T00:00:00"/>
    <x v="2"/>
    <s v="LP-17095"/>
    <s v="Liz Preis"/>
    <x v="0"/>
    <s v="United States"/>
    <s v="Phoenix"/>
    <x v="16"/>
    <n v="85023"/>
    <x v="1"/>
    <s v="OFF-BI-10002429"/>
    <x v="1"/>
    <x v="8"/>
    <x v="467"/>
    <n v="54.792000000000002"/>
    <n v="6"/>
    <x v="6"/>
    <n v="-40.180799999999998"/>
  </r>
  <r>
    <n v="4514"/>
    <x v="2231"/>
    <x v="0"/>
    <x v="47"/>
    <d v="2013-09-09T00:00:00"/>
    <x v="2"/>
    <s v="BG-11740"/>
    <s v="Bruce Geld"/>
    <x v="0"/>
    <s v="United States"/>
    <s v="Houston"/>
    <x v="5"/>
    <n v="77070"/>
    <x v="2"/>
    <s v="OFF-ST-10001590"/>
    <x v="1"/>
    <x v="4"/>
    <x v="146"/>
    <n v="10.784000000000001"/>
    <n v="1"/>
    <x v="2"/>
    <n v="0.80879999999999996"/>
  </r>
  <r>
    <n v="4515"/>
    <x v="2232"/>
    <x v="0"/>
    <x v="189"/>
    <d v="2013-11-02T00:00:00"/>
    <x v="0"/>
    <s v="BW-11200"/>
    <s v="Ben Wallace"/>
    <x v="0"/>
    <s v="United States"/>
    <s v="Hampton"/>
    <x v="17"/>
    <n v="23666"/>
    <x v="0"/>
    <s v="FUR-CH-10000847"/>
    <x v="0"/>
    <x v="1"/>
    <x v="986"/>
    <n v="290.98"/>
    <n v="1"/>
    <x v="0"/>
    <n v="75.654799999999994"/>
  </r>
  <r>
    <n v="4516"/>
    <x v="2233"/>
    <x v="3"/>
    <x v="760"/>
    <d v="2014-10-27T00:00:00"/>
    <x v="1"/>
    <s v="PS-18970"/>
    <s v="Paul Stevenson"/>
    <x v="2"/>
    <s v="United States"/>
    <s v="Tulsa"/>
    <x v="26"/>
    <n v="74133"/>
    <x v="2"/>
    <s v="OFF-AR-10003179"/>
    <x v="1"/>
    <x v="6"/>
    <x v="1565"/>
    <n v="36.44"/>
    <n v="4"/>
    <x v="0"/>
    <n v="12.0252"/>
  </r>
  <r>
    <n v="4517"/>
    <x v="2234"/>
    <x v="0"/>
    <x v="306"/>
    <d v="2013-09-21T00:00:00"/>
    <x v="1"/>
    <s v="RB-19570"/>
    <s v="Rob Beeghly"/>
    <x v="0"/>
    <s v="United States"/>
    <s v="Seattle"/>
    <x v="4"/>
    <n v="98105"/>
    <x v="1"/>
    <s v="OFF-PA-10000807"/>
    <x v="1"/>
    <x v="10"/>
    <x v="1650"/>
    <n v="21.4"/>
    <n v="5"/>
    <x v="0"/>
    <n v="10.058"/>
  </r>
  <r>
    <n v="4518"/>
    <x v="2234"/>
    <x v="0"/>
    <x v="306"/>
    <d v="2013-09-21T00:00:00"/>
    <x v="1"/>
    <s v="RB-19570"/>
    <s v="Rob Beeghly"/>
    <x v="0"/>
    <s v="United States"/>
    <s v="Seattle"/>
    <x v="4"/>
    <n v="98105"/>
    <x v="1"/>
    <s v="OFF-BI-10002103"/>
    <x v="1"/>
    <x v="8"/>
    <x v="525"/>
    <n v="48.664000000000001"/>
    <n v="7"/>
    <x v="2"/>
    <n v="15.815799999999999"/>
  </r>
  <r>
    <n v="4519"/>
    <x v="2235"/>
    <x v="0"/>
    <x v="477"/>
    <d v="2013-10-02T00:00:00"/>
    <x v="1"/>
    <s v="JW-16075"/>
    <s v="Julia West"/>
    <x v="0"/>
    <s v="United States"/>
    <s v="San Francisco"/>
    <x v="1"/>
    <n v="94109"/>
    <x v="1"/>
    <s v="OFF-AR-10004441"/>
    <x v="1"/>
    <x v="6"/>
    <x v="153"/>
    <n v="16.559999999999999"/>
    <n v="4"/>
    <x v="0"/>
    <n v="6.9551999999999996"/>
  </r>
  <r>
    <n v="4520"/>
    <x v="2236"/>
    <x v="3"/>
    <x v="193"/>
    <d v="2014-06-15T00:00:00"/>
    <x v="1"/>
    <s v="ND-18460"/>
    <s v="Neil Ducich"/>
    <x v="1"/>
    <s v="United States"/>
    <s v="Jacksonville"/>
    <x v="2"/>
    <n v="32216"/>
    <x v="0"/>
    <s v="OFF-ST-10003805"/>
    <x v="1"/>
    <x v="4"/>
    <x v="1651"/>
    <n v="1347.52"/>
    <n v="8"/>
    <x v="2"/>
    <n v="84.22"/>
  </r>
  <r>
    <n v="4521"/>
    <x v="2237"/>
    <x v="2"/>
    <x v="980"/>
    <d v="2011-02-27T00:00:00"/>
    <x v="1"/>
    <s v="LC-16930"/>
    <s v="Linda Cazamias"/>
    <x v="1"/>
    <s v="United States"/>
    <s v="Richmond"/>
    <x v="14"/>
    <n v="47374"/>
    <x v="2"/>
    <s v="TEC-AC-10001284"/>
    <x v="2"/>
    <x v="11"/>
    <x v="1172"/>
    <n v="62.31"/>
    <n v="3"/>
    <x v="0"/>
    <n v="22.4316"/>
  </r>
  <r>
    <n v="4522"/>
    <x v="2237"/>
    <x v="2"/>
    <x v="980"/>
    <d v="2011-02-27T00:00:00"/>
    <x v="1"/>
    <s v="LC-16930"/>
    <s v="Linda Cazamias"/>
    <x v="1"/>
    <s v="United States"/>
    <s v="Richmond"/>
    <x v="14"/>
    <n v="47374"/>
    <x v="2"/>
    <s v="FUR-FU-10000221"/>
    <x v="0"/>
    <x v="5"/>
    <x v="529"/>
    <n v="20.32"/>
    <n v="4"/>
    <x v="0"/>
    <n v="6.9088000000000003"/>
  </r>
  <r>
    <n v="4523"/>
    <x v="2238"/>
    <x v="3"/>
    <x v="297"/>
    <d v="2014-02-26T00:00:00"/>
    <x v="0"/>
    <s v="BP-11095"/>
    <s v="Bart Pistole"/>
    <x v="1"/>
    <s v="United States"/>
    <s v="Louisville"/>
    <x v="22"/>
    <n v="80027"/>
    <x v="1"/>
    <s v="OFF-FA-10001229"/>
    <x v="1"/>
    <x v="13"/>
    <x v="33"/>
    <n v="9.4320000000000004"/>
    <n v="3"/>
    <x v="2"/>
    <n v="3.0653999999999999"/>
  </r>
  <r>
    <n v="4524"/>
    <x v="2239"/>
    <x v="2"/>
    <x v="981"/>
    <d v="2011-11-06T00:00:00"/>
    <x v="1"/>
    <s v="RD-19720"/>
    <s v="Roger Demir"/>
    <x v="0"/>
    <s v="United States"/>
    <s v="New York City"/>
    <x v="15"/>
    <n v="10024"/>
    <x v="3"/>
    <s v="OFF-LA-10001569"/>
    <x v="1"/>
    <x v="2"/>
    <x v="633"/>
    <n v="34.86"/>
    <n v="7"/>
    <x v="0"/>
    <n v="16.035599999999999"/>
  </r>
  <r>
    <n v="4525"/>
    <x v="2239"/>
    <x v="2"/>
    <x v="981"/>
    <d v="2011-11-06T00:00:00"/>
    <x v="1"/>
    <s v="RD-19720"/>
    <s v="Roger Demir"/>
    <x v="0"/>
    <s v="United States"/>
    <s v="New York City"/>
    <x v="15"/>
    <n v="10024"/>
    <x v="3"/>
    <s v="FUR-FU-10004018"/>
    <x v="0"/>
    <x v="5"/>
    <x v="927"/>
    <n v="89.34"/>
    <n v="6"/>
    <x v="0"/>
    <n v="24.1218"/>
  </r>
  <r>
    <n v="4526"/>
    <x v="2240"/>
    <x v="3"/>
    <x v="729"/>
    <d v="2014-07-24T00:00:00"/>
    <x v="1"/>
    <s v="BE-11335"/>
    <s v="Bill Eplett"/>
    <x v="2"/>
    <s v="United States"/>
    <s v="Rome"/>
    <x v="15"/>
    <n v="13440"/>
    <x v="3"/>
    <s v="TEC-PH-10004536"/>
    <x v="2"/>
    <x v="7"/>
    <x v="149"/>
    <n v="269.98"/>
    <n v="2"/>
    <x v="0"/>
    <n v="67.495000000000005"/>
  </r>
  <r>
    <n v="4527"/>
    <x v="2240"/>
    <x v="3"/>
    <x v="729"/>
    <d v="2014-07-24T00:00:00"/>
    <x v="1"/>
    <s v="BE-11335"/>
    <s v="Bill Eplett"/>
    <x v="2"/>
    <s v="United States"/>
    <s v="Rome"/>
    <x v="15"/>
    <n v="13440"/>
    <x v="3"/>
    <s v="OFF-PA-10004353"/>
    <x v="1"/>
    <x v="10"/>
    <x v="1652"/>
    <n v="99.9"/>
    <n v="5"/>
    <x v="0"/>
    <n v="47.951999999999998"/>
  </r>
  <r>
    <n v="4528"/>
    <x v="2240"/>
    <x v="3"/>
    <x v="729"/>
    <d v="2014-07-24T00:00:00"/>
    <x v="1"/>
    <s v="BE-11335"/>
    <s v="Bill Eplett"/>
    <x v="2"/>
    <s v="United States"/>
    <s v="Rome"/>
    <x v="15"/>
    <n v="13440"/>
    <x v="3"/>
    <s v="FUR-FU-10004848"/>
    <x v="0"/>
    <x v="5"/>
    <x v="1301"/>
    <n v="39.08"/>
    <n v="4"/>
    <x v="0"/>
    <n v="14.4596"/>
  </r>
  <r>
    <n v="4529"/>
    <x v="2241"/>
    <x v="3"/>
    <x v="565"/>
    <d v="2014-09-11T00:00:00"/>
    <x v="0"/>
    <s v="RS-19765"/>
    <s v="Roland Schwarz"/>
    <x v="1"/>
    <s v="United States"/>
    <s v="Marion"/>
    <x v="24"/>
    <n v="43302"/>
    <x v="3"/>
    <s v="TEC-AC-10004864"/>
    <x v="2"/>
    <x v="11"/>
    <x v="1289"/>
    <n v="116.83199999999999"/>
    <n v="4"/>
    <x v="2"/>
    <n v="33.589199999999998"/>
  </r>
  <r>
    <n v="4530"/>
    <x v="2242"/>
    <x v="0"/>
    <x v="696"/>
    <d v="2013-11-19T00:00:00"/>
    <x v="1"/>
    <s v="KC-16540"/>
    <s v="Kelly Collister"/>
    <x v="0"/>
    <s v="United States"/>
    <s v="Houston"/>
    <x v="5"/>
    <n v="77041"/>
    <x v="2"/>
    <s v="OFF-BI-10002393"/>
    <x v="1"/>
    <x v="8"/>
    <x v="1188"/>
    <n v="2.2959999999999998"/>
    <n v="2"/>
    <x v="3"/>
    <n v="-3.9032"/>
  </r>
  <r>
    <n v="4531"/>
    <x v="2243"/>
    <x v="0"/>
    <x v="696"/>
    <d v="2013-11-18T00:00:00"/>
    <x v="2"/>
    <s v="MB-17305"/>
    <s v="Maria Bertelson"/>
    <x v="0"/>
    <s v="United States"/>
    <s v="New York City"/>
    <x v="15"/>
    <n v="10009"/>
    <x v="3"/>
    <s v="FUR-CH-10002335"/>
    <x v="0"/>
    <x v="1"/>
    <x v="623"/>
    <n v="408.00599999999997"/>
    <n v="2"/>
    <x v="9"/>
    <n v="72.534400000000005"/>
  </r>
  <r>
    <n v="4532"/>
    <x v="2243"/>
    <x v="0"/>
    <x v="696"/>
    <d v="2013-11-18T00:00:00"/>
    <x v="2"/>
    <s v="MB-17305"/>
    <s v="Maria Bertelson"/>
    <x v="0"/>
    <s v="United States"/>
    <s v="New York City"/>
    <x v="15"/>
    <n v="10009"/>
    <x v="3"/>
    <s v="OFF-ST-10001590"/>
    <x v="1"/>
    <x v="4"/>
    <x v="146"/>
    <n v="40.44"/>
    <n v="3"/>
    <x v="0"/>
    <n v="10.5144"/>
  </r>
  <r>
    <n v="4533"/>
    <x v="2244"/>
    <x v="2"/>
    <x v="982"/>
    <d v="2011-10-10T00:00:00"/>
    <x v="3"/>
    <s v="TN-21040"/>
    <s v="Tanja Norvell"/>
    <x v="2"/>
    <s v="United States"/>
    <s v="Manteca"/>
    <x v="1"/>
    <n v="95336"/>
    <x v="1"/>
    <s v="FUR-CH-10002774"/>
    <x v="0"/>
    <x v="1"/>
    <x v="23"/>
    <n v="122.352"/>
    <n v="3"/>
    <x v="2"/>
    <n v="13.7646"/>
  </r>
  <r>
    <n v="4534"/>
    <x v="2244"/>
    <x v="2"/>
    <x v="982"/>
    <d v="2011-10-10T00:00:00"/>
    <x v="3"/>
    <s v="TN-21040"/>
    <s v="Tanja Norvell"/>
    <x v="2"/>
    <s v="United States"/>
    <s v="Manteca"/>
    <x v="1"/>
    <n v="95336"/>
    <x v="1"/>
    <s v="OFF-EN-10001219"/>
    <x v="1"/>
    <x v="12"/>
    <x v="583"/>
    <n v="15.28"/>
    <n v="2"/>
    <x v="0"/>
    <n v="7.4871999999999996"/>
  </r>
  <r>
    <n v="4535"/>
    <x v="2245"/>
    <x v="1"/>
    <x v="531"/>
    <d v="2012-03-26T00:00:00"/>
    <x v="1"/>
    <s v="MC-18130"/>
    <s v="Mike Caudle"/>
    <x v="1"/>
    <s v="United States"/>
    <s v="Los Angeles"/>
    <x v="1"/>
    <n v="90004"/>
    <x v="1"/>
    <s v="OFF-PA-10001947"/>
    <x v="1"/>
    <x v="10"/>
    <x v="354"/>
    <n v="11.96"/>
    <n v="2"/>
    <x v="0"/>
    <n v="5.8604000000000003"/>
  </r>
  <r>
    <n v="4536"/>
    <x v="2246"/>
    <x v="3"/>
    <x v="141"/>
    <d v="2014-07-13T00:00:00"/>
    <x v="1"/>
    <s v="VF-21715"/>
    <s v="Vicky Freymann"/>
    <x v="2"/>
    <s v="United States"/>
    <s v="Seattle"/>
    <x v="4"/>
    <n v="98115"/>
    <x v="1"/>
    <s v="FUR-FU-10003142"/>
    <x v="0"/>
    <x v="5"/>
    <x v="1201"/>
    <n v="15.84"/>
    <n v="3"/>
    <x v="0"/>
    <n v="4.9104000000000001"/>
  </r>
  <r>
    <n v="4537"/>
    <x v="2246"/>
    <x v="3"/>
    <x v="141"/>
    <d v="2014-07-13T00:00:00"/>
    <x v="1"/>
    <s v="VF-21715"/>
    <s v="Vicky Freymann"/>
    <x v="2"/>
    <s v="United States"/>
    <s v="Seattle"/>
    <x v="4"/>
    <n v="98115"/>
    <x v="1"/>
    <s v="OFF-BI-10001543"/>
    <x v="1"/>
    <x v="8"/>
    <x v="375"/>
    <n v="86.376000000000005"/>
    <n v="3"/>
    <x v="2"/>
    <n v="30.2316"/>
  </r>
  <r>
    <n v="4538"/>
    <x v="2246"/>
    <x v="3"/>
    <x v="141"/>
    <d v="2014-07-13T00:00:00"/>
    <x v="1"/>
    <s v="VF-21715"/>
    <s v="Vicky Freymann"/>
    <x v="2"/>
    <s v="United States"/>
    <s v="Seattle"/>
    <x v="4"/>
    <n v="98115"/>
    <x v="1"/>
    <s v="OFF-AR-10003560"/>
    <x v="1"/>
    <x v="6"/>
    <x v="482"/>
    <n v="18.239999999999998"/>
    <n v="3"/>
    <x v="0"/>
    <n v="6.2016"/>
  </r>
  <r>
    <n v="4539"/>
    <x v="2246"/>
    <x v="3"/>
    <x v="141"/>
    <d v="2014-07-13T00:00:00"/>
    <x v="1"/>
    <s v="VF-21715"/>
    <s v="Vicky Freymann"/>
    <x v="2"/>
    <s v="United States"/>
    <s v="Seattle"/>
    <x v="4"/>
    <n v="98115"/>
    <x v="1"/>
    <s v="OFF-AR-10004757"/>
    <x v="1"/>
    <x v="6"/>
    <x v="342"/>
    <n v="13.12"/>
    <n v="4"/>
    <x v="0"/>
    <n v="4.3296000000000001"/>
  </r>
  <r>
    <n v="4540"/>
    <x v="2247"/>
    <x v="1"/>
    <x v="914"/>
    <d v="2012-03-02T00:00:00"/>
    <x v="1"/>
    <s v="ES-14080"/>
    <s v="Erin Smith"/>
    <x v="1"/>
    <s v="United States"/>
    <s v="Providence"/>
    <x v="34"/>
    <n v="2908"/>
    <x v="3"/>
    <s v="TEC-PH-10003800"/>
    <x v="2"/>
    <x v="7"/>
    <x v="504"/>
    <n v="105.98"/>
    <n v="2"/>
    <x v="0"/>
    <n v="1.0598000000000001"/>
  </r>
  <r>
    <n v="4541"/>
    <x v="2247"/>
    <x v="1"/>
    <x v="914"/>
    <d v="2012-03-02T00:00:00"/>
    <x v="1"/>
    <s v="ES-14080"/>
    <s v="Erin Smith"/>
    <x v="1"/>
    <s v="United States"/>
    <s v="Providence"/>
    <x v="34"/>
    <n v="2908"/>
    <x v="3"/>
    <s v="FUR-TA-10004152"/>
    <x v="0"/>
    <x v="3"/>
    <x v="1507"/>
    <n v="493.92"/>
    <n v="7"/>
    <x v="4"/>
    <n v="-28.224"/>
  </r>
  <r>
    <n v="4542"/>
    <x v="2248"/>
    <x v="3"/>
    <x v="114"/>
    <d v="2014-06-22T00:00:00"/>
    <x v="1"/>
    <s v="MK-17905"/>
    <s v="Michael Kennedy"/>
    <x v="1"/>
    <s v="United States"/>
    <s v="Chicago"/>
    <x v="10"/>
    <n v="60653"/>
    <x v="2"/>
    <s v="OFF-BI-10000756"/>
    <x v="1"/>
    <x v="8"/>
    <x v="15"/>
    <n v="5.9359999999999999"/>
    <n v="7"/>
    <x v="3"/>
    <n v="-8.9039999999999999"/>
  </r>
  <r>
    <n v="4543"/>
    <x v="2249"/>
    <x v="3"/>
    <x v="983"/>
    <d v="2014-04-01T00:00:00"/>
    <x v="2"/>
    <s v="TM-21490"/>
    <s v="Tony Molinari"/>
    <x v="0"/>
    <s v="United States"/>
    <s v="Oklahoma City"/>
    <x v="26"/>
    <n v="73120"/>
    <x v="2"/>
    <s v="OFF-EN-10004206"/>
    <x v="1"/>
    <x v="12"/>
    <x v="1653"/>
    <n v="325.86"/>
    <n v="2"/>
    <x v="0"/>
    <n v="149.8956"/>
  </r>
  <r>
    <n v="4544"/>
    <x v="2250"/>
    <x v="1"/>
    <x v="984"/>
    <d v="2012-07-17T00:00:00"/>
    <x v="0"/>
    <s v="RL-19615"/>
    <s v="Rob Lucas"/>
    <x v="0"/>
    <s v="United States"/>
    <s v="Chicago"/>
    <x v="10"/>
    <n v="60610"/>
    <x v="2"/>
    <s v="FUR-CH-10004477"/>
    <x v="0"/>
    <x v="1"/>
    <x v="211"/>
    <n v="383.60700000000003"/>
    <n v="9"/>
    <x v="4"/>
    <n v="-5.4801000000000002"/>
  </r>
  <r>
    <n v="4545"/>
    <x v="2250"/>
    <x v="1"/>
    <x v="984"/>
    <d v="2012-07-17T00:00:00"/>
    <x v="0"/>
    <s v="RL-19615"/>
    <s v="Rob Lucas"/>
    <x v="0"/>
    <s v="United States"/>
    <s v="Chicago"/>
    <x v="10"/>
    <n v="60610"/>
    <x v="2"/>
    <s v="TEC-PH-10003505"/>
    <x v="2"/>
    <x v="7"/>
    <x v="901"/>
    <n v="148.47999999999999"/>
    <n v="2"/>
    <x v="2"/>
    <n v="16.704000000000001"/>
  </r>
  <r>
    <n v="4546"/>
    <x v="2250"/>
    <x v="1"/>
    <x v="984"/>
    <d v="2012-07-17T00:00:00"/>
    <x v="0"/>
    <s v="RL-19615"/>
    <s v="Rob Lucas"/>
    <x v="0"/>
    <s v="United States"/>
    <s v="Chicago"/>
    <x v="10"/>
    <n v="60610"/>
    <x v="2"/>
    <s v="TEC-PH-10000526"/>
    <x v="2"/>
    <x v="7"/>
    <x v="1463"/>
    <n v="537.54399999999998"/>
    <n v="7"/>
    <x v="2"/>
    <n v="53.754399999999997"/>
  </r>
  <r>
    <n v="4547"/>
    <x v="2250"/>
    <x v="1"/>
    <x v="984"/>
    <d v="2012-07-17T00:00:00"/>
    <x v="0"/>
    <s v="RL-19615"/>
    <s v="Rob Lucas"/>
    <x v="0"/>
    <s v="United States"/>
    <s v="Chicago"/>
    <x v="10"/>
    <n v="60610"/>
    <x v="2"/>
    <s v="OFF-BI-10003314"/>
    <x v="1"/>
    <x v="8"/>
    <x v="305"/>
    <n v="1.9279999999999999"/>
    <n v="2"/>
    <x v="3"/>
    <n v="-2.9883999999999999"/>
  </r>
  <r>
    <n v="4548"/>
    <x v="2250"/>
    <x v="1"/>
    <x v="984"/>
    <d v="2012-07-17T00:00:00"/>
    <x v="0"/>
    <s v="RL-19615"/>
    <s v="Rob Lucas"/>
    <x v="0"/>
    <s v="United States"/>
    <s v="Chicago"/>
    <x v="10"/>
    <n v="60610"/>
    <x v="2"/>
    <s v="OFF-AR-10003190"/>
    <x v="1"/>
    <x v="6"/>
    <x v="643"/>
    <n v="6.9119999999999999"/>
    <n v="3"/>
    <x v="2"/>
    <n v="0.69120000000000004"/>
  </r>
  <r>
    <n v="4549"/>
    <x v="2250"/>
    <x v="1"/>
    <x v="984"/>
    <d v="2012-07-17T00:00:00"/>
    <x v="0"/>
    <s v="RL-19615"/>
    <s v="Rob Lucas"/>
    <x v="0"/>
    <s v="United States"/>
    <s v="Chicago"/>
    <x v="10"/>
    <n v="60610"/>
    <x v="2"/>
    <s v="FUR-FU-10001861"/>
    <x v="0"/>
    <x v="5"/>
    <x v="272"/>
    <n v="7.76"/>
    <n v="1"/>
    <x v="7"/>
    <n v="-2.1339999999999999"/>
  </r>
  <r>
    <n v="4550"/>
    <x v="2250"/>
    <x v="1"/>
    <x v="984"/>
    <d v="2012-07-17T00:00:00"/>
    <x v="0"/>
    <s v="RL-19615"/>
    <s v="Rob Lucas"/>
    <x v="0"/>
    <s v="United States"/>
    <s v="Chicago"/>
    <x v="10"/>
    <n v="60610"/>
    <x v="2"/>
    <s v="TEC-PH-10003963"/>
    <x v="2"/>
    <x v="7"/>
    <x v="512"/>
    <n v="659.16800000000001"/>
    <n v="4"/>
    <x v="2"/>
    <n v="49.437600000000003"/>
  </r>
  <r>
    <n v="4551"/>
    <x v="2251"/>
    <x v="3"/>
    <x v="504"/>
    <d v="2014-05-03T00:00:00"/>
    <x v="2"/>
    <s v="NM-18520"/>
    <s v="Neoma Murray"/>
    <x v="0"/>
    <s v="United States"/>
    <s v="Manchester"/>
    <x v="29"/>
    <n v="6040"/>
    <x v="3"/>
    <s v="OFF-LA-10003388"/>
    <x v="1"/>
    <x v="2"/>
    <x v="1654"/>
    <n v="5.76"/>
    <n v="2"/>
    <x v="0"/>
    <n v="2.8224"/>
  </r>
  <r>
    <n v="4552"/>
    <x v="2252"/>
    <x v="2"/>
    <x v="985"/>
    <d v="2011-07-17T00:00:00"/>
    <x v="1"/>
    <s v="GK-14620"/>
    <s v="Grace Kelly"/>
    <x v="1"/>
    <s v="United States"/>
    <s v="Los Angeles"/>
    <x v="1"/>
    <n v="90049"/>
    <x v="1"/>
    <s v="FUR-TA-10002855"/>
    <x v="0"/>
    <x v="3"/>
    <x v="1189"/>
    <n v="351.21600000000001"/>
    <n v="3"/>
    <x v="2"/>
    <n v="4.3902000000000001"/>
  </r>
  <r>
    <n v="4553"/>
    <x v="2253"/>
    <x v="2"/>
    <x v="422"/>
    <d v="2012-01-02T00:00:00"/>
    <x v="1"/>
    <s v="JF-15490"/>
    <s v="Jeremy Farry"/>
    <x v="0"/>
    <s v="United States"/>
    <s v="San Francisco"/>
    <x v="1"/>
    <n v="94122"/>
    <x v="1"/>
    <s v="FUR-CH-10004886"/>
    <x v="0"/>
    <x v="1"/>
    <x v="366"/>
    <n v="230.28"/>
    <n v="3"/>
    <x v="2"/>
    <n v="23.027999999999999"/>
  </r>
  <r>
    <n v="4554"/>
    <x v="2253"/>
    <x v="2"/>
    <x v="422"/>
    <d v="2012-01-02T00:00:00"/>
    <x v="1"/>
    <s v="JF-15490"/>
    <s v="Jeremy Farry"/>
    <x v="0"/>
    <s v="United States"/>
    <s v="San Francisco"/>
    <x v="1"/>
    <n v="94122"/>
    <x v="1"/>
    <s v="OFF-PA-10003657"/>
    <x v="1"/>
    <x v="10"/>
    <x v="624"/>
    <n v="12.84"/>
    <n v="3"/>
    <x v="0"/>
    <n v="5.7779999999999996"/>
  </r>
  <r>
    <n v="4555"/>
    <x v="2254"/>
    <x v="0"/>
    <x v="535"/>
    <d v="2013-03-02T00:00:00"/>
    <x v="0"/>
    <s v="EB-13930"/>
    <s v="Eric Barreto"/>
    <x v="0"/>
    <s v="United States"/>
    <s v="La Crosse"/>
    <x v="6"/>
    <n v="54601"/>
    <x v="2"/>
    <s v="OFF-BI-10004738"/>
    <x v="1"/>
    <x v="8"/>
    <x v="92"/>
    <n v="56.82"/>
    <n v="3"/>
    <x v="0"/>
    <n v="28.41"/>
  </r>
  <r>
    <n v="4556"/>
    <x v="2255"/>
    <x v="1"/>
    <x v="391"/>
    <d v="2012-03-26T00:00:00"/>
    <x v="2"/>
    <s v="SG-20470"/>
    <s v="Sheri Gordon"/>
    <x v="0"/>
    <s v="United States"/>
    <s v="Florence"/>
    <x v="20"/>
    <n v="29501"/>
    <x v="0"/>
    <s v="OFF-FA-10003112"/>
    <x v="1"/>
    <x v="13"/>
    <x v="33"/>
    <n v="31.56"/>
    <n v="4"/>
    <x v="0"/>
    <n v="14.202"/>
  </r>
  <r>
    <n v="4557"/>
    <x v="2255"/>
    <x v="1"/>
    <x v="391"/>
    <d v="2012-03-26T00:00:00"/>
    <x v="2"/>
    <s v="SG-20470"/>
    <s v="Sheri Gordon"/>
    <x v="0"/>
    <s v="United States"/>
    <s v="Florence"/>
    <x v="20"/>
    <n v="29501"/>
    <x v="0"/>
    <s v="OFF-ST-10002486"/>
    <x v="1"/>
    <x v="4"/>
    <x v="693"/>
    <n v="27.92"/>
    <n v="4"/>
    <x v="0"/>
    <n v="0.55840000000000001"/>
  </r>
  <r>
    <n v="4558"/>
    <x v="2256"/>
    <x v="3"/>
    <x v="208"/>
    <d v="2014-10-29T00:00:00"/>
    <x v="1"/>
    <s v="ND-18370"/>
    <s v="Natalie DeCherney"/>
    <x v="0"/>
    <s v="United States"/>
    <s v="Glendale"/>
    <x v="16"/>
    <n v="85301"/>
    <x v="1"/>
    <s v="OFF-BI-10003984"/>
    <x v="1"/>
    <x v="8"/>
    <x v="690"/>
    <n v="8.5589999999999993"/>
    <n v="1"/>
    <x v="6"/>
    <n v="-6.5618999999999996"/>
  </r>
  <r>
    <n v="4559"/>
    <x v="2257"/>
    <x v="2"/>
    <x v="520"/>
    <d v="2012-01-05T00:00:00"/>
    <x v="1"/>
    <s v="CM-11815"/>
    <s v="Candace McMahon"/>
    <x v="1"/>
    <s v="United States"/>
    <s v="El Paso"/>
    <x v="5"/>
    <n v="79907"/>
    <x v="2"/>
    <s v="OFF-EN-10004773"/>
    <x v="1"/>
    <x v="12"/>
    <x v="33"/>
    <n v="49.567999999999998"/>
    <n v="2"/>
    <x v="2"/>
    <n v="17.968399999999999"/>
  </r>
  <r>
    <n v="4560"/>
    <x v="2258"/>
    <x v="2"/>
    <x v="952"/>
    <d v="2011-05-08T00:00:00"/>
    <x v="2"/>
    <s v="EB-13870"/>
    <s v="Emily Burns"/>
    <x v="0"/>
    <s v="United States"/>
    <s v="San Antonio"/>
    <x v="5"/>
    <n v="78207"/>
    <x v="2"/>
    <s v="FUR-CH-10001146"/>
    <x v="0"/>
    <x v="1"/>
    <x v="64"/>
    <n v="127.869"/>
    <n v="3"/>
    <x v="4"/>
    <n v="-9.1334999999999997"/>
  </r>
  <r>
    <n v="4561"/>
    <x v="2259"/>
    <x v="1"/>
    <x v="784"/>
    <d v="2012-12-09T00:00:00"/>
    <x v="0"/>
    <s v="HM-14860"/>
    <s v="Harry Marie"/>
    <x v="1"/>
    <s v="United States"/>
    <s v="Los Angeles"/>
    <x v="1"/>
    <n v="90049"/>
    <x v="1"/>
    <s v="OFF-EN-10003296"/>
    <x v="1"/>
    <x v="12"/>
    <x v="229"/>
    <n v="271.44"/>
    <n v="3"/>
    <x v="0"/>
    <n v="122.148"/>
  </r>
  <r>
    <n v="4562"/>
    <x v="2259"/>
    <x v="1"/>
    <x v="784"/>
    <d v="2012-12-09T00:00:00"/>
    <x v="0"/>
    <s v="HM-14860"/>
    <s v="Harry Marie"/>
    <x v="1"/>
    <s v="United States"/>
    <s v="Los Angeles"/>
    <x v="1"/>
    <n v="90049"/>
    <x v="1"/>
    <s v="TEC-PH-10000193"/>
    <x v="2"/>
    <x v="7"/>
    <x v="1655"/>
    <n v="110.352"/>
    <n v="3"/>
    <x v="2"/>
    <n v="8.2764000000000006"/>
  </r>
  <r>
    <n v="4563"/>
    <x v="2259"/>
    <x v="1"/>
    <x v="784"/>
    <d v="2012-12-09T00:00:00"/>
    <x v="0"/>
    <s v="HM-14860"/>
    <s v="Harry Marie"/>
    <x v="1"/>
    <s v="United States"/>
    <s v="Los Angeles"/>
    <x v="1"/>
    <n v="90049"/>
    <x v="1"/>
    <s v="FUR-FU-10002111"/>
    <x v="0"/>
    <x v="5"/>
    <x v="1656"/>
    <n v="36.4"/>
    <n v="5"/>
    <x v="0"/>
    <n v="13.832000000000001"/>
  </r>
  <r>
    <n v="4564"/>
    <x v="2260"/>
    <x v="3"/>
    <x v="986"/>
    <d v="2014-10-01T00:00:00"/>
    <x v="1"/>
    <s v="SJ-20125"/>
    <s v="Sanjit Jacobs"/>
    <x v="2"/>
    <s v="United States"/>
    <s v="Miramar"/>
    <x v="2"/>
    <n v="33023"/>
    <x v="0"/>
    <s v="FUR-CH-10003298"/>
    <x v="0"/>
    <x v="1"/>
    <x v="1567"/>
    <n v="419.13600000000002"/>
    <n v="4"/>
    <x v="2"/>
    <n v="-57.6312"/>
  </r>
  <r>
    <n v="4565"/>
    <x v="2261"/>
    <x v="2"/>
    <x v="337"/>
    <d v="2011-12-14T00:00:00"/>
    <x v="1"/>
    <s v="DM-12955"/>
    <s v="Dario Medina"/>
    <x v="1"/>
    <s v="United States"/>
    <s v="Mesa"/>
    <x v="16"/>
    <n v="85204"/>
    <x v="1"/>
    <s v="OFF-ST-10004950"/>
    <x v="1"/>
    <x v="4"/>
    <x v="1000"/>
    <n v="100.70399999999999"/>
    <n v="6"/>
    <x v="2"/>
    <n v="-1.2587999999999999"/>
  </r>
  <r>
    <n v="4566"/>
    <x v="2262"/>
    <x v="3"/>
    <x v="734"/>
    <d v="2014-12-11T00:00:00"/>
    <x v="1"/>
    <s v="MC-17575"/>
    <s v="Matt Collins"/>
    <x v="0"/>
    <s v="United States"/>
    <s v="Fayetteville"/>
    <x v="3"/>
    <n v="28314"/>
    <x v="0"/>
    <s v="OFF-AP-10002350"/>
    <x v="1"/>
    <x v="9"/>
    <x v="545"/>
    <n v="45.216000000000001"/>
    <n v="3"/>
    <x v="2"/>
    <n v="4.5216000000000003"/>
  </r>
  <r>
    <n v="4567"/>
    <x v="2262"/>
    <x v="3"/>
    <x v="734"/>
    <d v="2014-12-11T00:00:00"/>
    <x v="1"/>
    <s v="MC-17575"/>
    <s v="Matt Collins"/>
    <x v="0"/>
    <s v="United States"/>
    <s v="Fayetteville"/>
    <x v="3"/>
    <n v="28314"/>
    <x v="0"/>
    <s v="OFF-BI-10004233"/>
    <x v="1"/>
    <x v="8"/>
    <x v="1377"/>
    <n v="28.782"/>
    <n v="6"/>
    <x v="6"/>
    <n v="-21.1068"/>
  </r>
  <r>
    <n v="4568"/>
    <x v="2262"/>
    <x v="3"/>
    <x v="734"/>
    <d v="2014-12-11T00:00:00"/>
    <x v="1"/>
    <s v="MC-17575"/>
    <s v="Matt Collins"/>
    <x v="0"/>
    <s v="United States"/>
    <s v="Fayetteville"/>
    <x v="3"/>
    <n v="28314"/>
    <x v="0"/>
    <s v="OFF-PA-10001892"/>
    <x v="1"/>
    <x v="10"/>
    <x v="815"/>
    <n v="24.448"/>
    <n v="4"/>
    <x v="2"/>
    <n v="8.8623999999999992"/>
  </r>
  <r>
    <n v="4569"/>
    <x v="2263"/>
    <x v="1"/>
    <x v="627"/>
    <d v="2012-11-13T00:00:00"/>
    <x v="1"/>
    <s v="DB-13660"/>
    <s v="Duane Benoit"/>
    <x v="0"/>
    <s v="United States"/>
    <s v="Houston"/>
    <x v="5"/>
    <n v="77095"/>
    <x v="2"/>
    <s v="OFF-BI-10003291"/>
    <x v="1"/>
    <x v="8"/>
    <x v="44"/>
    <n v="10.476000000000001"/>
    <n v="6"/>
    <x v="3"/>
    <n v="-17.285399999999999"/>
  </r>
  <r>
    <n v="4570"/>
    <x v="2264"/>
    <x v="2"/>
    <x v="987"/>
    <d v="2011-04-21T00:00:00"/>
    <x v="0"/>
    <s v="NF-18595"/>
    <s v="Nicole Fjeld"/>
    <x v="2"/>
    <s v="United States"/>
    <s v="San Jose"/>
    <x v="1"/>
    <n v="95123"/>
    <x v="1"/>
    <s v="FUR-FU-10004017"/>
    <x v="0"/>
    <x v="5"/>
    <x v="1570"/>
    <n v="76.14"/>
    <n v="3"/>
    <x v="0"/>
    <n v="26.649000000000001"/>
  </r>
  <r>
    <n v="4571"/>
    <x v="2265"/>
    <x v="1"/>
    <x v="442"/>
    <d v="2012-05-27T00:00:00"/>
    <x v="0"/>
    <s v="NM-18445"/>
    <s v="Nathan Mautz"/>
    <x v="2"/>
    <s v="United States"/>
    <s v="Wichita"/>
    <x v="41"/>
    <n v="67212"/>
    <x v="2"/>
    <s v="OFF-AR-10002445"/>
    <x v="1"/>
    <x v="6"/>
    <x v="1637"/>
    <n v="21.24"/>
    <n v="3"/>
    <x v="0"/>
    <n v="8.0711999999999993"/>
  </r>
  <r>
    <n v="4572"/>
    <x v="2265"/>
    <x v="1"/>
    <x v="442"/>
    <d v="2012-05-27T00:00:00"/>
    <x v="0"/>
    <s v="NM-18445"/>
    <s v="Nathan Mautz"/>
    <x v="2"/>
    <s v="United States"/>
    <s v="Wichita"/>
    <x v="41"/>
    <n v="67212"/>
    <x v="2"/>
    <s v="OFF-BI-10001718"/>
    <x v="1"/>
    <x v="8"/>
    <x v="1216"/>
    <n v="127.96"/>
    <n v="2"/>
    <x v="0"/>
    <n v="60.141199999999998"/>
  </r>
  <r>
    <n v="4573"/>
    <x v="2266"/>
    <x v="3"/>
    <x v="729"/>
    <d v="2014-07-22T00:00:00"/>
    <x v="1"/>
    <s v="AB-10255"/>
    <s v="Alejandro Ballentine"/>
    <x v="2"/>
    <s v="United States"/>
    <s v="Los Angeles"/>
    <x v="1"/>
    <n v="90036"/>
    <x v="1"/>
    <s v="TEC-CO-10004202"/>
    <x v="2"/>
    <x v="16"/>
    <x v="836"/>
    <n v="479.98399999999998"/>
    <n v="2"/>
    <x v="2"/>
    <n v="89.997"/>
  </r>
  <r>
    <n v="4574"/>
    <x v="2267"/>
    <x v="0"/>
    <x v="939"/>
    <d v="2013-12-19T00:00:00"/>
    <x v="1"/>
    <s v="MG-17650"/>
    <s v="Matthew Grinstein"/>
    <x v="2"/>
    <s v="United States"/>
    <s v="Jackson"/>
    <x v="12"/>
    <n v="49201"/>
    <x v="2"/>
    <s v="TEC-PH-10002103"/>
    <x v="2"/>
    <x v="7"/>
    <x v="534"/>
    <n v="657.93"/>
    <n v="7"/>
    <x v="0"/>
    <n v="184.22040000000001"/>
  </r>
  <r>
    <n v="4575"/>
    <x v="2267"/>
    <x v="0"/>
    <x v="939"/>
    <d v="2013-12-19T00:00:00"/>
    <x v="1"/>
    <s v="MG-17650"/>
    <s v="Matthew Grinstein"/>
    <x v="2"/>
    <s v="United States"/>
    <s v="Jackson"/>
    <x v="12"/>
    <n v="49201"/>
    <x v="2"/>
    <s v="FUR-FU-10003724"/>
    <x v="0"/>
    <x v="5"/>
    <x v="887"/>
    <n v="33.479999999999997"/>
    <n v="4"/>
    <x v="0"/>
    <n v="8.7048000000000005"/>
  </r>
  <r>
    <n v="4576"/>
    <x v="2267"/>
    <x v="0"/>
    <x v="939"/>
    <d v="2013-12-19T00:00:00"/>
    <x v="1"/>
    <s v="MG-17650"/>
    <s v="Matthew Grinstein"/>
    <x v="2"/>
    <s v="United States"/>
    <s v="Jackson"/>
    <x v="12"/>
    <n v="49201"/>
    <x v="2"/>
    <s v="OFF-AR-10003732"/>
    <x v="1"/>
    <x v="6"/>
    <x v="321"/>
    <n v="13.9"/>
    <n v="5"/>
    <x v="0"/>
    <n v="3.6139999999999999"/>
  </r>
  <r>
    <n v="4577"/>
    <x v="2267"/>
    <x v="0"/>
    <x v="939"/>
    <d v="2013-12-19T00:00:00"/>
    <x v="1"/>
    <s v="MG-17650"/>
    <s v="Matthew Grinstein"/>
    <x v="2"/>
    <s v="United States"/>
    <s v="Jackson"/>
    <x v="12"/>
    <n v="49201"/>
    <x v="2"/>
    <s v="OFF-ST-10000885"/>
    <x v="1"/>
    <x v="4"/>
    <x v="1657"/>
    <n v="26.86"/>
    <n v="2"/>
    <x v="0"/>
    <n v="6.7149999999999999"/>
  </r>
  <r>
    <n v="4578"/>
    <x v="2268"/>
    <x v="2"/>
    <x v="909"/>
    <d v="2011-04-16T00:00:00"/>
    <x v="1"/>
    <s v="SE-20110"/>
    <s v="Sanjit Engle"/>
    <x v="0"/>
    <s v="United States"/>
    <s v="Lewiston"/>
    <x v="45"/>
    <n v="83501"/>
    <x v="1"/>
    <s v="OFF-BI-10004817"/>
    <x v="1"/>
    <x v="8"/>
    <x v="1199"/>
    <n v="9.5839999999999996"/>
    <n v="1"/>
    <x v="2"/>
    <n v="3.3544"/>
  </r>
  <r>
    <n v="4579"/>
    <x v="2269"/>
    <x v="1"/>
    <x v="988"/>
    <d v="2012-06-15T00:00:00"/>
    <x v="1"/>
    <s v="AG-10765"/>
    <s v="Anthony Garverick"/>
    <x v="2"/>
    <s v="United States"/>
    <s v="Hampton"/>
    <x v="17"/>
    <n v="23666"/>
    <x v="0"/>
    <s v="OFF-BI-10001670"/>
    <x v="1"/>
    <x v="8"/>
    <x v="438"/>
    <n v="113.1"/>
    <n v="3"/>
    <x v="0"/>
    <n v="56.55"/>
  </r>
  <r>
    <n v="4580"/>
    <x v="2270"/>
    <x v="2"/>
    <x v="923"/>
    <d v="2011-08-02T00:00:00"/>
    <x v="1"/>
    <s v="AS-10045"/>
    <s v="Aaron Smayling"/>
    <x v="1"/>
    <s v="United States"/>
    <s v="New York City"/>
    <x v="15"/>
    <n v="10035"/>
    <x v="3"/>
    <s v="OFF-PA-10002709"/>
    <x v="1"/>
    <x v="10"/>
    <x v="1658"/>
    <n v="65.78"/>
    <n v="11"/>
    <x v="0"/>
    <n v="32.232199999999999"/>
  </r>
  <r>
    <n v="4581"/>
    <x v="2271"/>
    <x v="1"/>
    <x v="374"/>
    <d v="2012-08-06T00:00:00"/>
    <x v="1"/>
    <s v="AR-10405"/>
    <s v="Allen Rosenblatt"/>
    <x v="1"/>
    <s v="United States"/>
    <s v="Hattiesburg"/>
    <x v="35"/>
    <n v="39401"/>
    <x v="0"/>
    <s v="TEC-AC-10004469"/>
    <x v="2"/>
    <x v="11"/>
    <x v="238"/>
    <n v="239.7"/>
    <n v="6"/>
    <x v="0"/>
    <n v="105.468"/>
  </r>
  <r>
    <n v="4582"/>
    <x v="2272"/>
    <x v="0"/>
    <x v="251"/>
    <d v="2013-09-23T00:00:00"/>
    <x v="2"/>
    <s v="AP-10720"/>
    <s v="Anne Pryor"/>
    <x v="2"/>
    <s v="United States"/>
    <s v="Philadelphia"/>
    <x v="9"/>
    <n v="19140"/>
    <x v="3"/>
    <s v="FUR-FU-10003424"/>
    <x v="0"/>
    <x v="5"/>
    <x v="1659"/>
    <n v="25.632000000000001"/>
    <n v="3"/>
    <x v="2"/>
    <n v="3.8448000000000002"/>
  </r>
  <r>
    <n v="4583"/>
    <x v="2273"/>
    <x v="0"/>
    <x v="224"/>
    <d v="2013-06-13T00:00:00"/>
    <x v="2"/>
    <s v="JB-16000"/>
    <s v="Joy Bell-"/>
    <x v="0"/>
    <s v="United States"/>
    <s v="Philadelphia"/>
    <x v="9"/>
    <n v="19140"/>
    <x v="3"/>
    <s v="OFF-LA-10003720"/>
    <x v="1"/>
    <x v="2"/>
    <x v="1627"/>
    <n v="23.616"/>
    <n v="8"/>
    <x v="2"/>
    <n v="7.9703999999999997"/>
  </r>
  <r>
    <n v="4584"/>
    <x v="2274"/>
    <x v="0"/>
    <x v="370"/>
    <d v="2013-08-29T00:00:00"/>
    <x v="0"/>
    <s v="TS-21430"/>
    <s v="Tom Stivers"/>
    <x v="1"/>
    <s v="United States"/>
    <s v="Los Angeles"/>
    <x v="1"/>
    <n v="90045"/>
    <x v="1"/>
    <s v="OFF-AR-10000390"/>
    <x v="1"/>
    <x v="6"/>
    <x v="105"/>
    <n v="8.26"/>
    <n v="2"/>
    <x v="0"/>
    <n v="3.7995999999999999"/>
  </r>
  <r>
    <n v="4585"/>
    <x v="2275"/>
    <x v="3"/>
    <x v="808"/>
    <d v="2014-11-05T00:00:00"/>
    <x v="0"/>
    <s v="NL-18310"/>
    <s v="Nancy Lomonaco"/>
    <x v="2"/>
    <s v="United States"/>
    <s v="Danville"/>
    <x v="1"/>
    <n v="94526"/>
    <x v="1"/>
    <s v="OFF-EN-10001335"/>
    <x v="1"/>
    <x v="12"/>
    <x v="462"/>
    <n v="76.58"/>
    <n v="7"/>
    <x v="0"/>
    <n v="38.29"/>
  </r>
  <r>
    <n v="4586"/>
    <x v="2275"/>
    <x v="3"/>
    <x v="808"/>
    <d v="2014-11-05T00:00:00"/>
    <x v="0"/>
    <s v="NL-18310"/>
    <s v="Nancy Lomonaco"/>
    <x v="2"/>
    <s v="United States"/>
    <s v="Danville"/>
    <x v="1"/>
    <n v="94526"/>
    <x v="1"/>
    <s v="OFF-AR-10003469"/>
    <x v="1"/>
    <x v="6"/>
    <x v="1249"/>
    <n v="8.8000000000000007"/>
    <n v="5"/>
    <x v="0"/>
    <n v="4.2240000000000002"/>
  </r>
  <r>
    <n v="4587"/>
    <x v="2275"/>
    <x v="3"/>
    <x v="808"/>
    <d v="2014-11-05T00:00:00"/>
    <x v="0"/>
    <s v="NL-18310"/>
    <s v="Nancy Lomonaco"/>
    <x v="2"/>
    <s v="United States"/>
    <s v="Danville"/>
    <x v="1"/>
    <n v="94526"/>
    <x v="1"/>
    <s v="OFF-BI-10003718"/>
    <x v="1"/>
    <x v="8"/>
    <x v="1660"/>
    <n v="590.35199999999998"/>
    <n v="6"/>
    <x v="2"/>
    <n v="206.6232"/>
  </r>
  <r>
    <n v="4588"/>
    <x v="2275"/>
    <x v="3"/>
    <x v="808"/>
    <d v="2014-11-05T00:00:00"/>
    <x v="0"/>
    <s v="NL-18310"/>
    <s v="Nancy Lomonaco"/>
    <x v="2"/>
    <s v="United States"/>
    <s v="Danville"/>
    <x v="1"/>
    <n v="94526"/>
    <x v="1"/>
    <s v="OFF-FA-10004838"/>
    <x v="1"/>
    <x v="13"/>
    <x v="792"/>
    <n v="5.58"/>
    <n v="3"/>
    <x v="0"/>
    <n v="0.16739999999999999"/>
  </r>
  <r>
    <n v="4589"/>
    <x v="2275"/>
    <x v="3"/>
    <x v="808"/>
    <d v="2014-11-05T00:00:00"/>
    <x v="0"/>
    <s v="NL-18310"/>
    <s v="Nancy Lomonaco"/>
    <x v="2"/>
    <s v="United States"/>
    <s v="Danville"/>
    <x v="1"/>
    <n v="94526"/>
    <x v="1"/>
    <s v="FUR-FU-10002508"/>
    <x v="0"/>
    <x v="5"/>
    <x v="1661"/>
    <n v="25.02"/>
    <n v="3"/>
    <x v="0"/>
    <n v="10.5084"/>
  </r>
  <r>
    <n v="4590"/>
    <x v="2275"/>
    <x v="3"/>
    <x v="808"/>
    <d v="2014-11-05T00:00:00"/>
    <x v="0"/>
    <s v="NL-18310"/>
    <s v="Nancy Lomonaco"/>
    <x v="2"/>
    <s v="United States"/>
    <s v="Danville"/>
    <x v="1"/>
    <n v="94526"/>
    <x v="1"/>
    <s v="OFF-ST-10001511"/>
    <x v="1"/>
    <x v="4"/>
    <x v="551"/>
    <n v="452.55"/>
    <n v="7"/>
    <x v="0"/>
    <n v="22.627500000000001"/>
  </r>
  <r>
    <n v="4591"/>
    <x v="2276"/>
    <x v="0"/>
    <x v="482"/>
    <d v="2014-01-01T00:00:00"/>
    <x v="1"/>
    <s v="MC-18130"/>
    <s v="Mike Caudle"/>
    <x v="1"/>
    <s v="United States"/>
    <s v="Los Angeles"/>
    <x v="1"/>
    <n v="90004"/>
    <x v="1"/>
    <s v="OFF-SU-10000952"/>
    <x v="1"/>
    <x v="14"/>
    <x v="1256"/>
    <n v="17.760000000000002"/>
    <n v="2"/>
    <x v="0"/>
    <n v="4.9728000000000003"/>
  </r>
  <r>
    <n v="4592"/>
    <x v="2276"/>
    <x v="0"/>
    <x v="482"/>
    <d v="2014-01-01T00:00:00"/>
    <x v="1"/>
    <s v="MC-18130"/>
    <s v="Mike Caudle"/>
    <x v="1"/>
    <s v="United States"/>
    <s v="Los Angeles"/>
    <x v="1"/>
    <n v="90004"/>
    <x v="1"/>
    <s v="TEC-PH-10002275"/>
    <x v="2"/>
    <x v="7"/>
    <x v="7"/>
    <n v="302.38400000000001"/>
    <n v="2"/>
    <x v="2"/>
    <n v="30.238399999999999"/>
  </r>
  <r>
    <n v="4593"/>
    <x v="2276"/>
    <x v="0"/>
    <x v="482"/>
    <d v="2014-01-01T00:00:00"/>
    <x v="1"/>
    <s v="MC-18130"/>
    <s v="Mike Caudle"/>
    <x v="1"/>
    <s v="United States"/>
    <s v="Los Angeles"/>
    <x v="1"/>
    <n v="90004"/>
    <x v="1"/>
    <s v="FUR-CH-10003535"/>
    <x v="0"/>
    <x v="1"/>
    <x v="1513"/>
    <n v="146.352"/>
    <n v="3"/>
    <x v="2"/>
    <n v="-5.4882"/>
  </r>
  <r>
    <n v="4594"/>
    <x v="2276"/>
    <x v="0"/>
    <x v="482"/>
    <d v="2014-01-01T00:00:00"/>
    <x v="1"/>
    <s v="MC-18130"/>
    <s v="Mike Caudle"/>
    <x v="1"/>
    <s v="United States"/>
    <s v="Los Angeles"/>
    <x v="1"/>
    <n v="90004"/>
    <x v="1"/>
    <s v="OFF-AP-10004052"/>
    <x v="1"/>
    <x v="9"/>
    <x v="1662"/>
    <n v="7.9"/>
    <n v="2"/>
    <x v="0"/>
    <n v="2.0539999999999998"/>
  </r>
  <r>
    <n v="4595"/>
    <x v="2276"/>
    <x v="0"/>
    <x v="482"/>
    <d v="2014-01-01T00:00:00"/>
    <x v="1"/>
    <s v="MC-18130"/>
    <s v="Mike Caudle"/>
    <x v="1"/>
    <s v="United States"/>
    <s v="Los Angeles"/>
    <x v="1"/>
    <n v="90004"/>
    <x v="1"/>
    <s v="FUR-TA-10003473"/>
    <x v="0"/>
    <x v="3"/>
    <x v="214"/>
    <n v="902.71199999999999"/>
    <n v="3"/>
    <x v="2"/>
    <n v="33.851700000000001"/>
  </r>
  <r>
    <n v="4596"/>
    <x v="2276"/>
    <x v="0"/>
    <x v="482"/>
    <d v="2014-01-01T00:00:00"/>
    <x v="1"/>
    <s v="MC-18130"/>
    <s v="Mike Caudle"/>
    <x v="1"/>
    <s v="United States"/>
    <s v="Los Angeles"/>
    <x v="1"/>
    <n v="90004"/>
    <x v="1"/>
    <s v="OFF-AR-10001897"/>
    <x v="1"/>
    <x v="6"/>
    <x v="640"/>
    <n v="53.97"/>
    <n v="3"/>
    <x v="0"/>
    <n v="15.111599999999999"/>
  </r>
  <r>
    <n v="4597"/>
    <x v="2277"/>
    <x v="0"/>
    <x v="5"/>
    <d v="2013-12-11T00:00:00"/>
    <x v="0"/>
    <s v="TC-21475"/>
    <s v="Tony Chapman"/>
    <x v="2"/>
    <s v="United States"/>
    <s v="Washington"/>
    <x v="40"/>
    <n v="20016"/>
    <x v="3"/>
    <s v="OFF-AR-10000034"/>
    <x v="1"/>
    <x v="6"/>
    <x v="744"/>
    <n v="33.92"/>
    <n v="8"/>
    <x v="0"/>
    <n v="13.2288"/>
  </r>
  <r>
    <n v="4598"/>
    <x v="2278"/>
    <x v="3"/>
    <x v="735"/>
    <d v="2014-09-02T00:00:00"/>
    <x v="1"/>
    <s v="MG-17650"/>
    <s v="Matthew Grinstein"/>
    <x v="2"/>
    <s v="United States"/>
    <s v="Milwaukee"/>
    <x v="6"/>
    <n v="53209"/>
    <x v="2"/>
    <s v="OFF-SU-10004115"/>
    <x v="1"/>
    <x v="14"/>
    <x v="510"/>
    <n v="21.81"/>
    <n v="3"/>
    <x v="0"/>
    <n v="5.8887"/>
  </r>
  <r>
    <n v="4599"/>
    <x v="2278"/>
    <x v="3"/>
    <x v="735"/>
    <d v="2014-09-02T00:00:00"/>
    <x v="1"/>
    <s v="MG-17650"/>
    <s v="Matthew Grinstein"/>
    <x v="2"/>
    <s v="United States"/>
    <s v="Milwaukee"/>
    <x v="6"/>
    <n v="53209"/>
    <x v="2"/>
    <s v="OFF-AP-10001947"/>
    <x v="1"/>
    <x v="9"/>
    <x v="1528"/>
    <n v="91.6"/>
    <n v="5"/>
    <x v="0"/>
    <n v="26.564"/>
  </r>
  <r>
    <n v="4600"/>
    <x v="2279"/>
    <x v="1"/>
    <x v="747"/>
    <d v="2012-07-20T00:00:00"/>
    <x v="1"/>
    <s v="MG-17890"/>
    <s v="Michael Granlund"/>
    <x v="2"/>
    <s v="United States"/>
    <s v="Baltimore"/>
    <x v="39"/>
    <n v="21215"/>
    <x v="3"/>
    <s v="FUR-CH-10004853"/>
    <x v="0"/>
    <x v="1"/>
    <x v="526"/>
    <n v="150.97999999999999"/>
    <n v="1"/>
    <x v="0"/>
    <n v="43.784199999999998"/>
  </r>
  <r>
    <n v="4601"/>
    <x v="2279"/>
    <x v="1"/>
    <x v="747"/>
    <d v="2012-07-20T00:00:00"/>
    <x v="1"/>
    <s v="MG-17890"/>
    <s v="Michael Granlund"/>
    <x v="2"/>
    <s v="United States"/>
    <s v="Baltimore"/>
    <x v="39"/>
    <n v="21215"/>
    <x v="3"/>
    <s v="OFF-EN-10000483"/>
    <x v="1"/>
    <x v="12"/>
    <x v="369"/>
    <n v="137.25"/>
    <n v="9"/>
    <x v="0"/>
    <n v="63.134999999999998"/>
  </r>
  <r>
    <n v="4602"/>
    <x v="2279"/>
    <x v="1"/>
    <x v="747"/>
    <d v="2012-07-20T00:00:00"/>
    <x v="1"/>
    <s v="MG-17890"/>
    <s v="Michael Granlund"/>
    <x v="2"/>
    <s v="United States"/>
    <s v="Baltimore"/>
    <x v="39"/>
    <n v="21215"/>
    <x v="3"/>
    <s v="OFF-FA-10001332"/>
    <x v="1"/>
    <x v="13"/>
    <x v="1561"/>
    <n v="11.52"/>
    <n v="4"/>
    <x v="0"/>
    <n v="5.4143999999999997"/>
  </r>
  <r>
    <n v="4603"/>
    <x v="2280"/>
    <x v="1"/>
    <x v="989"/>
    <d v="2012-05-29T00:00:00"/>
    <x v="0"/>
    <s v="BF-11170"/>
    <s v="Ben Ferrer"/>
    <x v="2"/>
    <s v="United States"/>
    <s v="Jacksonville"/>
    <x v="3"/>
    <n v="28540"/>
    <x v="0"/>
    <s v="OFF-PA-10003790"/>
    <x v="1"/>
    <x v="10"/>
    <x v="1250"/>
    <n v="18.271999999999998"/>
    <n v="1"/>
    <x v="2"/>
    <n v="5.9383999999999997"/>
  </r>
  <r>
    <n v="4604"/>
    <x v="2280"/>
    <x v="1"/>
    <x v="989"/>
    <d v="2012-05-29T00:00:00"/>
    <x v="0"/>
    <s v="BF-11170"/>
    <s v="Ben Ferrer"/>
    <x v="2"/>
    <s v="United States"/>
    <s v="Jacksonville"/>
    <x v="3"/>
    <n v="28540"/>
    <x v="0"/>
    <s v="OFF-PA-10003134"/>
    <x v="1"/>
    <x v="10"/>
    <x v="1663"/>
    <n v="153.72800000000001"/>
    <n v="4"/>
    <x v="2"/>
    <n v="53.8048"/>
  </r>
  <r>
    <n v="4605"/>
    <x v="2280"/>
    <x v="1"/>
    <x v="989"/>
    <d v="2012-05-29T00:00:00"/>
    <x v="0"/>
    <s v="BF-11170"/>
    <s v="Ben Ferrer"/>
    <x v="2"/>
    <s v="United States"/>
    <s v="Jacksonville"/>
    <x v="3"/>
    <n v="28540"/>
    <x v="0"/>
    <s v="OFF-EN-10004459"/>
    <x v="1"/>
    <x v="12"/>
    <x v="655"/>
    <n v="12.224"/>
    <n v="2"/>
    <x v="2"/>
    <n v="4.4311999999999996"/>
  </r>
  <r>
    <n v="4606"/>
    <x v="2280"/>
    <x v="1"/>
    <x v="989"/>
    <d v="2012-05-29T00:00:00"/>
    <x v="0"/>
    <s v="BF-11170"/>
    <s v="Ben Ferrer"/>
    <x v="2"/>
    <s v="United States"/>
    <s v="Jacksonville"/>
    <x v="3"/>
    <n v="28540"/>
    <x v="0"/>
    <s v="TEC-AC-10003628"/>
    <x v="2"/>
    <x v="11"/>
    <x v="244"/>
    <n v="167.94399999999999"/>
    <n v="7"/>
    <x v="2"/>
    <n v="50.383200000000002"/>
  </r>
  <r>
    <n v="4607"/>
    <x v="2281"/>
    <x v="1"/>
    <x v="71"/>
    <d v="2012-06-02T00:00:00"/>
    <x v="1"/>
    <s v="MS-17770"/>
    <s v="Maxwell Schwartz"/>
    <x v="0"/>
    <s v="United States"/>
    <s v="Rochester"/>
    <x v="15"/>
    <n v="14609"/>
    <x v="3"/>
    <s v="TEC-PH-10004093"/>
    <x v="2"/>
    <x v="7"/>
    <x v="40"/>
    <n v="45.99"/>
    <n v="1"/>
    <x v="0"/>
    <n v="13.3371"/>
  </r>
  <r>
    <n v="4608"/>
    <x v="2281"/>
    <x v="1"/>
    <x v="71"/>
    <d v="2012-06-02T00:00:00"/>
    <x v="1"/>
    <s v="MS-17770"/>
    <s v="Maxwell Schwartz"/>
    <x v="0"/>
    <s v="United States"/>
    <s v="Rochester"/>
    <x v="15"/>
    <n v="14609"/>
    <x v="3"/>
    <s v="OFF-ST-10001490"/>
    <x v="1"/>
    <x v="4"/>
    <x v="513"/>
    <n v="535.41"/>
    <n v="3"/>
    <x v="0"/>
    <n v="160.62299999999999"/>
  </r>
  <r>
    <n v="4609"/>
    <x v="2281"/>
    <x v="1"/>
    <x v="71"/>
    <d v="2012-06-02T00:00:00"/>
    <x v="1"/>
    <s v="MS-17770"/>
    <s v="Maxwell Schwartz"/>
    <x v="0"/>
    <s v="United States"/>
    <s v="Rochester"/>
    <x v="15"/>
    <n v="14609"/>
    <x v="3"/>
    <s v="OFF-BI-10000605"/>
    <x v="1"/>
    <x v="8"/>
    <x v="531"/>
    <n v="6.0960000000000001"/>
    <n v="2"/>
    <x v="2"/>
    <n v="2.0573999999999999"/>
  </r>
  <r>
    <n v="4610"/>
    <x v="2281"/>
    <x v="1"/>
    <x v="71"/>
    <d v="2012-06-02T00:00:00"/>
    <x v="1"/>
    <s v="MS-17770"/>
    <s v="Maxwell Schwartz"/>
    <x v="0"/>
    <s v="United States"/>
    <s v="Rochester"/>
    <x v="15"/>
    <n v="14609"/>
    <x v="3"/>
    <s v="OFF-PA-10004255"/>
    <x v="1"/>
    <x v="10"/>
    <x v="1306"/>
    <n v="45.36"/>
    <n v="7"/>
    <x v="0"/>
    <n v="21.7728"/>
  </r>
  <r>
    <n v="4611"/>
    <x v="2282"/>
    <x v="3"/>
    <x v="45"/>
    <d v="2014-11-15T00:00:00"/>
    <x v="1"/>
    <s v="JE-15745"/>
    <s v="Joel Eaton"/>
    <x v="0"/>
    <s v="United States"/>
    <s v="Oceanside"/>
    <x v="1"/>
    <n v="92054"/>
    <x v="1"/>
    <s v="FUR-FU-10000023"/>
    <x v="0"/>
    <x v="5"/>
    <x v="322"/>
    <n v="47.12"/>
    <n v="8"/>
    <x v="0"/>
    <n v="20.732800000000001"/>
  </r>
  <r>
    <n v="4612"/>
    <x v="2283"/>
    <x v="0"/>
    <x v="990"/>
    <d v="2013-01-26T00:00:00"/>
    <x v="0"/>
    <s v="HG-14965"/>
    <s v="Henry Goldwyn"/>
    <x v="1"/>
    <s v="United States"/>
    <s v="Gulfport"/>
    <x v="35"/>
    <n v="39503"/>
    <x v="0"/>
    <s v="OFF-BI-10000285"/>
    <x v="1"/>
    <x v="8"/>
    <x v="456"/>
    <n v="31.36"/>
    <n v="4"/>
    <x v="0"/>
    <n v="15.68"/>
  </r>
  <r>
    <n v="4613"/>
    <x v="2284"/>
    <x v="3"/>
    <x v="413"/>
    <d v="2014-01-07T00:00:00"/>
    <x v="1"/>
    <s v="EP-13915"/>
    <s v="Emily Phan"/>
    <x v="0"/>
    <s v="United States"/>
    <s v="Jacksonville"/>
    <x v="2"/>
    <n v="32216"/>
    <x v="0"/>
    <s v="OFF-AR-10000588"/>
    <x v="1"/>
    <x v="6"/>
    <x v="393"/>
    <n v="47.616"/>
    <n v="3"/>
    <x v="2"/>
    <n v="3.5712000000000002"/>
  </r>
  <r>
    <n v="4614"/>
    <x v="2284"/>
    <x v="3"/>
    <x v="413"/>
    <d v="2014-01-07T00:00:00"/>
    <x v="1"/>
    <s v="EP-13915"/>
    <s v="Emily Phan"/>
    <x v="0"/>
    <s v="United States"/>
    <s v="Jacksonville"/>
    <x v="2"/>
    <n v="32216"/>
    <x v="0"/>
    <s v="OFF-PA-10002250"/>
    <x v="1"/>
    <x v="10"/>
    <x v="699"/>
    <n v="23.48"/>
    <n v="5"/>
    <x v="2"/>
    <n v="8.218"/>
  </r>
  <r>
    <n v="4615"/>
    <x v="2285"/>
    <x v="0"/>
    <x v="64"/>
    <d v="2013-09-11T00:00:00"/>
    <x v="1"/>
    <s v="GH-14410"/>
    <s v="Gary Hansen"/>
    <x v="2"/>
    <s v="United States"/>
    <s v="Houston"/>
    <x v="5"/>
    <n v="77070"/>
    <x v="2"/>
    <s v="OFF-AP-10002457"/>
    <x v="1"/>
    <x v="9"/>
    <x v="544"/>
    <n v="62.79"/>
    <n v="3"/>
    <x v="3"/>
    <n v="-166.39349999999999"/>
  </r>
  <r>
    <n v="4616"/>
    <x v="2285"/>
    <x v="0"/>
    <x v="64"/>
    <d v="2013-09-11T00:00:00"/>
    <x v="1"/>
    <s v="GH-14410"/>
    <s v="Gary Hansen"/>
    <x v="2"/>
    <s v="United States"/>
    <s v="Houston"/>
    <x v="5"/>
    <n v="77070"/>
    <x v="2"/>
    <s v="OFF-FA-10002763"/>
    <x v="1"/>
    <x v="13"/>
    <x v="1411"/>
    <n v="28.44"/>
    <n v="9"/>
    <x v="2"/>
    <n v="4.266"/>
  </r>
  <r>
    <n v="4617"/>
    <x v="2286"/>
    <x v="1"/>
    <x v="406"/>
    <d v="2012-09-07T00:00:00"/>
    <x v="0"/>
    <s v="DS-13180"/>
    <s v="David Smith"/>
    <x v="1"/>
    <s v="United States"/>
    <s v="Houston"/>
    <x v="5"/>
    <n v="77095"/>
    <x v="2"/>
    <s v="TEC-AC-10000109"/>
    <x v="2"/>
    <x v="11"/>
    <x v="200"/>
    <n v="134.376"/>
    <n v="3"/>
    <x v="2"/>
    <n v="6.7187999999999999"/>
  </r>
  <r>
    <n v="4618"/>
    <x v="2287"/>
    <x v="1"/>
    <x v="481"/>
    <d v="2012-09-26T00:00:00"/>
    <x v="1"/>
    <s v="TH-21550"/>
    <s v="Tracy Hopkins"/>
    <x v="2"/>
    <s v="United States"/>
    <s v="Everett"/>
    <x v="31"/>
    <n v="2149"/>
    <x v="3"/>
    <s v="TEC-PH-10002415"/>
    <x v="2"/>
    <x v="7"/>
    <x v="1517"/>
    <n v="589.9"/>
    <n v="2"/>
    <x v="0"/>
    <n v="147.47499999999999"/>
  </r>
  <r>
    <n v="4619"/>
    <x v="2287"/>
    <x v="1"/>
    <x v="481"/>
    <d v="2012-09-26T00:00:00"/>
    <x v="1"/>
    <s v="TH-21550"/>
    <s v="Tracy Hopkins"/>
    <x v="2"/>
    <s v="United States"/>
    <s v="Everett"/>
    <x v="31"/>
    <n v="2149"/>
    <x v="3"/>
    <s v="FUR-CH-10000785"/>
    <x v="0"/>
    <x v="1"/>
    <x v="320"/>
    <n v="542.94000000000005"/>
    <n v="3"/>
    <x v="0"/>
    <n v="141.1644"/>
  </r>
  <r>
    <n v="4620"/>
    <x v="2288"/>
    <x v="3"/>
    <x v="165"/>
    <d v="2014-12-26T00:00:00"/>
    <x v="2"/>
    <s v="RM-19675"/>
    <s v="Robert Marley"/>
    <x v="2"/>
    <s v="United States"/>
    <s v="Los Angeles"/>
    <x v="1"/>
    <n v="90049"/>
    <x v="1"/>
    <s v="TEC-CO-10001449"/>
    <x v="2"/>
    <x v="16"/>
    <x v="303"/>
    <n v="2879.9520000000002"/>
    <n v="6"/>
    <x v="2"/>
    <n v="1007.9832"/>
  </r>
  <r>
    <n v="4621"/>
    <x v="2288"/>
    <x v="3"/>
    <x v="165"/>
    <d v="2014-12-26T00:00:00"/>
    <x v="2"/>
    <s v="RM-19675"/>
    <s v="Robert Marley"/>
    <x v="2"/>
    <s v="United States"/>
    <s v="Los Angeles"/>
    <x v="1"/>
    <n v="90049"/>
    <x v="1"/>
    <s v="OFF-BI-10001670"/>
    <x v="1"/>
    <x v="8"/>
    <x v="438"/>
    <n v="90.48"/>
    <n v="3"/>
    <x v="2"/>
    <n v="33.93"/>
  </r>
  <r>
    <n v="4622"/>
    <x v="2289"/>
    <x v="1"/>
    <x v="348"/>
    <d v="2012-10-08T00:00:00"/>
    <x v="0"/>
    <s v="SF-20965"/>
    <s v="Sylvia Foulston"/>
    <x v="1"/>
    <s v="United States"/>
    <s v="Wilmington"/>
    <x v="13"/>
    <n v="19805"/>
    <x v="3"/>
    <s v="OFF-ST-10001328"/>
    <x v="1"/>
    <x v="4"/>
    <x v="176"/>
    <n v="77.55"/>
    <n v="5"/>
    <x v="0"/>
    <n v="21.713999999999999"/>
  </r>
  <r>
    <n v="4623"/>
    <x v="2290"/>
    <x v="3"/>
    <x v="428"/>
    <d v="2014-09-15T00:00:00"/>
    <x v="1"/>
    <s v="SO-20335"/>
    <s v="Sean O'Donnell"/>
    <x v="0"/>
    <s v="United States"/>
    <s v="Columbia"/>
    <x v="18"/>
    <n v="38401"/>
    <x v="0"/>
    <s v="OFF-SU-10001225"/>
    <x v="1"/>
    <x v="14"/>
    <x v="33"/>
    <n v="8.8320000000000007"/>
    <n v="3"/>
    <x v="2"/>
    <n v="-1.9872000000000001"/>
  </r>
  <r>
    <n v="4624"/>
    <x v="2290"/>
    <x v="3"/>
    <x v="428"/>
    <d v="2014-09-15T00:00:00"/>
    <x v="1"/>
    <s v="SO-20335"/>
    <s v="Sean O'Donnell"/>
    <x v="0"/>
    <s v="United States"/>
    <s v="Columbia"/>
    <x v="18"/>
    <n v="38401"/>
    <x v="0"/>
    <s v="OFF-PA-10000357"/>
    <x v="1"/>
    <x v="10"/>
    <x v="1219"/>
    <n v="177.536"/>
    <n v="4"/>
    <x v="2"/>
    <n v="62.137599999999999"/>
  </r>
  <r>
    <n v="4625"/>
    <x v="2290"/>
    <x v="3"/>
    <x v="428"/>
    <d v="2014-09-15T00:00:00"/>
    <x v="1"/>
    <s v="SO-20335"/>
    <s v="Sean O'Donnell"/>
    <x v="0"/>
    <s v="United States"/>
    <s v="Columbia"/>
    <x v="18"/>
    <n v="38401"/>
    <x v="0"/>
    <s v="OFF-ST-10000046"/>
    <x v="1"/>
    <x v="4"/>
    <x v="757"/>
    <n v="258.48"/>
    <n v="2"/>
    <x v="2"/>
    <n v="-3.2309999999999999"/>
  </r>
  <r>
    <n v="4626"/>
    <x v="2290"/>
    <x v="3"/>
    <x v="428"/>
    <d v="2014-09-15T00:00:00"/>
    <x v="1"/>
    <s v="SO-20335"/>
    <s v="Sean O'Donnell"/>
    <x v="0"/>
    <s v="United States"/>
    <s v="Columbia"/>
    <x v="18"/>
    <n v="38401"/>
    <x v="0"/>
    <s v="FUR-FU-10000023"/>
    <x v="0"/>
    <x v="5"/>
    <x v="322"/>
    <n v="14.135999999999999"/>
    <n v="3"/>
    <x v="2"/>
    <n v="4.2408000000000001"/>
  </r>
  <r>
    <n v="4627"/>
    <x v="2291"/>
    <x v="0"/>
    <x v="373"/>
    <d v="2013-11-19T00:00:00"/>
    <x v="1"/>
    <s v="CK-12760"/>
    <s v="Cyma Kinney"/>
    <x v="1"/>
    <s v="United States"/>
    <s v="New York City"/>
    <x v="15"/>
    <n v="10011"/>
    <x v="3"/>
    <s v="OFF-ST-10003455"/>
    <x v="1"/>
    <x v="4"/>
    <x v="169"/>
    <n v="77.55"/>
    <n v="5"/>
    <x v="0"/>
    <n v="20.163"/>
  </r>
  <r>
    <n v="4628"/>
    <x v="2291"/>
    <x v="0"/>
    <x v="373"/>
    <d v="2013-11-19T00:00:00"/>
    <x v="1"/>
    <s v="CK-12760"/>
    <s v="Cyma Kinney"/>
    <x v="1"/>
    <s v="United States"/>
    <s v="New York City"/>
    <x v="15"/>
    <n v="10011"/>
    <x v="3"/>
    <s v="OFF-ST-10000876"/>
    <x v="1"/>
    <x v="4"/>
    <x v="251"/>
    <n v="24.88"/>
    <n v="2"/>
    <x v="0"/>
    <n v="6.9664000000000001"/>
  </r>
  <r>
    <n v="4629"/>
    <x v="2291"/>
    <x v="0"/>
    <x v="373"/>
    <d v="2013-11-19T00:00:00"/>
    <x v="1"/>
    <s v="CK-12760"/>
    <s v="Cyma Kinney"/>
    <x v="1"/>
    <s v="United States"/>
    <s v="New York City"/>
    <x v="15"/>
    <n v="10011"/>
    <x v="3"/>
    <s v="OFF-AR-10003582"/>
    <x v="1"/>
    <x v="6"/>
    <x v="1451"/>
    <n v="140.75"/>
    <n v="5"/>
    <x v="0"/>
    <n v="39.409999999999997"/>
  </r>
  <r>
    <n v="4630"/>
    <x v="2291"/>
    <x v="0"/>
    <x v="373"/>
    <d v="2013-11-19T00:00:00"/>
    <x v="1"/>
    <s v="CK-12760"/>
    <s v="Cyma Kinney"/>
    <x v="1"/>
    <s v="United States"/>
    <s v="New York City"/>
    <x v="15"/>
    <n v="10011"/>
    <x v="3"/>
    <s v="OFF-ST-10004258"/>
    <x v="1"/>
    <x v="4"/>
    <x v="754"/>
    <n v="36.630000000000003"/>
    <n v="3"/>
    <x v="0"/>
    <n v="9.8901000000000003"/>
  </r>
  <r>
    <n v="4631"/>
    <x v="2292"/>
    <x v="1"/>
    <x v="52"/>
    <d v="2012-10-15T00:00:00"/>
    <x v="3"/>
    <s v="GA-14725"/>
    <s v="Guy Armstrong"/>
    <x v="0"/>
    <s v="United States"/>
    <s v="Mount Pleasant"/>
    <x v="12"/>
    <n v="48858"/>
    <x v="2"/>
    <s v="FUR-FU-10000719"/>
    <x v="0"/>
    <x v="5"/>
    <x v="1664"/>
    <n v="17.14"/>
    <n v="2"/>
    <x v="0"/>
    <n v="6.1703999999999999"/>
  </r>
  <r>
    <n v="4632"/>
    <x v="2293"/>
    <x v="3"/>
    <x v="646"/>
    <d v="2014-08-09T00:00:00"/>
    <x v="0"/>
    <s v="BD-11725"/>
    <s v="Bruce Degenhardt"/>
    <x v="0"/>
    <s v="United States"/>
    <s v="San Francisco"/>
    <x v="1"/>
    <n v="94122"/>
    <x v="1"/>
    <s v="OFF-LA-10001297"/>
    <x v="1"/>
    <x v="2"/>
    <x v="483"/>
    <n v="51.75"/>
    <n v="5"/>
    <x v="0"/>
    <n v="24.84"/>
  </r>
  <r>
    <n v="4633"/>
    <x v="2293"/>
    <x v="3"/>
    <x v="646"/>
    <d v="2014-08-09T00:00:00"/>
    <x v="0"/>
    <s v="BD-11725"/>
    <s v="Bruce Degenhardt"/>
    <x v="0"/>
    <s v="United States"/>
    <s v="San Francisco"/>
    <x v="1"/>
    <n v="94122"/>
    <x v="1"/>
    <s v="FUR-FU-10000723"/>
    <x v="0"/>
    <x v="5"/>
    <x v="475"/>
    <n v="123.96"/>
    <n v="3"/>
    <x v="0"/>
    <n v="11.1564"/>
  </r>
  <r>
    <n v="4634"/>
    <x v="2294"/>
    <x v="1"/>
    <x v="291"/>
    <d v="2012-08-26T00:00:00"/>
    <x v="1"/>
    <s v="DS-13180"/>
    <s v="David Smith"/>
    <x v="1"/>
    <s v="United States"/>
    <s v="San Francisco"/>
    <x v="1"/>
    <n v="94122"/>
    <x v="1"/>
    <s v="FUR-BO-10003893"/>
    <x v="0"/>
    <x v="0"/>
    <x v="1665"/>
    <n v="586.39800000000002"/>
    <n v="6"/>
    <x v="11"/>
    <n v="34.494"/>
  </r>
  <r>
    <n v="4635"/>
    <x v="2294"/>
    <x v="1"/>
    <x v="291"/>
    <d v="2012-08-26T00:00:00"/>
    <x v="1"/>
    <s v="DS-13180"/>
    <s v="David Smith"/>
    <x v="1"/>
    <s v="United States"/>
    <s v="San Francisco"/>
    <x v="1"/>
    <n v="94122"/>
    <x v="1"/>
    <s v="OFF-ST-10000736"/>
    <x v="1"/>
    <x v="4"/>
    <x v="455"/>
    <n v="80.98"/>
    <n v="1"/>
    <x v="0"/>
    <n v="3.2391999999999999"/>
  </r>
  <r>
    <n v="4636"/>
    <x v="2295"/>
    <x v="3"/>
    <x v="846"/>
    <d v="2014-03-18T00:00:00"/>
    <x v="1"/>
    <s v="BS-11380"/>
    <s v="Bill Stewart"/>
    <x v="1"/>
    <s v="United States"/>
    <s v="San Francisco"/>
    <x v="1"/>
    <n v="94122"/>
    <x v="1"/>
    <s v="OFF-ST-10000736"/>
    <x v="1"/>
    <x v="4"/>
    <x v="455"/>
    <n v="242.94"/>
    <n v="3"/>
    <x v="0"/>
    <n v="9.7175999999999991"/>
  </r>
  <r>
    <n v="4637"/>
    <x v="2296"/>
    <x v="3"/>
    <x v="842"/>
    <d v="2014-04-30T00:00:00"/>
    <x v="2"/>
    <s v="AP-10915"/>
    <s v="Arthur Prichep"/>
    <x v="0"/>
    <s v="United States"/>
    <s v="Los Angeles"/>
    <x v="1"/>
    <n v="90045"/>
    <x v="1"/>
    <s v="OFF-AR-10003373"/>
    <x v="1"/>
    <x v="6"/>
    <x v="287"/>
    <n v="123.92"/>
    <n v="4"/>
    <x v="0"/>
    <n v="33.458399999999997"/>
  </r>
  <r>
    <n v="4638"/>
    <x v="2296"/>
    <x v="3"/>
    <x v="842"/>
    <d v="2014-04-30T00:00:00"/>
    <x v="2"/>
    <s v="AP-10915"/>
    <s v="Arthur Prichep"/>
    <x v="0"/>
    <s v="United States"/>
    <s v="Los Angeles"/>
    <x v="1"/>
    <n v="90045"/>
    <x v="1"/>
    <s v="OFF-AR-10000390"/>
    <x v="1"/>
    <x v="6"/>
    <x v="105"/>
    <n v="12.39"/>
    <n v="3"/>
    <x v="0"/>
    <n v="5.6993999999999998"/>
  </r>
  <r>
    <n v="4639"/>
    <x v="2296"/>
    <x v="3"/>
    <x v="842"/>
    <d v="2014-04-30T00:00:00"/>
    <x v="2"/>
    <s v="AP-10915"/>
    <s v="Arthur Prichep"/>
    <x v="0"/>
    <s v="United States"/>
    <s v="Los Angeles"/>
    <x v="1"/>
    <n v="90045"/>
    <x v="1"/>
    <s v="OFF-AR-10001725"/>
    <x v="1"/>
    <x v="6"/>
    <x v="1540"/>
    <n v="47.3"/>
    <n v="2"/>
    <x v="0"/>
    <n v="12.298"/>
  </r>
  <r>
    <n v="4640"/>
    <x v="2297"/>
    <x v="0"/>
    <x v="108"/>
    <d v="2013-09-17T00:00:00"/>
    <x v="1"/>
    <s v="JF-15565"/>
    <s v="Jill Fjeld"/>
    <x v="0"/>
    <s v="United States"/>
    <s v="Newport News"/>
    <x v="17"/>
    <n v="23602"/>
    <x v="0"/>
    <s v="TEC-CO-10001943"/>
    <x v="2"/>
    <x v="16"/>
    <x v="1666"/>
    <n v="1599.92"/>
    <n v="8"/>
    <x v="0"/>
    <n v="751.9624"/>
  </r>
  <r>
    <n v="4641"/>
    <x v="2297"/>
    <x v="0"/>
    <x v="108"/>
    <d v="2013-09-17T00:00:00"/>
    <x v="1"/>
    <s v="JF-15565"/>
    <s v="Jill Fjeld"/>
    <x v="0"/>
    <s v="United States"/>
    <s v="Newport News"/>
    <x v="17"/>
    <n v="23602"/>
    <x v="0"/>
    <s v="OFF-EN-10002312"/>
    <x v="1"/>
    <x v="12"/>
    <x v="1453"/>
    <n v="11.09"/>
    <n v="1"/>
    <x v="0"/>
    <n v="5.4340999999999999"/>
  </r>
  <r>
    <n v="4642"/>
    <x v="2298"/>
    <x v="3"/>
    <x v="760"/>
    <d v="2014-10-25T00:00:00"/>
    <x v="0"/>
    <s v="HA-14905"/>
    <s v="Helen Abelman"/>
    <x v="0"/>
    <s v="United States"/>
    <s v="Fort Collins"/>
    <x v="22"/>
    <n v="80525"/>
    <x v="1"/>
    <s v="OFF-BI-10000831"/>
    <x v="1"/>
    <x v="8"/>
    <x v="441"/>
    <n v="3.1680000000000001"/>
    <n v="4"/>
    <x v="6"/>
    <n v="-2.5344000000000002"/>
  </r>
  <r>
    <n v="4643"/>
    <x v="2298"/>
    <x v="3"/>
    <x v="760"/>
    <d v="2014-10-25T00:00:00"/>
    <x v="0"/>
    <s v="HA-14905"/>
    <s v="Helen Abelman"/>
    <x v="0"/>
    <s v="United States"/>
    <s v="Fort Collins"/>
    <x v="22"/>
    <n v="80525"/>
    <x v="1"/>
    <s v="FUR-CH-10000749"/>
    <x v="0"/>
    <x v="1"/>
    <x v="1667"/>
    <n v="579.13599999999997"/>
    <n v="4"/>
    <x v="2"/>
    <n v="-28.956800000000001"/>
  </r>
  <r>
    <n v="4644"/>
    <x v="2299"/>
    <x v="1"/>
    <x v="991"/>
    <d v="2012-08-06T00:00:00"/>
    <x v="1"/>
    <s v="Co-12640"/>
    <s v="Corey-Lock"/>
    <x v="0"/>
    <s v="United States"/>
    <s v="Seattle"/>
    <x v="4"/>
    <n v="98105"/>
    <x v="1"/>
    <s v="OFF-BI-10002003"/>
    <x v="1"/>
    <x v="8"/>
    <x v="1384"/>
    <n v="6.3680000000000003"/>
    <n v="2"/>
    <x v="2"/>
    <n v="2.1492"/>
  </r>
  <r>
    <n v="4645"/>
    <x v="2299"/>
    <x v="1"/>
    <x v="991"/>
    <d v="2012-08-06T00:00:00"/>
    <x v="1"/>
    <s v="Co-12640"/>
    <s v="Corey-Lock"/>
    <x v="0"/>
    <s v="United States"/>
    <s v="Seattle"/>
    <x v="4"/>
    <n v="98105"/>
    <x v="1"/>
    <s v="TEC-MA-10001972"/>
    <x v="2"/>
    <x v="15"/>
    <x v="1469"/>
    <n v="558.4"/>
    <n v="2"/>
    <x v="2"/>
    <n v="41.88"/>
  </r>
  <r>
    <n v="4646"/>
    <x v="2300"/>
    <x v="0"/>
    <x v="399"/>
    <d v="2013-08-17T00:00:00"/>
    <x v="1"/>
    <s v="BC-11125"/>
    <s v="Becky Castell"/>
    <x v="2"/>
    <s v="United States"/>
    <s v="New York City"/>
    <x v="15"/>
    <n v="10011"/>
    <x v="3"/>
    <s v="FUR-CH-10000225"/>
    <x v="0"/>
    <x v="1"/>
    <x v="401"/>
    <n v="145.76400000000001"/>
    <n v="2"/>
    <x v="9"/>
    <n v="-8.0980000000000008"/>
  </r>
  <r>
    <n v="4647"/>
    <x v="2301"/>
    <x v="2"/>
    <x v="992"/>
    <d v="2011-06-05T00:00:00"/>
    <x v="1"/>
    <s v="EB-13840"/>
    <s v="Ellis Ballard"/>
    <x v="1"/>
    <s v="United States"/>
    <s v="Richmond"/>
    <x v="17"/>
    <n v="23223"/>
    <x v="0"/>
    <s v="OFF-PA-10001622"/>
    <x v="1"/>
    <x v="10"/>
    <x v="695"/>
    <n v="13.62"/>
    <n v="3"/>
    <x v="0"/>
    <n v="6.1289999999999996"/>
  </r>
  <r>
    <n v="4648"/>
    <x v="2302"/>
    <x v="0"/>
    <x v="993"/>
    <d v="2013-05-02T00:00:00"/>
    <x v="1"/>
    <s v="DB-13360"/>
    <s v="Dennis Bolton"/>
    <x v="2"/>
    <s v="United States"/>
    <s v="New York City"/>
    <x v="15"/>
    <n v="10009"/>
    <x v="3"/>
    <s v="FUR-CH-10004983"/>
    <x v="0"/>
    <x v="1"/>
    <x v="1560"/>
    <n v="434.64600000000002"/>
    <n v="3"/>
    <x v="9"/>
    <n v="62.782200000000003"/>
  </r>
  <r>
    <n v="4649"/>
    <x v="2303"/>
    <x v="3"/>
    <x v="304"/>
    <d v="2014-05-20T00:00:00"/>
    <x v="1"/>
    <s v="KB-16585"/>
    <s v="Ken Black"/>
    <x v="1"/>
    <s v="United States"/>
    <s v="Seattle"/>
    <x v="4"/>
    <n v="98103"/>
    <x v="1"/>
    <s v="OFF-PA-10003228"/>
    <x v="1"/>
    <x v="10"/>
    <x v="1668"/>
    <n v="440.19"/>
    <n v="9"/>
    <x v="0"/>
    <n v="206.88929999999999"/>
  </r>
  <r>
    <n v="4650"/>
    <x v="2303"/>
    <x v="3"/>
    <x v="304"/>
    <d v="2014-05-20T00:00:00"/>
    <x v="1"/>
    <s v="KB-16585"/>
    <s v="Ken Black"/>
    <x v="1"/>
    <s v="United States"/>
    <s v="Seattle"/>
    <x v="4"/>
    <n v="98103"/>
    <x v="1"/>
    <s v="OFF-SU-10004498"/>
    <x v="1"/>
    <x v="14"/>
    <x v="500"/>
    <n v="64.400000000000006"/>
    <n v="5"/>
    <x v="0"/>
    <n v="1.9319999999999999"/>
  </r>
  <r>
    <n v="4651"/>
    <x v="2304"/>
    <x v="3"/>
    <x v="798"/>
    <d v="2014-04-13T00:00:00"/>
    <x v="1"/>
    <s v="AH-10120"/>
    <s v="Adrian Hane"/>
    <x v="2"/>
    <s v="United States"/>
    <s v="San Francisco"/>
    <x v="1"/>
    <n v="94110"/>
    <x v="1"/>
    <s v="OFF-PA-10001878"/>
    <x v="1"/>
    <x v="10"/>
    <x v="1161"/>
    <n v="244.55"/>
    <n v="5"/>
    <x v="0"/>
    <n v="114.9385"/>
  </r>
  <r>
    <n v="4652"/>
    <x v="2304"/>
    <x v="3"/>
    <x v="798"/>
    <d v="2014-04-13T00:00:00"/>
    <x v="1"/>
    <s v="AH-10120"/>
    <s v="Adrian Hane"/>
    <x v="2"/>
    <s v="United States"/>
    <s v="San Francisco"/>
    <x v="1"/>
    <n v="94110"/>
    <x v="1"/>
    <s v="OFF-PA-10002923"/>
    <x v="1"/>
    <x v="10"/>
    <x v="1417"/>
    <n v="195.76"/>
    <n v="4"/>
    <x v="0"/>
    <n v="97.88"/>
  </r>
  <r>
    <n v="4653"/>
    <x v="2305"/>
    <x v="3"/>
    <x v="922"/>
    <d v="2014-02-24T00:00:00"/>
    <x v="1"/>
    <s v="GH-14410"/>
    <s v="Gary Hansen"/>
    <x v="2"/>
    <s v="United States"/>
    <s v="Perth Amboy"/>
    <x v="30"/>
    <n v="8861"/>
    <x v="3"/>
    <s v="OFF-PA-10001838"/>
    <x v="1"/>
    <x v="10"/>
    <x v="999"/>
    <n v="11.76"/>
    <n v="2"/>
    <x v="0"/>
    <n v="5.7624000000000004"/>
  </r>
  <r>
    <n v="4654"/>
    <x v="2305"/>
    <x v="3"/>
    <x v="922"/>
    <d v="2014-02-24T00:00:00"/>
    <x v="1"/>
    <s v="GH-14410"/>
    <s v="Gary Hansen"/>
    <x v="2"/>
    <s v="United States"/>
    <s v="Perth Amboy"/>
    <x v="30"/>
    <n v="8861"/>
    <x v="3"/>
    <s v="OFF-ST-10003123"/>
    <x v="1"/>
    <x v="4"/>
    <x v="1268"/>
    <n v="166.45"/>
    <n v="5"/>
    <x v="0"/>
    <n v="39.948"/>
  </r>
  <r>
    <n v="4655"/>
    <x v="2306"/>
    <x v="3"/>
    <x v="92"/>
    <d v="2014-06-27T00:00:00"/>
    <x v="0"/>
    <s v="KT-16480"/>
    <s v="Kean Thornton"/>
    <x v="0"/>
    <s v="United States"/>
    <s v="San Francisco"/>
    <x v="1"/>
    <n v="94110"/>
    <x v="1"/>
    <s v="OFF-FA-10001332"/>
    <x v="1"/>
    <x v="13"/>
    <x v="1561"/>
    <n v="2.88"/>
    <n v="1"/>
    <x v="0"/>
    <n v="1.3535999999999999"/>
  </r>
  <r>
    <n v="4656"/>
    <x v="2307"/>
    <x v="2"/>
    <x v="952"/>
    <d v="2011-05-10T00:00:00"/>
    <x v="1"/>
    <s v="KH-16330"/>
    <s v="Katharine Harms"/>
    <x v="1"/>
    <s v="United States"/>
    <s v="Freeport"/>
    <x v="10"/>
    <n v="61032"/>
    <x v="2"/>
    <s v="OFF-ST-10003442"/>
    <x v="1"/>
    <x v="4"/>
    <x v="86"/>
    <n v="45.247999999999998"/>
    <n v="2"/>
    <x v="2"/>
    <n v="3.9592000000000001"/>
  </r>
  <r>
    <n v="4657"/>
    <x v="2308"/>
    <x v="1"/>
    <x v="910"/>
    <d v="2012-05-07T00:00:00"/>
    <x v="1"/>
    <s v="SV-20785"/>
    <s v="Stewart Visinsky"/>
    <x v="0"/>
    <s v="United States"/>
    <s v="Philadelphia"/>
    <x v="9"/>
    <n v="19140"/>
    <x v="3"/>
    <s v="OFF-AR-10001468"/>
    <x v="1"/>
    <x v="6"/>
    <x v="718"/>
    <n v="59.904000000000003"/>
    <n v="2"/>
    <x v="2"/>
    <n v="14.2272"/>
  </r>
  <r>
    <n v="4658"/>
    <x v="2308"/>
    <x v="1"/>
    <x v="910"/>
    <d v="2012-05-07T00:00:00"/>
    <x v="1"/>
    <s v="SV-20785"/>
    <s v="Stewart Visinsky"/>
    <x v="0"/>
    <s v="United States"/>
    <s v="Philadelphia"/>
    <x v="9"/>
    <n v="19140"/>
    <x v="3"/>
    <s v="OFF-AP-10003266"/>
    <x v="1"/>
    <x v="9"/>
    <x v="661"/>
    <n v="23.696000000000002"/>
    <n v="2"/>
    <x v="2"/>
    <n v="6.5164"/>
  </r>
  <r>
    <n v="4659"/>
    <x v="2308"/>
    <x v="1"/>
    <x v="910"/>
    <d v="2012-05-07T00:00:00"/>
    <x v="1"/>
    <s v="SV-20785"/>
    <s v="Stewart Visinsky"/>
    <x v="0"/>
    <s v="United States"/>
    <s v="Philadelphia"/>
    <x v="9"/>
    <n v="19140"/>
    <x v="3"/>
    <s v="OFF-PA-10002230"/>
    <x v="1"/>
    <x v="10"/>
    <x v="384"/>
    <n v="7.968"/>
    <n v="2"/>
    <x v="2"/>
    <n v="2.8883999999999999"/>
  </r>
  <r>
    <n v="4660"/>
    <x v="2308"/>
    <x v="1"/>
    <x v="910"/>
    <d v="2012-05-07T00:00:00"/>
    <x v="1"/>
    <s v="SV-20785"/>
    <s v="Stewart Visinsky"/>
    <x v="0"/>
    <s v="United States"/>
    <s v="Philadelphia"/>
    <x v="9"/>
    <n v="19140"/>
    <x v="3"/>
    <s v="OFF-AP-10003622"/>
    <x v="1"/>
    <x v="9"/>
    <x v="188"/>
    <n v="18.2"/>
    <n v="7"/>
    <x v="2"/>
    <n v="2.0474999999999999"/>
  </r>
  <r>
    <n v="4661"/>
    <x v="2308"/>
    <x v="1"/>
    <x v="910"/>
    <d v="2012-05-07T00:00:00"/>
    <x v="1"/>
    <s v="SV-20785"/>
    <s v="Stewart Visinsky"/>
    <x v="0"/>
    <s v="United States"/>
    <s v="Philadelphia"/>
    <x v="9"/>
    <n v="19140"/>
    <x v="3"/>
    <s v="TEC-AC-10001542"/>
    <x v="2"/>
    <x v="11"/>
    <x v="1669"/>
    <n v="27.552"/>
    <n v="3"/>
    <x v="2"/>
    <n v="-0.34439999999999998"/>
  </r>
  <r>
    <n v="4662"/>
    <x v="2308"/>
    <x v="1"/>
    <x v="910"/>
    <d v="2012-05-07T00:00:00"/>
    <x v="1"/>
    <s v="SV-20785"/>
    <s v="Stewart Visinsky"/>
    <x v="0"/>
    <s v="United States"/>
    <s v="Philadelphia"/>
    <x v="9"/>
    <n v="19140"/>
    <x v="3"/>
    <s v="FUR-CH-10002965"/>
    <x v="0"/>
    <x v="1"/>
    <x v="226"/>
    <n v="844.11599999999999"/>
    <n v="6"/>
    <x v="4"/>
    <n v="-36.176400000000001"/>
  </r>
  <r>
    <n v="4663"/>
    <x v="2308"/>
    <x v="1"/>
    <x v="910"/>
    <d v="2012-05-07T00:00:00"/>
    <x v="1"/>
    <s v="SV-20785"/>
    <s v="Stewart Visinsky"/>
    <x v="0"/>
    <s v="United States"/>
    <s v="Philadelphia"/>
    <x v="9"/>
    <n v="19140"/>
    <x v="3"/>
    <s v="OFF-ST-10000563"/>
    <x v="1"/>
    <x v="4"/>
    <x v="894"/>
    <n v="76.751999999999995"/>
    <n v="3"/>
    <x v="2"/>
    <n v="-9.5939999999999994"/>
  </r>
  <r>
    <n v="4664"/>
    <x v="2309"/>
    <x v="0"/>
    <x v="31"/>
    <d v="2013-09-23T00:00:00"/>
    <x v="1"/>
    <s v="PO-18850"/>
    <s v="Patrick O'Brill"/>
    <x v="0"/>
    <s v="United States"/>
    <s v="Jacksonville"/>
    <x v="2"/>
    <n v="32216"/>
    <x v="0"/>
    <s v="OFF-LA-10002787"/>
    <x v="1"/>
    <x v="2"/>
    <x v="542"/>
    <n v="3"/>
    <n v="1"/>
    <x v="2"/>
    <n v="1.05"/>
  </r>
  <r>
    <n v="4665"/>
    <x v="2310"/>
    <x v="0"/>
    <x v="897"/>
    <d v="2013-09-27T00:00:00"/>
    <x v="1"/>
    <s v="AC-10450"/>
    <s v="Amy Cox"/>
    <x v="0"/>
    <s v="United States"/>
    <s v="Pembroke Pines"/>
    <x v="2"/>
    <n v="33024"/>
    <x v="0"/>
    <s v="OFF-BI-10004022"/>
    <x v="1"/>
    <x v="8"/>
    <x v="748"/>
    <n v="7.5060000000000002"/>
    <n v="9"/>
    <x v="6"/>
    <n v="-6.0048000000000004"/>
  </r>
  <r>
    <n v="4666"/>
    <x v="2310"/>
    <x v="0"/>
    <x v="897"/>
    <d v="2013-09-27T00:00:00"/>
    <x v="1"/>
    <s v="AC-10450"/>
    <s v="Amy Cox"/>
    <x v="0"/>
    <s v="United States"/>
    <s v="Pembroke Pines"/>
    <x v="2"/>
    <n v="33024"/>
    <x v="0"/>
    <s v="OFF-LA-10001158"/>
    <x v="1"/>
    <x v="2"/>
    <x v="319"/>
    <n v="16.559999999999999"/>
    <n v="2"/>
    <x v="2"/>
    <n v="5.7960000000000003"/>
  </r>
  <r>
    <n v="4667"/>
    <x v="2311"/>
    <x v="0"/>
    <x v="994"/>
    <d v="2013-01-17T00:00:00"/>
    <x v="1"/>
    <s v="KB-16585"/>
    <s v="Ken Black"/>
    <x v="1"/>
    <s v="United States"/>
    <s v="Seattle"/>
    <x v="4"/>
    <n v="98115"/>
    <x v="1"/>
    <s v="FUR-FU-10000076"/>
    <x v="0"/>
    <x v="5"/>
    <x v="875"/>
    <n v="79.92"/>
    <n v="4"/>
    <x v="0"/>
    <n v="34.365600000000001"/>
  </r>
  <r>
    <n v="4668"/>
    <x v="2311"/>
    <x v="0"/>
    <x v="994"/>
    <d v="2013-01-17T00:00:00"/>
    <x v="1"/>
    <s v="KB-16585"/>
    <s v="Ken Black"/>
    <x v="1"/>
    <s v="United States"/>
    <s v="Seattle"/>
    <x v="4"/>
    <n v="98115"/>
    <x v="1"/>
    <s v="TEC-AC-10002335"/>
    <x v="2"/>
    <x v="11"/>
    <x v="339"/>
    <n v="69.98"/>
    <n v="2"/>
    <x v="0"/>
    <n v="13.296200000000001"/>
  </r>
  <r>
    <n v="4669"/>
    <x v="2312"/>
    <x v="3"/>
    <x v="636"/>
    <d v="2014-05-12T00:00:00"/>
    <x v="1"/>
    <s v="DB-13555"/>
    <s v="Dorothy Badders"/>
    <x v="1"/>
    <s v="United States"/>
    <s v="Fort Worth"/>
    <x v="5"/>
    <n v="76106"/>
    <x v="2"/>
    <s v="OFF-BI-10002827"/>
    <x v="1"/>
    <x v="8"/>
    <x v="549"/>
    <n v="11.06"/>
    <n v="10"/>
    <x v="3"/>
    <n v="-18.802"/>
  </r>
  <r>
    <n v="4670"/>
    <x v="2312"/>
    <x v="3"/>
    <x v="636"/>
    <d v="2014-05-12T00:00:00"/>
    <x v="1"/>
    <s v="DB-13555"/>
    <s v="Dorothy Badders"/>
    <x v="1"/>
    <s v="United States"/>
    <s v="Fort Worth"/>
    <x v="5"/>
    <n v="76106"/>
    <x v="2"/>
    <s v="FUR-BO-10001601"/>
    <x v="0"/>
    <x v="0"/>
    <x v="414"/>
    <n v="623.46479999999997"/>
    <n v="7"/>
    <x v="8"/>
    <n v="-119.1918"/>
  </r>
  <r>
    <n v="4671"/>
    <x v="2312"/>
    <x v="3"/>
    <x v="636"/>
    <d v="2014-05-12T00:00:00"/>
    <x v="1"/>
    <s v="DB-13555"/>
    <s v="Dorothy Badders"/>
    <x v="1"/>
    <s v="United States"/>
    <s v="Fort Worth"/>
    <x v="5"/>
    <n v="76106"/>
    <x v="2"/>
    <s v="OFF-ST-10001932"/>
    <x v="1"/>
    <x v="4"/>
    <x v="1641"/>
    <n v="772.68"/>
    <n v="5"/>
    <x v="2"/>
    <n v="-57.951000000000001"/>
  </r>
  <r>
    <n v="4672"/>
    <x v="2313"/>
    <x v="0"/>
    <x v="995"/>
    <d v="2013-08-07T00:00:00"/>
    <x v="1"/>
    <s v="KL-16645"/>
    <s v="Ken Lonsdale"/>
    <x v="0"/>
    <s v="United States"/>
    <s v="Detroit"/>
    <x v="12"/>
    <n v="48205"/>
    <x v="2"/>
    <s v="OFF-AP-10001005"/>
    <x v="1"/>
    <x v="9"/>
    <x v="1131"/>
    <n v="283.14"/>
    <n v="4"/>
    <x v="9"/>
    <n v="72.358000000000004"/>
  </r>
  <r>
    <n v="4673"/>
    <x v="2313"/>
    <x v="0"/>
    <x v="995"/>
    <d v="2013-08-07T00:00:00"/>
    <x v="1"/>
    <s v="KL-16645"/>
    <s v="Ken Lonsdale"/>
    <x v="0"/>
    <s v="United States"/>
    <s v="Detroit"/>
    <x v="12"/>
    <n v="48205"/>
    <x v="2"/>
    <s v="TEC-PH-10004042"/>
    <x v="2"/>
    <x v="7"/>
    <x v="553"/>
    <n v="635.96"/>
    <n v="4"/>
    <x v="0"/>
    <n v="165.34960000000001"/>
  </r>
  <r>
    <n v="4674"/>
    <x v="2313"/>
    <x v="0"/>
    <x v="995"/>
    <d v="2013-08-07T00:00:00"/>
    <x v="1"/>
    <s v="KL-16645"/>
    <s v="Ken Lonsdale"/>
    <x v="0"/>
    <s v="United States"/>
    <s v="Detroit"/>
    <x v="12"/>
    <n v="48205"/>
    <x v="2"/>
    <s v="TEC-PH-10001079"/>
    <x v="2"/>
    <x v="7"/>
    <x v="1246"/>
    <n v="118.99"/>
    <n v="1"/>
    <x v="0"/>
    <n v="33.3172"/>
  </r>
  <r>
    <n v="4675"/>
    <x v="2313"/>
    <x v="0"/>
    <x v="995"/>
    <d v="2013-08-07T00:00:00"/>
    <x v="1"/>
    <s v="KL-16645"/>
    <s v="Ken Lonsdale"/>
    <x v="0"/>
    <s v="United States"/>
    <s v="Detroit"/>
    <x v="12"/>
    <n v="48205"/>
    <x v="2"/>
    <s v="FUR-FU-10002918"/>
    <x v="0"/>
    <x v="5"/>
    <x v="266"/>
    <n v="272.94"/>
    <n v="3"/>
    <x v="0"/>
    <n v="30.023399999999999"/>
  </r>
  <r>
    <n v="4676"/>
    <x v="2314"/>
    <x v="3"/>
    <x v="996"/>
    <d v="2014-03-30T00:00:00"/>
    <x v="0"/>
    <s v="AG-10270"/>
    <s v="Alejandro Grove"/>
    <x v="0"/>
    <s v="United States"/>
    <s v="Philadelphia"/>
    <x v="9"/>
    <n v="19120"/>
    <x v="3"/>
    <s v="FUR-FU-10003832"/>
    <x v="0"/>
    <x v="5"/>
    <x v="1420"/>
    <n v="15.007999999999999"/>
    <n v="2"/>
    <x v="2"/>
    <n v="1.5007999999999999"/>
  </r>
  <r>
    <n v="4677"/>
    <x v="2315"/>
    <x v="2"/>
    <x v="619"/>
    <d v="2011-03-19T00:00:00"/>
    <x v="1"/>
    <s v="JF-15295"/>
    <s v="Jason Fortune-"/>
    <x v="0"/>
    <s v="United States"/>
    <s v="Logan"/>
    <x v="7"/>
    <n v="84321"/>
    <x v="1"/>
    <s v="OFF-BI-10001617"/>
    <x v="1"/>
    <x v="8"/>
    <x v="1315"/>
    <n v="33.088000000000001"/>
    <n v="4"/>
    <x v="2"/>
    <n v="11.167199999999999"/>
  </r>
  <r>
    <n v="4678"/>
    <x v="2315"/>
    <x v="2"/>
    <x v="619"/>
    <d v="2011-03-19T00:00:00"/>
    <x v="1"/>
    <s v="JF-15295"/>
    <s v="Jason Fortune-"/>
    <x v="0"/>
    <s v="United States"/>
    <s v="Logan"/>
    <x v="7"/>
    <n v="84321"/>
    <x v="1"/>
    <s v="OFF-ST-10000736"/>
    <x v="1"/>
    <x v="4"/>
    <x v="455"/>
    <n v="80.98"/>
    <n v="1"/>
    <x v="0"/>
    <n v="3.2391999999999999"/>
  </r>
  <r>
    <n v="4679"/>
    <x v="2315"/>
    <x v="2"/>
    <x v="619"/>
    <d v="2011-03-19T00:00:00"/>
    <x v="1"/>
    <s v="JF-15295"/>
    <s v="Jason Fortune-"/>
    <x v="0"/>
    <s v="United States"/>
    <s v="Logan"/>
    <x v="7"/>
    <n v="84321"/>
    <x v="1"/>
    <s v="TEC-AC-10004877"/>
    <x v="2"/>
    <x v="11"/>
    <x v="1670"/>
    <n v="82.8"/>
    <n v="12"/>
    <x v="0"/>
    <n v="6.6239999999999997"/>
  </r>
  <r>
    <n v="4680"/>
    <x v="2315"/>
    <x v="2"/>
    <x v="619"/>
    <d v="2011-03-19T00:00:00"/>
    <x v="1"/>
    <s v="JF-15295"/>
    <s v="Jason Fortune-"/>
    <x v="0"/>
    <s v="United States"/>
    <s v="Logan"/>
    <x v="7"/>
    <n v="84321"/>
    <x v="1"/>
    <s v="OFF-ST-10003221"/>
    <x v="1"/>
    <x v="4"/>
    <x v="33"/>
    <n v="21.36"/>
    <n v="2"/>
    <x v="0"/>
    <n v="5.7671999999999999"/>
  </r>
  <r>
    <n v="4681"/>
    <x v="2315"/>
    <x v="2"/>
    <x v="619"/>
    <d v="2011-03-19T00:00:00"/>
    <x v="1"/>
    <s v="JF-15295"/>
    <s v="Jason Fortune-"/>
    <x v="0"/>
    <s v="United States"/>
    <s v="Logan"/>
    <x v="7"/>
    <n v="84321"/>
    <x v="1"/>
    <s v="OFF-BI-10003007"/>
    <x v="1"/>
    <x v="8"/>
    <x v="1542"/>
    <n v="62.048000000000002"/>
    <n v="2"/>
    <x v="2"/>
    <n v="20.165600000000001"/>
  </r>
  <r>
    <n v="4682"/>
    <x v="2316"/>
    <x v="0"/>
    <x v="216"/>
    <d v="2013-07-19T00:00:00"/>
    <x v="0"/>
    <s v="RE-19450"/>
    <s v="Richard Eichhorn"/>
    <x v="0"/>
    <s v="United States"/>
    <s v="Auburn"/>
    <x v="15"/>
    <n v="13021"/>
    <x v="3"/>
    <s v="OFF-FA-10000936"/>
    <x v="1"/>
    <x v="13"/>
    <x v="1298"/>
    <n v="29.61"/>
    <n v="9"/>
    <x v="0"/>
    <n v="13.3245"/>
  </r>
  <r>
    <n v="4683"/>
    <x v="2317"/>
    <x v="0"/>
    <x v="49"/>
    <d v="2013-12-02T00:00:00"/>
    <x v="3"/>
    <s v="MV-18190"/>
    <s v="Mike Vittorini"/>
    <x v="0"/>
    <s v="United States"/>
    <s v="Raleigh"/>
    <x v="3"/>
    <n v="27604"/>
    <x v="0"/>
    <s v="TEC-PH-10003811"/>
    <x v="2"/>
    <x v="7"/>
    <x v="1187"/>
    <n v="863.928"/>
    <n v="9"/>
    <x v="2"/>
    <n v="86.392799999999994"/>
  </r>
  <r>
    <n v="4684"/>
    <x v="2318"/>
    <x v="0"/>
    <x v="48"/>
    <d v="2013-09-04T00:00:00"/>
    <x v="1"/>
    <s v="GB-14530"/>
    <s v="George Bell"/>
    <x v="1"/>
    <s v="United States"/>
    <s v="Philadelphia"/>
    <x v="9"/>
    <n v="19120"/>
    <x v="3"/>
    <s v="FUR-TA-10004152"/>
    <x v="0"/>
    <x v="3"/>
    <x v="1507"/>
    <n v="241.92"/>
    <n v="4"/>
    <x v="10"/>
    <n v="-56.448"/>
  </r>
  <r>
    <n v="4685"/>
    <x v="2318"/>
    <x v="0"/>
    <x v="48"/>
    <d v="2013-09-04T00:00:00"/>
    <x v="1"/>
    <s v="GB-14530"/>
    <s v="George Bell"/>
    <x v="1"/>
    <s v="United States"/>
    <s v="Philadelphia"/>
    <x v="9"/>
    <n v="19120"/>
    <x v="3"/>
    <s v="FUR-BO-10002853"/>
    <x v="0"/>
    <x v="0"/>
    <x v="1613"/>
    <n v="163.88"/>
    <n v="4"/>
    <x v="5"/>
    <n v="-81.94"/>
  </r>
  <r>
    <n v="4686"/>
    <x v="2318"/>
    <x v="0"/>
    <x v="48"/>
    <d v="2013-09-04T00:00:00"/>
    <x v="1"/>
    <s v="GB-14530"/>
    <s v="George Bell"/>
    <x v="1"/>
    <s v="United States"/>
    <s v="Philadelphia"/>
    <x v="9"/>
    <n v="19120"/>
    <x v="3"/>
    <s v="OFF-BI-10002071"/>
    <x v="1"/>
    <x v="8"/>
    <x v="692"/>
    <n v="3.4860000000000002"/>
    <n v="2"/>
    <x v="6"/>
    <n v="-2.7888000000000002"/>
  </r>
  <r>
    <n v="4687"/>
    <x v="2318"/>
    <x v="0"/>
    <x v="48"/>
    <d v="2013-09-04T00:00:00"/>
    <x v="1"/>
    <s v="GB-14530"/>
    <s v="George Bell"/>
    <x v="1"/>
    <s v="United States"/>
    <s v="Philadelphia"/>
    <x v="9"/>
    <n v="19120"/>
    <x v="3"/>
    <s v="OFF-FA-10000053"/>
    <x v="1"/>
    <x v="13"/>
    <x v="953"/>
    <n v="10.584"/>
    <n v="7"/>
    <x v="2"/>
    <n v="-2.3814000000000002"/>
  </r>
  <r>
    <n v="4688"/>
    <x v="2319"/>
    <x v="0"/>
    <x v="890"/>
    <d v="2013-07-01T00:00:00"/>
    <x v="1"/>
    <s v="HL-15040"/>
    <s v="Hunter Lopez"/>
    <x v="0"/>
    <s v="United States"/>
    <s v="Richmond"/>
    <x v="14"/>
    <n v="47374"/>
    <x v="2"/>
    <s v="TEC-PH-10001305"/>
    <x v="2"/>
    <x v="7"/>
    <x v="1671"/>
    <n v="440.91"/>
    <n v="9"/>
    <x v="0"/>
    <n v="123.45480000000001"/>
  </r>
  <r>
    <n v="4689"/>
    <x v="2320"/>
    <x v="3"/>
    <x v="983"/>
    <d v="2014-04-04T00:00:00"/>
    <x v="1"/>
    <s v="BP-11155"/>
    <s v="Becky Pak"/>
    <x v="0"/>
    <s v="United States"/>
    <s v="Lancaster"/>
    <x v="9"/>
    <n v="17602"/>
    <x v="3"/>
    <s v="OFF-BI-10001525"/>
    <x v="1"/>
    <x v="8"/>
    <x v="31"/>
    <n v="5.7149999999999999"/>
    <n v="5"/>
    <x v="6"/>
    <n v="-4.7625000000000002"/>
  </r>
  <r>
    <n v="4690"/>
    <x v="2321"/>
    <x v="2"/>
    <x v="414"/>
    <d v="2011-12-22T00:00:00"/>
    <x v="2"/>
    <s v="CT-11995"/>
    <s v="Carol Triggs"/>
    <x v="0"/>
    <s v="United States"/>
    <s v="Tucson"/>
    <x v="16"/>
    <n v="85705"/>
    <x v="1"/>
    <s v="FUR-FU-10001876"/>
    <x v="0"/>
    <x v="5"/>
    <x v="1394"/>
    <n v="51.968000000000004"/>
    <n v="2"/>
    <x v="2"/>
    <n v="10.393599999999999"/>
  </r>
  <r>
    <n v="4691"/>
    <x v="2321"/>
    <x v="2"/>
    <x v="414"/>
    <d v="2011-12-22T00:00:00"/>
    <x v="2"/>
    <s v="CT-11995"/>
    <s v="Carol Triggs"/>
    <x v="0"/>
    <s v="United States"/>
    <s v="Tucson"/>
    <x v="16"/>
    <n v="85705"/>
    <x v="1"/>
    <s v="TEC-AC-10003628"/>
    <x v="2"/>
    <x v="11"/>
    <x v="244"/>
    <n v="71.975999999999999"/>
    <n v="3"/>
    <x v="2"/>
    <n v="21.5928"/>
  </r>
  <r>
    <n v="4692"/>
    <x v="2321"/>
    <x v="2"/>
    <x v="414"/>
    <d v="2011-12-22T00:00:00"/>
    <x v="2"/>
    <s v="CT-11995"/>
    <s v="Carol Triggs"/>
    <x v="0"/>
    <s v="United States"/>
    <s v="Tucson"/>
    <x v="16"/>
    <n v="85705"/>
    <x v="1"/>
    <s v="FUR-CH-10004860"/>
    <x v="0"/>
    <x v="1"/>
    <x v="210"/>
    <n v="242.352"/>
    <n v="3"/>
    <x v="2"/>
    <n v="-42.4116"/>
  </r>
  <r>
    <n v="4693"/>
    <x v="2321"/>
    <x v="2"/>
    <x v="414"/>
    <d v="2011-12-22T00:00:00"/>
    <x v="2"/>
    <s v="CT-11995"/>
    <s v="Carol Triggs"/>
    <x v="0"/>
    <s v="United States"/>
    <s v="Tucson"/>
    <x v="16"/>
    <n v="85705"/>
    <x v="1"/>
    <s v="OFF-PA-10000357"/>
    <x v="1"/>
    <x v="10"/>
    <x v="1219"/>
    <n v="221.92"/>
    <n v="5"/>
    <x v="2"/>
    <n v="77.671999999999997"/>
  </r>
  <r>
    <n v="4694"/>
    <x v="2321"/>
    <x v="2"/>
    <x v="414"/>
    <d v="2011-12-22T00:00:00"/>
    <x v="2"/>
    <s v="CT-11995"/>
    <s v="Carol Triggs"/>
    <x v="0"/>
    <s v="United States"/>
    <s v="Tucson"/>
    <x v="16"/>
    <n v="85705"/>
    <x v="1"/>
    <s v="OFF-PA-10003270"/>
    <x v="1"/>
    <x v="10"/>
    <x v="1415"/>
    <n v="8.4480000000000004"/>
    <n v="2"/>
    <x v="2"/>
    <n v="2.64"/>
  </r>
  <r>
    <n v="4695"/>
    <x v="2322"/>
    <x v="1"/>
    <x v="997"/>
    <d v="2012-12-17T00:00:00"/>
    <x v="3"/>
    <s v="JL-15835"/>
    <s v="John Lee"/>
    <x v="0"/>
    <s v="United States"/>
    <s v="Detroit"/>
    <x v="12"/>
    <n v="48205"/>
    <x v="2"/>
    <s v="OFF-BI-10000320"/>
    <x v="1"/>
    <x v="8"/>
    <x v="768"/>
    <n v="29.52"/>
    <n v="4"/>
    <x v="0"/>
    <n v="14.4648"/>
  </r>
  <r>
    <n v="4696"/>
    <x v="2322"/>
    <x v="1"/>
    <x v="997"/>
    <d v="2012-12-17T00:00:00"/>
    <x v="3"/>
    <s v="JL-15835"/>
    <s v="John Lee"/>
    <x v="0"/>
    <s v="United States"/>
    <s v="Detroit"/>
    <x v="12"/>
    <n v="48205"/>
    <x v="2"/>
    <s v="FUR-CH-10003846"/>
    <x v="0"/>
    <x v="1"/>
    <x v="915"/>
    <n v="302.94"/>
    <n v="3"/>
    <x v="0"/>
    <n v="48.470399999999998"/>
  </r>
  <r>
    <n v="4697"/>
    <x v="2322"/>
    <x v="1"/>
    <x v="997"/>
    <d v="2012-12-17T00:00:00"/>
    <x v="3"/>
    <s v="JL-15835"/>
    <s v="John Lee"/>
    <x v="0"/>
    <s v="United States"/>
    <s v="Detroit"/>
    <x v="12"/>
    <n v="48205"/>
    <x v="2"/>
    <s v="FUR-CH-10004875"/>
    <x v="0"/>
    <x v="1"/>
    <x v="1436"/>
    <n v="142.36000000000001"/>
    <n v="2"/>
    <x v="0"/>
    <n v="38.437199999999997"/>
  </r>
  <r>
    <n v="4698"/>
    <x v="2322"/>
    <x v="1"/>
    <x v="997"/>
    <d v="2012-12-17T00:00:00"/>
    <x v="3"/>
    <s v="JL-15835"/>
    <s v="John Lee"/>
    <x v="0"/>
    <s v="United States"/>
    <s v="Detroit"/>
    <x v="12"/>
    <n v="48205"/>
    <x v="2"/>
    <s v="FUR-CH-10003817"/>
    <x v="0"/>
    <x v="1"/>
    <x v="162"/>
    <n v="546.66"/>
    <n v="9"/>
    <x v="0"/>
    <n v="136.66499999999999"/>
  </r>
  <r>
    <n v="4699"/>
    <x v="2322"/>
    <x v="1"/>
    <x v="997"/>
    <d v="2012-12-17T00:00:00"/>
    <x v="3"/>
    <s v="JL-15835"/>
    <s v="John Lee"/>
    <x v="0"/>
    <s v="United States"/>
    <s v="Detroit"/>
    <x v="12"/>
    <n v="48205"/>
    <x v="2"/>
    <s v="FUR-FU-10002116"/>
    <x v="0"/>
    <x v="5"/>
    <x v="1431"/>
    <n v="212.13"/>
    <n v="3"/>
    <x v="0"/>
    <n v="14.8491"/>
  </r>
  <r>
    <n v="4700"/>
    <x v="2323"/>
    <x v="3"/>
    <x v="943"/>
    <d v="2014-05-18T00:00:00"/>
    <x v="1"/>
    <s v="JK-16120"/>
    <s v="Julie Kriz"/>
    <x v="2"/>
    <s v="United States"/>
    <s v="Austin"/>
    <x v="5"/>
    <n v="78745"/>
    <x v="2"/>
    <s v="OFF-AR-10003481"/>
    <x v="1"/>
    <x v="6"/>
    <x v="1591"/>
    <n v="5.2480000000000002"/>
    <n v="2"/>
    <x v="2"/>
    <n v="0.59040000000000004"/>
  </r>
  <r>
    <n v="4701"/>
    <x v="2323"/>
    <x v="3"/>
    <x v="943"/>
    <d v="2014-05-18T00:00:00"/>
    <x v="1"/>
    <s v="JK-16120"/>
    <s v="Julie Kriz"/>
    <x v="2"/>
    <s v="United States"/>
    <s v="Austin"/>
    <x v="5"/>
    <n v="78745"/>
    <x v="2"/>
    <s v="OFF-ST-10004180"/>
    <x v="1"/>
    <x v="4"/>
    <x v="241"/>
    <n v="74.415999999999997"/>
    <n v="2"/>
    <x v="2"/>
    <n v="-14.8832"/>
  </r>
  <r>
    <n v="4702"/>
    <x v="2323"/>
    <x v="3"/>
    <x v="943"/>
    <d v="2014-05-18T00:00:00"/>
    <x v="1"/>
    <s v="JK-16120"/>
    <s v="Julie Kriz"/>
    <x v="2"/>
    <s v="United States"/>
    <s v="Austin"/>
    <x v="5"/>
    <n v="78745"/>
    <x v="2"/>
    <s v="OFF-PA-10003657"/>
    <x v="1"/>
    <x v="10"/>
    <x v="624"/>
    <n v="6.8479999999999999"/>
    <n v="2"/>
    <x v="2"/>
    <n v="2.14"/>
  </r>
  <r>
    <n v="4703"/>
    <x v="2323"/>
    <x v="3"/>
    <x v="943"/>
    <d v="2014-05-18T00:00:00"/>
    <x v="1"/>
    <s v="JK-16120"/>
    <s v="Julie Kriz"/>
    <x v="2"/>
    <s v="United States"/>
    <s v="Austin"/>
    <x v="5"/>
    <n v="78745"/>
    <x v="2"/>
    <s v="FUR-FU-10001967"/>
    <x v="0"/>
    <x v="5"/>
    <x v="293"/>
    <n v="7.9960000000000004"/>
    <n v="1"/>
    <x v="7"/>
    <n v="-6.9965000000000002"/>
  </r>
  <r>
    <n v="4704"/>
    <x v="2324"/>
    <x v="0"/>
    <x v="890"/>
    <d v="2013-06-29T00:00:00"/>
    <x v="1"/>
    <s v="DH-13075"/>
    <s v="Dave Hallsten"/>
    <x v="1"/>
    <s v="United States"/>
    <s v="Houston"/>
    <x v="5"/>
    <n v="77095"/>
    <x v="2"/>
    <s v="OFF-AP-10002082"/>
    <x v="1"/>
    <x v="9"/>
    <x v="1092"/>
    <n v="8.7119999999999997"/>
    <n v="2"/>
    <x v="3"/>
    <n v="-19.602"/>
  </r>
  <r>
    <n v="4705"/>
    <x v="2325"/>
    <x v="0"/>
    <x v="624"/>
    <d v="2013-05-19T00:00:00"/>
    <x v="2"/>
    <s v="AG-10900"/>
    <s v="Arthur Gainer"/>
    <x v="0"/>
    <s v="United States"/>
    <s v="Waterbury"/>
    <x v="29"/>
    <n v="6708"/>
    <x v="3"/>
    <s v="OFF-SU-10000381"/>
    <x v="1"/>
    <x v="14"/>
    <x v="654"/>
    <n v="65.17"/>
    <n v="7"/>
    <x v="0"/>
    <n v="18.8993"/>
  </r>
  <r>
    <n v="4706"/>
    <x v="2325"/>
    <x v="0"/>
    <x v="624"/>
    <d v="2013-05-19T00:00:00"/>
    <x v="2"/>
    <s v="AG-10900"/>
    <s v="Arthur Gainer"/>
    <x v="0"/>
    <s v="United States"/>
    <s v="Waterbury"/>
    <x v="29"/>
    <n v="6708"/>
    <x v="3"/>
    <s v="OFF-LA-10002475"/>
    <x v="1"/>
    <x v="2"/>
    <x v="148"/>
    <n v="14.62"/>
    <n v="2"/>
    <x v="0"/>
    <n v="6.8714000000000004"/>
  </r>
  <r>
    <n v="4707"/>
    <x v="2325"/>
    <x v="0"/>
    <x v="624"/>
    <d v="2013-05-19T00:00:00"/>
    <x v="2"/>
    <s v="AG-10900"/>
    <s v="Arthur Gainer"/>
    <x v="0"/>
    <s v="United States"/>
    <s v="Waterbury"/>
    <x v="29"/>
    <n v="6708"/>
    <x v="3"/>
    <s v="FUR-FU-10003975"/>
    <x v="0"/>
    <x v="5"/>
    <x v="775"/>
    <n v="173.24"/>
    <n v="4"/>
    <x v="0"/>
    <n v="17.324000000000002"/>
  </r>
  <r>
    <n v="4708"/>
    <x v="2326"/>
    <x v="3"/>
    <x v="222"/>
    <d v="2014-07-01T00:00:00"/>
    <x v="2"/>
    <s v="WB-21850"/>
    <s v="William Brown"/>
    <x v="0"/>
    <s v="United States"/>
    <s v="Los Angeles"/>
    <x v="1"/>
    <n v="90049"/>
    <x v="1"/>
    <s v="OFF-BI-10003091"/>
    <x v="1"/>
    <x v="8"/>
    <x v="1165"/>
    <n v="895.92"/>
    <n v="5"/>
    <x v="2"/>
    <n v="302.37299999999999"/>
  </r>
  <r>
    <n v="4709"/>
    <x v="2326"/>
    <x v="3"/>
    <x v="222"/>
    <d v="2014-07-01T00:00:00"/>
    <x v="2"/>
    <s v="WB-21850"/>
    <s v="William Brown"/>
    <x v="0"/>
    <s v="United States"/>
    <s v="Los Angeles"/>
    <x v="1"/>
    <n v="90049"/>
    <x v="1"/>
    <s v="OFF-ST-10002974"/>
    <x v="1"/>
    <x v="4"/>
    <x v="123"/>
    <n v="130.71"/>
    <n v="3"/>
    <x v="0"/>
    <n v="39.213000000000001"/>
  </r>
  <r>
    <n v="4710"/>
    <x v="2326"/>
    <x v="3"/>
    <x v="222"/>
    <d v="2014-07-01T00:00:00"/>
    <x v="2"/>
    <s v="WB-21850"/>
    <s v="William Brown"/>
    <x v="0"/>
    <s v="United States"/>
    <s v="Los Angeles"/>
    <x v="1"/>
    <n v="90049"/>
    <x v="1"/>
    <s v="OFF-AR-10000255"/>
    <x v="1"/>
    <x v="6"/>
    <x v="799"/>
    <n v="11.68"/>
    <n v="2"/>
    <x v="0"/>
    <n v="3.0367999999999999"/>
  </r>
  <r>
    <n v="4711"/>
    <x v="2326"/>
    <x v="3"/>
    <x v="222"/>
    <d v="2014-07-01T00:00:00"/>
    <x v="2"/>
    <s v="WB-21850"/>
    <s v="William Brown"/>
    <x v="0"/>
    <s v="United States"/>
    <s v="Los Angeles"/>
    <x v="1"/>
    <n v="90049"/>
    <x v="1"/>
    <s v="TEC-AC-10001284"/>
    <x v="2"/>
    <x v="11"/>
    <x v="1172"/>
    <n v="62.31"/>
    <n v="3"/>
    <x v="0"/>
    <n v="22.4316"/>
  </r>
  <r>
    <n v="4712"/>
    <x v="2327"/>
    <x v="2"/>
    <x v="691"/>
    <d v="2011-03-31T00:00:00"/>
    <x v="3"/>
    <s v="JO-15280"/>
    <s v="Jas O'Carroll"/>
    <x v="0"/>
    <s v="United States"/>
    <s v="Philadelphia"/>
    <x v="9"/>
    <n v="19120"/>
    <x v="3"/>
    <s v="OFF-BI-10003529"/>
    <x v="1"/>
    <x v="8"/>
    <x v="788"/>
    <n v="0.85199999999999998"/>
    <n v="1"/>
    <x v="6"/>
    <n v="-0.59640000000000004"/>
  </r>
  <r>
    <n v="4713"/>
    <x v="2328"/>
    <x v="2"/>
    <x v="757"/>
    <d v="2011-12-21T00:00:00"/>
    <x v="1"/>
    <s v="EJ-13720"/>
    <s v="Ed Jacobs"/>
    <x v="0"/>
    <s v="United States"/>
    <s v="Huntsville"/>
    <x v="5"/>
    <n v="77340"/>
    <x v="2"/>
    <s v="OFF-PA-10000029"/>
    <x v="1"/>
    <x v="10"/>
    <x v="803"/>
    <n v="36.287999999999997"/>
    <n v="7"/>
    <x v="2"/>
    <n v="12.700799999999999"/>
  </r>
  <r>
    <n v="4714"/>
    <x v="2328"/>
    <x v="2"/>
    <x v="757"/>
    <d v="2011-12-21T00:00:00"/>
    <x v="1"/>
    <s v="EJ-13720"/>
    <s v="Ed Jacobs"/>
    <x v="0"/>
    <s v="United States"/>
    <s v="Huntsville"/>
    <x v="5"/>
    <n v="77340"/>
    <x v="2"/>
    <s v="FUR-FU-10002116"/>
    <x v="0"/>
    <x v="5"/>
    <x v="1431"/>
    <n v="56.567999999999998"/>
    <n v="2"/>
    <x v="7"/>
    <n v="-74.952600000000004"/>
  </r>
  <r>
    <n v="4715"/>
    <x v="2329"/>
    <x v="3"/>
    <x v="796"/>
    <d v="2014-05-21T00:00:00"/>
    <x v="2"/>
    <s v="AB-10105"/>
    <s v="Adrian Barton"/>
    <x v="0"/>
    <s v="United States"/>
    <s v="Portland"/>
    <x v="21"/>
    <n v="97206"/>
    <x v="1"/>
    <s v="TEC-PH-10002200"/>
    <x v="2"/>
    <x v="7"/>
    <x v="1471"/>
    <n v="344.70400000000001"/>
    <n v="2"/>
    <x v="2"/>
    <n v="38.779200000000003"/>
  </r>
  <r>
    <n v="4716"/>
    <x v="2330"/>
    <x v="1"/>
    <x v="793"/>
    <d v="2012-05-16T00:00:00"/>
    <x v="1"/>
    <s v="LT-16765"/>
    <s v="Larry Tron"/>
    <x v="0"/>
    <s v="United States"/>
    <s v="Louisville"/>
    <x v="22"/>
    <n v="80027"/>
    <x v="1"/>
    <s v="TEC-PH-10000441"/>
    <x v="2"/>
    <x v="7"/>
    <x v="1046"/>
    <n v="201.584"/>
    <n v="2"/>
    <x v="2"/>
    <n v="20.1584"/>
  </r>
  <r>
    <n v="4717"/>
    <x v="2331"/>
    <x v="3"/>
    <x v="734"/>
    <d v="2014-12-08T00:00:00"/>
    <x v="0"/>
    <s v="CM-12655"/>
    <s v="Corinna Mitchell"/>
    <x v="2"/>
    <s v="United States"/>
    <s v="Seattle"/>
    <x v="4"/>
    <n v="98115"/>
    <x v="1"/>
    <s v="FUR-TA-10002958"/>
    <x v="0"/>
    <x v="3"/>
    <x v="956"/>
    <n v="521.96"/>
    <n v="2"/>
    <x v="0"/>
    <n v="88.733199999999997"/>
  </r>
  <r>
    <n v="4718"/>
    <x v="2332"/>
    <x v="1"/>
    <x v="295"/>
    <d v="2012-12-17T00:00:00"/>
    <x v="1"/>
    <s v="EM-13960"/>
    <s v="Eric Murdock"/>
    <x v="0"/>
    <s v="United States"/>
    <s v="Baltimore"/>
    <x v="39"/>
    <n v="21215"/>
    <x v="3"/>
    <s v="OFF-AR-10001662"/>
    <x v="1"/>
    <x v="6"/>
    <x v="443"/>
    <n v="8.2200000000000006"/>
    <n v="3"/>
    <x v="0"/>
    <n v="2.2193999999999998"/>
  </r>
  <r>
    <n v="4719"/>
    <x v="2333"/>
    <x v="1"/>
    <x v="998"/>
    <d v="2012-10-11T00:00:00"/>
    <x v="2"/>
    <s v="DJ-13420"/>
    <s v="Denny Joy"/>
    <x v="1"/>
    <s v="United States"/>
    <s v="San Francisco"/>
    <x v="1"/>
    <n v="94109"/>
    <x v="1"/>
    <s v="OFF-PA-10004101"/>
    <x v="1"/>
    <x v="10"/>
    <x v="506"/>
    <n v="45.36"/>
    <n v="7"/>
    <x v="0"/>
    <n v="21.7728"/>
  </r>
  <r>
    <n v="4720"/>
    <x v="2334"/>
    <x v="1"/>
    <x v="24"/>
    <d v="2012-04-20T00:00:00"/>
    <x v="0"/>
    <s v="DE-13255"/>
    <s v="Deanra Eno"/>
    <x v="2"/>
    <s v="United States"/>
    <s v="Los Angeles"/>
    <x v="1"/>
    <n v="90004"/>
    <x v="1"/>
    <s v="OFF-ST-10002756"/>
    <x v="1"/>
    <x v="4"/>
    <x v="270"/>
    <n v="947.17"/>
    <n v="7"/>
    <x v="0"/>
    <n v="9.4717000000000002"/>
  </r>
  <r>
    <n v="4721"/>
    <x v="2334"/>
    <x v="1"/>
    <x v="24"/>
    <d v="2012-04-20T00:00:00"/>
    <x v="0"/>
    <s v="DE-13255"/>
    <s v="Deanra Eno"/>
    <x v="2"/>
    <s v="United States"/>
    <s v="Los Angeles"/>
    <x v="1"/>
    <n v="90004"/>
    <x v="1"/>
    <s v="OFF-PA-10000483"/>
    <x v="1"/>
    <x v="10"/>
    <x v="1672"/>
    <n v="61.96"/>
    <n v="2"/>
    <x v="0"/>
    <n v="27.882000000000001"/>
  </r>
  <r>
    <n v="4722"/>
    <x v="2335"/>
    <x v="2"/>
    <x v="159"/>
    <d v="2011-06-11T00:00:00"/>
    <x v="0"/>
    <s v="NR-18550"/>
    <s v="Nick Radford"/>
    <x v="0"/>
    <s v="United States"/>
    <s v="Aurora"/>
    <x v="10"/>
    <n v="60505"/>
    <x v="2"/>
    <s v="FUR-TA-10002041"/>
    <x v="0"/>
    <x v="3"/>
    <x v="358"/>
    <n v="268.935"/>
    <n v="3"/>
    <x v="5"/>
    <n v="-209.76929999999999"/>
  </r>
  <r>
    <n v="4723"/>
    <x v="2336"/>
    <x v="3"/>
    <x v="853"/>
    <d v="2014-09-08T00:00:00"/>
    <x v="1"/>
    <s v="CK-12325"/>
    <s v="Christine Kargatis"/>
    <x v="2"/>
    <s v="United States"/>
    <s v="Seattle"/>
    <x v="4"/>
    <n v="98103"/>
    <x v="1"/>
    <s v="OFF-AR-10001166"/>
    <x v="1"/>
    <x v="6"/>
    <x v="33"/>
    <n v="7.58"/>
    <n v="1"/>
    <x v="0"/>
    <n v="2.9561999999999999"/>
  </r>
  <r>
    <n v="4724"/>
    <x v="2337"/>
    <x v="0"/>
    <x v="730"/>
    <d v="2013-05-23T00:00:00"/>
    <x v="3"/>
    <s v="JF-15490"/>
    <s v="Jeremy Farry"/>
    <x v="0"/>
    <s v="United States"/>
    <s v="Athens"/>
    <x v="32"/>
    <n v="30605"/>
    <x v="0"/>
    <s v="OFF-LA-10004345"/>
    <x v="1"/>
    <x v="2"/>
    <x v="517"/>
    <n v="14.73"/>
    <n v="3"/>
    <x v="0"/>
    <n v="7.2176999999999998"/>
  </r>
  <r>
    <n v="4725"/>
    <x v="2338"/>
    <x v="0"/>
    <x v="583"/>
    <d v="2013-11-16T00:00:00"/>
    <x v="1"/>
    <s v="LB-16795"/>
    <s v="Laurel Beltran"/>
    <x v="2"/>
    <s v="United States"/>
    <s v="Apopka"/>
    <x v="2"/>
    <n v="32712"/>
    <x v="0"/>
    <s v="OFF-BI-10002852"/>
    <x v="1"/>
    <x v="8"/>
    <x v="91"/>
    <n v="9.8879999999999999"/>
    <n v="2"/>
    <x v="6"/>
    <n v="-6.9215999999999998"/>
  </r>
  <r>
    <n v="4726"/>
    <x v="2338"/>
    <x v="0"/>
    <x v="583"/>
    <d v="2013-11-16T00:00:00"/>
    <x v="1"/>
    <s v="LB-16795"/>
    <s v="Laurel Beltran"/>
    <x v="2"/>
    <s v="United States"/>
    <s v="Apopka"/>
    <x v="2"/>
    <n v="32712"/>
    <x v="0"/>
    <s v="OFF-AP-10001058"/>
    <x v="1"/>
    <x v="9"/>
    <x v="137"/>
    <n v="671.54399999999998"/>
    <n v="3"/>
    <x v="2"/>
    <n v="50.3658"/>
  </r>
  <r>
    <n v="4727"/>
    <x v="2339"/>
    <x v="2"/>
    <x v="641"/>
    <d v="2011-11-29T00:00:00"/>
    <x v="0"/>
    <s v="MP-18175"/>
    <s v="Mike Pelletier"/>
    <x v="2"/>
    <s v="United States"/>
    <s v="New York City"/>
    <x v="15"/>
    <n v="10009"/>
    <x v="3"/>
    <s v="OFF-ST-10003470"/>
    <x v="1"/>
    <x v="4"/>
    <x v="1339"/>
    <n v="1117.92"/>
    <n v="4"/>
    <x v="0"/>
    <n v="55.896000000000001"/>
  </r>
  <r>
    <n v="4728"/>
    <x v="2339"/>
    <x v="2"/>
    <x v="641"/>
    <d v="2011-11-29T00:00:00"/>
    <x v="0"/>
    <s v="MP-18175"/>
    <s v="Mike Pelletier"/>
    <x v="2"/>
    <s v="United States"/>
    <s v="New York City"/>
    <x v="15"/>
    <n v="10009"/>
    <x v="3"/>
    <s v="FUR-BO-10003159"/>
    <x v="0"/>
    <x v="0"/>
    <x v="1100"/>
    <n v="275.952"/>
    <n v="3"/>
    <x v="2"/>
    <n v="-37.943399999999997"/>
  </r>
  <r>
    <n v="4729"/>
    <x v="2340"/>
    <x v="2"/>
    <x v="845"/>
    <d v="2011-11-12T00:00:00"/>
    <x v="1"/>
    <s v="LH-16900"/>
    <s v="Lena Hernandez"/>
    <x v="0"/>
    <s v="United States"/>
    <s v="San Francisco"/>
    <x v="1"/>
    <n v="94110"/>
    <x v="1"/>
    <s v="OFF-BI-10003684"/>
    <x v="1"/>
    <x v="8"/>
    <x v="707"/>
    <n v="123.14400000000001"/>
    <n v="7"/>
    <x v="2"/>
    <n v="46.179000000000002"/>
  </r>
  <r>
    <n v="4730"/>
    <x v="2341"/>
    <x v="0"/>
    <x v="427"/>
    <d v="2013-07-24T00:00:00"/>
    <x v="0"/>
    <s v="SV-20935"/>
    <s v="Susan Vittorini"/>
    <x v="0"/>
    <s v="United States"/>
    <s v="Dallas"/>
    <x v="5"/>
    <n v="75217"/>
    <x v="2"/>
    <s v="TEC-AC-10000487"/>
    <x v="2"/>
    <x v="11"/>
    <x v="1673"/>
    <n v="15.576000000000001"/>
    <n v="3"/>
    <x v="2"/>
    <n v="3.3098999999999998"/>
  </r>
  <r>
    <n v="4731"/>
    <x v="2342"/>
    <x v="1"/>
    <x v="368"/>
    <d v="2012-03-31T00:00:00"/>
    <x v="0"/>
    <s v="RB-19435"/>
    <s v="Richard Bierner"/>
    <x v="0"/>
    <s v="United States"/>
    <s v="San Diego"/>
    <x v="1"/>
    <n v="92105"/>
    <x v="1"/>
    <s v="OFF-PA-10001736"/>
    <x v="1"/>
    <x v="10"/>
    <x v="129"/>
    <n v="212.64"/>
    <n v="6"/>
    <x v="0"/>
    <n v="99.940799999999996"/>
  </r>
  <r>
    <n v="4732"/>
    <x v="2342"/>
    <x v="1"/>
    <x v="368"/>
    <d v="2012-03-31T00:00:00"/>
    <x v="0"/>
    <s v="RB-19435"/>
    <s v="Richard Bierner"/>
    <x v="0"/>
    <s v="United States"/>
    <s v="San Diego"/>
    <x v="1"/>
    <n v="92105"/>
    <x v="1"/>
    <s v="OFF-PA-10001609"/>
    <x v="1"/>
    <x v="10"/>
    <x v="1107"/>
    <n v="9.8699999999999992"/>
    <n v="3"/>
    <x v="0"/>
    <n v="4.5401999999999996"/>
  </r>
  <r>
    <n v="4733"/>
    <x v="2342"/>
    <x v="1"/>
    <x v="368"/>
    <d v="2012-03-31T00:00:00"/>
    <x v="0"/>
    <s v="RB-19435"/>
    <s v="Richard Bierner"/>
    <x v="0"/>
    <s v="United States"/>
    <s v="San Diego"/>
    <x v="1"/>
    <n v="92105"/>
    <x v="1"/>
    <s v="TEC-AC-10003116"/>
    <x v="2"/>
    <x v="11"/>
    <x v="920"/>
    <n v="53.25"/>
    <n v="3"/>
    <x v="0"/>
    <n v="20.767499999999998"/>
  </r>
  <r>
    <n v="4734"/>
    <x v="2342"/>
    <x v="1"/>
    <x v="368"/>
    <d v="2012-03-31T00:00:00"/>
    <x v="0"/>
    <s v="RB-19435"/>
    <s v="Richard Bierner"/>
    <x v="0"/>
    <s v="United States"/>
    <s v="San Diego"/>
    <x v="1"/>
    <n v="92105"/>
    <x v="1"/>
    <s v="FUR-FU-10004586"/>
    <x v="0"/>
    <x v="5"/>
    <x v="1473"/>
    <n v="19.920000000000002"/>
    <n v="3"/>
    <x v="0"/>
    <n v="9.5616000000000003"/>
  </r>
  <r>
    <n v="4735"/>
    <x v="2343"/>
    <x v="0"/>
    <x v="281"/>
    <d v="2013-04-13T00:00:00"/>
    <x v="1"/>
    <s v="Dl-13600"/>
    <s v="Dorris liebe"/>
    <x v="1"/>
    <s v="United States"/>
    <s v="New York City"/>
    <x v="15"/>
    <n v="10035"/>
    <x v="3"/>
    <s v="FUR-CH-10000454"/>
    <x v="0"/>
    <x v="1"/>
    <x v="1"/>
    <n v="658.74599999999998"/>
    <n v="3"/>
    <x v="9"/>
    <n v="146.38800000000001"/>
  </r>
  <r>
    <n v="4736"/>
    <x v="2344"/>
    <x v="1"/>
    <x v="385"/>
    <d v="2012-06-19T00:00:00"/>
    <x v="1"/>
    <s v="PS-19045"/>
    <s v="Penelope Sewall"/>
    <x v="2"/>
    <s v="United States"/>
    <s v="Lewiston"/>
    <x v="43"/>
    <n v="4240"/>
    <x v="3"/>
    <s v="OFF-BI-10004970"/>
    <x v="1"/>
    <x v="8"/>
    <x v="908"/>
    <n v="8.26"/>
    <n v="2"/>
    <x v="0"/>
    <n v="3.8822000000000001"/>
  </r>
  <r>
    <n v="4737"/>
    <x v="2344"/>
    <x v="1"/>
    <x v="385"/>
    <d v="2012-06-19T00:00:00"/>
    <x v="1"/>
    <s v="PS-19045"/>
    <s v="Penelope Sewall"/>
    <x v="2"/>
    <s v="United States"/>
    <s v="Lewiston"/>
    <x v="43"/>
    <n v="4240"/>
    <x v="3"/>
    <s v="OFF-BI-10002824"/>
    <x v="1"/>
    <x v="8"/>
    <x v="523"/>
    <n v="29.84"/>
    <n v="2"/>
    <x v="0"/>
    <n v="13.428000000000001"/>
  </r>
  <r>
    <n v="4738"/>
    <x v="2344"/>
    <x v="1"/>
    <x v="385"/>
    <d v="2012-06-19T00:00:00"/>
    <x v="1"/>
    <s v="PS-19045"/>
    <s v="Penelope Sewall"/>
    <x v="2"/>
    <s v="United States"/>
    <s v="Lewiston"/>
    <x v="43"/>
    <n v="4240"/>
    <x v="3"/>
    <s v="TEC-AC-10003657"/>
    <x v="2"/>
    <x v="11"/>
    <x v="151"/>
    <n v="67.98"/>
    <n v="2"/>
    <x v="0"/>
    <n v="14.9556"/>
  </r>
  <r>
    <n v="4739"/>
    <x v="2345"/>
    <x v="1"/>
    <x v="954"/>
    <d v="2012-02-24T00:00:00"/>
    <x v="1"/>
    <s v="GT-14755"/>
    <s v="Guy Thornton"/>
    <x v="0"/>
    <s v="United States"/>
    <s v="Long Beach"/>
    <x v="1"/>
    <n v="90805"/>
    <x v="1"/>
    <s v="OFF-LA-10003510"/>
    <x v="1"/>
    <x v="2"/>
    <x v="575"/>
    <n v="61.06"/>
    <n v="2"/>
    <x v="0"/>
    <n v="28.087599999999998"/>
  </r>
  <r>
    <n v="4740"/>
    <x v="2345"/>
    <x v="1"/>
    <x v="954"/>
    <d v="2012-02-24T00:00:00"/>
    <x v="1"/>
    <s v="GT-14755"/>
    <s v="Guy Thornton"/>
    <x v="0"/>
    <s v="United States"/>
    <s v="Long Beach"/>
    <x v="1"/>
    <n v="90805"/>
    <x v="1"/>
    <s v="FUR-TA-10001676"/>
    <x v="0"/>
    <x v="3"/>
    <x v="957"/>
    <n v="35.543999999999997"/>
    <n v="1"/>
    <x v="2"/>
    <n v="-0.88859999999999995"/>
  </r>
  <r>
    <n v="4741"/>
    <x v="2346"/>
    <x v="3"/>
    <x v="105"/>
    <d v="2014-11-17T00:00:00"/>
    <x v="1"/>
    <s v="CS-12355"/>
    <s v="Christine Sundaresam"/>
    <x v="0"/>
    <s v="United States"/>
    <s v="Seattle"/>
    <x v="4"/>
    <n v="98115"/>
    <x v="1"/>
    <s v="OFF-LA-10004853"/>
    <x v="1"/>
    <x v="2"/>
    <x v="683"/>
    <n v="9.9600000000000009"/>
    <n v="2"/>
    <x v="0"/>
    <n v="4.5815999999999999"/>
  </r>
  <r>
    <n v="4742"/>
    <x v="2346"/>
    <x v="3"/>
    <x v="105"/>
    <d v="2014-11-17T00:00:00"/>
    <x v="1"/>
    <s v="CS-12355"/>
    <s v="Christine Sundaresam"/>
    <x v="0"/>
    <s v="United States"/>
    <s v="Seattle"/>
    <x v="4"/>
    <n v="98115"/>
    <x v="1"/>
    <s v="OFF-AR-10000315"/>
    <x v="1"/>
    <x v="6"/>
    <x v="1297"/>
    <n v="9.2100000000000009"/>
    <n v="3"/>
    <x v="0"/>
    <n v="2.3025000000000002"/>
  </r>
  <r>
    <n v="4743"/>
    <x v="2346"/>
    <x v="3"/>
    <x v="105"/>
    <d v="2014-11-17T00:00:00"/>
    <x v="1"/>
    <s v="CS-12355"/>
    <s v="Christine Sundaresam"/>
    <x v="0"/>
    <s v="United States"/>
    <s v="Seattle"/>
    <x v="4"/>
    <n v="98115"/>
    <x v="1"/>
    <s v="OFF-SU-10000381"/>
    <x v="1"/>
    <x v="14"/>
    <x v="654"/>
    <n v="27.93"/>
    <n v="3"/>
    <x v="0"/>
    <n v="8.0997000000000003"/>
  </r>
  <r>
    <n v="4744"/>
    <x v="2347"/>
    <x v="3"/>
    <x v="916"/>
    <d v="2014-03-06T00:00:00"/>
    <x v="3"/>
    <s v="JD-16060"/>
    <s v="Julia Dunbar"/>
    <x v="0"/>
    <s v="United States"/>
    <s v="Rochester"/>
    <x v="11"/>
    <n v="55901"/>
    <x v="2"/>
    <s v="OFF-FA-10002763"/>
    <x v="1"/>
    <x v="13"/>
    <x v="1411"/>
    <n v="7.9"/>
    <n v="2"/>
    <x v="0"/>
    <n v="2.528"/>
  </r>
  <r>
    <n v="4745"/>
    <x v="2347"/>
    <x v="3"/>
    <x v="916"/>
    <d v="2014-03-06T00:00:00"/>
    <x v="3"/>
    <s v="JD-16060"/>
    <s v="Julia Dunbar"/>
    <x v="0"/>
    <s v="United States"/>
    <s v="Rochester"/>
    <x v="11"/>
    <n v="55901"/>
    <x v="2"/>
    <s v="OFF-ST-10000877"/>
    <x v="1"/>
    <x v="4"/>
    <x v="1104"/>
    <n v="221.16"/>
    <n v="4"/>
    <x v="0"/>
    <n v="57.501600000000003"/>
  </r>
  <r>
    <n v="4746"/>
    <x v="2347"/>
    <x v="3"/>
    <x v="916"/>
    <d v="2014-03-06T00:00:00"/>
    <x v="3"/>
    <s v="JD-16060"/>
    <s v="Julia Dunbar"/>
    <x v="0"/>
    <s v="United States"/>
    <s v="Rochester"/>
    <x v="11"/>
    <n v="55901"/>
    <x v="2"/>
    <s v="OFF-BI-10001071"/>
    <x v="1"/>
    <x v="8"/>
    <x v="663"/>
    <n v="127.96"/>
    <n v="2"/>
    <x v="0"/>
    <n v="62.700400000000002"/>
  </r>
  <r>
    <n v="4747"/>
    <x v="2347"/>
    <x v="3"/>
    <x v="916"/>
    <d v="2014-03-06T00:00:00"/>
    <x v="3"/>
    <s v="JD-16060"/>
    <s v="Julia Dunbar"/>
    <x v="0"/>
    <s v="United States"/>
    <s v="Rochester"/>
    <x v="11"/>
    <n v="55901"/>
    <x v="2"/>
    <s v="OFF-BI-10001097"/>
    <x v="1"/>
    <x v="8"/>
    <x v="789"/>
    <n v="18.690000000000001"/>
    <n v="3"/>
    <x v="0"/>
    <n v="9.1580999999999992"/>
  </r>
  <r>
    <n v="4748"/>
    <x v="2348"/>
    <x v="0"/>
    <x v="840"/>
    <d v="2013-03-04T00:00:00"/>
    <x v="3"/>
    <s v="TS-21160"/>
    <s v="Theresa Swint"/>
    <x v="1"/>
    <s v="United States"/>
    <s v="San Francisco"/>
    <x v="1"/>
    <n v="94110"/>
    <x v="1"/>
    <s v="OFF-SU-10004782"/>
    <x v="1"/>
    <x v="14"/>
    <x v="1548"/>
    <n v="25.35"/>
    <n v="3"/>
    <x v="0"/>
    <n v="7.6050000000000004"/>
  </r>
  <r>
    <n v="4749"/>
    <x v="2348"/>
    <x v="0"/>
    <x v="840"/>
    <d v="2013-03-04T00:00:00"/>
    <x v="3"/>
    <s v="TS-21160"/>
    <s v="Theresa Swint"/>
    <x v="1"/>
    <s v="United States"/>
    <s v="San Francisco"/>
    <x v="1"/>
    <n v="94110"/>
    <x v="1"/>
    <s v="FUR-FU-10000672"/>
    <x v="0"/>
    <x v="5"/>
    <x v="1508"/>
    <n v="35.28"/>
    <n v="3"/>
    <x v="0"/>
    <n v="11.995200000000001"/>
  </r>
  <r>
    <n v="4750"/>
    <x v="2349"/>
    <x v="0"/>
    <x v="435"/>
    <d v="2013-12-26T00:00:00"/>
    <x v="2"/>
    <s v="BV-11245"/>
    <s v="Benjamin Venier"/>
    <x v="1"/>
    <s v="United States"/>
    <s v="Seattle"/>
    <x v="4"/>
    <n v="98103"/>
    <x v="1"/>
    <s v="OFF-PA-10002986"/>
    <x v="1"/>
    <x v="10"/>
    <x v="477"/>
    <n v="33.4"/>
    <n v="5"/>
    <x v="0"/>
    <n v="16.032"/>
  </r>
  <r>
    <n v="4751"/>
    <x v="2350"/>
    <x v="0"/>
    <x v="877"/>
    <d v="2013-10-10T00:00:00"/>
    <x v="2"/>
    <s v="DL-13495"/>
    <s v="Dionis Lloyd"/>
    <x v="1"/>
    <s v="United States"/>
    <s v="Spokane"/>
    <x v="4"/>
    <n v="99207"/>
    <x v="1"/>
    <s v="TEC-MA-10001972"/>
    <x v="2"/>
    <x v="15"/>
    <x v="1469"/>
    <n v="837.6"/>
    <n v="3"/>
    <x v="2"/>
    <n v="62.82"/>
  </r>
  <r>
    <n v="4752"/>
    <x v="2351"/>
    <x v="0"/>
    <x v="10"/>
    <d v="2013-12-14T00:00:00"/>
    <x v="1"/>
    <s v="EB-13870"/>
    <s v="Emily Burns"/>
    <x v="0"/>
    <s v="United States"/>
    <s v="Franklin"/>
    <x v="18"/>
    <n v="37064"/>
    <x v="0"/>
    <s v="TEC-PH-10000169"/>
    <x v="2"/>
    <x v="7"/>
    <x v="1029"/>
    <n v="40.68"/>
    <n v="3"/>
    <x v="2"/>
    <n v="-9.1530000000000005"/>
  </r>
  <r>
    <n v="4753"/>
    <x v="2352"/>
    <x v="3"/>
    <x v="225"/>
    <d v="2014-11-25T00:00:00"/>
    <x v="1"/>
    <s v="ES-14020"/>
    <s v="Erica Smith"/>
    <x v="0"/>
    <s v="United States"/>
    <s v="Jackson"/>
    <x v="18"/>
    <n v="38301"/>
    <x v="0"/>
    <s v="FUR-CH-10001482"/>
    <x v="0"/>
    <x v="1"/>
    <x v="536"/>
    <n v="209.56800000000001"/>
    <n v="2"/>
    <x v="2"/>
    <n v="-23.5764"/>
  </r>
  <r>
    <n v="4754"/>
    <x v="2353"/>
    <x v="1"/>
    <x v="295"/>
    <d v="2012-12-16T00:00:00"/>
    <x v="1"/>
    <s v="JB-15925"/>
    <s v="Joni Blumstein"/>
    <x v="0"/>
    <s v="United States"/>
    <s v="Austin"/>
    <x v="5"/>
    <n v="78745"/>
    <x v="2"/>
    <s v="TEC-AC-10002018"/>
    <x v="2"/>
    <x v="11"/>
    <x v="1674"/>
    <n v="22.367999999999999"/>
    <n v="4"/>
    <x v="2"/>
    <n v="6.4307999999999996"/>
  </r>
  <r>
    <n v="4755"/>
    <x v="2354"/>
    <x v="3"/>
    <x v="447"/>
    <d v="2014-02-09T00:00:00"/>
    <x v="1"/>
    <s v="SC-20380"/>
    <s v="Shahid Collister"/>
    <x v="0"/>
    <s v="United States"/>
    <s v="Pembroke Pines"/>
    <x v="2"/>
    <n v="33024"/>
    <x v="0"/>
    <s v="OFF-BI-10000301"/>
    <x v="1"/>
    <x v="8"/>
    <x v="619"/>
    <n v="3.8820000000000001"/>
    <n v="2"/>
    <x v="6"/>
    <n v="-2.5880000000000001"/>
  </r>
  <r>
    <n v="4756"/>
    <x v="2354"/>
    <x v="3"/>
    <x v="447"/>
    <d v="2014-02-09T00:00:00"/>
    <x v="1"/>
    <s v="SC-20380"/>
    <s v="Shahid Collister"/>
    <x v="0"/>
    <s v="United States"/>
    <s v="Pembroke Pines"/>
    <x v="2"/>
    <n v="33024"/>
    <x v="0"/>
    <s v="OFF-PA-10004381"/>
    <x v="1"/>
    <x v="10"/>
    <x v="1675"/>
    <n v="115.29600000000001"/>
    <n v="3"/>
    <x v="2"/>
    <n v="40.3536"/>
  </r>
  <r>
    <n v="4757"/>
    <x v="2355"/>
    <x v="3"/>
    <x v="296"/>
    <d v="2014-09-26T00:00:00"/>
    <x v="1"/>
    <s v="EB-13870"/>
    <s v="Emily Burns"/>
    <x v="0"/>
    <s v="United States"/>
    <s v="Philadelphia"/>
    <x v="9"/>
    <n v="19143"/>
    <x v="3"/>
    <s v="OFF-BI-10004141"/>
    <x v="1"/>
    <x v="8"/>
    <x v="1287"/>
    <n v="1.9079999999999999"/>
    <n v="2"/>
    <x v="6"/>
    <n v="-1.5264"/>
  </r>
  <r>
    <n v="4758"/>
    <x v="2356"/>
    <x v="3"/>
    <x v="504"/>
    <d v="2014-05-06T00:00:00"/>
    <x v="1"/>
    <s v="TC-21475"/>
    <s v="Tony Chapman"/>
    <x v="2"/>
    <s v="United States"/>
    <s v="Danville"/>
    <x v="10"/>
    <n v="61832"/>
    <x v="2"/>
    <s v="OFF-BI-10001575"/>
    <x v="1"/>
    <x v="8"/>
    <x v="577"/>
    <n v="43.372"/>
    <n v="7"/>
    <x v="3"/>
    <n v="-69.395200000000003"/>
  </r>
  <r>
    <n v="4759"/>
    <x v="2357"/>
    <x v="2"/>
    <x v="935"/>
    <d v="2011-11-07T00:00:00"/>
    <x v="1"/>
    <s v="SG-20605"/>
    <s v="Speros Goranitis"/>
    <x v="0"/>
    <s v="United States"/>
    <s v="New York City"/>
    <x v="15"/>
    <n v="10009"/>
    <x v="3"/>
    <s v="TEC-PH-10000984"/>
    <x v="2"/>
    <x v="7"/>
    <x v="465"/>
    <n v="783.96"/>
    <n v="4"/>
    <x v="0"/>
    <n v="219.50880000000001"/>
  </r>
  <r>
    <n v="4760"/>
    <x v="2357"/>
    <x v="2"/>
    <x v="935"/>
    <d v="2011-11-07T00:00:00"/>
    <x v="1"/>
    <s v="SG-20605"/>
    <s v="Speros Goranitis"/>
    <x v="0"/>
    <s v="United States"/>
    <s v="New York City"/>
    <x v="15"/>
    <n v="10009"/>
    <x v="3"/>
    <s v="OFF-BI-10000666"/>
    <x v="1"/>
    <x v="8"/>
    <x v="980"/>
    <n v="48.896000000000001"/>
    <n v="2"/>
    <x v="2"/>
    <n v="18.335999999999999"/>
  </r>
  <r>
    <n v="4761"/>
    <x v="2357"/>
    <x v="2"/>
    <x v="935"/>
    <d v="2011-11-07T00:00:00"/>
    <x v="1"/>
    <s v="SG-20605"/>
    <s v="Speros Goranitis"/>
    <x v="0"/>
    <s v="United States"/>
    <s v="New York City"/>
    <x v="15"/>
    <n v="10009"/>
    <x v="3"/>
    <s v="OFF-BI-10003712"/>
    <x v="1"/>
    <x v="8"/>
    <x v="689"/>
    <n v="7.8559999999999999"/>
    <n v="2"/>
    <x v="2"/>
    <n v="2.8477999999999999"/>
  </r>
  <r>
    <n v="4762"/>
    <x v="2358"/>
    <x v="0"/>
    <x v="945"/>
    <d v="2014-01-05T00:00:00"/>
    <x v="1"/>
    <s v="BM-11785"/>
    <s v="Bryan Mills"/>
    <x v="0"/>
    <s v="United States"/>
    <s v="Columbus"/>
    <x v="24"/>
    <n v="43229"/>
    <x v="3"/>
    <s v="OFF-LA-10003720"/>
    <x v="1"/>
    <x v="2"/>
    <x v="1627"/>
    <n v="5.9039999999999999"/>
    <n v="2"/>
    <x v="2"/>
    <n v="1.9925999999999999"/>
  </r>
  <r>
    <n v="4763"/>
    <x v="2358"/>
    <x v="0"/>
    <x v="945"/>
    <d v="2014-01-05T00:00:00"/>
    <x v="1"/>
    <s v="BM-11785"/>
    <s v="Bryan Mills"/>
    <x v="0"/>
    <s v="United States"/>
    <s v="Columbus"/>
    <x v="24"/>
    <n v="43229"/>
    <x v="3"/>
    <s v="OFF-SU-10001664"/>
    <x v="1"/>
    <x v="14"/>
    <x v="1232"/>
    <n v="13.712"/>
    <n v="2"/>
    <x v="2"/>
    <n v="1.0284"/>
  </r>
  <r>
    <n v="4764"/>
    <x v="2359"/>
    <x v="2"/>
    <x v="328"/>
    <d v="2011-09-21T00:00:00"/>
    <x v="1"/>
    <s v="NR-18550"/>
    <s v="Nick Radford"/>
    <x v="0"/>
    <s v="United States"/>
    <s v="Chula Vista"/>
    <x v="1"/>
    <n v="91911"/>
    <x v="1"/>
    <s v="OFF-EN-10001453"/>
    <x v="1"/>
    <x v="12"/>
    <x v="1676"/>
    <n v="182.94"/>
    <n v="3"/>
    <x v="0"/>
    <n v="85.981800000000007"/>
  </r>
  <r>
    <n v="4765"/>
    <x v="2360"/>
    <x v="3"/>
    <x v="221"/>
    <d v="2014-11-28T00:00:00"/>
    <x v="2"/>
    <s v="PG-18820"/>
    <s v="Patrick Gardner"/>
    <x v="0"/>
    <s v="United States"/>
    <s v="San Francisco"/>
    <x v="1"/>
    <n v="94110"/>
    <x v="1"/>
    <s v="OFF-AR-10001860"/>
    <x v="1"/>
    <x v="6"/>
    <x v="907"/>
    <n v="27.76"/>
    <n v="4"/>
    <x v="0"/>
    <n v="9.9936000000000007"/>
  </r>
  <r>
    <n v="4766"/>
    <x v="2361"/>
    <x v="1"/>
    <x v="999"/>
    <d v="2012-04-28T00:00:00"/>
    <x v="1"/>
    <s v="DB-13270"/>
    <s v="Deborah Brumfield"/>
    <x v="2"/>
    <s v="United States"/>
    <s v="New York City"/>
    <x v="15"/>
    <n v="10009"/>
    <x v="3"/>
    <s v="OFF-AR-10001044"/>
    <x v="1"/>
    <x v="6"/>
    <x v="1042"/>
    <n v="25.99"/>
    <n v="1"/>
    <x v="0"/>
    <n v="7.5370999999999997"/>
  </r>
  <r>
    <n v="4767"/>
    <x v="2362"/>
    <x v="1"/>
    <x v="1000"/>
    <d v="2012-03-12T00:00:00"/>
    <x v="2"/>
    <s v="NS-18640"/>
    <s v="Noel Staavos"/>
    <x v="1"/>
    <s v="United States"/>
    <s v="San Antonio"/>
    <x v="5"/>
    <n v="78207"/>
    <x v="2"/>
    <s v="TEC-AC-10002473"/>
    <x v="2"/>
    <x v="11"/>
    <x v="713"/>
    <n v="113.52"/>
    <n v="5"/>
    <x v="2"/>
    <n v="29.798999999999999"/>
  </r>
  <r>
    <n v="4768"/>
    <x v="2362"/>
    <x v="1"/>
    <x v="1000"/>
    <d v="2012-03-12T00:00:00"/>
    <x v="2"/>
    <s v="NS-18640"/>
    <s v="Noel Staavos"/>
    <x v="1"/>
    <s v="United States"/>
    <s v="San Antonio"/>
    <x v="5"/>
    <n v="78207"/>
    <x v="2"/>
    <s v="TEC-PH-10001809"/>
    <x v="2"/>
    <x v="7"/>
    <x v="1164"/>
    <n v="359.88"/>
    <n v="3"/>
    <x v="2"/>
    <n v="22.4925"/>
  </r>
  <r>
    <n v="4769"/>
    <x v="2363"/>
    <x v="3"/>
    <x v="455"/>
    <d v="2014-06-04T00:00:00"/>
    <x v="3"/>
    <s v="CS-11860"/>
    <s v="Cari Schnelling"/>
    <x v="0"/>
    <s v="United States"/>
    <s v="Jacksonville"/>
    <x v="3"/>
    <n v="28540"/>
    <x v="0"/>
    <s v="OFF-PA-10004733"/>
    <x v="1"/>
    <x v="10"/>
    <x v="1571"/>
    <n v="25.344000000000001"/>
    <n v="4"/>
    <x v="2"/>
    <n v="9.1872000000000007"/>
  </r>
  <r>
    <n v="4770"/>
    <x v="2364"/>
    <x v="0"/>
    <x v="251"/>
    <d v="2013-09-25T00:00:00"/>
    <x v="0"/>
    <s v="CC-12430"/>
    <s v="Chuck Clark"/>
    <x v="2"/>
    <s v="United States"/>
    <s v="San Francisco"/>
    <x v="1"/>
    <n v="94109"/>
    <x v="1"/>
    <s v="OFF-BI-10003355"/>
    <x v="1"/>
    <x v="8"/>
    <x v="586"/>
    <n v="11.952"/>
    <n v="3"/>
    <x v="2"/>
    <n v="4.1832000000000003"/>
  </r>
  <r>
    <n v="4771"/>
    <x v="2364"/>
    <x v="0"/>
    <x v="251"/>
    <d v="2013-09-25T00:00:00"/>
    <x v="0"/>
    <s v="CC-12430"/>
    <s v="Chuck Clark"/>
    <x v="2"/>
    <s v="United States"/>
    <s v="San Francisco"/>
    <x v="1"/>
    <n v="94109"/>
    <x v="1"/>
    <s v="OFF-SU-10001212"/>
    <x v="1"/>
    <x v="14"/>
    <x v="1677"/>
    <n v="6.24"/>
    <n v="3"/>
    <x v="0"/>
    <n v="1.8720000000000001"/>
  </r>
  <r>
    <n v="4772"/>
    <x v="2365"/>
    <x v="2"/>
    <x v="656"/>
    <d v="2011-11-03T00:00:00"/>
    <x v="0"/>
    <s v="AC-10450"/>
    <s v="Amy Cox"/>
    <x v="0"/>
    <s v="United States"/>
    <s v="Avondale"/>
    <x v="16"/>
    <n v="85323"/>
    <x v="1"/>
    <s v="TEC-PH-10000486"/>
    <x v="2"/>
    <x v="7"/>
    <x v="39"/>
    <n v="742.33600000000001"/>
    <n v="8"/>
    <x v="2"/>
    <n v="83.512799999999999"/>
  </r>
  <r>
    <n v="4773"/>
    <x v="2366"/>
    <x v="3"/>
    <x v="51"/>
    <d v="2014-11-28T00:00:00"/>
    <x v="1"/>
    <s v="CM-12385"/>
    <s v="Christopher Martinez"/>
    <x v="0"/>
    <s v="United States"/>
    <s v="Chicago"/>
    <x v="10"/>
    <n v="60610"/>
    <x v="2"/>
    <s v="FUR-FU-10004909"/>
    <x v="0"/>
    <x v="5"/>
    <x v="1348"/>
    <n v="6.4640000000000004"/>
    <n v="1"/>
    <x v="7"/>
    <n v="-4.04"/>
  </r>
  <r>
    <n v="4774"/>
    <x v="2366"/>
    <x v="3"/>
    <x v="51"/>
    <d v="2014-11-28T00:00:00"/>
    <x v="1"/>
    <s v="CM-12385"/>
    <s v="Christopher Martinez"/>
    <x v="0"/>
    <s v="United States"/>
    <s v="Chicago"/>
    <x v="10"/>
    <n v="60610"/>
    <x v="2"/>
    <s v="OFF-LA-10001613"/>
    <x v="1"/>
    <x v="2"/>
    <x v="736"/>
    <n v="11.52"/>
    <n v="5"/>
    <x v="2"/>
    <n v="4.1760000000000002"/>
  </r>
  <r>
    <n v="4775"/>
    <x v="2366"/>
    <x v="3"/>
    <x v="51"/>
    <d v="2014-11-28T00:00:00"/>
    <x v="1"/>
    <s v="CM-12385"/>
    <s v="Christopher Martinez"/>
    <x v="0"/>
    <s v="United States"/>
    <s v="Chicago"/>
    <x v="10"/>
    <n v="60610"/>
    <x v="2"/>
    <s v="TEC-PH-10004447"/>
    <x v="2"/>
    <x v="7"/>
    <x v="857"/>
    <n v="222.38399999999999"/>
    <n v="2"/>
    <x v="2"/>
    <n v="16.678799999999999"/>
  </r>
  <r>
    <n v="4776"/>
    <x v="2367"/>
    <x v="3"/>
    <x v="673"/>
    <d v="2014-11-22T00:00:00"/>
    <x v="1"/>
    <s v="EK-13795"/>
    <s v="Eileen Kiefer"/>
    <x v="2"/>
    <s v="United States"/>
    <s v="Escondido"/>
    <x v="1"/>
    <n v="92025"/>
    <x v="1"/>
    <s v="OFF-AR-10000255"/>
    <x v="1"/>
    <x v="6"/>
    <x v="799"/>
    <n v="23.36"/>
    <n v="4"/>
    <x v="0"/>
    <n v="6.0735999999999999"/>
  </r>
  <r>
    <n v="4777"/>
    <x v="2368"/>
    <x v="0"/>
    <x v="317"/>
    <d v="2013-02-23T00:00:00"/>
    <x v="0"/>
    <s v="CK-12760"/>
    <s v="Cyma Kinney"/>
    <x v="1"/>
    <s v="United States"/>
    <s v="Long Beach"/>
    <x v="15"/>
    <n v="11561"/>
    <x v="3"/>
    <s v="OFF-LA-10004425"/>
    <x v="1"/>
    <x v="2"/>
    <x v="33"/>
    <n v="8.67"/>
    <n v="3"/>
    <x v="0"/>
    <n v="4.0749000000000004"/>
  </r>
  <r>
    <n v="4778"/>
    <x v="2368"/>
    <x v="0"/>
    <x v="317"/>
    <d v="2013-02-23T00:00:00"/>
    <x v="0"/>
    <s v="CK-12760"/>
    <s v="Cyma Kinney"/>
    <x v="1"/>
    <s v="United States"/>
    <s v="Long Beach"/>
    <x v="15"/>
    <n v="11561"/>
    <x v="3"/>
    <s v="OFF-SU-10001664"/>
    <x v="1"/>
    <x v="14"/>
    <x v="1232"/>
    <n v="25.71"/>
    <n v="3"/>
    <x v="0"/>
    <n v="6.6845999999999997"/>
  </r>
  <r>
    <n v="4779"/>
    <x v="2369"/>
    <x v="3"/>
    <x v="659"/>
    <d v="2014-11-12T00:00:00"/>
    <x v="1"/>
    <s v="PK-19075"/>
    <s v="Pete Kriz"/>
    <x v="0"/>
    <s v="United States"/>
    <s v="Newark"/>
    <x v="13"/>
    <n v="19711"/>
    <x v="3"/>
    <s v="OFF-AP-10000696"/>
    <x v="1"/>
    <x v="9"/>
    <x v="332"/>
    <n v="100.94"/>
    <n v="7"/>
    <x v="0"/>
    <n v="33.310200000000002"/>
  </r>
  <r>
    <n v="4780"/>
    <x v="2370"/>
    <x v="2"/>
    <x v="1001"/>
    <d v="2011-07-10T00:00:00"/>
    <x v="2"/>
    <s v="MH-18025"/>
    <s v="Michelle Huthwaite"/>
    <x v="0"/>
    <s v="United States"/>
    <s v="Buffalo"/>
    <x v="15"/>
    <n v="14215"/>
    <x v="3"/>
    <s v="FUR-CH-10002647"/>
    <x v="0"/>
    <x v="1"/>
    <x v="470"/>
    <n v="63.881999999999998"/>
    <n v="1"/>
    <x v="9"/>
    <n v="10.647"/>
  </r>
  <r>
    <n v="4781"/>
    <x v="2371"/>
    <x v="2"/>
    <x v="845"/>
    <d v="2011-11-12T00:00:00"/>
    <x v="1"/>
    <s v="SC-20725"/>
    <s v="Steven Cartwright"/>
    <x v="0"/>
    <s v="United States"/>
    <s v="Houston"/>
    <x v="5"/>
    <n v="77070"/>
    <x v="2"/>
    <s v="FUR-CH-10002758"/>
    <x v="0"/>
    <x v="1"/>
    <x v="1402"/>
    <n v="683.14400000000001"/>
    <n v="4"/>
    <x v="4"/>
    <n v="0"/>
  </r>
  <r>
    <n v="4782"/>
    <x v="2371"/>
    <x v="2"/>
    <x v="845"/>
    <d v="2011-11-12T00:00:00"/>
    <x v="1"/>
    <s v="SC-20725"/>
    <s v="Steven Cartwright"/>
    <x v="0"/>
    <s v="United States"/>
    <s v="Houston"/>
    <x v="5"/>
    <n v="77070"/>
    <x v="2"/>
    <s v="OFF-BI-10000201"/>
    <x v="1"/>
    <x v="8"/>
    <x v="1678"/>
    <n v="1.476"/>
    <n v="3"/>
    <x v="3"/>
    <n v="-2.214"/>
  </r>
  <r>
    <n v="4783"/>
    <x v="2371"/>
    <x v="2"/>
    <x v="845"/>
    <d v="2011-11-12T00:00:00"/>
    <x v="1"/>
    <s v="SC-20725"/>
    <s v="Steven Cartwright"/>
    <x v="0"/>
    <s v="United States"/>
    <s v="Houston"/>
    <x v="5"/>
    <n v="77070"/>
    <x v="2"/>
    <s v="OFF-SU-10004115"/>
    <x v="1"/>
    <x v="14"/>
    <x v="510"/>
    <n v="40.712000000000003"/>
    <n v="7"/>
    <x v="2"/>
    <n v="3.5623"/>
  </r>
  <r>
    <n v="4784"/>
    <x v="2372"/>
    <x v="3"/>
    <x v="480"/>
    <d v="2014-02-02T00:00:00"/>
    <x v="1"/>
    <s v="GB-14575"/>
    <s v="Giulietta Baptist"/>
    <x v="0"/>
    <s v="United States"/>
    <s v="Wichita"/>
    <x v="41"/>
    <n v="67212"/>
    <x v="2"/>
    <s v="OFF-PA-10000806"/>
    <x v="1"/>
    <x v="10"/>
    <x v="948"/>
    <n v="279.89999999999998"/>
    <n v="5"/>
    <x v="0"/>
    <n v="137.15100000000001"/>
  </r>
  <r>
    <n v="4785"/>
    <x v="2373"/>
    <x v="1"/>
    <x v="555"/>
    <d v="2012-12-16T00:00:00"/>
    <x v="1"/>
    <s v="IM-15070"/>
    <s v="Irene Maddox"/>
    <x v="0"/>
    <s v="United States"/>
    <s v="Colorado Springs"/>
    <x v="22"/>
    <n v="80906"/>
    <x v="1"/>
    <s v="OFF-AR-10001473"/>
    <x v="1"/>
    <x v="6"/>
    <x v="1332"/>
    <n v="13.12"/>
    <n v="5"/>
    <x v="2"/>
    <n v="1.1479999999999999"/>
  </r>
  <r>
    <n v="4786"/>
    <x v="2373"/>
    <x v="1"/>
    <x v="555"/>
    <d v="2012-12-16T00:00:00"/>
    <x v="1"/>
    <s v="IM-15070"/>
    <s v="Irene Maddox"/>
    <x v="0"/>
    <s v="United States"/>
    <s v="Colorado Springs"/>
    <x v="22"/>
    <n v="80906"/>
    <x v="1"/>
    <s v="FUR-BO-10003450"/>
    <x v="0"/>
    <x v="0"/>
    <x v="1344"/>
    <n v="69.575999999999993"/>
    <n v="4"/>
    <x v="6"/>
    <n v="-143.79040000000001"/>
  </r>
  <r>
    <n v="4787"/>
    <x v="2373"/>
    <x v="1"/>
    <x v="555"/>
    <d v="2012-12-16T00:00:00"/>
    <x v="1"/>
    <s v="IM-15070"/>
    <s v="Irene Maddox"/>
    <x v="0"/>
    <s v="United States"/>
    <s v="Colorado Springs"/>
    <x v="22"/>
    <n v="80906"/>
    <x v="1"/>
    <s v="OFF-AR-10001545"/>
    <x v="1"/>
    <x v="6"/>
    <x v="812"/>
    <n v="4.2240000000000002"/>
    <n v="3"/>
    <x v="2"/>
    <n v="0.47520000000000001"/>
  </r>
  <r>
    <n v="4788"/>
    <x v="2373"/>
    <x v="1"/>
    <x v="555"/>
    <d v="2012-12-16T00:00:00"/>
    <x v="1"/>
    <s v="IM-15070"/>
    <s v="Irene Maddox"/>
    <x v="0"/>
    <s v="United States"/>
    <s v="Colorado Springs"/>
    <x v="22"/>
    <n v="80906"/>
    <x v="1"/>
    <s v="TEC-AC-10004396"/>
    <x v="2"/>
    <x v="11"/>
    <x v="1679"/>
    <n v="58.08"/>
    <n v="4"/>
    <x v="2"/>
    <n v="-6.5339999999999998"/>
  </r>
  <r>
    <n v="4789"/>
    <x v="2373"/>
    <x v="1"/>
    <x v="555"/>
    <d v="2012-12-16T00:00:00"/>
    <x v="1"/>
    <s v="IM-15070"/>
    <s v="Irene Maddox"/>
    <x v="0"/>
    <s v="United States"/>
    <s v="Colorado Springs"/>
    <x v="22"/>
    <n v="80906"/>
    <x v="1"/>
    <s v="FUR-FU-10002456"/>
    <x v="0"/>
    <x v="5"/>
    <x v="1009"/>
    <n v="52.415999999999997"/>
    <n v="9"/>
    <x v="2"/>
    <n v="15.069599999999999"/>
  </r>
  <r>
    <n v="4790"/>
    <x v="2373"/>
    <x v="1"/>
    <x v="555"/>
    <d v="2012-12-16T00:00:00"/>
    <x v="1"/>
    <s v="IM-15070"/>
    <s v="Irene Maddox"/>
    <x v="0"/>
    <s v="United States"/>
    <s v="Colorado Springs"/>
    <x v="22"/>
    <n v="80906"/>
    <x v="1"/>
    <s v="FUR-FU-10001473"/>
    <x v="0"/>
    <x v="5"/>
    <x v="984"/>
    <n v="54.92"/>
    <n v="5"/>
    <x v="2"/>
    <n v="10.984"/>
  </r>
  <r>
    <n v="4791"/>
    <x v="2373"/>
    <x v="1"/>
    <x v="555"/>
    <d v="2012-12-16T00:00:00"/>
    <x v="1"/>
    <s v="IM-15070"/>
    <s v="Irene Maddox"/>
    <x v="0"/>
    <s v="United States"/>
    <s v="Colorado Springs"/>
    <x v="22"/>
    <n v="80906"/>
    <x v="1"/>
    <s v="FUR-TA-10000849"/>
    <x v="0"/>
    <x v="3"/>
    <x v="1318"/>
    <n v="364.95"/>
    <n v="5"/>
    <x v="5"/>
    <n v="-248.166"/>
  </r>
  <r>
    <n v="4792"/>
    <x v="2373"/>
    <x v="1"/>
    <x v="555"/>
    <d v="2012-12-16T00:00:00"/>
    <x v="1"/>
    <s v="IM-15070"/>
    <s v="Irene Maddox"/>
    <x v="0"/>
    <s v="United States"/>
    <s v="Colorado Springs"/>
    <x v="22"/>
    <n v="80906"/>
    <x v="1"/>
    <s v="OFF-PA-10001166"/>
    <x v="1"/>
    <x v="10"/>
    <x v="1680"/>
    <n v="85.055999999999997"/>
    <n v="3"/>
    <x v="2"/>
    <n v="28.706399999999999"/>
  </r>
  <r>
    <n v="4793"/>
    <x v="2373"/>
    <x v="1"/>
    <x v="555"/>
    <d v="2012-12-16T00:00:00"/>
    <x v="1"/>
    <s v="IM-15070"/>
    <s v="Irene Maddox"/>
    <x v="0"/>
    <s v="United States"/>
    <s v="Colorado Springs"/>
    <x v="22"/>
    <n v="80906"/>
    <x v="1"/>
    <s v="OFF-PA-10003256"/>
    <x v="1"/>
    <x v="10"/>
    <x v="96"/>
    <n v="27.696000000000002"/>
    <n v="3"/>
    <x v="2"/>
    <n v="9.6936"/>
  </r>
  <r>
    <n v="4794"/>
    <x v="2374"/>
    <x v="1"/>
    <x v="685"/>
    <d v="2012-07-04T00:00:00"/>
    <x v="1"/>
    <s v="MM-18055"/>
    <s v="Michelle Moray"/>
    <x v="0"/>
    <s v="United States"/>
    <s v="New York City"/>
    <x v="15"/>
    <n v="10011"/>
    <x v="3"/>
    <s v="OFF-PA-10002870"/>
    <x v="1"/>
    <x v="10"/>
    <x v="893"/>
    <n v="24.96"/>
    <n v="4"/>
    <x v="0"/>
    <n v="11.231999999999999"/>
  </r>
  <r>
    <n v="4795"/>
    <x v="2375"/>
    <x v="1"/>
    <x v="199"/>
    <d v="2012-03-23T00:00:00"/>
    <x v="1"/>
    <s v="MF-18250"/>
    <s v="Monica Federle"/>
    <x v="1"/>
    <s v="United States"/>
    <s v="Los Angeles"/>
    <x v="1"/>
    <n v="90036"/>
    <x v="1"/>
    <s v="FUR-FU-10001215"/>
    <x v="0"/>
    <x v="5"/>
    <x v="1600"/>
    <n v="43.13"/>
    <n v="1"/>
    <x v="0"/>
    <n v="18.114599999999999"/>
  </r>
  <r>
    <n v="4796"/>
    <x v="2376"/>
    <x v="1"/>
    <x v="863"/>
    <d v="2012-08-17T00:00:00"/>
    <x v="1"/>
    <s v="CK-12595"/>
    <s v="Clytie Kelty"/>
    <x v="0"/>
    <s v="United States"/>
    <s v="Marietta"/>
    <x v="32"/>
    <n v="30062"/>
    <x v="0"/>
    <s v="OFF-BI-10004187"/>
    <x v="1"/>
    <x v="8"/>
    <x v="33"/>
    <n v="5.64"/>
    <n v="3"/>
    <x v="0"/>
    <n v="2.7071999999999998"/>
  </r>
  <r>
    <n v="4797"/>
    <x v="2377"/>
    <x v="0"/>
    <x v="675"/>
    <d v="2013-05-20T00:00:00"/>
    <x v="1"/>
    <s v="MK-17905"/>
    <s v="Michael Kennedy"/>
    <x v="1"/>
    <s v="United States"/>
    <s v="Jacksonville"/>
    <x v="2"/>
    <n v="32216"/>
    <x v="0"/>
    <s v="OFF-BI-10001718"/>
    <x v="1"/>
    <x v="8"/>
    <x v="1216"/>
    <n v="57.582000000000001"/>
    <n v="3"/>
    <x v="6"/>
    <n v="-44.1462"/>
  </r>
  <r>
    <n v="4798"/>
    <x v="2377"/>
    <x v="0"/>
    <x v="675"/>
    <d v="2013-05-20T00:00:00"/>
    <x v="1"/>
    <s v="MK-17905"/>
    <s v="Michael Kennedy"/>
    <x v="1"/>
    <s v="United States"/>
    <s v="Jacksonville"/>
    <x v="2"/>
    <n v="32216"/>
    <x v="0"/>
    <s v="OFF-PA-10004983"/>
    <x v="1"/>
    <x v="10"/>
    <x v="1323"/>
    <n v="31.103999999999999"/>
    <n v="6"/>
    <x v="2"/>
    <n v="10.8864"/>
  </r>
  <r>
    <n v="4799"/>
    <x v="2377"/>
    <x v="0"/>
    <x v="675"/>
    <d v="2013-05-20T00:00:00"/>
    <x v="1"/>
    <s v="MK-17905"/>
    <s v="Michael Kennedy"/>
    <x v="1"/>
    <s v="United States"/>
    <s v="Jacksonville"/>
    <x v="2"/>
    <n v="32216"/>
    <x v="0"/>
    <s v="FUR-FU-10002396"/>
    <x v="0"/>
    <x v="5"/>
    <x v="1581"/>
    <n v="30.192"/>
    <n v="3"/>
    <x v="2"/>
    <n v="8.3027999999999995"/>
  </r>
  <r>
    <n v="4800"/>
    <x v="2377"/>
    <x v="0"/>
    <x v="675"/>
    <d v="2013-05-20T00:00:00"/>
    <x v="1"/>
    <s v="MK-17905"/>
    <s v="Michael Kennedy"/>
    <x v="1"/>
    <s v="United States"/>
    <s v="Jacksonville"/>
    <x v="2"/>
    <n v="32216"/>
    <x v="0"/>
    <s v="TEC-PH-10003988"/>
    <x v="2"/>
    <x v="7"/>
    <x v="47"/>
    <n v="43.6"/>
    <n v="5"/>
    <x v="2"/>
    <n v="4.3600000000000003"/>
  </r>
  <r>
    <n v="4801"/>
    <x v="2377"/>
    <x v="0"/>
    <x v="675"/>
    <d v="2013-05-20T00:00:00"/>
    <x v="1"/>
    <s v="MK-17905"/>
    <s v="Michael Kennedy"/>
    <x v="1"/>
    <s v="United States"/>
    <s v="Jacksonville"/>
    <x v="2"/>
    <n v="32216"/>
    <x v="0"/>
    <s v="OFF-AR-10002467"/>
    <x v="1"/>
    <x v="6"/>
    <x v="1681"/>
    <n v="4.7679999999999998"/>
    <n v="2"/>
    <x v="2"/>
    <n v="0.41720000000000002"/>
  </r>
  <r>
    <n v="4802"/>
    <x v="2377"/>
    <x v="0"/>
    <x v="675"/>
    <d v="2013-05-20T00:00:00"/>
    <x v="1"/>
    <s v="MK-17905"/>
    <s v="Michael Kennedy"/>
    <x v="1"/>
    <s v="United States"/>
    <s v="Jacksonville"/>
    <x v="2"/>
    <n v="32216"/>
    <x v="0"/>
    <s v="OFF-BI-10004002"/>
    <x v="1"/>
    <x v="8"/>
    <x v="152"/>
    <n v="10.38"/>
    <n v="2"/>
    <x v="6"/>
    <n v="-7.6120000000000001"/>
  </r>
  <r>
    <n v="4803"/>
    <x v="2377"/>
    <x v="0"/>
    <x v="675"/>
    <d v="2013-05-20T00:00:00"/>
    <x v="1"/>
    <s v="MK-17905"/>
    <s v="Michael Kennedy"/>
    <x v="1"/>
    <s v="United States"/>
    <s v="Jacksonville"/>
    <x v="2"/>
    <n v="32216"/>
    <x v="0"/>
    <s v="OFF-BI-10002309"/>
    <x v="1"/>
    <x v="8"/>
    <x v="78"/>
    <n v="13.391999999999999"/>
    <n v="8"/>
    <x v="6"/>
    <n v="-9.8208000000000002"/>
  </r>
  <r>
    <n v="4804"/>
    <x v="2378"/>
    <x v="3"/>
    <x v="1002"/>
    <d v="2014-07-18T00:00:00"/>
    <x v="0"/>
    <s v="MH-17455"/>
    <s v="Mark Hamilton"/>
    <x v="0"/>
    <s v="United States"/>
    <s v="Philadelphia"/>
    <x v="9"/>
    <n v="19140"/>
    <x v="3"/>
    <s v="TEC-PH-10003885"/>
    <x v="2"/>
    <x v="7"/>
    <x v="772"/>
    <n v="39.594000000000001"/>
    <n v="1"/>
    <x v="10"/>
    <n v="-7.2588999999999997"/>
  </r>
  <r>
    <n v="4805"/>
    <x v="2378"/>
    <x v="3"/>
    <x v="1002"/>
    <d v="2014-07-18T00:00:00"/>
    <x v="0"/>
    <s v="MH-17455"/>
    <s v="Mark Hamilton"/>
    <x v="0"/>
    <s v="United States"/>
    <s v="Philadelphia"/>
    <x v="9"/>
    <n v="19140"/>
    <x v="3"/>
    <s v="FUR-FU-10002501"/>
    <x v="0"/>
    <x v="5"/>
    <x v="1284"/>
    <n v="91.007999999999996"/>
    <n v="9"/>
    <x v="2"/>
    <n v="19.339200000000002"/>
  </r>
  <r>
    <n v="4806"/>
    <x v="2379"/>
    <x v="1"/>
    <x v="6"/>
    <d v="2012-11-25T00:00:00"/>
    <x v="0"/>
    <s v="NG-18430"/>
    <s v="Nathan Gelder"/>
    <x v="0"/>
    <s v="United States"/>
    <s v="Los Angeles"/>
    <x v="1"/>
    <n v="90008"/>
    <x v="1"/>
    <s v="OFF-PA-10000176"/>
    <x v="1"/>
    <x v="10"/>
    <x v="634"/>
    <n v="37.94"/>
    <n v="2"/>
    <x v="0"/>
    <n v="18.211200000000002"/>
  </r>
  <r>
    <n v="4807"/>
    <x v="2379"/>
    <x v="1"/>
    <x v="6"/>
    <d v="2012-11-25T00:00:00"/>
    <x v="0"/>
    <s v="NG-18430"/>
    <s v="Nathan Gelder"/>
    <x v="0"/>
    <s v="United States"/>
    <s v="Los Angeles"/>
    <x v="1"/>
    <n v="90008"/>
    <x v="1"/>
    <s v="OFF-PA-10000327"/>
    <x v="1"/>
    <x v="10"/>
    <x v="1428"/>
    <n v="42.8"/>
    <n v="10"/>
    <x v="0"/>
    <n v="19.260000000000002"/>
  </r>
  <r>
    <n v="4808"/>
    <x v="2379"/>
    <x v="1"/>
    <x v="6"/>
    <d v="2012-11-25T00:00:00"/>
    <x v="0"/>
    <s v="NG-18430"/>
    <s v="Nathan Gelder"/>
    <x v="0"/>
    <s v="United States"/>
    <s v="Los Angeles"/>
    <x v="1"/>
    <n v="90008"/>
    <x v="1"/>
    <s v="OFF-ST-10004634"/>
    <x v="1"/>
    <x v="4"/>
    <x v="597"/>
    <n v="33.630000000000003"/>
    <n v="3"/>
    <x v="0"/>
    <n v="10.089"/>
  </r>
  <r>
    <n v="4809"/>
    <x v="2380"/>
    <x v="2"/>
    <x v="533"/>
    <d v="2011-11-28T00:00:00"/>
    <x v="1"/>
    <s v="PB-19210"/>
    <s v="Phillip Breyer"/>
    <x v="1"/>
    <s v="United States"/>
    <s v="Philadelphia"/>
    <x v="9"/>
    <n v="19134"/>
    <x v="3"/>
    <s v="OFF-EN-10003040"/>
    <x v="1"/>
    <x v="12"/>
    <x v="1224"/>
    <n v="62.808"/>
    <n v="3"/>
    <x v="2"/>
    <n v="21.197700000000001"/>
  </r>
  <r>
    <n v="4810"/>
    <x v="2381"/>
    <x v="1"/>
    <x v="17"/>
    <d v="2012-12-30T00:00:00"/>
    <x v="2"/>
    <s v="RE-19450"/>
    <s v="Richard Eichhorn"/>
    <x v="0"/>
    <s v="United States"/>
    <s v="Eau Claire"/>
    <x v="6"/>
    <n v="54703"/>
    <x v="2"/>
    <s v="OFF-PA-10003228"/>
    <x v="1"/>
    <x v="10"/>
    <x v="1668"/>
    <n v="195.64"/>
    <n v="4"/>
    <x v="0"/>
    <n v="91.950800000000001"/>
  </r>
  <r>
    <n v="4811"/>
    <x v="2381"/>
    <x v="1"/>
    <x v="17"/>
    <d v="2012-12-30T00:00:00"/>
    <x v="2"/>
    <s v="RE-19450"/>
    <s v="Richard Eichhorn"/>
    <x v="0"/>
    <s v="United States"/>
    <s v="Eau Claire"/>
    <x v="6"/>
    <n v="54703"/>
    <x v="2"/>
    <s v="TEC-PH-10004345"/>
    <x v="2"/>
    <x v="7"/>
    <x v="1167"/>
    <n v="239.9"/>
    <n v="2"/>
    <x v="0"/>
    <n v="71.97"/>
  </r>
  <r>
    <n v="4812"/>
    <x v="2382"/>
    <x v="0"/>
    <x v="696"/>
    <d v="2013-11-20T00:00:00"/>
    <x v="0"/>
    <s v="EB-14110"/>
    <s v="Eugene Barchas"/>
    <x v="0"/>
    <s v="United States"/>
    <s v="Philadelphia"/>
    <x v="9"/>
    <n v="19134"/>
    <x v="3"/>
    <s v="FUR-CH-10000785"/>
    <x v="0"/>
    <x v="1"/>
    <x v="320"/>
    <n v="380.05799999999999"/>
    <n v="3"/>
    <x v="4"/>
    <n v="-21.717600000000001"/>
  </r>
  <r>
    <n v="4813"/>
    <x v="2382"/>
    <x v="0"/>
    <x v="696"/>
    <d v="2013-11-20T00:00:00"/>
    <x v="0"/>
    <s v="EB-14110"/>
    <s v="Eugene Barchas"/>
    <x v="0"/>
    <s v="United States"/>
    <s v="Philadelphia"/>
    <x v="9"/>
    <n v="19134"/>
    <x v="3"/>
    <s v="TEC-CO-10004115"/>
    <x v="2"/>
    <x v="16"/>
    <x v="356"/>
    <n v="1199.9760000000001"/>
    <n v="4"/>
    <x v="10"/>
    <n v="179.99639999999999"/>
  </r>
  <r>
    <n v="4814"/>
    <x v="2382"/>
    <x v="0"/>
    <x v="696"/>
    <d v="2013-11-20T00:00:00"/>
    <x v="0"/>
    <s v="EB-14110"/>
    <s v="Eugene Barchas"/>
    <x v="0"/>
    <s v="United States"/>
    <s v="Philadelphia"/>
    <x v="9"/>
    <n v="19134"/>
    <x v="3"/>
    <s v="FUR-FU-10002813"/>
    <x v="0"/>
    <x v="5"/>
    <x v="1682"/>
    <n v="48.576000000000001"/>
    <n v="3"/>
    <x v="2"/>
    <n v="9.7151999999999994"/>
  </r>
  <r>
    <n v="4815"/>
    <x v="2383"/>
    <x v="0"/>
    <x v="541"/>
    <d v="2013-05-11T00:00:00"/>
    <x v="2"/>
    <s v="TB-21625"/>
    <s v="Trudy Brown"/>
    <x v="0"/>
    <s v="United States"/>
    <s v="Los Angeles"/>
    <x v="1"/>
    <n v="90004"/>
    <x v="1"/>
    <s v="OFF-PA-10002751"/>
    <x v="1"/>
    <x v="10"/>
    <x v="150"/>
    <n v="17.940000000000001"/>
    <n v="3"/>
    <x v="0"/>
    <n v="8.0730000000000004"/>
  </r>
  <r>
    <n v="4816"/>
    <x v="2384"/>
    <x v="2"/>
    <x v="58"/>
    <d v="2011-12-31T00:00:00"/>
    <x v="1"/>
    <s v="MG-17695"/>
    <s v="Maureen Gnade"/>
    <x v="0"/>
    <s v="United States"/>
    <s v="Philadelphia"/>
    <x v="9"/>
    <n v="19134"/>
    <x v="3"/>
    <s v="OFF-PA-10004569"/>
    <x v="1"/>
    <x v="10"/>
    <x v="227"/>
    <n v="18.263999999999999"/>
    <n v="3"/>
    <x v="2"/>
    <n v="6.1641000000000004"/>
  </r>
  <r>
    <n v="4817"/>
    <x v="2384"/>
    <x v="2"/>
    <x v="58"/>
    <d v="2011-12-31T00:00:00"/>
    <x v="1"/>
    <s v="MG-17695"/>
    <s v="Maureen Gnade"/>
    <x v="0"/>
    <s v="United States"/>
    <s v="Philadelphia"/>
    <x v="9"/>
    <n v="19134"/>
    <x v="3"/>
    <s v="OFF-AP-10002998"/>
    <x v="1"/>
    <x v="9"/>
    <x v="1635"/>
    <n v="34.655999999999999"/>
    <n v="2"/>
    <x v="2"/>
    <n v="5.6315999999999997"/>
  </r>
  <r>
    <n v="4818"/>
    <x v="2384"/>
    <x v="2"/>
    <x v="58"/>
    <d v="2011-12-31T00:00:00"/>
    <x v="1"/>
    <s v="MG-17695"/>
    <s v="Maureen Gnade"/>
    <x v="0"/>
    <s v="United States"/>
    <s v="Philadelphia"/>
    <x v="9"/>
    <n v="19134"/>
    <x v="3"/>
    <s v="OFF-AP-10003287"/>
    <x v="1"/>
    <x v="9"/>
    <x v="538"/>
    <n v="81.552000000000007"/>
    <n v="2"/>
    <x v="2"/>
    <n v="8.1552000000000007"/>
  </r>
  <r>
    <n v="4819"/>
    <x v="2384"/>
    <x v="2"/>
    <x v="58"/>
    <d v="2011-12-31T00:00:00"/>
    <x v="1"/>
    <s v="MG-17695"/>
    <s v="Maureen Gnade"/>
    <x v="0"/>
    <s v="United States"/>
    <s v="Philadelphia"/>
    <x v="9"/>
    <n v="19134"/>
    <x v="3"/>
    <s v="OFF-ST-10001370"/>
    <x v="1"/>
    <x v="4"/>
    <x v="1023"/>
    <n v="227.136"/>
    <n v="4"/>
    <x v="2"/>
    <n v="-42.588000000000001"/>
  </r>
  <r>
    <n v="4820"/>
    <x v="2385"/>
    <x v="3"/>
    <x v="110"/>
    <d v="2014-06-15T00:00:00"/>
    <x v="1"/>
    <s v="LW-17125"/>
    <s v="Liz Willingham"/>
    <x v="0"/>
    <s v="United States"/>
    <s v="Norwich"/>
    <x v="29"/>
    <n v="6360"/>
    <x v="3"/>
    <s v="OFF-BI-10004040"/>
    <x v="1"/>
    <x v="8"/>
    <x v="1478"/>
    <n v="10.36"/>
    <n v="2"/>
    <x v="0"/>
    <n v="5.0763999999999996"/>
  </r>
  <r>
    <n v="4821"/>
    <x v="2386"/>
    <x v="1"/>
    <x v="1003"/>
    <d v="2012-04-11T00:00:00"/>
    <x v="1"/>
    <s v="PF-19120"/>
    <s v="Peter Fuller"/>
    <x v="0"/>
    <s v="United States"/>
    <s v="San Antonio"/>
    <x v="5"/>
    <n v="78207"/>
    <x v="2"/>
    <s v="OFF-AP-10002651"/>
    <x v="1"/>
    <x v="9"/>
    <x v="1341"/>
    <n v="463.24799999999999"/>
    <n v="8"/>
    <x v="3"/>
    <n v="-1181.2824000000001"/>
  </r>
  <r>
    <n v="4822"/>
    <x v="2386"/>
    <x v="1"/>
    <x v="1003"/>
    <d v="2012-04-11T00:00:00"/>
    <x v="1"/>
    <s v="PF-19120"/>
    <s v="Peter Fuller"/>
    <x v="0"/>
    <s v="United States"/>
    <s v="San Antonio"/>
    <x v="5"/>
    <n v="78207"/>
    <x v="2"/>
    <s v="TEC-AC-10002402"/>
    <x v="2"/>
    <x v="11"/>
    <x v="651"/>
    <n v="383.952"/>
    <n v="6"/>
    <x v="2"/>
    <n v="47.994"/>
  </r>
  <r>
    <n v="4823"/>
    <x v="2387"/>
    <x v="0"/>
    <x v="212"/>
    <d v="2013-07-12T00:00:00"/>
    <x v="3"/>
    <s v="NZ-18565"/>
    <s v="Nick Zandusky"/>
    <x v="2"/>
    <s v="United States"/>
    <s v="Yuma"/>
    <x v="16"/>
    <n v="85364"/>
    <x v="1"/>
    <s v="OFF-BI-10001658"/>
    <x v="1"/>
    <x v="8"/>
    <x v="439"/>
    <n v="44.856000000000002"/>
    <n v="6"/>
    <x v="6"/>
    <n v="-35.884799999999998"/>
  </r>
  <r>
    <n v="4824"/>
    <x v="2388"/>
    <x v="0"/>
    <x v="831"/>
    <d v="2013-11-27T00:00:00"/>
    <x v="1"/>
    <s v="CK-12205"/>
    <s v="Chloris Kastensmidt"/>
    <x v="0"/>
    <s v="United States"/>
    <s v="Columbus"/>
    <x v="24"/>
    <n v="43229"/>
    <x v="3"/>
    <s v="TEC-MA-10000752"/>
    <x v="2"/>
    <x v="15"/>
    <x v="1683"/>
    <n v="30.344999999999999"/>
    <n v="7"/>
    <x v="6"/>
    <n v="-24.276"/>
  </r>
  <r>
    <n v="4825"/>
    <x v="2388"/>
    <x v="0"/>
    <x v="831"/>
    <d v="2013-11-27T00:00:00"/>
    <x v="1"/>
    <s v="CK-12205"/>
    <s v="Chloris Kastensmidt"/>
    <x v="0"/>
    <s v="United States"/>
    <s v="Columbus"/>
    <x v="24"/>
    <n v="43229"/>
    <x v="3"/>
    <s v="FUR-CH-10003817"/>
    <x v="0"/>
    <x v="1"/>
    <x v="162"/>
    <n v="127.554"/>
    <n v="3"/>
    <x v="4"/>
    <n v="-9.1110000000000007"/>
  </r>
  <r>
    <n v="4826"/>
    <x v="2388"/>
    <x v="0"/>
    <x v="831"/>
    <d v="2013-11-27T00:00:00"/>
    <x v="1"/>
    <s v="CK-12205"/>
    <s v="Chloris Kastensmidt"/>
    <x v="0"/>
    <s v="United States"/>
    <s v="Columbus"/>
    <x v="24"/>
    <n v="43229"/>
    <x v="3"/>
    <s v="FUR-FU-10001876"/>
    <x v="0"/>
    <x v="5"/>
    <x v="1394"/>
    <n v="77.951999999999998"/>
    <n v="3"/>
    <x v="2"/>
    <n v="15.590400000000001"/>
  </r>
  <r>
    <n v="4827"/>
    <x v="2389"/>
    <x v="3"/>
    <x v="105"/>
    <d v="2014-11-16T00:00:00"/>
    <x v="2"/>
    <s v="JE-15610"/>
    <s v="Jim Epp"/>
    <x v="1"/>
    <s v="United States"/>
    <s v="Los Angeles"/>
    <x v="1"/>
    <n v="90036"/>
    <x v="1"/>
    <s v="OFF-BI-10003460"/>
    <x v="1"/>
    <x v="8"/>
    <x v="234"/>
    <n v="14.016"/>
    <n v="4"/>
    <x v="2"/>
    <n v="4.9055999999999997"/>
  </r>
  <r>
    <n v="4828"/>
    <x v="2390"/>
    <x v="2"/>
    <x v="301"/>
    <d v="2011-11-08T00:00:00"/>
    <x v="1"/>
    <s v="JO-15145"/>
    <s v="Jack O'Briant"/>
    <x v="1"/>
    <s v="United States"/>
    <s v="Richmond"/>
    <x v="0"/>
    <n v="40475"/>
    <x v="0"/>
    <s v="OFF-ST-10000464"/>
    <x v="1"/>
    <x v="4"/>
    <x v="1135"/>
    <n v="69.52"/>
    <n v="2"/>
    <x v="0"/>
    <n v="19.465599999999998"/>
  </r>
  <r>
    <n v="4829"/>
    <x v="2390"/>
    <x v="2"/>
    <x v="301"/>
    <d v="2011-11-08T00:00:00"/>
    <x v="1"/>
    <s v="JO-15145"/>
    <s v="Jack O'Briant"/>
    <x v="1"/>
    <s v="United States"/>
    <s v="Richmond"/>
    <x v="0"/>
    <n v="40475"/>
    <x v="0"/>
    <s v="OFF-AR-10001919"/>
    <x v="1"/>
    <x v="6"/>
    <x v="853"/>
    <n v="5.64"/>
    <n v="3"/>
    <x v="0"/>
    <n v="1.6355999999999999"/>
  </r>
  <r>
    <n v="4830"/>
    <x v="2391"/>
    <x v="0"/>
    <x v="666"/>
    <d v="2013-05-22T00:00:00"/>
    <x v="1"/>
    <s v="TT-21220"/>
    <s v="Thomas Thornton"/>
    <x v="0"/>
    <s v="United States"/>
    <s v="New York City"/>
    <x v="15"/>
    <n v="10035"/>
    <x v="3"/>
    <s v="OFF-BI-10002393"/>
    <x v="1"/>
    <x v="8"/>
    <x v="1188"/>
    <n v="13.776"/>
    <n v="3"/>
    <x v="2"/>
    <n v="4.4771999999999998"/>
  </r>
  <r>
    <n v="4831"/>
    <x v="2392"/>
    <x v="2"/>
    <x v="845"/>
    <d v="2011-11-12T00:00:00"/>
    <x v="1"/>
    <s v="MS-17365"/>
    <s v="Maribeth Schnelling"/>
    <x v="0"/>
    <s v="United States"/>
    <s v="Wausau"/>
    <x v="6"/>
    <n v="54401"/>
    <x v="2"/>
    <s v="OFF-AP-10001293"/>
    <x v="1"/>
    <x v="9"/>
    <x v="1337"/>
    <n v="245.88"/>
    <n v="6"/>
    <x v="0"/>
    <n v="68.846400000000003"/>
  </r>
  <r>
    <n v="4832"/>
    <x v="2392"/>
    <x v="2"/>
    <x v="845"/>
    <d v="2011-11-12T00:00:00"/>
    <x v="1"/>
    <s v="MS-17365"/>
    <s v="Maribeth Schnelling"/>
    <x v="0"/>
    <s v="United States"/>
    <s v="Wausau"/>
    <x v="6"/>
    <n v="54401"/>
    <x v="2"/>
    <s v="OFF-ST-10004258"/>
    <x v="1"/>
    <x v="4"/>
    <x v="754"/>
    <n v="36.630000000000003"/>
    <n v="3"/>
    <x v="0"/>
    <n v="9.8901000000000003"/>
  </r>
  <r>
    <n v="4833"/>
    <x v="2392"/>
    <x v="2"/>
    <x v="845"/>
    <d v="2011-11-12T00:00:00"/>
    <x v="1"/>
    <s v="MS-17365"/>
    <s v="Maribeth Schnelling"/>
    <x v="0"/>
    <s v="United States"/>
    <s v="Wausau"/>
    <x v="6"/>
    <n v="54401"/>
    <x v="2"/>
    <s v="OFF-ST-10002214"/>
    <x v="1"/>
    <x v="4"/>
    <x v="994"/>
    <n v="22.58"/>
    <n v="2"/>
    <x v="0"/>
    <n v="5.8708"/>
  </r>
  <r>
    <n v="4834"/>
    <x v="2392"/>
    <x v="2"/>
    <x v="845"/>
    <d v="2011-11-12T00:00:00"/>
    <x v="1"/>
    <s v="MS-17365"/>
    <s v="Maribeth Schnelling"/>
    <x v="0"/>
    <s v="United States"/>
    <s v="Wausau"/>
    <x v="6"/>
    <n v="54401"/>
    <x v="2"/>
    <s v="OFF-BI-10004970"/>
    <x v="1"/>
    <x v="8"/>
    <x v="908"/>
    <n v="12.39"/>
    <n v="3"/>
    <x v="0"/>
    <n v="5.8232999999999997"/>
  </r>
  <r>
    <n v="4835"/>
    <x v="2393"/>
    <x v="3"/>
    <x v="361"/>
    <d v="2014-10-11T00:00:00"/>
    <x v="1"/>
    <s v="MP-18175"/>
    <s v="Mike Pelletier"/>
    <x v="2"/>
    <s v="United States"/>
    <s v="San Francisco"/>
    <x v="1"/>
    <n v="94110"/>
    <x v="1"/>
    <s v="OFF-BI-10002571"/>
    <x v="1"/>
    <x v="8"/>
    <x v="1204"/>
    <n v="39.92"/>
    <n v="5"/>
    <x v="2"/>
    <n v="13.473000000000001"/>
  </r>
  <r>
    <n v="4836"/>
    <x v="2393"/>
    <x v="3"/>
    <x v="361"/>
    <d v="2014-10-11T00:00:00"/>
    <x v="1"/>
    <s v="MP-18175"/>
    <s v="Mike Pelletier"/>
    <x v="2"/>
    <s v="United States"/>
    <s v="San Francisco"/>
    <x v="1"/>
    <n v="94110"/>
    <x v="1"/>
    <s v="OFF-PA-10002581"/>
    <x v="1"/>
    <x v="10"/>
    <x v="1300"/>
    <n v="61.96"/>
    <n v="2"/>
    <x v="0"/>
    <n v="27.882000000000001"/>
  </r>
  <r>
    <n v="4837"/>
    <x v="2393"/>
    <x v="3"/>
    <x v="361"/>
    <d v="2014-10-11T00:00:00"/>
    <x v="1"/>
    <s v="MP-18175"/>
    <s v="Mike Pelletier"/>
    <x v="2"/>
    <s v="United States"/>
    <s v="San Francisco"/>
    <x v="1"/>
    <n v="94110"/>
    <x v="1"/>
    <s v="OFF-BI-10001097"/>
    <x v="1"/>
    <x v="8"/>
    <x v="789"/>
    <n v="19.936"/>
    <n v="4"/>
    <x v="2"/>
    <n v="7.2267999999999999"/>
  </r>
  <r>
    <n v="4838"/>
    <x v="2394"/>
    <x v="3"/>
    <x v="702"/>
    <d v="2014-06-04T00:00:00"/>
    <x v="2"/>
    <s v="FH-14350"/>
    <s v="Fred Harton"/>
    <x v="0"/>
    <s v="United States"/>
    <s v="Dublin"/>
    <x v="24"/>
    <n v="43017"/>
    <x v="3"/>
    <s v="OFF-BI-10003429"/>
    <x v="1"/>
    <x v="8"/>
    <x v="844"/>
    <n v="3.798"/>
    <n v="2"/>
    <x v="6"/>
    <n v="-2.6585999999999999"/>
  </r>
  <r>
    <n v="4839"/>
    <x v="2394"/>
    <x v="3"/>
    <x v="702"/>
    <d v="2014-06-04T00:00:00"/>
    <x v="2"/>
    <s v="FH-14350"/>
    <s v="Fred Harton"/>
    <x v="0"/>
    <s v="United States"/>
    <s v="Dublin"/>
    <x v="24"/>
    <n v="43017"/>
    <x v="3"/>
    <s v="OFF-PA-10000682"/>
    <x v="1"/>
    <x v="10"/>
    <x v="859"/>
    <n v="27.744"/>
    <n v="6"/>
    <x v="2"/>
    <n v="10.0572"/>
  </r>
  <r>
    <n v="4840"/>
    <x v="2394"/>
    <x v="3"/>
    <x v="702"/>
    <d v="2014-06-04T00:00:00"/>
    <x v="2"/>
    <s v="FH-14350"/>
    <s v="Fred Harton"/>
    <x v="0"/>
    <s v="United States"/>
    <s v="Dublin"/>
    <x v="24"/>
    <n v="43017"/>
    <x v="3"/>
    <s v="TEC-PH-10001700"/>
    <x v="2"/>
    <x v="7"/>
    <x v="193"/>
    <n v="158.376"/>
    <n v="4"/>
    <x v="10"/>
    <n v="-34.314799999999998"/>
  </r>
  <r>
    <n v="4841"/>
    <x v="2395"/>
    <x v="3"/>
    <x v="225"/>
    <d v="2014-11-26T00:00:00"/>
    <x v="1"/>
    <s v="SC-20050"/>
    <s v="Sample Company A"/>
    <x v="2"/>
    <s v="United States"/>
    <s v="Henderson"/>
    <x v="0"/>
    <n v="42420"/>
    <x v="0"/>
    <s v="FUR-FU-10000629"/>
    <x v="0"/>
    <x v="5"/>
    <x v="93"/>
    <n v="27.58"/>
    <n v="2"/>
    <x v="0"/>
    <n v="11.583600000000001"/>
  </r>
  <r>
    <n v="4842"/>
    <x v="2396"/>
    <x v="0"/>
    <x v="443"/>
    <d v="2013-12-29T00:00:00"/>
    <x v="1"/>
    <s v="NM-18520"/>
    <s v="Neoma Murray"/>
    <x v="0"/>
    <s v="United States"/>
    <s v="Bowling Green"/>
    <x v="24"/>
    <n v="43402"/>
    <x v="3"/>
    <s v="OFF-BI-10001267"/>
    <x v="1"/>
    <x v="8"/>
    <x v="1466"/>
    <n v="5.5529999999999999"/>
    <n v="3"/>
    <x v="6"/>
    <n v="-4.0721999999999996"/>
  </r>
  <r>
    <n v="4843"/>
    <x v="2397"/>
    <x v="3"/>
    <x v="365"/>
    <d v="2014-10-05T00:00:00"/>
    <x v="1"/>
    <s v="JO-15280"/>
    <s v="Jas O'Carroll"/>
    <x v="0"/>
    <s v="United States"/>
    <s v="Memphis"/>
    <x v="18"/>
    <n v="38109"/>
    <x v="0"/>
    <s v="OFF-ST-10001418"/>
    <x v="1"/>
    <x v="4"/>
    <x v="870"/>
    <n v="243.92"/>
    <n v="5"/>
    <x v="2"/>
    <n v="-54.881999999999998"/>
  </r>
  <r>
    <n v="4844"/>
    <x v="2398"/>
    <x v="0"/>
    <x v="77"/>
    <d v="2013-11-10T00:00:00"/>
    <x v="2"/>
    <s v="CC-12475"/>
    <s v="Cindy Chapman"/>
    <x v="0"/>
    <s v="United States"/>
    <s v="Lakewood"/>
    <x v="30"/>
    <n v="8701"/>
    <x v="3"/>
    <s v="OFF-FA-10004968"/>
    <x v="1"/>
    <x v="13"/>
    <x v="1010"/>
    <n v="14.96"/>
    <n v="4"/>
    <x v="0"/>
    <n v="0.29920000000000002"/>
  </r>
  <r>
    <n v="4845"/>
    <x v="2399"/>
    <x v="2"/>
    <x v="527"/>
    <d v="2011-04-05T00:00:00"/>
    <x v="2"/>
    <s v="MZ-17515"/>
    <s v="Mary Zewe"/>
    <x v="1"/>
    <s v="United States"/>
    <s v="Los Angeles"/>
    <x v="1"/>
    <n v="90008"/>
    <x v="1"/>
    <s v="OFF-BI-10004140"/>
    <x v="1"/>
    <x v="8"/>
    <x v="304"/>
    <n v="7.1840000000000002"/>
    <n v="2"/>
    <x v="2"/>
    <n v="2.2450000000000001"/>
  </r>
  <r>
    <n v="4846"/>
    <x v="2400"/>
    <x v="1"/>
    <x v="862"/>
    <d v="2012-07-26T00:00:00"/>
    <x v="0"/>
    <s v="MS-17830"/>
    <s v="Melanie Seite"/>
    <x v="0"/>
    <s v="United States"/>
    <s v="Rochester"/>
    <x v="15"/>
    <n v="14609"/>
    <x v="3"/>
    <s v="OFF-BI-10003460"/>
    <x v="1"/>
    <x v="8"/>
    <x v="234"/>
    <n v="10.512"/>
    <n v="3"/>
    <x v="2"/>
    <n v="3.6791999999999998"/>
  </r>
  <r>
    <n v="4847"/>
    <x v="2401"/>
    <x v="2"/>
    <x v="402"/>
    <d v="2011-06-27T00:00:00"/>
    <x v="0"/>
    <s v="GK-14620"/>
    <s v="Grace Kelly"/>
    <x v="1"/>
    <s v="United States"/>
    <s v="Salem"/>
    <x v="21"/>
    <n v="97301"/>
    <x v="1"/>
    <s v="TEC-PH-10002115"/>
    <x v="2"/>
    <x v="7"/>
    <x v="793"/>
    <n v="263.95999999999998"/>
    <n v="5"/>
    <x v="2"/>
    <n v="19.797000000000001"/>
  </r>
  <r>
    <n v="4848"/>
    <x v="2401"/>
    <x v="2"/>
    <x v="402"/>
    <d v="2011-06-27T00:00:00"/>
    <x v="0"/>
    <s v="GK-14620"/>
    <s v="Grace Kelly"/>
    <x v="1"/>
    <s v="United States"/>
    <s v="Salem"/>
    <x v="21"/>
    <n v="97301"/>
    <x v="1"/>
    <s v="OFF-AR-10003478"/>
    <x v="1"/>
    <x v="6"/>
    <x v="355"/>
    <n v="71.632000000000005"/>
    <n v="11"/>
    <x v="2"/>
    <n v="17.908000000000001"/>
  </r>
  <r>
    <n v="4849"/>
    <x v="2401"/>
    <x v="2"/>
    <x v="402"/>
    <d v="2011-06-27T00:00:00"/>
    <x v="0"/>
    <s v="GK-14620"/>
    <s v="Grace Kelly"/>
    <x v="1"/>
    <s v="United States"/>
    <s v="Salem"/>
    <x v="21"/>
    <n v="97301"/>
    <x v="1"/>
    <s v="OFF-AR-10000475"/>
    <x v="1"/>
    <x v="6"/>
    <x v="1111"/>
    <n v="9.3279999999999994"/>
    <n v="1"/>
    <x v="2"/>
    <n v="0.81620000000000004"/>
  </r>
  <r>
    <n v="4850"/>
    <x v="2402"/>
    <x v="2"/>
    <x v="78"/>
    <d v="2011-09-14T00:00:00"/>
    <x v="1"/>
    <s v="MC-17275"/>
    <s v="Marc Crier"/>
    <x v="0"/>
    <s v="United States"/>
    <s v="Pasco"/>
    <x v="4"/>
    <n v="99301"/>
    <x v="1"/>
    <s v="OFF-AR-10003045"/>
    <x v="1"/>
    <x v="6"/>
    <x v="420"/>
    <n v="5.88"/>
    <n v="2"/>
    <x v="0"/>
    <n v="2.6459999999999999"/>
  </r>
  <r>
    <n v="4851"/>
    <x v="2402"/>
    <x v="2"/>
    <x v="78"/>
    <d v="2011-09-14T00:00:00"/>
    <x v="1"/>
    <s v="MC-17275"/>
    <s v="Marc Crier"/>
    <x v="0"/>
    <s v="United States"/>
    <s v="Pasco"/>
    <x v="4"/>
    <n v="99301"/>
    <x v="1"/>
    <s v="FUR-CH-10000454"/>
    <x v="0"/>
    <x v="1"/>
    <x v="1"/>
    <n v="975.92"/>
    <n v="5"/>
    <x v="2"/>
    <n v="121.99"/>
  </r>
  <r>
    <n v="4852"/>
    <x v="2402"/>
    <x v="2"/>
    <x v="78"/>
    <d v="2011-09-14T00:00:00"/>
    <x v="1"/>
    <s v="MC-17275"/>
    <s v="Marc Crier"/>
    <x v="0"/>
    <s v="United States"/>
    <s v="Pasco"/>
    <x v="4"/>
    <n v="99301"/>
    <x v="1"/>
    <s v="OFF-AR-10000380"/>
    <x v="1"/>
    <x v="6"/>
    <x v="108"/>
    <n v="303.83999999999997"/>
    <n v="8"/>
    <x v="0"/>
    <n v="91.152000000000001"/>
  </r>
  <r>
    <n v="4853"/>
    <x v="2402"/>
    <x v="2"/>
    <x v="78"/>
    <d v="2011-09-14T00:00:00"/>
    <x v="1"/>
    <s v="MC-17275"/>
    <s v="Marc Crier"/>
    <x v="0"/>
    <s v="United States"/>
    <s v="Pasco"/>
    <x v="4"/>
    <n v="99301"/>
    <x v="1"/>
    <s v="OFF-ST-10000736"/>
    <x v="1"/>
    <x v="4"/>
    <x v="455"/>
    <n v="485.88"/>
    <n v="6"/>
    <x v="0"/>
    <n v="19.435199999999998"/>
  </r>
  <r>
    <n v="4854"/>
    <x v="2403"/>
    <x v="2"/>
    <x v="432"/>
    <d v="2011-12-15T00:00:00"/>
    <x v="0"/>
    <s v="LH-17155"/>
    <s v="Logan Haushalter"/>
    <x v="0"/>
    <s v="United States"/>
    <s v="Oakland"/>
    <x v="1"/>
    <n v="94601"/>
    <x v="1"/>
    <s v="FUR-FU-10004270"/>
    <x v="0"/>
    <x v="5"/>
    <x v="989"/>
    <n v="12.54"/>
    <n v="3"/>
    <x v="0"/>
    <n v="4.5144000000000002"/>
  </r>
  <r>
    <n v="4855"/>
    <x v="2403"/>
    <x v="2"/>
    <x v="432"/>
    <d v="2011-12-15T00:00:00"/>
    <x v="0"/>
    <s v="LH-17155"/>
    <s v="Logan Haushalter"/>
    <x v="0"/>
    <s v="United States"/>
    <s v="Oakland"/>
    <x v="1"/>
    <n v="94601"/>
    <x v="1"/>
    <s v="OFF-ST-10000617"/>
    <x v="1"/>
    <x v="4"/>
    <x v="379"/>
    <n v="8.94"/>
    <n v="3"/>
    <x v="0"/>
    <n v="0.62580000000000002"/>
  </r>
  <r>
    <n v="4856"/>
    <x v="2403"/>
    <x v="2"/>
    <x v="432"/>
    <d v="2011-12-15T00:00:00"/>
    <x v="0"/>
    <s v="LH-17155"/>
    <s v="Logan Haushalter"/>
    <x v="0"/>
    <s v="United States"/>
    <s v="Oakland"/>
    <x v="1"/>
    <n v="94601"/>
    <x v="1"/>
    <s v="FUR-FU-10001706"/>
    <x v="0"/>
    <x v="5"/>
    <x v="50"/>
    <n v="9.24"/>
    <n v="3"/>
    <x v="0"/>
    <n v="4.4352"/>
  </r>
  <r>
    <n v="4857"/>
    <x v="2404"/>
    <x v="1"/>
    <x v="1004"/>
    <d v="2012-01-17T00:00:00"/>
    <x v="1"/>
    <s v="PB-19150"/>
    <s v="Philip Brown"/>
    <x v="0"/>
    <s v="United States"/>
    <s v="Los Angeles"/>
    <x v="1"/>
    <n v="90004"/>
    <x v="1"/>
    <s v="OFF-BI-10003364"/>
    <x v="1"/>
    <x v="8"/>
    <x v="698"/>
    <n v="70.007999999999996"/>
    <n v="3"/>
    <x v="2"/>
    <n v="24.502800000000001"/>
  </r>
  <r>
    <n v="4858"/>
    <x v="2404"/>
    <x v="1"/>
    <x v="1004"/>
    <d v="2012-01-17T00:00:00"/>
    <x v="1"/>
    <s v="PB-19150"/>
    <s v="Philip Brown"/>
    <x v="0"/>
    <s v="United States"/>
    <s v="Los Angeles"/>
    <x v="1"/>
    <n v="90004"/>
    <x v="1"/>
    <s v="FUR-FU-10001861"/>
    <x v="0"/>
    <x v="5"/>
    <x v="272"/>
    <n v="77.599999999999994"/>
    <n v="4"/>
    <x v="0"/>
    <n v="38.024000000000001"/>
  </r>
  <r>
    <n v="4859"/>
    <x v="2404"/>
    <x v="1"/>
    <x v="1004"/>
    <d v="2012-01-17T00:00:00"/>
    <x v="1"/>
    <s v="PB-19150"/>
    <s v="Philip Brown"/>
    <x v="0"/>
    <s v="United States"/>
    <s v="Los Angeles"/>
    <x v="1"/>
    <n v="90004"/>
    <x v="1"/>
    <s v="FUR-FU-10004845"/>
    <x v="0"/>
    <x v="5"/>
    <x v="1684"/>
    <n v="464.85"/>
    <n v="9"/>
    <x v="0"/>
    <n v="92.97"/>
  </r>
  <r>
    <n v="4860"/>
    <x v="2405"/>
    <x v="3"/>
    <x v="934"/>
    <d v="2014-12-20T00:00:00"/>
    <x v="1"/>
    <s v="SS-20140"/>
    <s v="Saphhira Shifley"/>
    <x v="1"/>
    <s v="United States"/>
    <s v="Oak Park"/>
    <x v="10"/>
    <n v="60302"/>
    <x v="2"/>
    <s v="OFF-AR-10000823"/>
    <x v="1"/>
    <x v="6"/>
    <x v="1043"/>
    <n v="10.192"/>
    <n v="7"/>
    <x v="2"/>
    <n v="1.0192000000000001"/>
  </r>
  <r>
    <n v="4861"/>
    <x v="2406"/>
    <x v="0"/>
    <x v="122"/>
    <d v="2013-12-25T00:00:00"/>
    <x v="1"/>
    <s v="GK-14620"/>
    <s v="Grace Kelly"/>
    <x v="1"/>
    <s v="United States"/>
    <s v="Morristown"/>
    <x v="30"/>
    <n v="7960"/>
    <x v="3"/>
    <s v="OFF-BI-10001359"/>
    <x v="1"/>
    <x v="8"/>
    <x v="1153"/>
    <n v="1793.98"/>
    <n v="2"/>
    <x v="0"/>
    <n v="843.17060000000004"/>
  </r>
  <r>
    <n v="4862"/>
    <x v="2407"/>
    <x v="2"/>
    <x v="909"/>
    <d v="2011-04-16T00:00:00"/>
    <x v="0"/>
    <s v="GM-14455"/>
    <s v="Gary Mitchum"/>
    <x v="2"/>
    <s v="United States"/>
    <s v="Austin"/>
    <x v="5"/>
    <n v="78745"/>
    <x v="2"/>
    <s v="TEC-PH-10001835"/>
    <x v="2"/>
    <x v="7"/>
    <x v="1333"/>
    <n v="758.35199999999998"/>
    <n v="6"/>
    <x v="2"/>
    <n v="265.42320000000001"/>
  </r>
  <r>
    <n v="4863"/>
    <x v="2408"/>
    <x v="0"/>
    <x v="338"/>
    <d v="2013-11-15T00:00:00"/>
    <x v="1"/>
    <s v="SH-19975"/>
    <s v="Sally Hughsby"/>
    <x v="1"/>
    <s v="United States"/>
    <s v="New York City"/>
    <x v="15"/>
    <n v="10011"/>
    <x v="3"/>
    <s v="OFF-BI-10001191"/>
    <x v="1"/>
    <x v="8"/>
    <x v="970"/>
    <n v="20.367999999999999"/>
    <n v="1"/>
    <x v="2"/>
    <n v="7.3834"/>
  </r>
  <r>
    <n v="4864"/>
    <x v="2408"/>
    <x v="0"/>
    <x v="338"/>
    <d v="2013-11-15T00:00:00"/>
    <x v="1"/>
    <s v="SH-19975"/>
    <s v="Sally Hughsby"/>
    <x v="1"/>
    <s v="United States"/>
    <s v="New York City"/>
    <x v="15"/>
    <n v="10011"/>
    <x v="3"/>
    <s v="OFF-BI-10003982"/>
    <x v="1"/>
    <x v="8"/>
    <x v="346"/>
    <n v="49.847999999999999"/>
    <n v="3"/>
    <x v="2"/>
    <n v="16.823699999999999"/>
  </r>
  <r>
    <n v="4865"/>
    <x v="2409"/>
    <x v="3"/>
    <x v="335"/>
    <d v="2014-07-01T00:00:00"/>
    <x v="1"/>
    <s v="SC-20725"/>
    <s v="Steven Cartwright"/>
    <x v="0"/>
    <s v="United States"/>
    <s v="New York City"/>
    <x v="15"/>
    <n v="10024"/>
    <x v="3"/>
    <s v="TEC-PH-10001425"/>
    <x v="2"/>
    <x v="7"/>
    <x v="511"/>
    <n v="239.97"/>
    <n v="3"/>
    <x v="0"/>
    <n v="67.191599999999994"/>
  </r>
  <r>
    <n v="4866"/>
    <x v="2410"/>
    <x v="3"/>
    <x v="38"/>
    <d v="2014-11-19T00:00:00"/>
    <x v="1"/>
    <s v="TT-21070"/>
    <s v="Ted Trevino"/>
    <x v="0"/>
    <s v="United States"/>
    <s v="Seattle"/>
    <x v="4"/>
    <n v="98103"/>
    <x v="1"/>
    <s v="FUR-CH-10001215"/>
    <x v="0"/>
    <x v="1"/>
    <x v="440"/>
    <n v="2404.7040000000002"/>
    <n v="6"/>
    <x v="2"/>
    <n v="150.29400000000001"/>
  </r>
  <r>
    <n v="4867"/>
    <x v="2410"/>
    <x v="3"/>
    <x v="38"/>
    <d v="2014-11-19T00:00:00"/>
    <x v="1"/>
    <s v="TT-21070"/>
    <s v="Ted Trevino"/>
    <x v="0"/>
    <s v="United States"/>
    <s v="Seattle"/>
    <x v="4"/>
    <n v="98103"/>
    <x v="1"/>
    <s v="OFF-BI-10001718"/>
    <x v="1"/>
    <x v="8"/>
    <x v="1216"/>
    <n v="563.024"/>
    <n v="11"/>
    <x v="2"/>
    <n v="190.0206"/>
  </r>
  <r>
    <n v="4868"/>
    <x v="2410"/>
    <x v="3"/>
    <x v="38"/>
    <d v="2014-11-19T00:00:00"/>
    <x v="1"/>
    <s v="TT-21070"/>
    <s v="Ted Trevino"/>
    <x v="0"/>
    <s v="United States"/>
    <s v="Seattle"/>
    <x v="4"/>
    <n v="98103"/>
    <x v="1"/>
    <s v="OFF-ST-10000991"/>
    <x v="1"/>
    <x v="4"/>
    <x v="155"/>
    <n v="344.91"/>
    <n v="3"/>
    <x v="0"/>
    <n v="10.347300000000001"/>
  </r>
  <r>
    <n v="4869"/>
    <x v="2410"/>
    <x v="3"/>
    <x v="38"/>
    <d v="2014-11-19T00:00:00"/>
    <x v="1"/>
    <s v="TT-21070"/>
    <s v="Ted Trevino"/>
    <x v="0"/>
    <s v="United States"/>
    <s v="Seattle"/>
    <x v="4"/>
    <n v="98103"/>
    <x v="1"/>
    <s v="OFF-LA-10001613"/>
    <x v="1"/>
    <x v="2"/>
    <x v="736"/>
    <n v="8.64"/>
    <n v="3"/>
    <x v="0"/>
    <n v="4.2336"/>
  </r>
  <r>
    <n v="4870"/>
    <x v="2411"/>
    <x v="3"/>
    <x v="221"/>
    <d v="2014-11-30T00:00:00"/>
    <x v="1"/>
    <s v="SC-20440"/>
    <s v="Shaun Chance"/>
    <x v="1"/>
    <s v="United States"/>
    <s v="Lancaster"/>
    <x v="9"/>
    <n v="17602"/>
    <x v="3"/>
    <s v="TEC-PH-10003437"/>
    <x v="2"/>
    <x v="7"/>
    <x v="913"/>
    <n v="89.988"/>
    <n v="2"/>
    <x v="10"/>
    <n v="-14.997999999999999"/>
  </r>
  <r>
    <n v="4871"/>
    <x v="2411"/>
    <x v="3"/>
    <x v="221"/>
    <d v="2014-11-30T00:00:00"/>
    <x v="1"/>
    <s v="SC-20440"/>
    <s v="Shaun Chance"/>
    <x v="1"/>
    <s v="United States"/>
    <s v="Lancaster"/>
    <x v="9"/>
    <n v="17602"/>
    <x v="3"/>
    <s v="OFF-PA-10000675"/>
    <x v="1"/>
    <x v="10"/>
    <x v="1106"/>
    <n v="229.54400000000001"/>
    <n v="7"/>
    <x v="2"/>
    <n v="83.209699999999998"/>
  </r>
  <r>
    <n v="4872"/>
    <x v="2412"/>
    <x v="3"/>
    <x v="979"/>
    <d v="2014-05-28T00:00:00"/>
    <x v="1"/>
    <s v="KL-16645"/>
    <s v="Ken Lonsdale"/>
    <x v="0"/>
    <s v="United States"/>
    <s v="Houston"/>
    <x v="5"/>
    <n v="77095"/>
    <x v="2"/>
    <s v="OFF-FA-10000840"/>
    <x v="1"/>
    <x v="13"/>
    <x v="1685"/>
    <n v="1.8240000000000001"/>
    <n v="2"/>
    <x v="2"/>
    <n v="0.61560000000000004"/>
  </r>
  <r>
    <n v="4873"/>
    <x v="2412"/>
    <x v="3"/>
    <x v="979"/>
    <d v="2014-05-28T00:00:00"/>
    <x v="1"/>
    <s v="KL-16645"/>
    <s v="Ken Lonsdale"/>
    <x v="0"/>
    <s v="United States"/>
    <s v="Houston"/>
    <x v="5"/>
    <n v="77095"/>
    <x v="2"/>
    <s v="OFF-AP-10001947"/>
    <x v="1"/>
    <x v="9"/>
    <x v="1528"/>
    <n v="18.32"/>
    <n v="5"/>
    <x v="3"/>
    <n v="-46.716000000000001"/>
  </r>
  <r>
    <n v="4874"/>
    <x v="2412"/>
    <x v="3"/>
    <x v="979"/>
    <d v="2014-05-28T00:00:00"/>
    <x v="1"/>
    <s v="KL-16645"/>
    <s v="Ken Lonsdale"/>
    <x v="0"/>
    <s v="United States"/>
    <s v="Houston"/>
    <x v="5"/>
    <n v="77095"/>
    <x v="2"/>
    <s v="OFF-ST-10002301"/>
    <x v="1"/>
    <x v="4"/>
    <x v="1490"/>
    <n v="48.816000000000003"/>
    <n v="3"/>
    <x v="2"/>
    <n v="-11.5938"/>
  </r>
  <r>
    <n v="4875"/>
    <x v="2412"/>
    <x v="3"/>
    <x v="979"/>
    <d v="2014-05-28T00:00:00"/>
    <x v="1"/>
    <s v="KL-16645"/>
    <s v="Ken Lonsdale"/>
    <x v="0"/>
    <s v="United States"/>
    <s v="Houston"/>
    <x v="5"/>
    <n v="77095"/>
    <x v="2"/>
    <s v="OFF-BI-10001922"/>
    <x v="1"/>
    <x v="8"/>
    <x v="302"/>
    <n v="1.1879999999999999"/>
    <n v="1"/>
    <x v="3"/>
    <n v="-1.9601999999999999"/>
  </r>
  <r>
    <n v="4876"/>
    <x v="2413"/>
    <x v="2"/>
    <x v="266"/>
    <d v="2011-12-07T00:00:00"/>
    <x v="1"/>
    <s v="KN-16390"/>
    <s v="Katherine Nockton"/>
    <x v="1"/>
    <s v="United States"/>
    <s v="Columbus"/>
    <x v="24"/>
    <n v="43229"/>
    <x v="3"/>
    <s v="TEC-AC-10001267"/>
    <x v="2"/>
    <x v="11"/>
    <x v="533"/>
    <n v="119.8"/>
    <n v="5"/>
    <x v="2"/>
    <n v="29.95"/>
  </r>
  <r>
    <n v="4877"/>
    <x v="2414"/>
    <x v="2"/>
    <x v="462"/>
    <d v="2011-10-09T00:00:00"/>
    <x v="1"/>
    <s v="SL-20155"/>
    <s v="Sara Luxemburg"/>
    <x v="2"/>
    <s v="United States"/>
    <s v="Durham"/>
    <x v="3"/>
    <n v="27707"/>
    <x v="0"/>
    <s v="OFF-ST-10000532"/>
    <x v="1"/>
    <x v="4"/>
    <x v="1403"/>
    <n v="61.567999999999998"/>
    <n v="2"/>
    <x v="2"/>
    <n v="4.6176000000000004"/>
  </r>
  <r>
    <n v="4878"/>
    <x v="2414"/>
    <x v="2"/>
    <x v="462"/>
    <d v="2011-10-09T00:00:00"/>
    <x v="1"/>
    <s v="SL-20155"/>
    <s v="Sara Luxemburg"/>
    <x v="2"/>
    <s v="United States"/>
    <s v="Durham"/>
    <x v="3"/>
    <n v="27707"/>
    <x v="0"/>
    <s v="OFF-AR-10002335"/>
    <x v="1"/>
    <x v="6"/>
    <x v="673"/>
    <n v="6.1920000000000002"/>
    <n v="3"/>
    <x v="2"/>
    <n v="0.46439999999999998"/>
  </r>
  <r>
    <n v="4879"/>
    <x v="2415"/>
    <x v="0"/>
    <x v="875"/>
    <d v="2013-08-01T00:00:00"/>
    <x v="2"/>
    <s v="PW-19240"/>
    <s v="Pierre Wener"/>
    <x v="0"/>
    <s v="United States"/>
    <s v="Pensacola"/>
    <x v="2"/>
    <n v="32503"/>
    <x v="0"/>
    <s v="OFF-BI-10000201"/>
    <x v="1"/>
    <x v="8"/>
    <x v="1678"/>
    <n v="2.214"/>
    <n v="3"/>
    <x v="6"/>
    <n v="-1.476"/>
  </r>
  <r>
    <n v="4880"/>
    <x v="2416"/>
    <x v="3"/>
    <x v="808"/>
    <d v="2014-11-06T00:00:00"/>
    <x v="0"/>
    <s v="TB-21175"/>
    <s v="Thomas Boland"/>
    <x v="1"/>
    <s v="United States"/>
    <s v="Henderson"/>
    <x v="0"/>
    <n v="42420"/>
    <x v="0"/>
    <s v="OFF-EN-10004846"/>
    <x v="1"/>
    <x v="12"/>
    <x v="1488"/>
    <n v="5.32"/>
    <n v="2"/>
    <x v="0"/>
    <n v="2.6067999999999998"/>
  </r>
  <r>
    <n v="4881"/>
    <x v="2416"/>
    <x v="3"/>
    <x v="808"/>
    <d v="2014-11-06T00:00:00"/>
    <x v="0"/>
    <s v="TB-21175"/>
    <s v="Thomas Boland"/>
    <x v="1"/>
    <s v="United States"/>
    <s v="Henderson"/>
    <x v="0"/>
    <n v="42420"/>
    <x v="0"/>
    <s v="FUR-CH-10000454"/>
    <x v="0"/>
    <x v="1"/>
    <x v="1"/>
    <n v="975.92"/>
    <n v="4"/>
    <x v="0"/>
    <n v="292.77600000000001"/>
  </r>
  <r>
    <n v="4882"/>
    <x v="2416"/>
    <x v="3"/>
    <x v="808"/>
    <d v="2014-11-06T00:00:00"/>
    <x v="0"/>
    <s v="TB-21175"/>
    <s v="Thomas Boland"/>
    <x v="1"/>
    <s v="United States"/>
    <s v="Henderson"/>
    <x v="0"/>
    <n v="42420"/>
    <x v="0"/>
    <s v="TEC-AC-10004145"/>
    <x v="2"/>
    <x v="11"/>
    <x v="1264"/>
    <n v="2249.91"/>
    <n v="9"/>
    <x v="0"/>
    <n v="517.47929999999997"/>
  </r>
  <r>
    <n v="4883"/>
    <x v="2416"/>
    <x v="3"/>
    <x v="808"/>
    <d v="2014-11-06T00:00:00"/>
    <x v="0"/>
    <s v="TB-21175"/>
    <s v="Thomas Boland"/>
    <x v="1"/>
    <s v="United States"/>
    <s v="Henderson"/>
    <x v="0"/>
    <n v="42420"/>
    <x v="0"/>
    <s v="OFF-ST-10001580"/>
    <x v="1"/>
    <x v="4"/>
    <x v="351"/>
    <n v="59.92"/>
    <n v="4"/>
    <x v="0"/>
    <n v="16.7776"/>
  </r>
  <r>
    <n v="4884"/>
    <x v="2417"/>
    <x v="3"/>
    <x v="144"/>
    <d v="2014-03-16T00:00:00"/>
    <x v="1"/>
    <s v="AH-10210"/>
    <s v="Alan Hwang"/>
    <x v="0"/>
    <s v="United States"/>
    <s v="Anaheim"/>
    <x v="1"/>
    <n v="92804"/>
    <x v="1"/>
    <s v="OFF-BI-10003876"/>
    <x v="1"/>
    <x v="8"/>
    <x v="1617"/>
    <n v="171.2"/>
    <n v="5"/>
    <x v="2"/>
    <n v="64.2"/>
  </r>
  <r>
    <n v="4885"/>
    <x v="2417"/>
    <x v="3"/>
    <x v="144"/>
    <d v="2014-03-16T00:00:00"/>
    <x v="1"/>
    <s v="AH-10210"/>
    <s v="Alan Hwang"/>
    <x v="0"/>
    <s v="United States"/>
    <s v="Anaheim"/>
    <x v="1"/>
    <n v="92804"/>
    <x v="1"/>
    <s v="OFF-AR-10001972"/>
    <x v="1"/>
    <x v="6"/>
    <x v="1623"/>
    <n v="3.36"/>
    <n v="2"/>
    <x v="0"/>
    <n v="0.87360000000000004"/>
  </r>
  <r>
    <n v="4886"/>
    <x v="2418"/>
    <x v="2"/>
    <x v="757"/>
    <d v="2011-12-20T00:00:00"/>
    <x v="1"/>
    <s v="SC-20695"/>
    <s v="Steve Chapman"/>
    <x v="1"/>
    <s v="United States"/>
    <s v="Detroit"/>
    <x v="12"/>
    <n v="48227"/>
    <x v="2"/>
    <s v="OFF-PA-10000595"/>
    <x v="1"/>
    <x v="10"/>
    <x v="1117"/>
    <n v="114.2"/>
    <n v="5"/>
    <x v="0"/>
    <n v="52.531999999999996"/>
  </r>
  <r>
    <n v="4887"/>
    <x v="2419"/>
    <x v="0"/>
    <x v="85"/>
    <d v="2013-12-02T00:00:00"/>
    <x v="0"/>
    <s v="RF-19345"/>
    <s v="Randy Ferguson"/>
    <x v="1"/>
    <s v="United States"/>
    <s v="Marietta"/>
    <x v="32"/>
    <n v="30062"/>
    <x v="0"/>
    <s v="FUR-CH-10004477"/>
    <x v="0"/>
    <x v="1"/>
    <x v="211"/>
    <n v="182.67"/>
    <n v="3"/>
    <x v="0"/>
    <n v="52.974299999999999"/>
  </r>
  <r>
    <n v="4888"/>
    <x v="2419"/>
    <x v="0"/>
    <x v="85"/>
    <d v="2013-12-02T00:00:00"/>
    <x v="0"/>
    <s v="RF-19345"/>
    <s v="Randy Ferguson"/>
    <x v="1"/>
    <s v="United States"/>
    <s v="Marietta"/>
    <x v="32"/>
    <n v="30062"/>
    <x v="0"/>
    <s v="TEC-AC-10003441"/>
    <x v="2"/>
    <x v="11"/>
    <x v="652"/>
    <n v="101.7"/>
    <n v="6"/>
    <x v="0"/>
    <n v="6.1020000000000003"/>
  </r>
  <r>
    <n v="4889"/>
    <x v="2419"/>
    <x v="0"/>
    <x v="85"/>
    <d v="2013-12-02T00:00:00"/>
    <x v="0"/>
    <s v="RF-19345"/>
    <s v="Randy Ferguson"/>
    <x v="1"/>
    <s v="United States"/>
    <s v="Marietta"/>
    <x v="32"/>
    <n v="30062"/>
    <x v="0"/>
    <s v="OFF-ST-10004459"/>
    <x v="1"/>
    <x v="4"/>
    <x v="454"/>
    <n v="1126.02"/>
    <n v="3"/>
    <x v="0"/>
    <n v="56.301000000000002"/>
  </r>
  <r>
    <n v="4890"/>
    <x v="2419"/>
    <x v="0"/>
    <x v="85"/>
    <d v="2013-12-02T00:00:00"/>
    <x v="0"/>
    <s v="RF-19345"/>
    <s v="Randy Ferguson"/>
    <x v="1"/>
    <s v="United States"/>
    <s v="Marietta"/>
    <x v="32"/>
    <n v="30062"/>
    <x v="0"/>
    <s v="OFF-ST-10003805"/>
    <x v="1"/>
    <x v="4"/>
    <x v="1651"/>
    <n v="1263.3"/>
    <n v="6"/>
    <x v="0"/>
    <n v="315.82499999999999"/>
  </r>
  <r>
    <n v="4891"/>
    <x v="2420"/>
    <x v="0"/>
    <x v="443"/>
    <d v="2013-12-31T00:00:00"/>
    <x v="1"/>
    <s v="EH-13765"/>
    <s v="Edward Hooks"/>
    <x v="1"/>
    <s v="United States"/>
    <s v="Seattle"/>
    <x v="4"/>
    <n v="98103"/>
    <x v="1"/>
    <s v="OFF-AR-10001246"/>
    <x v="1"/>
    <x v="6"/>
    <x v="450"/>
    <n v="8.82"/>
    <n v="3"/>
    <x v="0"/>
    <n v="2.5577999999999999"/>
  </r>
  <r>
    <n v="4892"/>
    <x v="2420"/>
    <x v="0"/>
    <x v="443"/>
    <d v="2013-12-31T00:00:00"/>
    <x v="1"/>
    <s v="EH-13765"/>
    <s v="Edward Hooks"/>
    <x v="1"/>
    <s v="United States"/>
    <s v="Seattle"/>
    <x v="4"/>
    <n v="98103"/>
    <x v="1"/>
    <s v="OFF-PA-10001295"/>
    <x v="1"/>
    <x v="10"/>
    <x v="1211"/>
    <n v="37.94"/>
    <n v="2"/>
    <x v="0"/>
    <n v="18.211200000000002"/>
  </r>
  <r>
    <n v="4893"/>
    <x v="2420"/>
    <x v="0"/>
    <x v="443"/>
    <d v="2013-12-31T00:00:00"/>
    <x v="1"/>
    <s v="EH-13765"/>
    <s v="Edward Hooks"/>
    <x v="1"/>
    <s v="United States"/>
    <s v="Seattle"/>
    <x v="4"/>
    <n v="98103"/>
    <x v="1"/>
    <s v="OFF-AR-10001231"/>
    <x v="1"/>
    <x v="6"/>
    <x v="1686"/>
    <n v="4.2"/>
    <n v="2"/>
    <x v="0"/>
    <n v="1.1759999999999999"/>
  </r>
  <r>
    <n v="4894"/>
    <x v="2420"/>
    <x v="0"/>
    <x v="443"/>
    <d v="2013-12-31T00:00:00"/>
    <x v="1"/>
    <s v="EH-13765"/>
    <s v="Edward Hooks"/>
    <x v="1"/>
    <s v="United States"/>
    <s v="Seattle"/>
    <x v="4"/>
    <n v="98103"/>
    <x v="1"/>
    <s v="OFF-ST-10002743"/>
    <x v="1"/>
    <x v="4"/>
    <x v="413"/>
    <n v="227.28"/>
    <n v="2"/>
    <x v="0"/>
    <n v="2.2728000000000002"/>
  </r>
  <r>
    <n v="4895"/>
    <x v="2420"/>
    <x v="0"/>
    <x v="443"/>
    <d v="2013-12-31T00:00:00"/>
    <x v="1"/>
    <s v="EH-13765"/>
    <s v="Edward Hooks"/>
    <x v="1"/>
    <s v="United States"/>
    <s v="Seattle"/>
    <x v="4"/>
    <n v="98103"/>
    <x v="1"/>
    <s v="OFF-PA-10004327"/>
    <x v="1"/>
    <x v="10"/>
    <x v="136"/>
    <n v="47.9"/>
    <n v="1"/>
    <x v="0"/>
    <n v="22.992000000000001"/>
  </r>
  <r>
    <n v="4896"/>
    <x v="2420"/>
    <x v="0"/>
    <x v="443"/>
    <d v="2013-12-31T00:00:00"/>
    <x v="1"/>
    <s v="EH-13765"/>
    <s v="Edward Hooks"/>
    <x v="1"/>
    <s v="United States"/>
    <s v="Seattle"/>
    <x v="4"/>
    <n v="98103"/>
    <x v="1"/>
    <s v="OFF-EN-10004773"/>
    <x v="1"/>
    <x v="12"/>
    <x v="33"/>
    <n v="61.96"/>
    <n v="2"/>
    <x v="0"/>
    <n v="30.360399999999998"/>
  </r>
  <r>
    <n v="4897"/>
    <x v="2420"/>
    <x v="0"/>
    <x v="443"/>
    <d v="2013-12-31T00:00:00"/>
    <x v="1"/>
    <s v="EH-13765"/>
    <s v="Edward Hooks"/>
    <x v="1"/>
    <s v="United States"/>
    <s v="Seattle"/>
    <x v="4"/>
    <n v="98103"/>
    <x v="1"/>
    <s v="OFF-ST-10003470"/>
    <x v="1"/>
    <x v="4"/>
    <x v="1339"/>
    <n v="1117.92"/>
    <n v="4"/>
    <x v="0"/>
    <n v="55.896000000000001"/>
  </r>
  <r>
    <n v="4898"/>
    <x v="2421"/>
    <x v="2"/>
    <x v="771"/>
    <d v="2011-10-17T00:00:00"/>
    <x v="2"/>
    <s v="AC-10660"/>
    <s v="Anna Chung"/>
    <x v="0"/>
    <s v="United States"/>
    <s v="Parma"/>
    <x v="24"/>
    <n v="44134"/>
    <x v="3"/>
    <s v="FUR-CH-10003761"/>
    <x v="0"/>
    <x v="1"/>
    <x v="1379"/>
    <n v="183.37200000000001"/>
    <n v="2"/>
    <x v="4"/>
    <n v="-7.8587999999999996"/>
  </r>
  <r>
    <n v="4899"/>
    <x v="2421"/>
    <x v="2"/>
    <x v="771"/>
    <d v="2011-10-17T00:00:00"/>
    <x v="2"/>
    <s v="AC-10660"/>
    <s v="Anna Chung"/>
    <x v="0"/>
    <s v="United States"/>
    <s v="Parma"/>
    <x v="24"/>
    <n v="44134"/>
    <x v="3"/>
    <s v="OFF-PA-10002230"/>
    <x v="1"/>
    <x v="10"/>
    <x v="384"/>
    <n v="7.968"/>
    <n v="2"/>
    <x v="2"/>
    <n v="2.8883999999999999"/>
  </r>
  <r>
    <n v="4900"/>
    <x v="2422"/>
    <x v="0"/>
    <x v="250"/>
    <d v="2013-08-28T00:00:00"/>
    <x v="1"/>
    <s v="SG-20470"/>
    <s v="Sheri Gordon"/>
    <x v="0"/>
    <s v="United States"/>
    <s v="Gresham"/>
    <x v="21"/>
    <n v="97030"/>
    <x v="1"/>
    <s v="OFF-BI-10000088"/>
    <x v="1"/>
    <x v="8"/>
    <x v="1025"/>
    <n v="26.352"/>
    <n v="8"/>
    <x v="6"/>
    <n v="-18.446400000000001"/>
  </r>
  <r>
    <n v="4901"/>
    <x v="2423"/>
    <x v="3"/>
    <x v="94"/>
    <d v="2014-12-22T00:00:00"/>
    <x v="1"/>
    <s v="CA-12310"/>
    <s v="Christine Abelman"/>
    <x v="1"/>
    <s v="United States"/>
    <s v="Anaheim"/>
    <x v="1"/>
    <n v="92804"/>
    <x v="1"/>
    <s v="OFF-ST-10001526"/>
    <x v="1"/>
    <x v="4"/>
    <x v="764"/>
    <n v="481.32"/>
    <n v="4"/>
    <x v="0"/>
    <n v="125.14319999999999"/>
  </r>
  <r>
    <n v="4902"/>
    <x v="2423"/>
    <x v="3"/>
    <x v="94"/>
    <d v="2014-12-22T00:00:00"/>
    <x v="1"/>
    <s v="CA-12310"/>
    <s v="Christine Abelman"/>
    <x v="1"/>
    <s v="United States"/>
    <s v="Anaheim"/>
    <x v="1"/>
    <n v="92804"/>
    <x v="1"/>
    <s v="OFF-SU-10002557"/>
    <x v="1"/>
    <x v="14"/>
    <x v="1329"/>
    <n v="13.98"/>
    <n v="1"/>
    <x v="0"/>
    <n v="3.6347999999999998"/>
  </r>
  <r>
    <n v="4903"/>
    <x v="2424"/>
    <x v="3"/>
    <x v="469"/>
    <d v="2014-03-13T00:00:00"/>
    <x v="1"/>
    <s v="SH-20395"/>
    <s v="Shahid Hopkins"/>
    <x v="0"/>
    <s v="United States"/>
    <s v="New York City"/>
    <x v="15"/>
    <n v="10035"/>
    <x v="3"/>
    <s v="OFF-BI-10003669"/>
    <x v="1"/>
    <x v="8"/>
    <x v="796"/>
    <n v="25.92"/>
    <n v="6"/>
    <x v="2"/>
    <n v="9.0719999999999992"/>
  </r>
  <r>
    <n v="4904"/>
    <x v="2424"/>
    <x v="3"/>
    <x v="469"/>
    <d v="2014-03-13T00:00:00"/>
    <x v="1"/>
    <s v="SH-20395"/>
    <s v="Shahid Hopkins"/>
    <x v="0"/>
    <s v="United States"/>
    <s v="New York City"/>
    <x v="15"/>
    <n v="10035"/>
    <x v="3"/>
    <s v="OFF-LA-10003510"/>
    <x v="1"/>
    <x v="2"/>
    <x v="575"/>
    <n v="91.59"/>
    <n v="3"/>
    <x v="0"/>
    <n v="42.131399999999999"/>
  </r>
  <r>
    <n v="4905"/>
    <x v="2425"/>
    <x v="2"/>
    <x v="588"/>
    <d v="2011-12-03T00:00:00"/>
    <x v="0"/>
    <s v="MC-17605"/>
    <s v="Matt Connell"/>
    <x v="1"/>
    <s v="United States"/>
    <s v="Houston"/>
    <x v="5"/>
    <n v="77070"/>
    <x v="2"/>
    <s v="FUR-CH-10003746"/>
    <x v="0"/>
    <x v="1"/>
    <x v="617"/>
    <n v="674.05799999999999"/>
    <n v="3"/>
    <x v="4"/>
    <n v="-19.258800000000001"/>
  </r>
  <r>
    <n v="4906"/>
    <x v="2426"/>
    <x v="2"/>
    <x v="1005"/>
    <d v="2011-10-16T00:00:00"/>
    <x v="0"/>
    <s v="JE-15610"/>
    <s v="Jim Epp"/>
    <x v="1"/>
    <s v="United States"/>
    <s v="Concord"/>
    <x v="38"/>
    <n v="3301"/>
    <x v="3"/>
    <s v="OFF-BI-10003476"/>
    <x v="1"/>
    <x v="8"/>
    <x v="1526"/>
    <n v="22.92"/>
    <n v="4"/>
    <x v="0"/>
    <n v="11.0016"/>
  </r>
  <r>
    <n v="4907"/>
    <x v="2426"/>
    <x v="2"/>
    <x v="1005"/>
    <d v="2011-10-16T00:00:00"/>
    <x v="0"/>
    <s v="JE-15610"/>
    <s v="Jim Epp"/>
    <x v="1"/>
    <s v="United States"/>
    <s v="Concord"/>
    <x v="38"/>
    <n v="3301"/>
    <x v="3"/>
    <s v="OFF-ST-10001469"/>
    <x v="1"/>
    <x v="4"/>
    <x v="394"/>
    <n v="269.89999999999998"/>
    <n v="5"/>
    <x v="0"/>
    <n v="16.193999999999999"/>
  </r>
  <r>
    <n v="4908"/>
    <x v="2427"/>
    <x v="2"/>
    <x v="728"/>
    <d v="2011-11-23T00:00:00"/>
    <x v="0"/>
    <s v="MS-17530"/>
    <s v="MaryBeth Skach"/>
    <x v="0"/>
    <s v="United States"/>
    <s v="Fairfield"/>
    <x v="24"/>
    <n v="45014"/>
    <x v="3"/>
    <s v="OFF-BI-10001757"/>
    <x v="1"/>
    <x v="8"/>
    <x v="1158"/>
    <n v="11.808"/>
    <n v="8"/>
    <x v="6"/>
    <n v="-8.6592000000000002"/>
  </r>
  <r>
    <n v="4909"/>
    <x v="2427"/>
    <x v="2"/>
    <x v="728"/>
    <d v="2011-11-23T00:00:00"/>
    <x v="0"/>
    <s v="MS-17530"/>
    <s v="MaryBeth Skach"/>
    <x v="0"/>
    <s v="United States"/>
    <s v="Fairfield"/>
    <x v="24"/>
    <n v="45014"/>
    <x v="3"/>
    <s v="TEC-PH-10004875"/>
    <x v="2"/>
    <x v="7"/>
    <x v="1687"/>
    <n v="9.5879999999999992"/>
    <n v="2"/>
    <x v="10"/>
    <n v="-2.0773999999999999"/>
  </r>
  <r>
    <n v="4910"/>
    <x v="2428"/>
    <x v="3"/>
    <x v="424"/>
    <d v="2014-01-19T00:00:00"/>
    <x v="1"/>
    <s v="BH-11710"/>
    <s v="Brosina Hoffman"/>
    <x v="0"/>
    <s v="United States"/>
    <s v="Johnson City"/>
    <x v="18"/>
    <n v="37604"/>
    <x v="0"/>
    <s v="OFF-EN-10001219"/>
    <x v="1"/>
    <x v="12"/>
    <x v="583"/>
    <n v="18.335999999999999"/>
    <n v="3"/>
    <x v="2"/>
    <n v="6.6467999999999998"/>
  </r>
  <r>
    <n v="4911"/>
    <x v="2428"/>
    <x v="3"/>
    <x v="424"/>
    <d v="2014-01-19T00:00:00"/>
    <x v="1"/>
    <s v="BH-11710"/>
    <s v="Brosina Hoffman"/>
    <x v="0"/>
    <s v="United States"/>
    <s v="Johnson City"/>
    <x v="18"/>
    <n v="37604"/>
    <x v="0"/>
    <s v="OFF-PA-10000019"/>
    <x v="1"/>
    <x v="10"/>
    <x v="704"/>
    <n v="36.287999999999997"/>
    <n v="7"/>
    <x v="2"/>
    <n v="12.700799999999999"/>
  </r>
  <r>
    <n v="4912"/>
    <x v="2428"/>
    <x v="3"/>
    <x v="424"/>
    <d v="2014-01-19T00:00:00"/>
    <x v="1"/>
    <s v="BH-11710"/>
    <s v="Brosina Hoffman"/>
    <x v="0"/>
    <s v="United States"/>
    <s v="Johnson City"/>
    <x v="18"/>
    <n v="37604"/>
    <x v="0"/>
    <s v="TEC-PH-10001924"/>
    <x v="2"/>
    <x v="7"/>
    <x v="426"/>
    <n v="111.98399999999999"/>
    <n v="2"/>
    <x v="2"/>
    <n v="6.9989999999999997"/>
  </r>
  <r>
    <n v="4913"/>
    <x v="2428"/>
    <x v="3"/>
    <x v="424"/>
    <d v="2014-01-19T00:00:00"/>
    <x v="1"/>
    <s v="BH-11710"/>
    <s v="Brosina Hoffman"/>
    <x v="0"/>
    <s v="United States"/>
    <s v="Johnson City"/>
    <x v="18"/>
    <n v="37604"/>
    <x v="0"/>
    <s v="OFF-BI-10002003"/>
    <x v="1"/>
    <x v="8"/>
    <x v="1384"/>
    <n v="5.97"/>
    <n v="5"/>
    <x v="6"/>
    <n v="-4.577"/>
  </r>
  <r>
    <n v="4914"/>
    <x v="2428"/>
    <x v="3"/>
    <x v="424"/>
    <d v="2014-01-19T00:00:00"/>
    <x v="1"/>
    <s v="BH-11710"/>
    <s v="Brosina Hoffman"/>
    <x v="0"/>
    <s v="United States"/>
    <s v="Johnson City"/>
    <x v="18"/>
    <n v="37604"/>
    <x v="0"/>
    <s v="OFF-BI-10003727"/>
    <x v="1"/>
    <x v="8"/>
    <x v="797"/>
    <n v="2.508"/>
    <n v="2"/>
    <x v="6"/>
    <n v="-1.8391999999999999"/>
  </r>
  <r>
    <n v="4915"/>
    <x v="2429"/>
    <x v="1"/>
    <x v="496"/>
    <d v="2012-09-26T00:00:00"/>
    <x v="0"/>
    <s v="ME-17725"/>
    <s v="Max Engle"/>
    <x v="0"/>
    <s v="United States"/>
    <s v="Seattle"/>
    <x v="4"/>
    <n v="98105"/>
    <x v="1"/>
    <s v="OFF-AR-10004042"/>
    <x v="1"/>
    <x v="6"/>
    <x v="30"/>
    <n v="35.96"/>
    <n v="2"/>
    <x v="0"/>
    <n v="10.4284"/>
  </r>
  <r>
    <n v="4916"/>
    <x v="2429"/>
    <x v="1"/>
    <x v="496"/>
    <d v="2012-09-26T00:00:00"/>
    <x v="0"/>
    <s v="ME-17725"/>
    <s v="Max Engle"/>
    <x v="0"/>
    <s v="United States"/>
    <s v="Seattle"/>
    <x v="4"/>
    <n v="98105"/>
    <x v="1"/>
    <s v="OFF-BI-10001097"/>
    <x v="1"/>
    <x v="8"/>
    <x v="789"/>
    <n v="14.952"/>
    <n v="3"/>
    <x v="2"/>
    <n v="5.4200999999999997"/>
  </r>
  <r>
    <n v="4917"/>
    <x v="2430"/>
    <x v="3"/>
    <x v="449"/>
    <d v="2014-10-12T00:00:00"/>
    <x v="0"/>
    <s v="MB-17305"/>
    <s v="Maria Bertelson"/>
    <x v="0"/>
    <s v="United States"/>
    <s v="League City"/>
    <x v="5"/>
    <n v="77573"/>
    <x v="2"/>
    <s v="OFF-AR-10004344"/>
    <x v="1"/>
    <x v="6"/>
    <x v="365"/>
    <n v="67.144000000000005"/>
    <n v="7"/>
    <x v="2"/>
    <n v="5.8750999999999998"/>
  </r>
  <r>
    <n v="4918"/>
    <x v="2430"/>
    <x v="3"/>
    <x v="449"/>
    <d v="2014-10-12T00:00:00"/>
    <x v="0"/>
    <s v="MB-17305"/>
    <s v="Maria Bertelson"/>
    <x v="0"/>
    <s v="United States"/>
    <s v="League City"/>
    <x v="5"/>
    <n v="77573"/>
    <x v="2"/>
    <s v="FUR-CH-10001802"/>
    <x v="0"/>
    <x v="1"/>
    <x v="1688"/>
    <n v="254.05799999999999"/>
    <n v="3"/>
    <x v="4"/>
    <n v="-32.6646"/>
  </r>
  <r>
    <n v="4919"/>
    <x v="2431"/>
    <x v="0"/>
    <x v="1006"/>
    <d v="2013-01-07T00:00:00"/>
    <x v="1"/>
    <s v="BM-11575"/>
    <s v="Brendan Murry"/>
    <x v="1"/>
    <s v="United States"/>
    <s v="Gaithersburg"/>
    <x v="39"/>
    <n v="20877"/>
    <x v="3"/>
    <s v="FUR-BO-10004709"/>
    <x v="0"/>
    <x v="0"/>
    <x v="263"/>
    <n v="173.94"/>
    <n v="3"/>
    <x v="0"/>
    <n v="38.266800000000003"/>
  </r>
  <r>
    <n v="4920"/>
    <x v="2431"/>
    <x v="0"/>
    <x v="1006"/>
    <d v="2013-01-07T00:00:00"/>
    <x v="1"/>
    <s v="BM-11575"/>
    <s v="Brendan Murry"/>
    <x v="1"/>
    <s v="United States"/>
    <s v="Gaithersburg"/>
    <x v="39"/>
    <n v="20877"/>
    <x v="3"/>
    <s v="TEC-PH-10000455"/>
    <x v="2"/>
    <x v="7"/>
    <x v="1112"/>
    <n v="231.98"/>
    <n v="2"/>
    <x v="0"/>
    <n v="67.274199999999993"/>
  </r>
  <r>
    <n v="4921"/>
    <x v="2432"/>
    <x v="3"/>
    <x v="971"/>
    <d v="2014-08-24T00:00:00"/>
    <x v="1"/>
    <s v="SC-20575"/>
    <s v="Sonia Cooley"/>
    <x v="0"/>
    <s v="United States"/>
    <s v="Chicago"/>
    <x v="10"/>
    <n v="60653"/>
    <x v="2"/>
    <s v="OFF-BI-10002393"/>
    <x v="1"/>
    <x v="8"/>
    <x v="1188"/>
    <n v="2.2959999999999998"/>
    <n v="2"/>
    <x v="3"/>
    <n v="-3.9032"/>
  </r>
  <r>
    <n v="4922"/>
    <x v="2433"/>
    <x v="3"/>
    <x v="53"/>
    <d v="2014-12-30T00:00:00"/>
    <x v="0"/>
    <s v="MH-18115"/>
    <s v="Mick Hernandez"/>
    <x v="2"/>
    <s v="United States"/>
    <s v="Huntsville"/>
    <x v="19"/>
    <n v="35810"/>
    <x v="0"/>
    <s v="OFF-PA-10004381"/>
    <x v="1"/>
    <x v="10"/>
    <x v="1675"/>
    <n v="96.08"/>
    <n v="2"/>
    <x v="0"/>
    <n v="46.118400000000001"/>
  </r>
  <r>
    <n v="4923"/>
    <x v="2433"/>
    <x v="3"/>
    <x v="53"/>
    <d v="2014-12-30T00:00:00"/>
    <x v="0"/>
    <s v="MH-18115"/>
    <s v="Mick Hernandez"/>
    <x v="2"/>
    <s v="United States"/>
    <s v="Huntsville"/>
    <x v="19"/>
    <n v="35810"/>
    <x v="0"/>
    <s v="OFF-FA-10003059"/>
    <x v="1"/>
    <x v="13"/>
    <x v="794"/>
    <n v="3.62"/>
    <n v="2"/>
    <x v="0"/>
    <n v="1.1946000000000001"/>
  </r>
  <r>
    <n v="4924"/>
    <x v="2433"/>
    <x v="3"/>
    <x v="53"/>
    <d v="2014-12-30T00:00:00"/>
    <x v="0"/>
    <s v="MH-18115"/>
    <s v="Mick Hernandez"/>
    <x v="2"/>
    <s v="United States"/>
    <s v="Huntsville"/>
    <x v="19"/>
    <n v="35810"/>
    <x v="0"/>
    <s v="OFF-PA-10000994"/>
    <x v="1"/>
    <x v="10"/>
    <x v="904"/>
    <n v="629.1"/>
    <n v="6"/>
    <x v="0"/>
    <n v="301.96800000000002"/>
  </r>
  <r>
    <n v="4925"/>
    <x v="2433"/>
    <x v="3"/>
    <x v="53"/>
    <d v="2014-12-30T00:00:00"/>
    <x v="0"/>
    <s v="MH-18115"/>
    <s v="Mick Hernandez"/>
    <x v="2"/>
    <s v="United States"/>
    <s v="Huntsville"/>
    <x v="19"/>
    <n v="35810"/>
    <x v="0"/>
    <s v="TEC-PH-10002890"/>
    <x v="2"/>
    <x v="7"/>
    <x v="1387"/>
    <n v="90.48"/>
    <n v="2"/>
    <x v="0"/>
    <n v="23.524799999999999"/>
  </r>
  <r>
    <n v="4926"/>
    <x v="2434"/>
    <x v="3"/>
    <x v="18"/>
    <d v="2014-09-14T00:00:00"/>
    <x v="2"/>
    <s v="AR-10345"/>
    <s v="Alex Russell"/>
    <x v="1"/>
    <s v="United States"/>
    <s v="Lawrence"/>
    <x v="31"/>
    <n v="1841"/>
    <x v="3"/>
    <s v="OFF-AR-10003338"/>
    <x v="1"/>
    <x v="6"/>
    <x v="1430"/>
    <n v="14.88"/>
    <n v="2"/>
    <x v="0"/>
    <n v="3.72"/>
  </r>
  <r>
    <n v="4927"/>
    <x v="2435"/>
    <x v="3"/>
    <x v="15"/>
    <d v="2014-10-24T00:00:00"/>
    <x v="1"/>
    <s v="MO-17500"/>
    <s v="Mary O'Rourke"/>
    <x v="0"/>
    <s v="United States"/>
    <s v="Chicago"/>
    <x v="10"/>
    <n v="60623"/>
    <x v="2"/>
    <s v="FUR-TA-10003008"/>
    <x v="0"/>
    <x v="3"/>
    <x v="946"/>
    <n v="91.275000000000006"/>
    <n v="1"/>
    <x v="5"/>
    <n v="-67.543499999999995"/>
  </r>
  <r>
    <n v="4928"/>
    <x v="2436"/>
    <x v="3"/>
    <x v="96"/>
    <d v="2014-12-07T00:00:00"/>
    <x v="1"/>
    <s v="AD-10180"/>
    <s v="Alan Dominguez"/>
    <x v="2"/>
    <s v="United States"/>
    <s v="Fairfield"/>
    <x v="29"/>
    <n v="6824"/>
    <x v="3"/>
    <s v="OFF-PA-10001972"/>
    <x v="1"/>
    <x v="10"/>
    <x v="1169"/>
    <n v="19.440000000000001"/>
    <n v="3"/>
    <x v="0"/>
    <n v="9.3312000000000008"/>
  </r>
  <r>
    <n v="4929"/>
    <x v="2436"/>
    <x v="3"/>
    <x v="96"/>
    <d v="2014-12-07T00:00:00"/>
    <x v="1"/>
    <s v="AD-10180"/>
    <s v="Alan Dominguez"/>
    <x v="2"/>
    <s v="United States"/>
    <s v="Fairfield"/>
    <x v="29"/>
    <n v="6824"/>
    <x v="3"/>
    <s v="FUR-CH-10000155"/>
    <x v="0"/>
    <x v="1"/>
    <x v="1157"/>
    <n v="897.15"/>
    <n v="3"/>
    <x v="0"/>
    <n v="251.202"/>
  </r>
  <r>
    <n v="4930"/>
    <x v="2437"/>
    <x v="2"/>
    <x v="814"/>
    <d v="2011-09-03T00:00:00"/>
    <x v="2"/>
    <s v="KD-16345"/>
    <s v="Katherine Ducich"/>
    <x v="0"/>
    <s v="United States"/>
    <s v="New York City"/>
    <x v="15"/>
    <n v="10009"/>
    <x v="3"/>
    <s v="OFF-AR-10000658"/>
    <x v="1"/>
    <x v="6"/>
    <x v="328"/>
    <n v="57.75"/>
    <n v="5"/>
    <x v="0"/>
    <n v="16.170000000000002"/>
  </r>
  <r>
    <n v="4931"/>
    <x v="2437"/>
    <x v="2"/>
    <x v="814"/>
    <d v="2011-09-03T00:00:00"/>
    <x v="2"/>
    <s v="KD-16345"/>
    <s v="Katherine Ducich"/>
    <x v="0"/>
    <s v="United States"/>
    <s v="New York City"/>
    <x v="15"/>
    <n v="10009"/>
    <x v="3"/>
    <s v="OFF-PA-10000349"/>
    <x v="1"/>
    <x v="10"/>
    <x v="33"/>
    <n v="14.94"/>
    <n v="3"/>
    <x v="0"/>
    <n v="7.0217999999999998"/>
  </r>
  <r>
    <n v="4932"/>
    <x v="2438"/>
    <x v="3"/>
    <x v="613"/>
    <d v="2014-03-31T00:00:00"/>
    <x v="1"/>
    <s v="FM-14215"/>
    <s v="Filia McAdams"/>
    <x v="1"/>
    <s v="United States"/>
    <s v="Seattle"/>
    <x v="4"/>
    <n v="98103"/>
    <x v="1"/>
    <s v="OFF-AR-10001446"/>
    <x v="1"/>
    <x v="6"/>
    <x v="1152"/>
    <n v="23.1"/>
    <n v="2"/>
    <x v="0"/>
    <n v="6.93"/>
  </r>
  <r>
    <n v="4933"/>
    <x v="2439"/>
    <x v="1"/>
    <x v="694"/>
    <d v="2012-10-04T00:00:00"/>
    <x v="1"/>
    <s v="ZC-21910"/>
    <s v="Zuschuss Carroll"/>
    <x v="0"/>
    <s v="United States"/>
    <s v="Aurora"/>
    <x v="22"/>
    <n v="80013"/>
    <x v="1"/>
    <s v="OFF-EN-10004483"/>
    <x v="1"/>
    <x v="12"/>
    <x v="1335"/>
    <n v="12.536"/>
    <n v="1"/>
    <x v="2"/>
    <n v="4.2309000000000001"/>
  </r>
  <r>
    <n v="4934"/>
    <x v="2439"/>
    <x v="1"/>
    <x v="694"/>
    <d v="2012-10-04T00:00:00"/>
    <x v="1"/>
    <s v="ZC-21910"/>
    <s v="Zuschuss Carroll"/>
    <x v="0"/>
    <s v="United States"/>
    <s v="Aurora"/>
    <x v="22"/>
    <n v="80013"/>
    <x v="1"/>
    <s v="OFF-BI-10002012"/>
    <x v="1"/>
    <x v="8"/>
    <x v="742"/>
    <n v="1.08"/>
    <n v="2"/>
    <x v="6"/>
    <n v="-0.79200000000000004"/>
  </r>
  <r>
    <n v="4935"/>
    <x v="2439"/>
    <x v="1"/>
    <x v="694"/>
    <d v="2012-10-04T00:00:00"/>
    <x v="1"/>
    <s v="ZC-21910"/>
    <s v="Zuschuss Carroll"/>
    <x v="0"/>
    <s v="United States"/>
    <s v="Aurora"/>
    <x v="22"/>
    <n v="80013"/>
    <x v="1"/>
    <s v="OFF-FA-10003021"/>
    <x v="1"/>
    <x v="13"/>
    <x v="33"/>
    <n v="4.5119999999999996"/>
    <n v="3"/>
    <x v="2"/>
    <n v="0.84599999999999997"/>
  </r>
  <r>
    <n v="4936"/>
    <x v="2440"/>
    <x v="1"/>
    <x v="1007"/>
    <d v="2012-03-21T00:00:00"/>
    <x v="1"/>
    <s v="KS-16300"/>
    <s v="Karen Seio"/>
    <x v="1"/>
    <s v="United States"/>
    <s v="Lehi"/>
    <x v="7"/>
    <n v="84043"/>
    <x v="1"/>
    <s v="TEC-PH-10003356"/>
    <x v="2"/>
    <x v="7"/>
    <x v="1689"/>
    <n v="16.776"/>
    <n v="3"/>
    <x v="2"/>
    <n v="1.6776"/>
  </r>
  <r>
    <n v="4937"/>
    <x v="2441"/>
    <x v="3"/>
    <x v="1008"/>
    <d v="2014-01-14T00:00:00"/>
    <x v="1"/>
    <s v="DP-13390"/>
    <s v="Dennis Pardue"/>
    <x v="2"/>
    <s v="United States"/>
    <s v="Tuscaloosa"/>
    <x v="19"/>
    <n v="35401"/>
    <x v="0"/>
    <s v="OFF-BI-10004728"/>
    <x v="1"/>
    <x v="8"/>
    <x v="539"/>
    <n v="33.74"/>
    <n v="7"/>
    <x v="0"/>
    <n v="15.5204"/>
  </r>
  <r>
    <n v="4938"/>
    <x v="2442"/>
    <x v="2"/>
    <x v="286"/>
    <d v="2011-01-19T00:00:00"/>
    <x v="1"/>
    <s v="BD-11605"/>
    <s v="Brian Dahlen"/>
    <x v="0"/>
    <s v="United States"/>
    <s v="San Francisco"/>
    <x v="1"/>
    <n v="94109"/>
    <x v="1"/>
    <s v="OFF-ST-10000078"/>
    <x v="1"/>
    <x v="4"/>
    <x v="1218"/>
    <n v="1325.85"/>
    <n v="5"/>
    <x v="0"/>
    <n v="238.65299999999999"/>
  </r>
  <r>
    <n v="4939"/>
    <x v="2442"/>
    <x v="2"/>
    <x v="286"/>
    <d v="2011-01-19T00:00:00"/>
    <x v="1"/>
    <s v="BD-11605"/>
    <s v="Brian Dahlen"/>
    <x v="0"/>
    <s v="United States"/>
    <s v="San Francisco"/>
    <x v="1"/>
    <n v="94109"/>
    <x v="1"/>
    <s v="FUR-BO-10003034"/>
    <x v="0"/>
    <x v="0"/>
    <x v="1194"/>
    <n v="333.99900000000002"/>
    <n v="3"/>
    <x v="11"/>
    <n v="3.9293999999999998"/>
  </r>
  <r>
    <n v="4940"/>
    <x v="2442"/>
    <x v="2"/>
    <x v="286"/>
    <d v="2011-01-19T00:00:00"/>
    <x v="1"/>
    <s v="BD-11605"/>
    <s v="Brian Dahlen"/>
    <x v="0"/>
    <s v="United States"/>
    <s v="San Francisco"/>
    <x v="1"/>
    <n v="94109"/>
    <x v="1"/>
    <s v="OFF-AR-10003514"/>
    <x v="1"/>
    <x v="6"/>
    <x v="180"/>
    <n v="19.899999999999999"/>
    <n v="5"/>
    <x v="0"/>
    <n v="6.5670000000000002"/>
  </r>
  <r>
    <n v="4941"/>
    <x v="2443"/>
    <x v="1"/>
    <x v="525"/>
    <d v="2012-02-13T00:00:00"/>
    <x v="1"/>
    <s v="IL-15100"/>
    <s v="Ivan Liston"/>
    <x v="0"/>
    <s v="United States"/>
    <s v="Wilmington"/>
    <x v="13"/>
    <n v="19805"/>
    <x v="3"/>
    <s v="FUR-CH-10001708"/>
    <x v="0"/>
    <x v="1"/>
    <x v="884"/>
    <n v="1268.82"/>
    <n v="9"/>
    <x v="0"/>
    <n v="266.4522"/>
  </r>
  <r>
    <n v="4942"/>
    <x v="2443"/>
    <x v="1"/>
    <x v="525"/>
    <d v="2012-02-13T00:00:00"/>
    <x v="1"/>
    <s v="IL-15100"/>
    <s v="Ivan Liston"/>
    <x v="0"/>
    <s v="United States"/>
    <s v="Wilmington"/>
    <x v="13"/>
    <n v="19805"/>
    <x v="3"/>
    <s v="FUR-BO-10002598"/>
    <x v="0"/>
    <x v="0"/>
    <x v="1509"/>
    <n v="283.92"/>
    <n v="4"/>
    <x v="0"/>
    <n v="82.336799999999997"/>
  </r>
  <r>
    <n v="4943"/>
    <x v="2443"/>
    <x v="1"/>
    <x v="525"/>
    <d v="2012-02-13T00:00:00"/>
    <x v="1"/>
    <s v="IL-15100"/>
    <s v="Ivan Liston"/>
    <x v="0"/>
    <s v="United States"/>
    <s v="Wilmington"/>
    <x v="13"/>
    <n v="19805"/>
    <x v="3"/>
    <s v="OFF-AR-10001022"/>
    <x v="1"/>
    <x v="6"/>
    <x v="872"/>
    <n v="5.68"/>
    <n v="2"/>
    <x v="0"/>
    <n v="1.7607999999999999"/>
  </r>
  <r>
    <n v="4944"/>
    <x v="2444"/>
    <x v="3"/>
    <x v="202"/>
    <d v="2014-12-28T00:00:00"/>
    <x v="1"/>
    <s v="LP-17095"/>
    <s v="Liz Preis"/>
    <x v="0"/>
    <s v="United States"/>
    <s v="Lafayette"/>
    <x v="14"/>
    <n v="47905"/>
    <x v="2"/>
    <s v="OFF-ST-10004459"/>
    <x v="1"/>
    <x v="4"/>
    <x v="454"/>
    <n v="375.34"/>
    <n v="1"/>
    <x v="0"/>
    <n v="18.766999999999999"/>
  </r>
  <r>
    <n v="4945"/>
    <x v="2445"/>
    <x v="0"/>
    <x v="64"/>
    <d v="2013-09-07T00:00:00"/>
    <x v="2"/>
    <s v="JH-15985"/>
    <s v="Joseph Holt"/>
    <x v="0"/>
    <s v="United States"/>
    <s v="Redondo Beach"/>
    <x v="1"/>
    <n v="90278"/>
    <x v="1"/>
    <s v="OFF-PA-10004381"/>
    <x v="1"/>
    <x v="10"/>
    <x v="1675"/>
    <n v="96.08"/>
    <n v="2"/>
    <x v="0"/>
    <n v="46.118400000000001"/>
  </r>
  <r>
    <n v="4946"/>
    <x v="2445"/>
    <x v="0"/>
    <x v="64"/>
    <d v="2013-09-07T00:00:00"/>
    <x v="2"/>
    <s v="JH-15985"/>
    <s v="Joseph Holt"/>
    <x v="0"/>
    <s v="United States"/>
    <s v="Redondo Beach"/>
    <x v="1"/>
    <n v="90278"/>
    <x v="1"/>
    <s v="OFF-BI-10000050"/>
    <x v="1"/>
    <x v="8"/>
    <x v="343"/>
    <n v="11.68"/>
    <n v="2"/>
    <x v="2"/>
    <n v="3.9420000000000002"/>
  </r>
  <r>
    <n v="4947"/>
    <x v="2445"/>
    <x v="0"/>
    <x v="64"/>
    <d v="2013-09-07T00:00:00"/>
    <x v="2"/>
    <s v="JH-15985"/>
    <s v="Joseph Holt"/>
    <x v="0"/>
    <s v="United States"/>
    <s v="Redondo Beach"/>
    <x v="1"/>
    <n v="90278"/>
    <x v="1"/>
    <s v="OFF-FA-10000304"/>
    <x v="1"/>
    <x v="13"/>
    <x v="52"/>
    <n v="4.3600000000000003"/>
    <n v="2"/>
    <x v="0"/>
    <n v="1.7876000000000001"/>
  </r>
  <r>
    <n v="4948"/>
    <x v="2446"/>
    <x v="2"/>
    <x v="777"/>
    <d v="2011-10-09T00:00:00"/>
    <x v="1"/>
    <s v="JD-16015"/>
    <s v="Joy Daniels"/>
    <x v="0"/>
    <s v="United States"/>
    <s v="Seattle"/>
    <x v="4"/>
    <n v="98115"/>
    <x v="1"/>
    <s v="OFF-LA-10002475"/>
    <x v="1"/>
    <x v="2"/>
    <x v="148"/>
    <n v="29.24"/>
    <n v="4"/>
    <x v="0"/>
    <n v="13.742800000000001"/>
  </r>
  <r>
    <n v="4949"/>
    <x v="2447"/>
    <x v="3"/>
    <x v="344"/>
    <d v="2014-12-03T00:00:00"/>
    <x v="1"/>
    <s v="BD-11320"/>
    <s v="Bill Donatelli"/>
    <x v="0"/>
    <s v="United States"/>
    <s v="Los Angeles"/>
    <x v="1"/>
    <n v="90045"/>
    <x v="1"/>
    <s v="OFF-BI-10001989"/>
    <x v="1"/>
    <x v="8"/>
    <x v="537"/>
    <n v="117.488"/>
    <n v="7"/>
    <x v="2"/>
    <n v="41.120800000000003"/>
  </r>
  <r>
    <n v="4950"/>
    <x v="2447"/>
    <x v="3"/>
    <x v="344"/>
    <d v="2014-12-03T00:00:00"/>
    <x v="1"/>
    <s v="BD-11320"/>
    <s v="Bill Donatelli"/>
    <x v="0"/>
    <s v="United States"/>
    <s v="Los Angeles"/>
    <x v="1"/>
    <n v="90045"/>
    <x v="1"/>
    <s v="FUR-FU-10000732"/>
    <x v="0"/>
    <x v="5"/>
    <x v="540"/>
    <n v="18.84"/>
    <n v="3"/>
    <x v="0"/>
    <n v="6.0288000000000004"/>
  </r>
  <r>
    <n v="4951"/>
    <x v="2448"/>
    <x v="0"/>
    <x v="99"/>
    <d v="2013-11-02T00:00:00"/>
    <x v="0"/>
    <s v="DL-13330"/>
    <s v="Denise Leinenbach"/>
    <x v="0"/>
    <s v="United States"/>
    <s v="New York City"/>
    <x v="15"/>
    <n v="10009"/>
    <x v="3"/>
    <s v="OFF-AR-10004441"/>
    <x v="1"/>
    <x v="6"/>
    <x v="153"/>
    <n v="12.42"/>
    <n v="3"/>
    <x v="0"/>
    <n v="5.2164000000000001"/>
  </r>
  <r>
    <n v="4952"/>
    <x v="2449"/>
    <x v="1"/>
    <x v="988"/>
    <d v="2012-06-13T00:00:00"/>
    <x v="1"/>
    <s v="NC-18415"/>
    <s v="Nathan Cano"/>
    <x v="0"/>
    <s v="United States"/>
    <s v="Royal Oak"/>
    <x v="12"/>
    <n v="48073"/>
    <x v="2"/>
    <s v="OFF-PA-10000304"/>
    <x v="1"/>
    <x v="10"/>
    <x v="88"/>
    <n v="12.96"/>
    <n v="2"/>
    <x v="0"/>
    <n v="6.2207999999999997"/>
  </r>
  <r>
    <n v="4953"/>
    <x v="2450"/>
    <x v="3"/>
    <x v="166"/>
    <d v="2014-12-13T00:00:00"/>
    <x v="0"/>
    <s v="AS-10225"/>
    <s v="Alan Schoenberger"/>
    <x v="1"/>
    <s v="United States"/>
    <s v="San Francisco"/>
    <x v="1"/>
    <n v="94109"/>
    <x v="1"/>
    <s v="OFF-AP-10002670"/>
    <x v="1"/>
    <x v="9"/>
    <x v="1690"/>
    <n v="69.48"/>
    <n v="1"/>
    <x v="0"/>
    <n v="20.844000000000001"/>
  </r>
  <r>
    <n v="4954"/>
    <x v="2451"/>
    <x v="1"/>
    <x v="199"/>
    <d v="2012-03-20T00:00:00"/>
    <x v="1"/>
    <s v="MS-17980"/>
    <s v="Michael Stewart"/>
    <x v="1"/>
    <s v="United States"/>
    <s v="New York City"/>
    <x v="15"/>
    <n v="10009"/>
    <x v="3"/>
    <s v="TEC-PH-10001527"/>
    <x v="2"/>
    <x v="7"/>
    <x v="1276"/>
    <n v="85.9"/>
    <n v="2"/>
    <x v="0"/>
    <n v="2.577"/>
  </r>
  <r>
    <n v="4955"/>
    <x v="2452"/>
    <x v="2"/>
    <x v="3"/>
    <d v="2011-06-13T00:00:00"/>
    <x v="0"/>
    <s v="TS-21205"/>
    <s v="Thomas Seio"/>
    <x v="1"/>
    <s v="United States"/>
    <s v="North Las Vegas"/>
    <x v="33"/>
    <n v="89031"/>
    <x v="1"/>
    <s v="OFF-AR-10002335"/>
    <x v="1"/>
    <x v="6"/>
    <x v="673"/>
    <n v="18.059999999999999"/>
    <n v="7"/>
    <x v="0"/>
    <n v="4.6955999999999998"/>
  </r>
  <r>
    <n v="4956"/>
    <x v="2452"/>
    <x v="2"/>
    <x v="3"/>
    <d v="2011-06-13T00:00:00"/>
    <x v="0"/>
    <s v="TS-21205"/>
    <s v="Thomas Seio"/>
    <x v="1"/>
    <s v="United States"/>
    <s v="North Las Vegas"/>
    <x v="33"/>
    <n v="89031"/>
    <x v="1"/>
    <s v="OFF-PA-10003641"/>
    <x v="1"/>
    <x v="10"/>
    <x v="938"/>
    <n v="79.14"/>
    <n v="3"/>
    <x v="0"/>
    <n v="36.404400000000003"/>
  </r>
  <r>
    <n v="4957"/>
    <x v="2452"/>
    <x v="2"/>
    <x v="3"/>
    <d v="2011-06-13T00:00:00"/>
    <x v="0"/>
    <s v="TS-21205"/>
    <s v="Thomas Seio"/>
    <x v="1"/>
    <s v="United States"/>
    <s v="North Las Vegas"/>
    <x v="33"/>
    <n v="89031"/>
    <x v="1"/>
    <s v="FUR-FU-10002685"/>
    <x v="0"/>
    <x v="5"/>
    <x v="1433"/>
    <n v="37.4"/>
    <n v="2"/>
    <x v="0"/>
    <n v="14.212"/>
  </r>
  <r>
    <n v="4958"/>
    <x v="2453"/>
    <x v="1"/>
    <x v="305"/>
    <d v="2012-03-26T00:00:00"/>
    <x v="1"/>
    <s v="JK-15730"/>
    <s v="Joe Kamberova"/>
    <x v="0"/>
    <s v="United States"/>
    <s v="Carrollton"/>
    <x v="5"/>
    <n v="75007"/>
    <x v="2"/>
    <s v="OFF-BI-10001308"/>
    <x v="1"/>
    <x v="8"/>
    <x v="1351"/>
    <n v="2.512"/>
    <n v="2"/>
    <x v="3"/>
    <n v="-4.3959999999999999"/>
  </r>
  <r>
    <n v="4959"/>
    <x v="2453"/>
    <x v="1"/>
    <x v="305"/>
    <d v="2012-03-26T00:00:00"/>
    <x v="1"/>
    <s v="JK-15730"/>
    <s v="Joe Kamberova"/>
    <x v="0"/>
    <s v="United States"/>
    <s v="Carrollton"/>
    <x v="5"/>
    <n v="75007"/>
    <x v="2"/>
    <s v="OFF-FA-10003485"/>
    <x v="1"/>
    <x v="13"/>
    <x v="33"/>
    <n v="18.864000000000001"/>
    <n v="9"/>
    <x v="2"/>
    <n v="6.1307999999999998"/>
  </r>
  <r>
    <n v="4960"/>
    <x v="2454"/>
    <x v="0"/>
    <x v="741"/>
    <d v="2013-11-23T00:00:00"/>
    <x v="1"/>
    <s v="TC-21535"/>
    <s v="Tracy Collins"/>
    <x v="2"/>
    <s v="United States"/>
    <s v="Los Angeles"/>
    <x v="1"/>
    <n v="90008"/>
    <x v="1"/>
    <s v="TEC-PH-10003357"/>
    <x v="2"/>
    <x v="7"/>
    <x v="1062"/>
    <n v="61.192"/>
    <n v="1"/>
    <x v="2"/>
    <n v="6.1192000000000002"/>
  </r>
  <r>
    <n v="4961"/>
    <x v="2454"/>
    <x v="0"/>
    <x v="741"/>
    <d v="2013-11-23T00:00:00"/>
    <x v="1"/>
    <s v="TC-21535"/>
    <s v="Tracy Collins"/>
    <x v="2"/>
    <s v="United States"/>
    <s v="Los Angeles"/>
    <x v="1"/>
    <n v="90008"/>
    <x v="1"/>
    <s v="OFF-AP-10002867"/>
    <x v="1"/>
    <x v="9"/>
    <x v="1505"/>
    <n v="67.84"/>
    <n v="1"/>
    <x v="0"/>
    <n v="18.316800000000001"/>
  </r>
  <r>
    <n v="4962"/>
    <x v="2455"/>
    <x v="2"/>
    <x v="1009"/>
    <d v="2011-03-08T00:00:00"/>
    <x v="2"/>
    <s v="AB-10015"/>
    <s v="Aaron Bergman"/>
    <x v="0"/>
    <s v="United States"/>
    <s v="Seattle"/>
    <x v="4"/>
    <n v="98103"/>
    <x v="1"/>
    <s v="FUR-CH-10004477"/>
    <x v="0"/>
    <x v="1"/>
    <x v="211"/>
    <n v="48.712000000000003"/>
    <n v="1"/>
    <x v="2"/>
    <n v="5.4801000000000002"/>
  </r>
  <r>
    <n v="4963"/>
    <x v="2455"/>
    <x v="2"/>
    <x v="1009"/>
    <d v="2011-03-08T00:00:00"/>
    <x v="2"/>
    <s v="AB-10015"/>
    <s v="Aaron Bergman"/>
    <x v="0"/>
    <s v="United States"/>
    <s v="Seattle"/>
    <x v="4"/>
    <n v="98103"/>
    <x v="1"/>
    <s v="OFF-AR-10001427"/>
    <x v="1"/>
    <x v="6"/>
    <x v="248"/>
    <n v="17.940000000000001"/>
    <n v="3"/>
    <x v="0"/>
    <n v="4.6643999999999997"/>
  </r>
  <r>
    <n v="4964"/>
    <x v="2455"/>
    <x v="2"/>
    <x v="1009"/>
    <d v="2011-03-08T00:00:00"/>
    <x v="2"/>
    <s v="AB-10015"/>
    <s v="Aaron Bergman"/>
    <x v="0"/>
    <s v="United States"/>
    <s v="Seattle"/>
    <x v="4"/>
    <n v="98103"/>
    <x v="1"/>
    <s v="OFF-ST-10002344"/>
    <x v="1"/>
    <x v="4"/>
    <x v="856"/>
    <n v="242.94"/>
    <n v="3"/>
    <x v="0"/>
    <n v="4.8587999999999996"/>
  </r>
  <r>
    <n v="4965"/>
    <x v="2456"/>
    <x v="0"/>
    <x v="666"/>
    <d v="2013-05-20T00:00:00"/>
    <x v="0"/>
    <s v="DP-13000"/>
    <s v="Darren Powers"/>
    <x v="0"/>
    <s v="United States"/>
    <s v="Fort Lauderdale"/>
    <x v="2"/>
    <n v="33311"/>
    <x v="0"/>
    <s v="OFF-BI-10000301"/>
    <x v="1"/>
    <x v="8"/>
    <x v="619"/>
    <n v="7.7640000000000002"/>
    <n v="4"/>
    <x v="6"/>
    <n v="-5.1760000000000002"/>
  </r>
  <r>
    <n v="4966"/>
    <x v="2457"/>
    <x v="1"/>
    <x v="442"/>
    <d v="2012-05-28T00:00:00"/>
    <x v="0"/>
    <s v="CY-12745"/>
    <s v="Craig Yedwab"/>
    <x v="1"/>
    <s v="United States"/>
    <s v="Columbia"/>
    <x v="18"/>
    <n v="38401"/>
    <x v="0"/>
    <s v="TEC-PH-10001944"/>
    <x v="2"/>
    <x v="7"/>
    <x v="1262"/>
    <n v="467.04"/>
    <n v="4"/>
    <x v="2"/>
    <n v="58.38"/>
  </r>
  <r>
    <n v="4967"/>
    <x v="2458"/>
    <x v="1"/>
    <x v="991"/>
    <d v="2012-08-05T00:00:00"/>
    <x v="0"/>
    <s v="BE-11455"/>
    <s v="Brad Eason"/>
    <x v="2"/>
    <s v="United States"/>
    <s v="Providence"/>
    <x v="34"/>
    <n v="2908"/>
    <x v="3"/>
    <s v="TEC-PH-10001527"/>
    <x v="2"/>
    <x v="7"/>
    <x v="1276"/>
    <n v="128.85"/>
    <n v="3"/>
    <x v="0"/>
    <n v="3.8654999999999999"/>
  </r>
  <r>
    <n v="4968"/>
    <x v="2458"/>
    <x v="1"/>
    <x v="991"/>
    <d v="2012-08-05T00:00:00"/>
    <x v="0"/>
    <s v="BE-11455"/>
    <s v="Brad Eason"/>
    <x v="2"/>
    <s v="United States"/>
    <s v="Providence"/>
    <x v="34"/>
    <n v="2908"/>
    <x v="3"/>
    <s v="OFF-PA-10001307"/>
    <x v="1"/>
    <x v="10"/>
    <x v="784"/>
    <n v="8.4"/>
    <n v="2"/>
    <x v="0"/>
    <n v="4.1159999999999997"/>
  </r>
  <r>
    <n v="4969"/>
    <x v="2458"/>
    <x v="1"/>
    <x v="991"/>
    <d v="2012-08-05T00:00:00"/>
    <x v="0"/>
    <s v="BE-11455"/>
    <s v="Brad Eason"/>
    <x v="2"/>
    <s v="United States"/>
    <s v="Providence"/>
    <x v="34"/>
    <n v="2908"/>
    <x v="3"/>
    <s v="TEC-AC-10004571"/>
    <x v="2"/>
    <x v="11"/>
    <x v="404"/>
    <n v="199.98"/>
    <n v="2"/>
    <x v="0"/>
    <n v="83.991600000000005"/>
  </r>
  <r>
    <n v="4970"/>
    <x v="2458"/>
    <x v="1"/>
    <x v="991"/>
    <d v="2012-08-05T00:00:00"/>
    <x v="0"/>
    <s v="BE-11455"/>
    <s v="Brad Eason"/>
    <x v="2"/>
    <s v="United States"/>
    <s v="Providence"/>
    <x v="34"/>
    <n v="2908"/>
    <x v="3"/>
    <s v="FUR-CH-10001973"/>
    <x v="0"/>
    <x v="1"/>
    <x v="896"/>
    <n v="110.98"/>
    <n v="1"/>
    <x v="0"/>
    <n v="15.5372"/>
  </r>
  <r>
    <n v="4971"/>
    <x v="2459"/>
    <x v="0"/>
    <x v="61"/>
    <d v="2013-11-10T00:00:00"/>
    <x v="2"/>
    <s v="KL-16555"/>
    <s v="Kelly Lampkin"/>
    <x v="1"/>
    <s v="United States"/>
    <s v="Jacksonville"/>
    <x v="2"/>
    <n v="32216"/>
    <x v="0"/>
    <s v="FUR-CH-10000513"/>
    <x v="0"/>
    <x v="1"/>
    <x v="70"/>
    <n v="207.98400000000001"/>
    <n v="2"/>
    <x v="2"/>
    <n v="-28.597799999999999"/>
  </r>
  <r>
    <n v="4972"/>
    <x v="2459"/>
    <x v="0"/>
    <x v="61"/>
    <d v="2013-11-10T00:00:00"/>
    <x v="2"/>
    <s v="KL-16555"/>
    <s v="Kelly Lampkin"/>
    <x v="1"/>
    <s v="United States"/>
    <s v="Jacksonville"/>
    <x v="2"/>
    <n v="32216"/>
    <x v="0"/>
    <s v="OFF-PA-10002421"/>
    <x v="1"/>
    <x v="10"/>
    <x v="1416"/>
    <n v="36.112000000000002"/>
    <n v="2"/>
    <x v="2"/>
    <n v="12.639200000000001"/>
  </r>
  <r>
    <n v="4973"/>
    <x v="2459"/>
    <x v="0"/>
    <x v="61"/>
    <d v="2013-11-10T00:00:00"/>
    <x v="2"/>
    <s v="KL-16555"/>
    <s v="Kelly Lampkin"/>
    <x v="1"/>
    <s v="United States"/>
    <s v="Jacksonville"/>
    <x v="2"/>
    <n v="32216"/>
    <x v="0"/>
    <s v="FUR-FU-10004090"/>
    <x v="0"/>
    <x v="5"/>
    <x v="636"/>
    <n v="35.567999999999998"/>
    <n v="2"/>
    <x v="2"/>
    <n v="5.7797999999999998"/>
  </r>
  <r>
    <n v="4974"/>
    <x v="2459"/>
    <x v="0"/>
    <x v="61"/>
    <d v="2013-11-10T00:00:00"/>
    <x v="2"/>
    <s v="KL-16555"/>
    <s v="Kelly Lampkin"/>
    <x v="1"/>
    <s v="United States"/>
    <s v="Jacksonville"/>
    <x v="2"/>
    <n v="32216"/>
    <x v="0"/>
    <s v="OFF-PA-10004071"/>
    <x v="1"/>
    <x v="10"/>
    <x v="412"/>
    <n v="88.768000000000001"/>
    <n v="2"/>
    <x v="2"/>
    <n v="31.0688"/>
  </r>
  <r>
    <n v="4975"/>
    <x v="2460"/>
    <x v="0"/>
    <x v="77"/>
    <d v="2013-11-13T00:00:00"/>
    <x v="1"/>
    <s v="PS-19045"/>
    <s v="Penelope Sewall"/>
    <x v="2"/>
    <s v="United States"/>
    <s v="Oceanside"/>
    <x v="1"/>
    <n v="92054"/>
    <x v="1"/>
    <s v="OFF-PA-10002246"/>
    <x v="1"/>
    <x v="10"/>
    <x v="1386"/>
    <n v="12.9"/>
    <n v="2"/>
    <x v="0"/>
    <n v="6.3209999999999997"/>
  </r>
  <r>
    <n v="4976"/>
    <x v="2461"/>
    <x v="1"/>
    <x v="227"/>
    <d v="2012-09-23T00:00:00"/>
    <x v="0"/>
    <s v="JR-16210"/>
    <s v="Justin Ritter"/>
    <x v="1"/>
    <s v="United States"/>
    <s v="Jacksonville"/>
    <x v="2"/>
    <n v="32216"/>
    <x v="0"/>
    <s v="TEC-AC-10003198"/>
    <x v="2"/>
    <x v="11"/>
    <x v="761"/>
    <n v="717.12"/>
    <n v="9"/>
    <x v="2"/>
    <n v="152.38800000000001"/>
  </r>
  <r>
    <n v="4977"/>
    <x v="2462"/>
    <x v="1"/>
    <x v="214"/>
    <d v="2012-12-09T00:00:00"/>
    <x v="2"/>
    <s v="AH-10210"/>
    <s v="Alan Hwang"/>
    <x v="0"/>
    <s v="United States"/>
    <s v="New York City"/>
    <x v="15"/>
    <n v="10024"/>
    <x v="3"/>
    <s v="OFF-BI-10001031"/>
    <x v="1"/>
    <x v="8"/>
    <x v="865"/>
    <n v="21.36"/>
    <n v="5"/>
    <x v="2"/>
    <n v="7.2089999999999996"/>
  </r>
  <r>
    <n v="4978"/>
    <x v="2462"/>
    <x v="1"/>
    <x v="214"/>
    <d v="2012-12-09T00:00:00"/>
    <x v="2"/>
    <s v="AH-10210"/>
    <s v="Alan Hwang"/>
    <x v="0"/>
    <s v="United States"/>
    <s v="New York City"/>
    <x v="15"/>
    <n v="10024"/>
    <x v="3"/>
    <s v="OFF-BI-10003727"/>
    <x v="1"/>
    <x v="8"/>
    <x v="797"/>
    <n v="6.6879999999999997"/>
    <n v="2"/>
    <x v="2"/>
    <n v="2.3408000000000002"/>
  </r>
  <r>
    <n v="4979"/>
    <x v="2462"/>
    <x v="1"/>
    <x v="214"/>
    <d v="2012-12-09T00:00:00"/>
    <x v="2"/>
    <s v="AH-10210"/>
    <s v="Alan Hwang"/>
    <x v="0"/>
    <s v="United States"/>
    <s v="New York City"/>
    <x v="15"/>
    <n v="10024"/>
    <x v="3"/>
    <s v="TEC-PH-10001336"/>
    <x v="2"/>
    <x v="7"/>
    <x v="941"/>
    <n v="773.94"/>
    <n v="6"/>
    <x v="0"/>
    <n v="224.4426"/>
  </r>
  <r>
    <n v="4980"/>
    <x v="2463"/>
    <x v="0"/>
    <x v="10"/>
    <d v="2013-12-14T00:00:00"/>
    <x v="0"/>
    <s v="RW-19630"/>
    <s v="Rob Williams"/>
    <x v="1"/>
    <s v="United States"/>
    <s v="Chicago"/>
    <x v="10"/>
    <n v="60610"/>
    <x v="2"/>
    <s v="OFF-SU-10001664"/>
    <x v="1"/>
    <x v="14"/>
    <x v="1232"/>
    <n v="20.568000000000001"/>
    <n v="3"/>
    <x v="2"/>
    <n v="1.5426"/>
  </r>
  <r>
    <n v="4981"/>
    <x v="2463"/>
    <x v="0"/>
    <x v="10"/>
    <d v="2013-12-14T00:00:00"/>
    <x v="0"/>
    <s v="RW-19630"/>
    <s v="Rob Williams"/>
    <x v="1"/>
    <s v="United States"/>
    <s v="Chicago"/>
    <x v="10"/>
    <n v="60610"/>
    <x v="2"/>
    <s v="OFF-AP-10003971"/>
    <x v="1"/>
    <x v="9"/>
    <x v="914"/>
    <n v="4.3559999999999999"/>
    <n v="2"/>
    <x v="3"/>
    <n v="-11.761200000000001"/>
  </r>
  <r>
    <n v="4982"/>
    <x v="2463"/>
    <x v="0"/>
    <x v="10"/>
    <d v="2013-12-14T00:00:00"/>
    <x v="0"/>
    <s v="RW-19630"/>
    <s v="Rob Williams"/>
    <x v="1"/>
    <s v="United States"/>
    <s v="Chicago"/>
    <x v="10"/>
    <n v="60610"/>
    <x v="2"/>
    <s v="TEC-AC-10000199"/>
    <x v="2"/>
    <x v="11"/>
    <x v="1609"/>
    <n v="19.04"/>
    <n v="4"/>
    <x v="2"/>
    <n v="-1.4279999999999999"/>
  </r>
  <r>
    <n v="4983"/>
    <x v="2464"/>
    <x v="2"/>
    <x v="912"/>
    <d v="2011-11-22T00:00:00"/>
    <x v="1"/>
    <s v="AH-10075"/>
    <s v="Adam Hart"/>
    <x v="1"/>
    <s v="United States"/>
    <s v="Huntington Beach"/>
    <x v="1"/>
    <n v="92646"/>
    <x v="1"/>
    <s v="OFF-LA-10001045"/>
    <x v="1"/>
    <x v="2"/>
    <x v="701"/>
    <n v="5.22"/>
    <n v="2"/>
    <x v="0"/>
    <n v="2.4011999999999998"/>
  </r>
  <r>
    <n v="4984"/>
    <x v="2465"/>
    <x v="0"/>
    <x v="61"/>
    <d v="2013-11-11T00:00:00"/>
    <x v="0"/>
    <s v="IM-15070"/>
    <s v="Irene Maddox"/>
    <x v="0"/>
    <s v="United States"/>
    <s v="San Diego"/>
    <x v="1"/>
    <n v="92105"/>
    <x v="1"/>
    <s v="OFF-ST-10003442"/>
    <x v="1"/>
    <x v="4"/>
    <x v="86"/>
    <n v="84.84"/>
    <n v="3"/>
    <x v="0"/>
    <n v="22.9068"/>
  </r>
  <r>
    <n v="4985"/>
    <x v="2466"/>
    <x v="1"/>
    <x v="684"/>
    <d v="2012-09-10T00:00:00"/>
    <x v="1"/>
    <s v="CK-12760"/>
    <s v="Cyma Kinney"/>
    <x v="1"/>
    <s v="United States"/>
    <s v="Nashville"/>
    <x v="18"/>
    <n v="37211"/>
    <x v="0"/>
    <s v="OFF-FA-10003059"/>
    <x v="1"/>
    <x v="13"/>
    <x v="794"/>
    <n v="7.24"/>
    <n v="5"/>
    <x v="2"/>
    <n v="1.1765000000000001"/>
  </r>
  <r>
    <n v="4986"/>
    <x v="2467"/>
    <x v="2"/>
    <x v="1010"/>
    <d v="2011-09-03T00:00:00"/>
    <x v="3"/>
    <s v="AG-10390"/>
    <s v="Allen Goldenen"/>
    <x v="0"/>
    <s v="United States"/>
    <s v="New York City"/>
    <x v="15"/>
    <n v="10009"/>
    <x v="3"/>
    <s v="OFF-LA-10001175"/>
    <x v="1"/>
    <x v="2"/>
    <x v="773"/>
    <n v="14.4"/>
    <n v="5"/>
    <x v="0"/>
    <n v="7.056"/>
  </r>
  <r>
    <n v="4987"/>
    <x v="2468"/>
    <x v="0"/>
    <x v="423"/>
    <d v="2013-04-29T00:00:00"/>
    <x v="1"/>
    <s v="CL-12700"/>
    <s v="Craig Leslie"/>
    <x v="2"/>
    <s v="United States"/>
    <s v="Colorado Springs"/>
    <x v="22"/>
    <n v="80906"/>
    <x v="1"/>
    <s v="OFF-PA-10003441"/>
    <x v="1"/>
    <x v="10"/>
    <x v="485"/>
    <n v="15.552"/>
    <n v="3"/>
    <x v="2"/>
    <n v="5.4432"/>
  </r>
  <r>
    <n v="4988"/>
    <x v="2468"/>
    <x v="0"/>
    <x v="423"/>
    <d v="2013-04-29T00:00:00"/>
    <x v="1"/>
    <s v="CL-12700"/>
    <s v="Craig Leslie"/>
    <x v="2"/>
    <s v="United States"/>
    <s v="Colorado Springs"/>
    <x v="22"/>
    <n v="80906"/>
    <x v="1"/>
    <s v="FUR-CH-10004287"/>
    <x v="0"/>
    <x v="1"/>
    <x v="156"/>
    <n v="1325.76"/>
    <n v="6"/>
    <x v="2"/>
    <n v="149.148"/>
  </r>
  <r>
    <n v="4989"/>
    <x v="2468"/>
    <x v="0"/>
    <x v="423"/>
    <d v="2013-04-29T00:00:00"/>
    <x v="1"/>
    <s v="CL-12700"/>
    <s v="Craig Leslie"/>
    <x v="2"/>
    <s v="United States"/>
    <s v="Colorado Springs"/>
    <x v="22"/>
    <n v="80906"/>
    <x v="1"/>
    <s v="OFF-BI-10004040"/>
    <x v="1"/>
    <x v="8"/>
    <x v="1478"/>
    <n v="3.1080000000000001"/>
    <n v="2"/>
    <x v="6"/>
    <n v="-2.1756000000000002"/>
  </r>
  <r>
    <n v="4990"/>
    <x v="2469"/>
    <x v="3"/>
    <x v="515"/>
    <d v="2014-09-05T00:00:00"/>
    <x v="1"/>
    <s v="AW-10930"/>
    <s v="Arthur Wiediger"/>
    <x v="2"/>
    <s v="United States"/>
    <s v="San Francisco"/>
    <x v="1"/>
    <n v="94110"/>
    <x v="1"/>
    <s v="OFF-BI-10004022"/>
    <x v="1"/>
    <x v="8"/>
    <x v="748"/>
    <n v="6.6719999999999997"/>
    <n v="3"/>
    <x v="2"/>
    <n v="2.1684000000000001"/>
  </r>
  <r>
    <n v="4991"/>
    <x v="2469"/>
    <x v="3"/>
    <x v="515"/>
    <d v="2014-09-05T00:00:00"/>
    <x v="1"/>
    <s v="AW-10930"/>
    <s v="Arthur Wiediger"/>
    <x v="2"/>
    <s v="United States"/>
    <s v="San Francisco"/>
    <x v="1"/>
    <n v="94110"/>
    <x v="1"/>
    <s v="TEC-PH-10002200"/>
    <x v="2"/>
    <x v="7"/>
    <x v="1471"/>
    <n v="689.40800000000002"/>
    <n v="4"/>
    <x v="2"/>
    <n v="77.558400000000006"/>
  </r>
  <r>
    <n v="4992"/>
    <x v="2470"/>
    <x v="3"/>
    <x v="226"/>
    <d v="2014-12-14T00:00:00"/>
    <x v="1"/>
    <s v="HG-14965"/>
    <s v="Henry Goldwyn"/>
    <x v="1"/>
    <s v="United States"/>
    <s v="Chicago"/>
    <x v="10"/>
    <n v="60653"/>
    <x v="2"/>
    <s v="OFF-BI-10001120"/>
    <x v="1"/>
    <x v="8"/>
    <x v="1606"/>
    <n v="1889.99"/>
    <n v="5"/>
    <x v="3"/>
    <n v="-2929.4845"/>
  </r>
  <r>
    <n v="4993"/>
    <x v="2471"/>
    <x v="1"/>
    <x v="217"/>
    <d v="2012-12-25T00:00:00"/>
    <x v="1"/>
    <s v="RB-19645"/>
    <s v="Robert Barroso"/>
    <x v="1"/>
    <s v="United States"/>
    <s v="Memphis"/>
    <x v="18"/>
    <n v="38109"/>
    <x v="0"/>
    <s v="OFF-EN-10000461"/>
    <x v="1"/>
    <x v="12"/>
    <x v="746"/>
    <n v="55.936"/>
    <n v="8"/>
    <x v="2"/>
    <n v="18.878399999999999"/>
  </r>
  <r>
    <n v="4994"/>
    <x v="2471"/>
    <x v="1"/>
    <x v="217"/>
    <d v="2012-12-25T00:00:00"/>
    <x v="1"/>
    <s v="RB-19645"/>
    <s v="Robert Barroso"/>
    <x v="1"/>
    <s v="United States"/>
    <s v="Memphis"/>
    <x v="18"/>
    <n v="38109"/>
    <x v="0"/>
    <s v="OFF-LA-10004008"/>
    <x v="1"/>
    <x v="2"/>
    <x v="1214"/>
    <n v="18.431999999999999"/>
    <n v="8"/>
    <x v="2"/>
    <n v="5.9904000000000002"/>
  </r>
  <r>
    <n v="4995"/>
    <x v="2471"/>
    <x v="1"/>
    <x v="217"/>
    <d v="2012-12-25T00:00:00"/>
    <x v="1"/>
    <s v="RB-19645"/>
    <s v="Robert Barroso"/>
    <x v="1"/>
    <s v="United States"/>
    <s v="Memphis"/>
    <x v="18"/>
    <n v="38109"/>
    <x v="0"/>
    <s v="FUR-FU-10000221"/>
    <x v="0"/>
    <x v="5"/>
    <x v="529"/>
    <n v="20.32"/>
    <n v="5"/>
    <x v="2"/>
    <n v="3.556"/>
  </r>
  <r>
    <n v="4996"/>
    <x v="2472"/>
    <x v="2"/>
    <x v="130"/>
    <d v="2011-11-10T00:00:00"/>
    <x v="1"/>
    <s v="SZ-20035"/>
    <s v="Sam Zeldin"/>
    <x v="2"/>
    <s v="United States"/>
    <s v="New York City"/>
    <x v="15"/>
    <n v="10011"/>
    <x v="3"/>
    <s v="OFF-BI-10000962"/>
    <x v="1"/>
    <x v="8"/>
    <x v="1504"/>
    <n v="52.064"/>
    <n v="4"/>
    <x v="2"/>
    <n v="18.873200000000001"/>
  </r>
  <r>
    <n v="4997"/>
    <x v="2473"/>
    <x v="3"/>
    <x v="434"/>
    <d v="2014-03-16T00:00:00"/>
    <x v="1"/>
    <s v="KS-16300"/>
    <s v="Karen Seio"/>
    <x v="1"/>
    <s v="United States"/>
    <s v="Raleigh"/>
    <x v="3"/>
    <n v="27604"/>
    <x v="0"/>
    <s v="OFF-AP-10000390"/>
    <x v="1"/>
    <x v="9"/>
    <x v="1691"/>
    <n v="48.783999999999999"/>
    <n v="1"/>
    <x v="2"/>
    <n v="3.6587999999999998"/>
  </r>
  <r>
    <n v="4998"/>
    <x v="2473"/>
    <x v="3"/>
    <x v="434"/>
    <d v="2014-03-16T00:00:00"/>
    <x v="1"/>
    <s v="KS-16300"/>
    <s v="Karen Seio"/>
    <x v="1"/>
    <s v="United States"/>
    <s v="Raleigh"/>
    <x v="3"/>
    <n v="27604"/>
    <x v="0"/>
    <s v="OFF-BI-10000014"/>
    <x v="1"/>
    <x v="8"/>
    <x v="628"/>
    <n v="13.092000000000001"/>
    <n v="4"/>
    <x v="6"/>
    <n v="-10.0372"/>
  </r>
  <r>
    <n v="4999"/>
    <x v="2474"/>
    <x v="0"/>
    <x v="1011"/>
    <d v="2013-02-04T00:00:00"/>
    <x v="1"/>
    <s v="SC-20050"/>
    <s v="Sample Company A"/>
    <x v="2"/>
    <s v="United States"/>
    <s v="Los Angeles"/>
    <x v="1"/>
    <n v="90045"/>
    <x v="1"/>
    <s v="TEC-PH-10004120"/>
    <x v="2"/>
    <x v="7"/>
    <x v="1525"/>
    <n v="109.592"/>
    <n v="1"/>
    <x v="2"/>
    <n v="8.2194000000000003"/>
  </r>
  <r>
    <n v="5000"/>
    <x v="2474"/>
    <x v="0"/>
    <x v="1011"/>
    <d v="2013-02-04T00:00:00"/>
    <x v="1"/>
    <s v="SC-20050"/>
    <s v="Sample Company A"/>
    <x v="2"/>
    <s v="United States"/>
    <s v="Los Angeles"/>
    <x v="1"/>
    <n v="90045"/>
    <x v="1"/>
    <s v="OFF-PA-10002764"/>
    <x v="1"/>
    <x v="10"/>
    <x v="33"/>
    <n v="56.7"/>
    <n v="5"/>
    <x v="0"/>
    <n v="27.783000000000001"/>
  </r>
  <r>
    <n v="5001"/>
    <x v="2475"/>
    <x v="3"/>
    <x v="917"/>
    <d v="2014-05-13T00:00:00"/>
    <x v="1"/>
    <s v="AB-10060"/>
    <s v="Adam Bellavance"/>
    <x v="2"/>
    <s v="United States"/>
    <s v="Los Angeles"/>
    <x v="1"/>
    <n v="90004"/>
    <x v="1"/>
    <s v="TEC-AC-10000736"/>
    <x v="2"/>
    <x v="11"/>
    <x v="1085"/>
    <n v="79.989999999999995"/>
    <n v="1"/>
    <x v="0"/>
    <n v="28.796399999999998"/>
  </r>
  <r>
    <n v="5002"/>
    <x v="2476"/>
    <x v="0"/>
    <x v="1012"/>
    <d v="2013-05-25T00:00:00"/>
    <x v="3"/>
    <s v="EH-14125"/>
    <s v="Eugene Hildebrand"/>
    <x v="2"/>
    <s v="United States"/>
    <s v="Newport News"/>
    <x v="17"/>
    <n v="23602"/>
    <x v="0"/>
    <s v="OFF-SU-10000898"/>
    <x v="1"/>
    <x v="14"/>
    <x v="1181"/>
    <n v="69.5"/>
    <n v="5"/>
    <x v="0"/>
    <n v="20.155000000000001"/>
  </r>
  <r>
    <n v="5003"/>
    <x v="2476"/>
    <x v="0"/>
    <x v="1012"/>
    <d v="2013-05-25T00:00:00"/>
    <x v="3"/>
    <s v="EH-14125"/>
    <s v="Eugene Hildebrand"/>
    <x v="2"/>
    <s v="United States"/>
    <s v="Newport News"/>
    <x v="17"/>
    <n v="23602"/>
    <x v="0"/>
    <s v="OFF-PA-10004327"/>
    <x v="1"/>
    <x v="10"/>
    <x v="136"/>
    <n v="191.6"/>
    <n v="4"/>
    <x v="0"/>
    <n v="91.968000000000004"/>
  </r>
  <r>
    <n v="5004"/>
    <x v="2477"/>
    <x v="0"/>
    <x v="877"/>
    <d v="2013-10-13T00:00:00"/>
    <x v="1"/>
    <s v="CC-12475"/>
    <s v="Cindy Chapman"/>
    <x v="0"/>
    <s v="United States"/>
    <s v="Los Angeles"/>
    <x v="1"/>
    <n v="90032"/>
    <x v="1"/>
    <s v="OFF-PA-10000143"/>
    <x v="1"/>
    <x v="10"/>
    <x v="1692"/>
    <n v="10.56"/>
    <n v="2"/>
    <x v="0"/>
    <n v="5.0688000000000004"/>
  </r>
  <r>
    <n v="5005"/>
    <x v="2478"/>
    <x v="2"/>
    <x v="1013"/>
    <d v="2011-05-02T00:00:00"/>
    <x v="0"/>
    <s v="TM-21010"/>
    <s v="Tamara Manning"/>
    <x v="0"/>
    <s v="United States"/>
    <s v="Jackson"/>
    <x v="35"/>
    <n v="39212"/>
    <x v="0"/>
    <s v="TEC-AC-10002550"/>
    <x v="2"/>
    <x v="11"/>
    <x v="1342"/>
    <n v="47.79"/>
    <n v="3"/>
    <x v="0"/>
    <n v="16.2486"/>
  </r>
  <r>
    <n v="5006"/>
    <x v="2479"/>
    <x v="1"/>
    <x v="113"/>
    <d v="2012-11-14T00:00:00"/>
    <x v="0"/>
    <s v="SC-20695"/>
    <s v="Steve Chapman"/>
    <x v="1"/>
    <s v="United States"/>
    <s v="Richmond"/>
    <x v="14"/>
    <n v="47374"/>
    <x v="2"/>
    <s v="OFF-ST-10003306"/>
    <x v="1"/>
    <x v="4"/>
    <x v="380"/>
    <n v="714.3"/>
    <n v="5"/>
    <x v="0"/>
    <n v="207.14699999999999"/>
  </r>
  <r>
    <n v="5007"/>
    <x v="2480"/>
    <x v="1"/>
    <x v="529"/>
    <d v="2012-11-14T00:00:00"/>
    <x v="1"/>
    <s v="Dp-13240"/>
    <s v="Dean percer"/>
    <x v="2"/>
    <s v="United States"/>
    <s v="New York City"/>
    <x v="15"/>
    <n v="10035"/>
    <x v="3"/>
    <s v="TEC-MA-10000045"/>
    <x v="2"/>
    <x v="15"/>
    <x v="1693"/>
    <n v="2321.9"/>
    <n v="2"/>
    <x v="0"/>
    <n v="1114.5119999999999"/>
  </r>
  <r>
    <n v="5008"/>
    <x v="2480"/>
    <x v="1"/>
    <x v="529"/>
    <d v="2012-11-14T00:00:00"/>
    <x v="1"/>
    <s v="Dp-13240"/>
    <s v="Dean percer"/>
    <x v="2"/>
    <s v="United States"/>
    <s v="New York City"/>
    <x v="15"/>
    <n v="10035"/>
    <x v="3"/>
    <s v="OFF-ST-10001505"/>
    <x v="1"/>
    <x v="4"/>
    <x v="1174"/>
    <n v="17.940000000000001"/>
    <n v="3"/>
    <x v="0"/>
    <n v="3.0497999999999998"/>
  </r>
  <r>
    <n v="5009"/>
    <x v="2481"/>
    <x v="1"/>
    <x v="67"/>
    <d v="2012-09-14T00:00:00"/>
    <x v="1"/>
    <s v="LR-17035"/>
    <s v="Lisa Ryan"/>
    <x v="1"/>
    <s v="United States"/>
    <s v="Philadelphia"/>
    <x v="9"/>
    <n v="19134"/>
    <x v="3"/>
    <s v="OFF-BI-10004781"/>
    <x v="1"/>
    <x v="8"/>
    <x v="132"/>
    <n v="9.5220000000000002"/>
    <n v="1"/>
    <x v="6"/>
    <n v="-6.9828000000000001"/>
  </r>
  <r>
    <n v="5010"/>
    <x v="2481"/>
    <x v="1"/>
    <x v="67"/>
    <d v="2012-09-14T00:00:00"/>
    <x v="1"/>
    <s v="LR-17035"/>
    <s v="Lisa Ryan"/>
    <x v="1"/>
    <s v="United States"/>
    <s v="Philadelphia"/>
    <x v="9"/>
    <n v="19134"/>
    <x v="3"/>
    <s v="TEC-PH-10002680"/>
    <x v="2"/>
    <x v="7"/>
    <x v="415"/>
    <n v="791.96400000000006"/>
    <n v="6"/>
    <x v="10"/>
    <n v="-131.994"/>
  </r>
  <r>
    <n v="5011"/>
    <x v="2481"/>
    <x v="1"/>
    <x v="67"/>
    <d v="2012-09-14T00:00:00"/>
    <x v="1"/>
    <s v="LR-17035"/>
    <s v="Lisa Ryan"/>
    <x v="1"/>
    <s v="United States"/>
    <s v="Philadelphia"/>
    <x v="9"/>
    <n v="19134"/>
    <x v="3"/>
    <s v="OFF-BI-10000848"/>
    <x v="1"/>
    <x v="8"/>
    <x v="515"/>
    <n v="4.923"/>
    <n v="3"/>
    <x v="6"/>
    <n v="-3.9384000000000001"/>
  </r>
  <r>
    <n v="5012"/>
    <x v="2482"/>
    <x v="3"/>
    <x v="943"/>
    <d v="2014-05-14T00:00:00"/>
    <x v="2"/>
    <s v="TS-21370"/>
    <s v="Todd Sumrall"/>
    <x v="1"/>
    <s v="United States"/>
    <s v="Phoenix"/>
    <x v="16"/>
    <n v="85023"/>
    <x v="1"/>
    <s v="FUR-BO-10004467"/>
    <x v="0"/>
    <x v="0"/>
    <x v="883"/>
    <n v="209.97900000000001"/>
    <n v="7"/>
    <x v="6"/>
    <n v="-356.96429999999998"/>
  </r>
  <r>
    <n v="5013"/>
    <x v="2483"/>
    <x v="3"/>
    <x v="246"/>
    <d v="2014-07-27T00:00:00"/>
    <x v="1"/>
    <s v="SW-20350"/>
    <s v="Sean Wendt"/>
    <x v="2"/>
    <s v="United States"/>
    <s v="Cleveland"/>
    <x v="24"/>
    <n v="44105"/>
    <x v="3"/>
    <s v="OFF-BI-10001670"/>
    <x v="1"/>
    <x v="8"/>
    <x v="438"/>
    <n v="33.93"/>
    <n v="3"/>
    <x v="6"/>
    <n v="-22.62"/>
  </r>
  <r>
    <n v="5014"/>
    <x v="2483"/>
    <x v="3"/>
    <x v="246"/>
    <d v="2014-07-27T00:00:00"/>
    <x v="1"/>
    <s v="SW-20350"/>
    <s v="Sean Wendt"/>
    <x v="2"/>
    <s v="United States"/>
    <s v="Cleveland"/>
    <x v="24"/>
    <n v="44105"/>
    <x v="3"/>
    <s v="OFF-ST-10000136"/>
    <x v="1"/>
    <x v="4"/>
    <x v="1694"/>
    <n v="222.32"/>
    <n v="7"/>
    <x v="2"/>
    <n v="25.010999999999999"/>
  </r>
  <r>
    <n v="5015"/>
    <x v="2483"/>
    <x v="3"/>
    <x v="246"/>
    <d v="2014-07-27T00:00:00"/>
    <x v="1"/>
    <s v="SW-20350"/>
    <s v="Sean Wendt"/>
    <x v="2"/>
    <s v="United States"/>
    <s v="Cleveland"/>
    <x v="24"/>
    <n v="44105"/>
    <x v="3"/>
    <s v="TEC-PH-10004522"/>
    <x v="2"/>
    <x v="7"/>
    <x v="1695"/>
    <n v="210.56399999999999"/>
    <n v="6"/>
    <x v="10"/>
    <n v="-52.640999999999998"/>
  </r>
  <r>
    <n v="5016"/>
    <x v="2484"/>
    <x v="2"/>
    <x v="156"/>
    <d v="2011-11-29T00:00:00"/>
    <x v="1"/>
    <s v="TH-21100"/>
    <s v="Thea Hendricks"/>
    <x v="0"/>
    <s v="United States"/>
    <s v="Toledo"/>
    <x v="24"/>
    <n v="43615"/>
    <x v="3"/>
    <s v="FUR-FU-10002960"/>
    <x v="0"/>
    <x v="5"/>
    <x v="190"/>
    <n v="35.167999999999999"/>
    <n v="7"/>
    <x v="2"/>
    <n v="9.6712000000000007"/>
  </r>
  <r>
    <n v="5017"/>
    <x v="2484"/>
    <x v="2"/>
    <x v="156"/>
    <d v="2011-11-29T00:00:00"/>
    <x v="1"/>
    <s v="TH-21100"/>
    <s v="Thea Hendricks"/>
    <x v="0"/>
    <s v="United States"/>
    <s v="Toledo"/>
    <x v="24"/>
    <n v="43615"/>
    <x v="3"/>
    <s v="TEC-PH-10002584"/>
    <x v="2"/>
    <x v="7"/>
    <x v="1696"/>
    <n v="1502.376"/>
    <n v="4"/>
    <x v="10"/>
    <n v="-250.39599999999999"/>
  </r>
  <r>
    <n v="5018"/>
    <x v="2485"/>
    <x v="2"/>
    <x v="647"/>
    <d v="2011-11-18T00:00:00"/>
    <x v="2"/>
    <s v="SS-20410"/>
    <s v="Shahid Shariari"/>
    <x v="0"/>
    <s v="United States"/>
    <s v="Los Angeles"/>
    <x v="1"/>
    <n v="90008"/>
    <x v="1"/>
    <s v="FUR-FU-10002505"/>
    <x v="0"/>
    <x v="5"/>
    <x v="222"/>
    <n v="10.11"/>
    <n v="3"/>
    <x v="0"/>
    <n v="3.2351999999999999"/>
  </r>
  <r>
    <n v="5019"/>
    <x v="2485"/>
    <x v="2"/>
    <x v="647"/>
    <d v="2011-11-18T00:00:00"/>
    <x v="2"/>
    <s v="SS-20410"/>
    <s v="Shahid Shariari"/>
    <x v="0"/>
    <s v="United States"/>
    <s v="Los Angeles"/>
    <x v="1"/>
    <n v="90008"/>
    <x v="1"/>
    <s v="TEC-AC-10003832"/>
    <x v="2"/>
    <x v="11"/>
    <x v="216"/>
    <n v="772.47"/>
    <n v="3"/>
    <x v="0"/>
    <n v="146.76929999999999"/>
  </r>
  <r>
    <n v="5020"/>
    <x v="2485"/>
    <x v="2"/>
    <x v="647"/>
    <d v="2011-11-18T00:00:00"/>
    <x v="2"/>
    <s v="SS-20410"/>
    <s v="Shahid Shariari"/>
    <x v="0"/>
    <s v="United States"/>
    <s v="Los Angeles"/>
    <x v="1"/>
    <n v="90008"/>
    <x v="1"/>
    <s v="OFF-SU-10002537"/>
    <x v="1"/>
    <x v="14"/>
    <x v="676"/>
    <n v="20.46"/>
    <n v="2"/>
    <x v="0"/>
    <n v="5.3196000000000003"/>
  </r>
  <r>
    <n v="5021"/>
    <x v="2486"/>
    <x v="3"/>
    <x v="721"/>
    <d v="2014-03-26T00:00:00"/>
    <x v="0"/>
    <s v="MZ-17515"/>
    <s v="Mary Zewe"/>
    <x v="1"/>
    <s v="United States"/>
    <s v="New York City"/>
    <x v="15"/>
    <n v="10011"/>
    <x v="3"/>
    <s v="OFF-SU-10003505"/>
    <x v="1"/>
    <x v="14"/>
    <x v="408"/>
    <n v="347.58"/>
    <n v="3"/>
    <x v="0"/>
    <n v="17.379000000000001"/>
  </r>
  <r>
    <n v="5022"/>
    <x v="2487"/>
    <x v="0"/>
    <x v="122"/>
    <d v="2013-12-25T00:00:00"/>
    <x v="1"/>
    <s v="JE-15475"/>
    <s v="Jeremy Ellison"/>
    <x v="0"/>
    <s v="United States"/>
    <s v="San Diego"/>
    <x v="1"/>
    <n v="92037"/>
    <x v="1"/>
    <s v="TEC-AC-10001465"/>
    <x v="2"/>
    <x v="11"/>
    <x v="473"/>
    <n v="72.64"/>
    <n v="2"/>
    <x v="0"/>
    <n v="21.792000000000002"/>
  </r>
  <r>
    <n v="5023"/>
    <x v="2487"/>
    <x v="0"/>
    <x v="122"/>
    <d v="2013-12-25T00:00:00"/>
    <x v="1"/>
    <s v="JE-15475"/>
    <s v="Jeremy Ellison"/>
    <x v="0"/>
    <s v="United States"/>
    <s v="San Diego"/>
    <x v="1"/>
    <n v="92037"/>
    <x v="1"/>
    <s v="TEC-AC-10003832"/>
    <x v="2"/>
    <x v="11"/>
    <x v="216"/>
    <n v="772.47"/>
    <n v="3"/>
    <x v="0"/>
    <n v="146.76929999999999"/>
  </r>
  <r>
    <n v="5024"/>
    <x v="2487"/>
    <x v="0"/>
    <x v="122"/>
    <d v="2013-12-25T00:00:00"/>
    <x v="1"/>
    <s v="JE-15475"/>
    <s v="Jeremy Ellison"/>
    <x v="0"/>
    <s v="United States"/>
    <s v="San Diego"/>
    <x v="1"/>
    <n v="92037"/>
    <x v="1"/>
    <s v="FUR-FU-10003731"/>
    <x v="0"/>
    <x v="5"/>
    <x v="1593"/>
    <n v="39.92"/>
    <n v="4"/>
    <x v="0"/>
    <n v="11.1776"/>
  </r>
  <r>
    <n v="5025"/>
    <x v="2488"/>
    <x v="3"/>
    <x v="570"/>
    <d v="2014-08-04T00:00:00"/>
    <x v="1"/>
    <s v="RF-19735"/>
    <s v="Roland Fjeld"/>
    <x v="0"/>
    <s v="United States"/>
    <s v="Oklahoma City"/>
    <x v="26"/>
    <n v="73120"/>
    <x v="2"/>
    <s v="OFF-BI-10004828"/>
    <x v="1"/>
    <x v="8"/>
    <x v="1578"/>
    <n v="33.479999999999997"/>
    <n v="2"/>
    <x v="0"/>
    <n v="16.405200000000001"/>
  </r>
  <r>
    <n v="5026"/>
    <x v="2488"/>
    <x v="3"/>
    <x v="570"/>
    <d v="2014-08-04T00:00:00"/>
    <x v="1"/>
    <s v="RF-19735"/>
    <s v="Roland Fjeld"/>
    <x v="0"/>
    <s v="United States"/>
    <s v="Oklahoma City"/>
    <x v="26"/>
    <n v="73120"/>
    <x v="2"/>
    <s v="TEC-PH-10003012"/>
    <x v="2"/>
    <x v="7"/>
    <x v="344"/>
    <n v="461.97"/>
    <n v="3"/>
    <x v="0"/>
    <n v="133.97130000000001"/>
  </r>
  <r>
    <n v="5027"/>
    <x v="2488"/>
    <x v="3"/>
    <x v="570"/>
    <d v="2014-08-04T00:00:00"/>
    <x v="1"/>
    <s v="RF-19735"/>
    <s v="Roland Fjeld"/>
    <x v="0"/>
    <s v="United States"/>
    <s v="Oklahoma City"/>
    <x v="26"/>
    <n v="73120"/>
    <x v="2"/>
    <s v="OFF-AP-10002311"/>
    <x v="1"/>
    <x v="9"/>
    <x v="14"/>
    <n v="137.62"/>
    <n v="2"/>
    <x v="0"/>
    <n v="60.552799999999998"/>
  </r>
  <r>
    <n v="5028"/>
    <x v="2488"/>
    <x v="3"/>
    <x v="570"/>
    <d v="2014-08-04T00:00:00"/>
    <x v="1"/>
    <s v="RF-19735"/>
    <s v="Roland Fjeld"/>
    <x v="0"/>
    <s v="United States"/>
    <s v="Oklahoma City"/>
    <x v="26"/>
    <n v="73120"/>
    <x v="2"/>
    <s v="FUR-CH-10004626"/>
    <x v="0"/>
    <x v="1"/>
    <x v="1697"/>
    <n v="302.67"/>
    <n v="3"/>
    <x v="0"/>
    <n v="72.640799999999999"/>
  </r>
  <r>
    <n v="5029"/>
    <x v="2489"/>
    <x v="2"/>
    <x v="814"/>
    <d v="2011-09-07T00:00:00"/>
    <x v="0"/>
    <s v="CV-12295"/>
    <s v="Christina VanderZanden"/>
    <x v="0"/>
    <s v="United States"/>
    <s v="Chicago"/>
    <x v="10"/>
    <n v="60653"/>
    <x v="2"/>
    <s v="TEC-AC-10001606"/>
    <x v="2"/>
    <x v="11"/>
    <x v="585"/>
    <n v="239.976"/>
    <n v="3"/>
    <x v="2"/>
    <n v="53.994599999999998"/>
  </r>
  <r>
    <n v="5030"/>
    <x v="2490"/>
    <x v="3"/>
    <x v="926"/>
    <d v="2014-02-03T00:00:00"/>
    <x v="1"/>
    <s v="VG-21790"/>
    <s v="Vivek Gonzalez"/>
    <x v="0"/>
    <s v="United States"/>
    <s v="San Francisco"/>
    <x v="1"/>
    <n v="94109"/>
    <x v="1"/>
    <s v="OFF-AR-10001216"/>
    <x v="1"/>
    <x v="6"/>
    <x v="1455"/>
    <n v="8.34"/>
    <n v="3"/>
    <x v="0"/>
    <n v="2.1684000000000001"/>
  </r>
  <r>
    <n v="5031"/>
    <x v="2490"/>
    <x v="3"/>
    <x v="926"/>
    <d v="2014-02-03T00:00:00"/>
    <x v="1"/>
    <s v="VG-21790"/>
    <s v="Vivek Gonzalez"/>
    <x v="0"/>
    <s v="United States"/>
    <s v="San Francisco"/>
    <x v="1"/>
    <n v="94109"/>
    <x v="1"/>
    <s v="OFF-SU-10001664"/>
    <x v="1"/>
    <x v="14"/>
    <x v="1232"/>
    <n v="8.57"/>
    <n v="1"/>
    <x v="0"/>
    <n v="2.2282000000000002"/>
  </r>
  <r>
    <n v="5032"/>
    <x v="2490"/>
    <x v="3"/>
    <x v="926"/>
    <d v="2014-02-03T00:00:00"/>
    <x v="1"/>
    <s v="VG-21790"/>
    <s v="Vivek Gonzalez"/>
    <x v="0"/>
    <s v="United States"/>
    <s v="San Francisco"/>
    <x v="1"/>
    <n v="94109"/>
    <x v="1"/>
    <s v="OFF-BI-10002498"/>
    <x v="1"/>
    <x v="8"/>
    <x v="435"/>
    <n v="119.616"/>
    <n v="8"/>
    <x v="2"/>
    <n v="40.370399999999997"/>
  </r>
  <r>
    <n v="5033"/>
    <x v="2491"/>
    <x v="0"/>
    <x v="482"/>
    <d v="2014-01-03T00:00:00"/>
    <x v="1"/>
    <s v="BB-11545"/>
    <s v="Brenda Bowman"/>
    <x v="1"/>
    <s v="United States"/>
    <s v="Vineland"/>
    <x v="30"/>
    <n v="8360"/>
    <x v="3"/>
    <s v="FUR-CH-10003968"/>
    <x v="0"/>
    <x v="1"/>
    <x v="56"/>
    <n v="212.94"/>
    <n v="3"/>
    <x v="0"/>
    <n v="25.552800000000001"/>
  </r>
  <r>
    <n v="5034"/>
    <x v="2491"/>
    <x v="0"/>
    <x v="482"/>
    <d v="2014-01-03T00:00:00"/>
    <x v="1"/>
    <s v="BB-11545"/>
    <s v="Brenda Bowman"/>
    <x v="1"/>
    <s v="United States"/>
    <s v="Vineland"/>
    <x v="30"/>
    <n v="8360"/>
    <x v="3"/>
    <s v="OFF-AP-10002765"/>
    <x v="1"/>
    <x v="9"/>
    <x v="1252"/>
    <n v="26.49"/>
    <n v="1"/>
    <x v="0"/>
    <n v="7.4172000000000002"/>
  </r>
  <r>
    <n v="5035"/>
    <x v="2492"/>
    <x v="1"/>
    <x v="101"/>
    <d v="2012-08-13T00:00:00"/>
    <x v="0"/>
    <s v="HR-14770"/>
    <s v="Hallie Redmond"/>
    <x v="2"/>
    <s v="United States"/>
    <s v="Milwaukee"/>
    <x v="6"/>
    <n v="53209"/>
    <x v="2"/>
    <s v="FUR-BO-10004690"/>
    <x v="0"/>
    <x v="0"/>
    <x v="1636"/>
    <n v="687.4"/>
    <n v="5"/>
    <x v="0"/>
    <n v="48.118000000000002"/>
  </r>
  <r>
    <n v="5036"/>
    <x v="2493"/>
    <x v="2"/>
    <x v="322"/>
    <d v="2011-04-12T00:00:00"/>
    <x v="1"/>
    <s v="SC-20260"/>
    <s v="Scott Cohen"/>
    <x v="1"/>
    <s v="United States"/>
    <s v="Seattle"/>
    <x v="4"/>
    <n v="98115"/>
    <x v="1"/>
    <s v="FUR-TA-10000688"/>
    <x v="0"/>
    <x v="3"/>
    <x v="556"/>
    <n v="653.54999999999995"/>
    <n v="3"/>
    <x v="0"/>
    <n v="111.1035"/>
  </r>
  <r>
    <n v="5037"/>
    <x v="2493"/>
    <x v="2"/>
    <x v="322"/>
    <d v="2011-04-12T00:00:00"/>
    <x v="1"/>
    <s v="SC-20260"/>
    <s v="Scott Cohen"/>
    <x v="1"/>
    <s v="United States"/>
    <s v="Seattle"/>
    <x v="4"/>
    <n v="98115"/>
    <x v="1"/>
    <s v="TEC-AC-10003441"/>
    <x v="2"/>
    <x v="11"/>
    <x v="652"/>
    <n v="33.9"/>
    <n v="2"/>
    <x v="0"/>
    <n v="2.0339999999999998"/>
  </r>
  <r>
    <n v="5038"/>
    <x v="2494"/>
    <x v="3"/>
    <x v="701"/>
    <d v="2014-11-22T00:00:00"/>
    <x v="0"/>
    <s v="EG-13900"/>
    <s v="Emily Grady"/>
    <x v="0"/>
    <s v="United States"/>
    <s v="Naperville"/>
    <x v="10"/>
    <n v="60540"/>
    <x v="2"/>
    <s v="TEC-AC-10003610"/>
    <x v="2"/>
    <x v="11"/>
    <x v="598"/>
    <n v="239.96"/>
    <n v="5"/>
    <x v="2"/>
    <n v="83.986000000000004"/>
  </r>
  <r>
    <n v="5039"/>
    <x v="2495"/>
    <x v="1"/>
    <x v="655"/>
    <d v="2012-07-12T00:00:00"/>
    <x v="2"/>
    <s v="TS-21370"/>
    <s v="Todd Sumrall"/>
    <x v="1"/>
    <s v="United States"/>
    <s v="Wilmington"/>
    <x v="13"/>
    <n v="19805"/>
    <x v="3"/>
    <s v="FUR-TA-10001520"/>
    <x v="0"/>
    <x v="3"/>
    <x v="711"/>
    <n v="199.83600000000001"/>
    <n v="4"/>
    <x v="4"/>
    <n v="-37.112400000000001"/>
  </r>
  <r>
    <n v="5040"/>
    <x v="2495"/>
    <x v="1"/>
    <x v="655"/>
    <d v="2012-07-12T00:00:00"/>
    <x v="2"/>
    <s v="TS-21370"/>
    <s v="Todd Sumrall"/>
    <x v="1"/>
    <s v="United States"/>
    <s v="Wilmington"/>
    <x v="13"/>
    <n v="19805"/>
    <x v="3"/>
    <s v="TEC-PH-10001817"/>
    <x v="2"/>
    <x v="7"/>
    <x v="1097"/>
    <n v="716"/>
    <n v="2"/>
    <x v="0"/>
    <n v="193.32"/>
  </r>
  <r>
    <n v="5041"/>
    <x v="2495"/>
    <x v="1"/>
    <x v="655"/>
    <d v="2012-07-12T00:00:00"/>
    <x v="2"/>
    <s v="TS-21370"/>
    <s v="Todd Sumrall"/>
    <x v="1"/>
    <s v="United States"/>
    <s v="Wilmington"/>
    <x v="13"/>
    <n v="19805"/>
    <x v="3"/>
    <s v="OFF-BI-10004492"/>
    <x v="1"/>
    <x v="8"/>
    <x v="347"/>
    <n v="221.06"/>
    <n v="7"/>
    <x v="0"/>
    <n v="103.8982"/>
  </r>
  <r>
    <n v="5042"/>
    <x v="2496"/>
    <x v="0"/>
    <x v="338"/>
    <d v="2013-11-14T00:00:00"/>
    <x v="0"/>
    <s v="AI-10855"/>
    <s v="Arianne Irving"/>
    <x v="0"/>
    <s v="United States"/>
    <s v="Los Angeles"/>
    <x v="1"/>
    <n v="90036"/>
    <x v="1"/>
    <s v="OFF-PA-10002421"/>
    <x v="1"/>
    <x v="10"/>
    <x v="1416"/>
    <n v="67.709999999999994"/>
    <n v="3"/>
    <x v="0"/>
    <n v="32.500799999999998"/>
  </r>
  <r>
    <n v="5043"/>
    <x v="2496"/>
    <x v="0"/>
    <x v="338"/>
    <d v="2013-11-14T00:00:00"/>
    <x v="0"/>
    <s v="AI-10855"/>
    <s v="Arianne Irving"/>
    <x v="0"/>
    <s v="United States"/>
    <s v="Los Angeles"/>
    <x v="1"/>
    <n v="90036"/>
    <x v="1"/>
    <s v="OFF-AP-10000055"/>
    <x v="1"/>
    <x v="9"/>
    <x v="781"/>
    <n v="129.91999999999999"/>
    <n v="4"/>
    <x v="0"/>
    <n v="38.975999999999999"/>
  </r>
  <r>
    <n v="5044"/>
    <x v="2496"/>
    <x v="0"/>
    <x v="338"/>
    <d v="2013-11-14T00:00:00"/>
    <x v="0"/>
    <s v="AI-10855"/>
    <s v="Arianne Irving"/>
    <x v="0"/>
    <s v="United States"/>
    <s v="Los Angeles"/>
    <x v="1"/>
    <n v="90036"/>
    <x v="1"/>
    <s v="FUR-FU-10000965"/>
    <x v="0"/>
    <x v="5"/>
    <x v="682"/>
    <n v="467.46"/>
    <n v="9"/>
    <x v="0"/>
    <n v="191.65860000000001"/>
  </r>
  <r>
    <n v="5045"/>
    <x v="2496"/>
    <x v="0"/>
    <x v="338"/>
    <d v="2013-11-14T00:00:00"/>
    <x v="0"/>
    <s v="AI-10855"/>
    <s v="Arianne Irving"/>
    <x v="0"/>
    <s v="United States"/>
    <s v="Los Angeles"/>
    <x v="1"/>
    <n v="90036"/>
    <x v="1"/>
    <s v="OFF-PA-10001363"/>
    <x v="1"/>
    <x v="10"/>
    <x v="1616"/>
    <n v="61.4"/>
    <n v="5"/>
    <x v="0"/>
    <n v="28.858000000000001"/>
  </r>
  <r>
    <n v="5046"/>
    <x v="2496"/>
    <x v="0"/>
    <x v="338"/>
    <d v="2013-11-14T00:00:00"/>
    <x v="0"/>
    <s v="AI-10855"/>
    <s v="Arianne Irving"/>
    <x v="0"/>
    <s v="United States"/>
    <s v="Los Angeles"/>
    <x v="1"/>
    <n v="90036"/>
    <x v="1"/>
    <s v="OFF-ST-10001496"/>
    <x v="1"/>
    <x v="4"/>
    <x v="726"/>
    <n v="720.76"/>
    <n v="4"/>
    <x v="0"/>
    <n v="187.39760000000001"/>
  </r>
  <r>
    <n v="5047"/>
    <x v="2496"/>
    <x v="0"/>
    <x v="338"/>
    <d v="2013-11-14T00:00:00"/>
    <x v="0"/>
    <s v="AI-10855"/>
    <s v="Arianne Irving"/>
    <x v="0"/>
    <s v="United States"/>
    <s v="Los Angeles"/>
    <x v="1"/>
    <n v="90036"/>
    <x v="1"/>
    <s v="OFF-BI-10004656"/>
    <x v="1"/>
    <x v="8"/>
    <x v="855"/>
    <n v="5.1840000000000002"/>
    <n v="3"/>
    <x v="2"/>
    <n v="1.8144"/>
  </r>
  <r>
    <n v="5048"/>
    <x v="2496"/>
    <x v="0"/>
    <x v="338"/>
    <d v="2013-11-14T00:00:00"/>
    <x v="0"/>
    <s v="AI-10855"/>
    <s v="Arianne Irving"/>
    <x v="0"/>
    <s v="United States"/>
    <s v="Los Angeles"/>
    <x v="1"/>
    <n v="90036"/>
    <x v="1"/>
    <s v="OFF-AR-10001227"/>
    <x v="1"/>
    <x v="6"/>
    <x v="1611"/>
    <n v="14.7"/>
    <n v="5"/>
    <x v="0"/>
    <n v="3.9689999999999999"/>
  </r>
  <r>
    <n v="5049"/>
    <x v="2497"/>
    <x v="2"/>
    <x v="691"/>
    <d v="2011-04-04T00:00:00"/>
    <x v="1"/>
    <s v="DD-13570"/>
    <s v="Dorothy Dickinson"/>
    <x v="0"/>
    <s v="United States"/>
    <s v="Chicago"/>
    <x v="10"/>
    <n v="60610"/>
    <x v="2"/>
    <s v="OFF-BI-10002071"/>
    <x v="1"/>
    <x v="8"/>
    <x v="692"/>
    <n v="8.1340000000000003"/>
    <n v="7"/>
    <x v="3"/>
    <n v="-13.8278"/>
  </r>
  <r>
    <n v="5050"/>
    <x v="2497"/>
    <x v="2"/>
    <x v="691"/>
    <d v="2011-04-04T00:00:00"/>
    <x v="1"/>
    <s v="DD-13570"/>
    <s v="Dorothy Dickinson"/>
    <x v="0"/>
    <s v="United States"/>
    <s v="Chicago"/>
    <x v="10"/>
    <n v="60610"/>
    <x v="2"/>
    <s v="TEC-AC-10004901"/>
    <x v="2"/>
    <x v="11"/>
    <x v="642"/>
    <n v="79.983999999999995"/>
    <n v="2"/>
    <x v="2"/>
    <n v="13.997199999999999"/>
  </r>
  <r>
    <n v="5051"/>
    <x v="2498"/>
    <x v="1"/>
    <x v="227"/>
    <d v="2012-09-24T00:00:00"/>
    <x v="1"/>
    <s v="AB-10060"/>
    <s v="Adam Bellavance"/>
    <x v="2"/>
    <s v="United States"/>
    <s v="Des Moines"/>
    <x v="4"/>
    <n v="98198"/>
    <x v="1"/>
    <s v="OFF-PA-10001776"/>
    <x v="1"/>
    <x v="10"/>
    <x v="1263"/>
    <n v="18.54"/>
    <n v="2"/>
    <x v="0"/>
    <n v="8.7138000000000009"/>
  </r>
  <r>
    <n v="5052"/>
    <x v="2499"/>
    <x v="1"/>
    <x v="209"/>
    <d v="2012-11-11T00:00:00"/>
    <x v="1"/>
    <s v="KB-16240"/>
    <s v="Karen Bern"/>
    <x v="1"/>
    <s v="United States"/>
    <s v="Philadelphia"/>
    <x v="9"/>
    <n v="19140"/>
    <x v="3"/>
    <s v="OFF-EN-10000483"/>
    <x v="1"/>
    <x v="12"/>
    <x v="369"/>
    <n v="24.4"/>
    <n v="2"/>
    <x v="2"/>
    <n v="7.93"/>
  </r>
  <r>
    <n v="5053"/>
    <x v="2500"/>
    <x v="3"/>
    <x v="240"/>
    <d v="2014-05-20T00:00:00"/>
    <x v="3"/>
    <s v="JC-15775"/>
    <s v="John Castell"/>
    <x v="0"/>
    <s v="United States"/>
    <s v="Atlanta"/>
    <x v="32"/>
    <n v="30318"/>
    <x v="0"/>
    <s v="OFF-PA-10003129"/>
    <x v="1"/>
    <x v="10"/>
    <x v="1137"/>
    <n v="195.64"/>
    <n v="4"/>
    <x v="0"/>
    <n v="91.950800000000001"/>
  </r>
  <r>
    <n v="5054"/>
    <x v="2501"/>
    <x v="1"/>
    <x v="928"/>
    <d v="2012-01-08T00:00:00"/>
    <x v="0"/>
    <s v="AH-10465"/>
    <s v="Amy Hunt"/>
    <x v="0"/>
    <s v="United States"/>
    <s v="Dallas"/>
    <x v="5"/>
    <n v="75217"/>
    <x v="2"/>
    <s v="TEC-AC-10003198"/>
    <x v="2"/>
    <x v="11"/>
    <x v="761"/>
    <n v="398.4"/>
    <n v="5"/>
    <x v="2"/>
    <n v="84.66"/>
  </r>
  <r>
    <n v="5055"/>
    <x v="2501"/>
    <x v="1"/>
    <x v="928"/>
    <d v="2012-01-08T00:00:00"/>
    <x v="0"/>
    <s v="AH-10465"/>
    <s v="Amy Hunt"/>
    <x v="0"/>
    <s v="United States"/>
    <s v="Dallas"/>
    <x v="5"/>
    <n v="75217"/>
    <x v="2"/>
    <s v="OFF-AR-10001246"/>
    <x v="1"/>
    <x v="6"/>
    <x v="450"/>
    <n v="7.056"/>
    <n v="3"/>
    <x v="2"/>
    <n v="0.79379999999999995"/>
  </r>
  <r>
    <n v="5056"/>
    <x v="2501"/>
    <x v="1"/>
    <x v="928"/>
    <d v="2012-01-08T00:00:00"/>
    <x v="0"/>
    <s v="AH-10465"/>
    <s v="Amy Hunt"/>
    <x v="0"/>
    <s v="United States"/>
    <s v="Dallas"/>
    <x v="5"/>
    <n v="75217"/>
    <x v="2"/>
    <s v="FUR-BO-10003272"/>
    <x v="0"/>
    <x v="0"/>
    <x v="582"/>
    <n v="1352.3976"/>
    <n v="9"/>
    <x v="8"/>
    <n v="-437.54039999999998"/>
  </r>
  <r>
    <n v="5057"/>
    <x v="2502"/>
    <x v="1"/>
    <x v="1014"/>
    <d v="2012-09-11T00:00:00"/>
    <x v="2"/>
    <s v="NM-18520"/>
    <s v="Neoma Murray"/>
    <x v="0"/>
    <s v="United States"/>
    <s v="Moreno Valley"/>
    <x v="1"/>
    <n v="92553"/>
    <x v="1"/>
    <s v="OFF-PA-10002606"/>
    <x v="1"/>
    <x v="10"/>
    <x v="1592"/>
    <n v="26.4"/>
    <n v="5"/>
    <x v="0"/>
    <n v="11.88"/>
  </r>
  <r>
    <n v="5058"/>
    <x v="2502"/>
    <x v="1"/>
    <x v="1014"/>
    <d v="2012-09-11T00:00:00"/>
    <x v="2"/>
    <s v="NM-18520"/>
    <s v="Neoma Murray"/>
    <x v="0"/>
    <s v="United States"/>
    <s v="Moreno Valley"/>
    <x v="1"/>
    <n v="92553"/>
    <x v="1"/>
    <s v="OFF-ST-10002486"/>
    <x v="1"/>
    <x v="4"/>
    <x v="693"/>
    <n v="41.88"/>
    <n v="6"/>
    <x v="0"/>
    <n v="0.83760000000000001"/>
  </r>
  <r>
    <n v="5059"/>
    <x v="2503"/>
    <x v="0"/>
    <x v="1015"/>
    <d v="2013-04-08T00:00:00"/>
    <x v="1"/>
    <s v="CS-11950"/>
    <s v="Carlos Soltero"/>
    <x v="0"/>
    <s v="United States"/>
    <s v="Philadelphia"/>
    <x v="9"/>
    <n v="19140"/>
    <x v="3"/>
    <s v="OFF-BI-10004330"/>
    <x v="1"/>
    <x v="8"/>
    <x v="795"/>
    <n v="99.846000000000004"/>
    <n v="9"/>
    <x v="6"/>
    <n v="-83.204999999999998"/>
  </r>
  <r>
    <n v="5060"/>
    <x v="2504"/>
    <x v="0"/>
    <x v="5"/>
    <d v="2013-12-08T00:00:00"/>
    <x v="0"/>
    <s v="TP-21130"/>
    <s v="Theone Pippenger"/>
    <x v="0"/>
    <s v="United States"/>
    <s v="Georgetown"/>
    <x v="0"/>
    <n v="40324"/>
    <x v="0"/>
    <s v="TEC-PH-10000560"/>
    <x v="2"/>
    <x v="7"/>
    <x v="745"/>
    <n v="699.98"/>
    <n v="2"/>
    <x v="0"/>
    <n v="195.99440000000001"/>
  </r>
  <r>
    <n v="5061"/>
    <x v="2504"/>
    <x v="0"/>
    <x v="5"/>
    <d v="2013-12-08T00:00:00"/>
    <x v="0"/>
    <s v="TP-21130"/>
    <s v="Theone Pippenger"/>
    <x v="0"/>
    <s v="United States"/>
    <s v="Georgetown"/>
    <x v="0"/>
    <n v="40324"/>
    <x v="0"/>
    <s v="OFF-ST-10000060"/>
    <x v="1"/>
    <x v="4"/>
    <x v="387"/>
    <n v="584.82000000000005"/>
    <n v="9"/>
    <x v="0"/>
    <n v="70.178399999999996"/>
  </r>
  <r>
    <n v="5062"/>
    <x v="2505"/>
    <x v="1"/>
    <x v="412"/>
    <d v="2012-05-12T00:00:00"/>
    <x v="1"/>
    <s v="DL-12925"/>
    <s v="Daniel Lacy"/>
    <x v="0"/>
    <s v="United States"/>
    <s v="Minneapolis"/>
    <x v="11"/>
    <n v="55407"/>
    <x v="2"/>
    <s v="OFF-BI-10003684"/>
    <x v="1"/>
    <x v="8"/>
    <x v="707"/>
    <n v="43.98"/>
    <n v="2"/>
    <x v="0"/>
    <n v="21.99"/>
  </r>
  <r>
    <n v="5063"/>
    <x v="2505"/>
    <x v="1"/>
    <x v="412"/>
    <d v="2012-05-12T00:00:00"/>
    <x v="1"/>
    <s v="DL-12925"/>
    <s v="Daniel Lacy"/>
    <x v="0"/>
    <s v="United States"/>
    <s v="Minneapolis"/>
    <x v="11"/>
    <n v="55407"/>
    <x v="2"/>
    <s v="TEC-PH-10000441"/>
    <x v="2"/>
    <x v="7"/>
    <x v="1046"/>
    <n v="377.97"/>
    <n v="3"/>
    <x v="0"/>
    <n v="105.83159999999999"/>
  </r>
  <r>
    <n v="5064"/>
    <x v="2505"/>
    <x v="1"/>
    <x v="412"/>
    <d v="2012-05-12T00:00:00"/>
    <x v="1"/>
    <s v="DL-12925"/>
    <s v="Daniel Lacy"/>
    <x v="0"/>
    <s v="United States"/>
    <s v="Minneapolis"/>
    <x v="11"/>
    <n v="55407"/>
    <x v="2"/>
    <s v="FUR-FU-10000723"/>
    <x v="0"/>
    <x v="5"/>
    <x v="475"/>
    <n v="123.96"/>
    <n v="3"/>
    <x v="0"/>
    <n v="11.1564"/>
  </r>
  <r>
    <n v="5065"/>
    <x v="2506"/>
    <x v="3"/>
    <x v="585"/>
    <d v="2014-09-25T00:00:00"/>
    <x v="2"/>
    <s v="CA-12265"/>
    <s v="Christina Anderson"/>
    <x v="0"/>
    <s v="United States"/>
    <s v="Wilmington"/>
    <x v="13"/>
    <n v="19805"/>
    <x v="3"/>
    <s v="TEC-PH-10004977"/>
    <x v="2"/>
    <x v="7"/>
    <x v="34"/>
    <n v="391.98"/>
    <n v="2"/>
    <x v="0"/>
    <n v="113.6742"/>
  </r>
  <r>
    <n v="5066"/>
    <x v="2507"/>
    <x v="3"/>
    <x v="329"/>
    <d v="2014-12-08T00:00:00"/>
    <x v="1"/>
    <s v="SC-20380"/>
    <s v="Shahid Collister"/>
    <x v="0"/>
    <s v="United States"/>
    <s v="Burlington"/>
    <x v="3"/>
    <n v="27217"/>
    <x v="0"/>
    <s v="TEC-AC-10002001"/>
    <x v="2"/>
    <x v="11"/>
    <x v="262"/>
    <n v="383.976"/>
    <n v="3"/>
    <x v="2"/>
    <n v="81.594899999999996"/>
  </r>
  <r>
    <n v="5067"/>
    <x v="2507"/>
    <x v="3"/>
    <x v="329"/>
    <d v="2014-12-08T00:00:00"/>
    <x v="1"/>
    <s v="SC-20380"/>
    <s v="Shahid Collister"/>
    <x v="0"/>
    <s v="United States"/>
    <s v="Burlington"/>
    <x v="3"/>
    <n v="27217"/>
    <x v="0"/>
    <s v="FUR-TA-10001889"/>
    <x v="0"/>
    <x v="3"/>
    <x v="406"/>
    <n v="1781.682"/>
    <n v="7"/>
    <x v="10"/>
    <n v="-653.28340000000003"/>
  </r>
  <r>
    <n v="5068"/>
    <x v="2508"/>
    <x v="3"/>
    <x v="787"/>
    <d v="2014-01-20T00:00:00"/>
    <x v="1"/>
    <s v="TT-21460"/>
    <s v="Tonja Turnell"/>
    <x v="2"/>
    <s v="United States"/>
    <s v="Los Angeles"/>
    <x v="1"/>
    <n v="90008"/>
    <x v="1"/>
    <s v="OFF-AR-10003504"/>
    <x v="1"/>
    <x v="6"/>
    <x v="1026"/>
    <n v="21.4"/>
    <n v="5"/>
    <x v="0"/>
    <n v="6.2060000000000004"/>
  </r>
  <r>
    <n v="5069"/>
    <x v="2509"/>
    <x v="2"/>
    <x v="233"/>
    <d v="2011-08-12T00:00:00"/>
    <x v="1"/>
    <s v="MA-17560"/>
    <s v="Matt Abelman"/>
    <x v="2"/>
    <s v="United States"/>
    <s v="Trenton"/>
    <x v="12"/>
    <n v="48183"/>
    <x v="2"/>
    <s v="TEC-CO-10001571"/>
    <x v="2"/>
    <x v="16"/>
    <x v="1554"/>
    <n v="549.99"/>
    <n v="1"/>
    <x v="0"/>
    <n v="274.995"/>
  </r>
  <r>
    <n v="5070"/>
    <x v="2509"/>
    <x v="2"/>
    <x v="233"/>
    <d v="2011-08-12T00:00:00"/>
    <x v="1"/>
    <s v="MA-17560"/>
    <s v="Matt Abelman"/>
    <x v="2"/>
    <s v="United States"/>
    <s v="Trenton"/>
    <x v="12"/>
    <n v="48183"/>
    <x v="2"/>
    <s v="OFF-AP-10002495"/>
    <x v="1"/>
    <x v="9"/>
    <x v="1075"/>
    <n v="167.535"/>
    <n v="3"/>
    <x v="9"/>
    <n v="37.229999999999997"/>
  </r>
  <r>
    <n v="5071"/>
    <x v="2509"/>
    <x v="2"/>
    <x v="233"/>
    <d v="2011-08-12T00:00:00"/>
    <x v="1"/>
    <s v="MA-17560"/>
    <s v="Matt Abelman"/>
    <x v="2"/>
    <s v="United States"/>
    <s v="Trenton"/>
    <x v="12"/>
    <n v="48183"/>
    <x v="2"/>
    <s v="OFF-EN-10002500"/>
    <x v="1"/>
    <x v="12"/>
    <x v="118"/>
    <n v="38.340000000000003"/>
    <n v="3"/>
    <x v="0"/>
    <n v="17.253"/>
  </r>
  <r>
    <n v="5072"/>
    <x v="2509"/>
    <x v="2"/>
    <x v="233"/>
    <d v="2011-08-12T00:00:00"/>
    <x v="1"/>
    <s v="MA-17560"/>
    <s v="Matt Abelman"/>
    <x v="2"/>
    <s v="United States"/>
    <s v="Trenton"/>
    <x v="12"/>
    <n v="48183"/>
    <x v="2"/>
    <s v="FUR-FU-10002088"/>
    <x v="0"/>
    <x v="5"/>
    <x v="1084"/>
    <n v="53.88"/>
    <n v="6"/>
    <x v="0"/>
    <n v="22.6296"/>
  </r>
  <r>
    <n v="5073"/>
    <x v="2509"/>
    <x v="2"/>
    <x v="233"/>
    <d v="2011-08-12T00:00:00"/>
    <x v="1"/>
    <s v="MA-17560"/>
    <s v="Matt Abelman"/>
    <x v="2"/>
    <s v="United States"/>
    <s v="Trenton"/>
    <x v="12"/>
    <n v="48183"/>
    <x v="2"/>
    <s v="TEC-PH-10001128"/>
    <x v="2"/>
    <x v="7"/>
    <x v="1499"/>
    <n v="299.98"/>
    <n v="2"/>
    <x v="0"/>
    <n v="83.994399999999999"/>
  </r>
  <r>
    <n v="5074"/>
    <x v="2510"/>
    <x v="1"/>
    <x v="599"/>
    <d v="2012-11-05T00:00:00"/>
    <x v="3"/>
    <s v="JM-16195"/>
    <s v="Justin MacKendrick"/>
    <x v="0"/>
    <s v="United States"/>
    <s v="San Francisco"/>
    <x v="1"/>
    <n v="94109"/>
    <x v="1"/>
    <s v="OFF-ST-10000649"/>
    <x v="1"/>
    <x v="4"/>
    <x v="937"/>
    <n v="62.8"/>
    <n v="4"/>
    <x v="0"/>
    <n v="15.7"/>
  </r>
  <r>
    <n v="5075"/>
    <x v="2511"/>
    <x v="3"/>
    <x v="1016"/>
    <d v="2014-04-30T00:00:00"/>
    <x v="0"/>
    <s v="MB-18085"/>
    <s v="Mick Brown"/>
    <x v="0"/>
    <s v="United States"/>
    <s v="Los Angeles"/>
    <x v="1"/>
    <n v="90049"/>
    <x v="1"/>
    <s v="OFF-BI-10002103"/>
    <x v="1"/>
    <x v="8"/>
    <x v="525"/>
    <n v="13.904"/>
    <n v="2"/>
    <x v="2"/>
    <n v="4.5187999999999997"/>
  </r>
  <r>
    <n v="5076"/>
    <x v="2512"/>
    <x v="2"/>
    <x v="1017"/>
    <d v="2011-04-22T00:00:00"/>
    <x v="0"/>
    <s v="SV-20365"/>
    <s v="Seth Vernon"/>
    <x v="0"/>
    <s v="United States"/>
    <s v="Houston"/>
    <x v="5"/>
    <n v="77070"/>
    <x v="2"/>
    <s v="FUR-TA-10001705"/>
    <x v="0"/>
    <x v="3"/>
    <x v="213"/>
    <n v="744.1"/>
    <n v="5"/>
    <x v="4"/>
    <n v="-95.67"/>
  </r>
  <r>
    <n v="5077"/>
    <x v="2512"/>
    <x v="2"/>
    <x v="1017"/>
    <d v="2011-04-22T00:00:00"/>
    <x v="0"/>
    <s v="SV-20365"/>
    <s v="Seth Vernon"/>
    <x v="0"/>
    <s v="United States"/>
    <s v="Houston"/>
    <x v="5"/>
    <n v="77070"/>
    <x v="2"/>
    <s v="OFF-ST-10004634"/>
    <x v="1"/>
    <x v="4"/>
    <x v="597"/>
    <n v="44.84"/>
    <n v="5"/>
    <x v="2"/>
    <n v="5.6050000000000004"/>
  </r>
  <r>
    <n v="5078"/>
    <x v="2512"/>
    <x v="2"/>
    <x v="1017"/>
    <d v="2011-04-22T00:00:00"/>
    <x v="0"/>
    <s v="SV-20365"/>
    <s v="Seth Vernon"/>
    <x v="0"/>
    <s v="United States"/>
    <s v="Houston"/>
    <x v="5"/>
    <n v="77070"/>
    <x v="2"/>
    <s v="FUR-TA-10004442"/>
    <x v="0"/>
    <x v="3"/>
    <x v="1645"/>
    <n v="401.59"/>
    <n v="2"/>
    <x v="4"/>
    <n v="-131.95099999999999"/>
  </r>
  <r>
    <n v="5079"/>
    <x v="2513"/>
    <x v="3"/>
    <x v="343"/>
    <d v="2014-11-18T00:00:00"/>
    <x v="1"/>
    <s v="CG-12040"/>
    <s v="Catherine Glotzbach"/>
    <x v="2"/>
    <s v="United States"/>
    <s v="Milwaukee"/>
    <x v="6"/>
    <n v="53209"/>
    <x v="2"/>
    <s v="OFF-BI-10002949"/>
    <x v="1"/>
    <x v="8"/>
    <x v="520"/>
    <n v="18.239999999999998"/>
    <n v="3"/>
    <x v="0"/>
    <n v="8.5728000000000009"/>
  </r>
  <r>
    <n v="5080"/>
    <x v="2514"/>
    <x v="3"/>
    <x v="920"/>
    <d v="2014-11-30T00:00:00"/>
    <x v="1"/>
    <s v="BD-11500"/>
    <s v="Bradley Drucker"/>
    <x v="0"/>
    <s v="United States"/>
    <s v="San Francisco"/>
    <x v="1"/>
    <n v="94122"/>
    <x v="1"/>
    <s v="FUR-BO-10002213"/>
    <x v="0"/>
    <x v="0"/>
    <x v="1325"/>
    <n v="359.49900000000002"/>
    <n v="3"/>
    <x v="11"/>
    <n v="-29.605799999999999"/>
  </r>
  <r>
    <n v="5081"/>
    <x v="2514"/>
    <x v="3"/>
    <x v="920"/>
    <d v="2014-11-30T00:00:00"/>
    <x v="1"/>
    <s v="BD-11500"/>
    <s v="Bradley Drucker"/>
    <x v="0"/>
    <s v="United States"/>
    <s v="San Francisco"/>
    <x v="1"/>
    <n v="94122"/>
    <x v="1"/>
    <s v="OFF-ST-10001325"/>
    <x v="1"/>
    <x v="4"/>
    <x v="466"/>
    <n v="10.48"/>
    <n v="1"/>
    <x v="0"/>
    <n v="2.8296000000000001"/>
  </r>
  <r>
    <n v="5082"/>
    <x v="2515"/>
    <x v="1"/>
    <x v="217"/>
    <d v="2012-12-18T00:00:00"/>
    <x v="3"/>
    <s v="JK-15640"/>
    <s v="Jim Kriz"/>
    <x v="2"/>
    <s v="United States"/>
    <s v="Cleveland"/>
    <x v="24"/>
    <n v="44105"/>
    <x v="3"/>
    <s v="OFF-PA-10003441"/>
    <x v="1"/>
    <x v="10"/>
    <x v="485"/>
    <n v="20.736000000000001"/>
    <n v="4"/>
    <x v="2"/>
    <n v="7.2576000000000001"/>
  </r>
  <r>
    <n v="5083"/>
    <x v="2516"/>
    <x v="0"/>
    <x v="162"/>
    <d v="2013-09-13T00:00:00"/>
    <x v="1"/>
    <s v="JM-15580"/>
    <s v="Jill Matthias"/>
    <x v="0"/>
    <s v="United States"/>
    <s v="Monroe"/>
    <x v="3"/>
    <n v="28110"/>
    <x v="0"/>
    <s v="TEC-AC-10004209"/>
    <x v="2"/>
    <x v="11"/>
    <x v="899"/>
    <n v="35.167999999999999"/>
    <n v="4"/>
    <x v="2"/>
    <n v="8.3523999999999994"/>
  </r>
  <r>
    <n v="5084"/>
    <x v="2516"/>
    <x v="0"/>
    <x v="162"/>
    <d v="2013-09-13T00:00:00"/>
    <x v="1"/>
    <s v="JM-15580"/>
    <s v="Jill Matthias"/>
    <x v="0"/>
    <s v="United States"/>
    <s v="Monroe"/>
    <x v="3"/>
    <n v="28110"/>
    <x v="0"/>
    <s v="OFF-PA-10000501"/>
    <x v="1"/>
    <x v="10"/>
    <x v="966"/>
    <n v="64.703999999999994"/>
    <n v="3"/>
    <x v="2"/>
    <n v="23.455200000000001"/>
  </r>
  <r>
    <n v="5085"/>
    <x v="2517"/>
    <x v="0"/>
    <x v="112"/>
    <d v="2013-06-10T00:00:00"/>
    <x v="0"/>
    <s v="SC-20230"/>
    <s v="Scot Coram"/>
    <x v="1"/>
    <s v="United States"/>
    <s v="Lowell"/>
    <x v="31"/>
    <n v="1852"/>
    <x v="3"/>
    <s v="OFF-PA-10003656"/>
    <x v="1"/>
    <x v="10"/>
    <x v="770"/>
    <n v="105.52"/>
    <n v="4"/>
    <x v="0"/>
    <n v="48.539200000000001"/>
  </r>
  <r>
    <n v="5086"/>
    <x v="2518"/>
    <x v="1"/>
    <x v="974"/>
    <d v="2012-06-23T00:00:00"/>
    <x v="1"/>
    <s v="ME-17320"/>
    <s v="Maria Etezadi"/>
    <x v="2"/>
    <s v="United States"/>
    <s v="Dallas"/>
    <x v="5"/>
    <n v="75081"/>
    <x v="2"/>
    <s v="OFF-BI-10001107"/>
    <x v="1"/>
    <x v="8"/>
    <x v="492"/>
    <n v="5.7919999999999998"/>
    <n v="2"/>
    <x v="3"/>
    <n v="-9.5568000000000008"/>
  </r>
  <r>
    <n v="5087"/>
    <x v="2519"/>
    <x v="1"/>
    <x v="616"/>
    <d v="2012-03-09T00:00:00"/>
    <x v="1"/>
    <s v="KN-16390"/>
    <s v="Katherine Nockton"/>
    <x v="1"/>
    <s v="United States"/>
    <s v="Philadelphia"/>
    <x v="9"/>
    <n v="19120"/>
    <x v="3"/>
    <s v="TEC-PH-10000562"/>
    <x v="2"/>
    <x v="7"/>
    <x v="1698"/>
    <n v="466.15800000000002"/>
    <n v="7"/>
    <x v="10"/>
    <n v="-93.2316"/>
  </r>
  <r>
    <n v="5088"/>
    <x v="2519"/>
    <x v="1"/>
    <x v="616"/>
    <d v="2012-03-09T00:00:00"/>
    <x v="1"/>
    <s v="KN-16390"/>
    <s v="Katherine Nockton"/>
    <x v="1"/>
    <s v="United States"/>
    <s v="Philadelphia"/>
    <x v="9"/>
    <n v="19120"/>
    <x v="3"/>
    <s v="TEC-AC-10001101"/>
    <x v="2"/>
    <x v="11"/>
    <x v="547"/>
    <n v="10.311999999999999"/>
    <n v="1"/>
    <x v="2"/>
    <n v="-1.2889999999999999"/>
  </r>
  <r>
    <n v="5089"/>
    <x v="2519"/>
    <x v="1"/>
    <x v="616"/>
    <d v="2012-03-09T00:00:00"/>
    <x v="1"/>
    <s v="KN-16390"/>
    <s v="Katherine Nockton"/>
    <x v="1"/>
    <s v="United States"/>
    <s v="Philadelphia"/>
    <x v="9"/>
    <n v="19120"/>
    <x v="3"/>
    <s v="OFF-BI-10003529"/>
    <x v="1"/>
    <x v="8"/>
    <x v="788"/>
    <n v="2.556"/>
    <n v="3"/>
    <x v="6"/>
    <n v="-1.7891999999999999"/>
  </r>
  <r>
    <n v="5090"/>
    <x v="2520"/>
    <x v="3"/>
    <x v="1018"/>
    <d v="2014-08-08T00:00:00"/>
    <x v="2"/>
    <s v="HM-14860"/>
    <s v="Harry Marie"/>
    <x v="1"/>
    <s v="United States"/>
    <s v="Loveland"/>
    <x v="22"/>
    <n v="80538"/>
    <x v="1"/>
    <s v="OFF-PA-10001752"/>
    <x v="1"/>
    <x v="10"/>
    <x v="1360"/>
    <n v="7.968"/>
    <n v="2"/>
    <x v="2"/>
    <n v="2.8883999999999999"/>
  </r>
  <r>
    <n v="5091"/>
    <x v="2520"/>
    <x v="3"/>
    <x v="1018"/>
    <d v="2014-08-08T00:00:00"/>
    <x v="2"/>
    <s v="HM-14860"/>
    <s v="Harry Marie"/>
    <x v="1"/>
    <s v="United States"/>
    <s v="Loveland"/>
    <x v="22"/>
    <n v="80538"/>
    <x v="1"/>
    <s v="OFF-EN-10001141"/>
    <x v="1"/>
    <x v="12"/>
    <x v="593"/>
    <n v="8.7840000000000007"/>
    <n v="1"/>
    <x v="2"/>
    <n v="3.1842000000000001"/>
  </r>
  <r>
    <n v="5092"/>
    <x v="2521"/>
    <x v="3"/>
    <x v="247"/>
    <d v="2015-01-04T00:00:00"/>
    <x v="1"/>
    <s v="JM-15580"/>
    <s v="Jill Matthias"/>
    <x v="0"/>
    <s v="United States"/>
    <s v="Loveland"/>
    <x v="22"/>
    <n v="80538"/>
    <x v="1"/>
    <s v="OFF-FA-10003472"/>
    <x v="1"/>
    <x v="13"/>
    <x v="240"/>
    <n v="3.024"/>
    <n v="3"/>
    <x v="2"/>
    <n v="-0.6048"/>
  </r>
  <r>
    <n v="5093"/>
    <x v="2522"/>
    <x v="1"/>
    <x v="293"/>
    <d v="2012-05-27T00:00:00"/>
    <x v="1"/>
    <s v="KH-16690"/>
    <s v="Kristen Hastings"/>
    <x v="1"/>
    <s v="United States"/>
    <s v="Woonsocket"/>
    <x v="34"/>
    <n v="2895"/>
    <x v="3"/>
    <s v="OFF-ST-10004507"/>
    <x v="1"/>
    <x v="4"/>
    <x v="452"/>
    <n v="51.45"/>
    <n v="3"/>
    <x v="0"/>
    <n v="13.891500000000001"/>
  </r>
  <r>
    <n v="5094"/>
    <x v="2523"/>
    <x v="2"/>
    <x v="776"/>
    <d v="2011-12-10T00:00:00"/>
    <x v="1"/>
    <s v="BK-11260"/>
    <s v="Berenike Kampe"/>
    <x v="0"/>
    <s v="United States"/>
    <s v="Chicago"/>
    <x v="10"/>
    <n v="60610"/>
    <x v="2"/>
    <s v="OFF-AP-10004036"/>
    <x v="1"/>
    <x v="9"/>
    <x v="1273"/>
    <n v="14.016"/>
    <n v="4"/>
    <x v="3"/>
    <n v="-31.536000000000001"/>
  </r>
  <r>
    <n v="5095"/>
    <x v="2523"/>
    <x v="2"/>
    <x v="776"/>
    <d v="2011-12-10T00:00:00"/>
    <x v="1"/>
    <s v="BK-11260"/>
    <s v="Berenike Kampe"/>
    <x v="0"/>
    <s v="United States"/>
    <s v="Chicago"/>
    <x v="10"/>
    <n v="60610"/>
    <x v="2"/>
    <s v="FUR-TA-10004086"/>
    <x v="0"/>
    <x v="3"/>
    <x v="824"/>
    <n v="214.95"/>
    <n v="5"/>
    <x v="5"/>
    <n v="-120.372"/>
  </r>
  <r>
    <n v="5096"/>
    <x v="2523"/>
    <x v="2"/>
    <x v="776"/>
    <d v="2011-12-10T00:00:00"/>
    <x v="1"/>
    <s v="BK-11260"/>
    <s v="Berenike Kampe"/>
    <x v="0"/>
    <s v="United States"/>
    <s v="Chicago"/>
    <x v="10"/>
    <n v="60610"/>
    <x v="2"/>
    <s v="TEC-PH-10000307"/>
    <x v="2"/>
    <x v="7"/>
    <x v="835"/>
    <n v="35.04"/>
    <n v="4"/>
    <x v="2"/>
    <n v="-7.008"/>
  </r>
  <r>
    <n v="5097"/>
    <x v="2523"/>
    <x v="2"/>
    <x v="776"/>
    <d v="2011-12-10T00:00:00"/>
    <x v="1"/>
    <s v="BK-11260"/>
    <s v="Berenike Kampe"/>
    <x v="0"/>
    <s v="United States"/>
    <s v="Chicago"/>
    <x v="10"/>
    <n v="60610"/>
    <x v="2"/>
    <s v="FUR-FU-10002088"/>
    <x v="0"/>
    <x v="5"/>
    <x v="1084"/>
    <n v="10.776"/>
    <n v="3"/>
    <x v="7"/>
    <n v="-4.8491999999999997"/>
  </r>
  <r>
    <n v="5098"/>
    <x v="2523"/>
    <x v="2"/>
    <x v="776"/>
    <d v="2011-12-10T00:00:00"/>
    <x v="1"/>
    <s v="BK-11260"/>
    <s v="Berenike Kampe"/>
    <x v="0"/>
    <s v="United States"/>
    <s v="Chicago"/>
    <x v="10"/>
    <n v="60610"/>
    <x v="2"/>
    <s v="OFF-BI-10004965"/>
    <x v="1"/>
    <x v="8"/>
    <x v="1005"/>
    <n v="4.5999999999999996"/>
    <n v="2"/>
    <x v="3"/>
    <n v="-8.0500000000000007"/>
  </r>
  <r>
    <n v="5099"/>
    <x v="2523"/>
    <x v="2"/>
    <x v="776"/>
    <d v="2011-12-10T00:00:00"/>
    <x v="1"/>
    <s v="BK-11260"/>
    <s v="Berenike Kampe"/>
    <x v="0"/>
    <s v="United States"/>
    <s v="Chicago"/>
    <x v="10"/>
    <n v="60610"/>
    <x v="2"/>
    <s v="OFF-ST-10002485"/>
    <x v="1"/>
    <x v="4"/>
    <x v="209"/>
    <n v="35.167999999999999"/>
    <n v="2"/>
    <x v="2"/>
    <n v="-8.3523999999999994"/>
  </r>
  <r>
    <n v="5100"/>
    <x v="2524"/>
    <x v="1"/>
    <x v="976"/>
    <d v="2012-08-12T00:00:00"/>
    <x v="1"/>
    <s v="PN-18775"/>
    <s v="Parhena Norris"/>
    <x v="2"/>
    <s v="United States"/>
    <s v="Bakersfield"/>
    <x v="1"/>
    <n v="93309"/>
    <x v="1"/>
    <s v="OFF-BI-10002194"/>
    <x v="1"/>
    <x v="8"/>
    <x v="411"/>
    <n v="19.152000000000001"/>
    <n v="3"/>
    <x v="2"/>
    <n v="6.4638"/>
  </r>
  <r>
    <n v="5101"/>
    <x v="2525"/>
    <x v="2"/>
    <x v="461"/>
    <d v="2011-03-17T00:00:00"/>
    <x v="3"/>
    <s v="AZ-10750"/>
    <s v="Annie Zypern"/>
    <x v="0"/>
    <s v="United States"/>
    <s v="Dallas"/>
    <x v="5"/>
    <n v="75217"/>
    <x v="2"/>
    <s v="OFF-AR-10003732"/>
    <x v="1"/>
    <x v="6"/>
    <x v="321"/>
    <n v="4.4480000000000004"/>
    <n v="2"/>
    <x v="2"/>
    <n v="0.33360000000000001"/>
  </r>
  <r>
    <n v="5102"/>
    <x v="2525"/>
    <x v="2"/>
    <x v="461"/>
    <d v="2011-03-17T00:00:00"/>
    <x v="3"/>
    <s v="AZ-10750"/>
    <s v="Annie Zypern"/>
    <x v="0"/>
    <s v="United States"/>
    <s v="Dallas"/>
    <x v="5"/>
    <n v="75217"/>
    <x v="2"/>
    <s v="OFF-PA-10002195"/>
    <x v="1"/>
    <x v="10"/>
    <x v="1543"/>
    <n v="5.1840000000000002"/>
    <n v="1"/>
    <x v="2"/>
    <n v="1.8792"/>
  </r>
  <r>
    <n v="5103"/>
    <x v="2525"/>
    <x v="2"/>
    <x v="461"/>
    <d v="2011-03-17T00:00:00"/>
    <x v="3"/>
    <s v="AZ-10750"/>
    <s v="Annie Zypern"/>
    <x v="0"/>
    <s v="United States"/>
    <s v="Dallas"/>
    <x v="5"/>
    <n v="75217"/>
    <x v="2"/>
    <s v="OFF-PA-10002365"/>
    <x v="1"/>
    <x v="10"/>
    <x v="12"/>
    <n v="15.552"/>
    <n v="3"/>
    <x v="2"/>
    <n v="5.4432"/>
  </r>
  <r>
    <n v="5104"/>
    <x v="2526"/>
    <x v="1"/>
    <x v="514"/>
    <d v="2012-03-30T00:00:00"/>
    <x v="0"/>
    <s v="GM-14500"/>
    <s v="Gene McClure"/>
    <x v="0"/>
    <s v="United States"/>
    <s v="Philadelphia"/>
    <x v="9"/>
    <n v="19140"/>
    <x v="3"/>
    <s v="OFF-PA-10001950"/>
    <x v="1"/>
    <x v="10"/>
    <x v="144"/>
    <n v="40.031999999999996"/>
    <n v="6"/>
    <x v="2"/>
    <n v="12.51"/>
  </r>
  <r>
    <n v="5105"/>
    <x v="2526"/>
    <x v="1"/>
    <x v="514"/>
    <d v="2012-03-30T00:00:00"/>
    <x v="0"/>
    <s v="GM-14500"/>
    <s v="Gene McClure"/>
    <x v="0"/>
    <s v="United States"/>
    <s v="Philadelphia"/>
    <x v="9"/>
    <n v="19140"/>
    <x v="3"/>
    <s v="TEC-AC-10004633"/>
    <x v="2"/>
    <x v="11"/>
    <x v="60"/>
    <n v="16.776"/>
    <n v="3"/>
    <x v="2"/>
    <n v="5.0327999999999999"/>
  </r>
  <r>
    <n v="5106"/>
    <x v="2527"/>
    <x v="2"/>
    <x v="637"/>
    <d v="2011-12-20T00:00:00"/>
    <x v="1"/>
    <s v="BM-11785"/>
    <s v="Bryan Mills"/>
    <x v="0"/>
    <s v="United States"/>
    <s v="Deltona"/>
    <x v="2"/>
    <n v="32725"/>
    <x v="0"/>
    <s v="FUR-CH-10002439"/>
    <x v="0"/>
    <x v="1"/>
    <x v="1316"/>
    <n v="186.304"/>
    <n v="4"/>
    <x v="2"/>
    <n v="13.972799999999999"/>
  </r>
  <r>
    <n v="5107"/>
    <x v="2528"/>
    <x v="1"/>
    <x v="444"/>
    <d v="2012-09-26T00:00:00"/>
    <x v="1"/>
    <s v="NH-18610"/>
    <s v="Nicole Hansen"/>
    <x v="1"/>
    <s v="United States"/>
    <s v="Columbus"/>
    <x v="32"/>
    <n v="31907"/>
    <x v="0"/>
    <s v="TEC-AC-10000682"/>
    <x v="2"/>
    <x v="11"/>
    <x v="1327"/>
    <n v="66.36"/>
    <n v="4"/>
    <x v="0"/>
    <n v="23.225999999999999"/>
  </r>
  <r>
    <n v="5108"/>
    <x v="2529"/>
    <x v="3"/>
    <x v="1016"/>
    <d v="2014-04-27T00:00:00"/>
    <x v="2"/>
    <s v="PN-18775"/>
    <s v="Parhena Norris"/>
    <x v="2"/>
    <s v="United States"/>
    <s v="Nashville"/>
    <x v="18"/>
    <n v="37211"/>
    <x v="0"/>
    <s v="OFF-AR-10004078"/>
    <x v="1"/>
    <x v="6"/>
    <x v="507"/>
    <n v="42.048000000000002"/>
    <n v="9"/>
    <x v="2"/>
    <n v="5.2560000000000002"/>
  </r>
  <r>
    <n v="5109"/>
    <x v="2529"/>
    <x v="3"/>
    <x v="1016"/>
    <d v="2014-04-27T00:00:00"/>
    <x v="2"/>
    <s v="PN-18775"/>
    <s v="Parhena Norris"/>
    <x v="2"/>
    <s v="United States"/>
    <s v="Nashville"/>
    <x v="18"/>
    <n v="37211"/>
    <x v="0"/>
    <s v="OFF-AR-10001958"/>
    <x v="1"/>
    <x v="6"/>
    <x v="206"/>
    <n v="67.92"/>
    <n v="5"/>
    <x v="2"/>
    <n v="6.7919999999999998"/>
  </r>
  <r>
    <n v="5110"/>
    <x v="2530"/>
    <x v="2"/>
    <x v="638"/>
    <d v="2011-10-22T00:00:00"/>
    <x v="1"/>
    <s v="EH-13765"/>
    <s v="Edward Hooks"/>
    <x v="1"/>
    <s v="United States"/>
    <s v="Philadelphia"/>
    <x v="9"/>
    <n v="19134"/>
    <x v="3"/>
    <s v="OFF-EN-10001335"/>
    <x v="1"/>
    <x v="12"/>
    <x v="462"/>
    <n v="52.512"/>
    <n v="6"/>
    <x v="2"/>
    <n v="19.692"/>
  </r>
  <r>
    <n v="5111"/>
    <x v="2530"/>
    <x v="2"/>
    <x v="638"/>
    <d v="2011-10-22T00:00:00"/>
    <x v="1"/>
    <s v="EH-13765"/>
    <s v="Edward Hooks"/>
    <x v="1"/>
    <s v="United States"/>
    <s v="Philadelphia"/>
    <x v="9"/>
    <n v="19134"/>
    <x v="3"/>
    <s v="OFF-ST-10003479"/>
    <x v="1"/>
    <x v="4"/>
    <x v="41"/>
    <n v="186.91200000000001"/>
    <n v="6"/>
    <x v="2"/>
    <n v="-35.045999999999999"/>
  </r>
  <r>
    <n v="5112"/>
    <x v="2530"/>
    <x v="2"/>
    <x v="638"/>
    <d v="2011-10-22T00:00:00"/>
    <x v="1"/>
    <s v="EH-13765"/>
    <s v="Edward Hooks"/>
    <x v="1"/>
    <s v="United States"/>
    <s v="Philadelphia"/>
    <x v="9"/>
    <n v="19134"/>
    <x v="3"/>
    <s v="OFF-PA-10003016"/>
    <x v="1"/>
    <x v="10"/>
    <x v="1385"/>
    <n v="10.048"/>
    <n v="4"/>
    <x v="2"/>
    <n v="3.14"/>
  </r>
  <r>
    <n v="5113"/>
    <x v="2531"/>
    <x v="1"/>
    <x v="50"/>
    <d v="2012-11-13T00:00:00"/>
    <x v="3"/>
    <s v="HA-14905"/>
    <s v="Helen Abelman"/>
    <x v="0"/>
    <s v="United States"/>
    <s v="Chicago"/>
    <x v="10"/>
    <n v="60610"/>
    <x v="2"/>
    <s v="FUR-FU-10001025"/>
    <x v="0"/>
    <x v="5"/>
    <x v="1699"/>
    <n v="17.495999999999999"/>
    <n v="9"/>
    <x v="7"/>
    <n v="-7.4358000000000004"/>
  </r>
  <r>
    <n v="5114"/>
    <x v="2532"/>
    <x v="0"/>
    <x v="1011"/>
    <d v="2013-02-02T00:00:00"/>
    <x v="0"/>
    <s v="AB-10150"/>
    <s v="Aimee Bixby"/>
    <x v="0"/>
    <s v="United States"/>
    <s v="Dallas"/>
    <x v="5"/>
    <n v="75220"/>
    <x v="2"/>
    <s v="OFF-PA-10003936"/>
    <x v="1"/>
    <x v="10"/>
    <x v="1283"/>
    <n v="15.552"/>
    <n v="3"/>
    <x v="2"/>
    <n v="5.4432"/>
  </r>
  <r>
    <n v="5115"/>
    <x v="2533"/>
    <x v="0"/>
    <x v="1019"/>
    <d v="2013-11-23T00:00:00"/>
    <x v="1"/>
    <s v="MS-17365"/>
    <s v="Maribeth Schnelling"/>
    <x v="0"/>
    <s v="United States"/>
    <s v="Carlsbad"/>
    <x v="27"/>
    <n v="88220"/>
    <x v="1"/>
    <s v="OFF-BI-10004140"/>
    <x v="1"/>
    <x v="8"/>
    <x v="304"/>
    <n v="10.776"/>
    <n v="3"/>
    <x v="2"/>
    <n v="3.3675000000000002"/>
  </r>
  <r>
    <n v="5116"/>
    <x v="2534"/>
    <x v="3"/>
    <x v="800"/>
    <d v="2014-07-30T00:00:00"/>
    <x v="1"/>
    <s v="DD-13570"/>
    <s v="Dorothy Dickinson"/>
    <x v="0"/>
    <s v="United States"/>
    <s v="Philadelphia"/>
    <x v="9"/>
    <n v="19134"/>
    <x v="3"/>
    <s v="OFF-LA-10004178"/>
    <x v="1"/>
    <x v="2"/>
    <x v="1700"/>
    <n v="3.3039999999999998"/>
    <n v="1"/>
    <x v="2"/>
    <n v="1.0738000000000001"/>
  </r>
  <r>
    <n v="5117"/>
    <x v="2535"/>
    <x v="3"/>
    <x v="343"/>
    <d v="2014-11-18T00:00:00"/>
    <x v="1"/>
    <s v="MT-17815"/>
    <s v="Meg Tillman"/>
    <x v="0"/>
    <s v="United States"/>
    <s v="New York City"/>
    <x v="15"/>
    <n v="10009"/>
    <x v="3"/>
    <s v="OFF-ST-10003324"/>
    <x v="1"/>
    <x v="4"/>
    <x v="1014"/>
    <n v="35.479999999999997"/>
    <n v="1"/>
    <x v="0"/>
    <n v="0"/>
  </r>
  <r>
    <n v="5118"/>
    <x v="2536"/>
    <x v="1"/>
    <x v="120"/>
    <d v="2012-10-03T00:00:00"/>
    <x v="1"/>
    <s v="GM-14500"/>
    <s v="Gene McClure"/>
    <x v="0"/>
    <s v="United States"/>
    <s v="Oceanside"/>
    <x v="15"/>
    <n v="11572"/>
    <x v="3"/>
    <s v="OFF-FA-10004854"/>
    <x v="1"/>
    <x v="13"/>
    <x v="268"/>
    <n v="34.44"/>
    <n v="3"/>
    <x v="0"/>
    <n v="16.186800000000002"/>
  </r>
  <r>
    <n v="5119"/>
    <x v="2536"/>
    <x v="1"/>
    <x v="120"/>
    <d v="2012-10-03T00:00:00"/>
    <x v="1"/>
    <s v="GM-14500"/>
    <s v="Gene McClure"/>
    <x v="0"/>
    <s v="United States"/>
    <s v="Oceanside"/>
    <x v="15"/>
    <n v="11572"/>
    <x v="3"/>
    <s v="TEC-MA-10002859"/>
    <x v="2"/>
    <x v="15"/>
    <x v="1527"/>
    <n v="629.92999999999995"/>
    <n v="7"/>
    <x v="0"/>
    <n v="296.06709999999998"/>
  </r>
  <r>
    <n v="5120"/>
    <x v="2536"/>
    <x v="1"/>
    <x v="120"/>
    <d v="2012-10-03T00:00:00"/>
    <x v="1"/>
    <s v="GM-14500"/>
    <s v="Gene McClure"/>
    <x v="0"/>
    <s v="United States"/>
    <s v="Oceanside"/>
    <x v="15"/>
    <n v="11572"/>
    <x v="3"/>
    <s v="OFF-BI-10000088"/>
    <x v="1"/>
    <x v="8"/>
    <x v="1025"/>
    <n v="79.055999999999997"/>
    <n v="9"/>
    <x v="2"/>
    <n v="28.657800000000002"/>
  </r>
  <r>
    <n v="5121"/>
    <x v="2537"/>
    <x v="2"/>
    <x v="527"/>
    <d v="2011-04-08T00:00:00"/>
    <x v="1"/>
    <s v="KB-16585"/>
    <s v="Ken Black"/>
    <x v="1"/>
    <s v="United States"/>
    <s v="Lafayette"/>
    <x v="28"/>
    <n v="70506"/>
    <x v="0"/>
    <s v="OFF-ST-10004180"/>
    <x v="1"/>
    <x v="4"/>
    <x v="241"/>
    <n v="232.55"/>
    <n v="5"/>
    <x v="0"/>
    <n v="9.3019999999999996"/>
  </r>
  <r>
    <n v="5122"/>
    <x v="2537"/>
    <x v="2"/>
    <x v="527"/>
    <d v="2011-04-08T00:00:00"/>
    <x v="1"/>
    <s v="KB-16585"/>
    <s v="Ken Black"/>
    <x v="1"/>
    <s v="United States"/>
    <s v="Lafayette"/>
    <x v="28"/>
    <n v="70506"/>
    <x v="0"/>
    <s v="TEC-AC-10002926"/>
    <x v="2"/>
    <x v="11"/>
    <x v="1114"/>
    <n v="99.98"/>
    <n v="2"/>
    <x v="0"/>
    <n v="42.991399999999999"/>
  </r>
  <r>
    <n v="5123"/>
    <x v="2537"/>
    <x v="2"/>
    <x v="527"/>
    <d v="2011-04-08T00:00:00"/>
    <x v="1"/>
    <s v="KB-16585"/>
    <s v="Ken Black"/>
    <x v="1"/>
    <s v="United States"/>
    <s v="Lafayette"/>
    <x v="28"/>
    <n v="70506"/>
    <x v="0"/>
    <s v="OFF-PA-10003797"/>
    <x v="1"/>
    <x v="10"/>
    <x v="1701"/>
    <n v="19.440000000000001"/>
    <n v="3"/>
    <x v="0"/>
    <n v="9.3312000000000008"/>
  </r>
  <r>
    <n v="5124"/>
    <x v="2537"/>
    <x v="2"/>
    <x v="527"/>
    <d v="2011-04-08T00:00:00"/>
    <x v="1"/>
    <s v="KB-16585"/>
    <s v="Ken Black"/>
    <x v="1"/>
    <s v="United States"/>
    <s v="Lafayette"/>
    <x v="28"/>
    <n v="70506"/>
    <x v="0"/>
    <s v="OFF-PA-10002195"/>
    <x v="1"/>
    <x v="10"/>
    <x v="1543"/>
    <n v="12.96"/>
    <n v="2"/>
    <x v="0"/>
    <n v="6.3503999999999996"/>
  </r>
  <r>
    <n v="5125"/>
    <x v="2538"/>
    <x v="2"/>
    <x v="80"/>
    <d v="2011-09-14T00:00:00"/>
    <x v="3"/>
    <s v="DM-13015"/>
    <s v="Darrin Martin"/>
    <x v="0"/>
    <s v="United States"/>
    <s v="New York City"/>
    <x v="15"/>
    <n v="10009"/>
    <x v="3"/>
    <s v="FUR-TA-10001039"/>
    <x v="0"/>
    <x v="3"/>
    <x v="824"/>
    <n v="464.29199999999997"/>
    <n v="9"/>
    <x v="10"/>
    <n v="-108.3348"/>
  </r>
  <r>
    <n v="5126"/>
    <x v="2538"/>
    <x v="2"/>
    <x v="80"/>
    <d v="2011-09-14T00:00:00"/>
    <x v="3"/>
    <s v="DM-13015"/>
    <s v="Darrin Martin"/>
    <x v="0"/>
    <s v="United States"/>
    <s v="New York City"/>
    <x v="15"/>
    <n v="10009"/>
    <x v="3"/>
    <s v="OFF-EN-10001099"/>
    <x v="1"/>
    <x v="12"/>
    <x v="33"/>
    <n v="68.459999999999994"/>
    <n v="7"/>
    <x v="0"/>
    <n v="31.491599999999998"/>
  </r>
  <r>
    <n v="5127"/>
    <x v="2538"/>
    <x v="2"/>
    <x v="80"/>
    <d v="2011-09-14T00:00:00"/>
    <x v="3"/>
    <s v="DM-13015"/>
    <s v="Darrin Martin"/>
    <x v="0"/>
    <s v="United States"/>
    <s v="New York City"/>
    <x v="15"/>
    <n v="10009"/>
    <x v="3"/>
    <s v="TEC-MA-10003979"/>
    <x v="2"/>
    <x v="15"/>
    <x v="802"/>
    <n v="2799.96"/>
    <n v="4"/>
    <x v="0"/>
    <n v="1371.9803999999999"/>
  </r>
  <r>
    <n v="5128"/>
    <x v="2538"/>
    <x v="2"/>
    <x v="80"/>
    <d v="2011-09-14T00:00:00"/>
    <x v="3"/>
    <s v="DM-13015"/>
    <s v="Darrin Martin"/>
    <x v="0"/>
    <s v="United States"/>
    <s v="New York City"/>
    <x v="15"/>
    <n v="10009"/>
    <x v="3"/>
    <s v="OFF-AP-10002945"/>
    <x v="1"/>
    <x v="9"/>
    <x v="225"/>
    <n v="601.29999999999995"/>
    <n v="2"/>
    <x v="0"/>
    <n v="198.429"/>
  </r>
  <r>
    <n v="5129"/>
    <x v="2538"/>
    <x v="2"/>
    <x v="80"/>
    <d v="2011-09-14T00:00:00"/>
    <x v="3"/>
    <s v="DM-13015"/>
    <s v="Darrin Martin"/>
    <x v="0"/>
    <s v="United States"/>
    <s v="New York City"/>
    <x v="15"/>
    <n v="10009"/>
    <x v="3"/>
    <s v="TEC-PH-10001536"/>
    <x v="2"/>
    <x v="7"/>
    <x v="1234"/>
    <n v="16.989999999999998"/>
    <n v="1"/>
    <x v="0"/>
    <n v="4.4173999999999998"/>
  </r>
  <r>
    <n v="5130"/>
    <x v="2538"/>
    <x v="2"/>
    <x v="80"/>
    <d v="2011-09-14T00:00:00"/>
    <x v="3"/>
    <s v="DM-13015"/>
    <s v="Darrin Martin"/>
    <x v="0"/>
    <s v="United States"/>
    <s v="New York City"/>
    <x v="15"/>
    <n v="10009"/>
    <x v="3"/>
    <s v="TEC-PH-10000526"/>
    <x v="2"/>
    <x v="7"/>
    <x v="1463"/>
    <n v="287.97000000000003"/>
    <n v="3"/>
    <x v="0"/>
    <n v="80.631600000000006"/>
  </r>
  <r>
    <n v="5131"/>
    <x v="2538"/>
    <x v="2"/>
    <x v="80"/>
    <d v="2011-09-14T00:00:00"/>
    <x v="3"/>
    <s v="DM-13015"/>
    <s v="Darrin Martin"/>
    <x v="0"/>
    <s v="United States"/>
    <s v="New York City"/>
    <x v="15"/>
    <n v="10009"/>
    <x v="3"/>
    <s v="OFF-PA-10000213"/>
    <x v="1"/>
    <x v="10"/>
    <x v="1440"/>
    <n v="44.82"/>
    <n v="9"/>
    <x v="0"/>
    <n v="21.0654"/>
  </r>
  <r>
    <n v="5132"/>
    <x v="2539"/>
    <x v="3"/>
    <x v="614"/>
    <d v="2015-01-06T00:00:00"/>
    <x v="1"/>
    <s v="BP-11185"/>
    <s v="Ben Peterman"/>
    <x v="1"/>
    <s v="United States"/>
    <s v="Anaheim"/>
    <x v="1"/>
    <n v="92804"/>
    <x v="1"/>
    <s v="FUR-FU-10002501"/>
    <x v="0"/>
    <x v="5"/>
    <x v="1284"/>
    <n v="101.12"/>
    <n v="8"/>
    <x v="0"/>
    <n v="37.414400000000001"/>
  </r>
  <r>
    <n v="5133"/>
    <x v="2540"/>
    <x v="1"/>
    <x v="1020"/>
    <d v="2012-06-27T00:00:00"/>
    <x v="1"/>
    <s v="EP-13915"/>
    <s v="Emily Phan"/>
    <x v="0"/>
    <s v="United States"/>
    <s v="Deltona"/>
    <x v="2"/>
    <n v="32725"/>
    <x v="0"/>
    <s v="TEC-PH-10001819"/>
    <x v="2"/>
    <x v="7"/>
    <x v="805"/>
    <n v="107.976"/>
    <n v="3"/>
    <x v="2"/>
    <n v="37.791600000000003"/>
  </r>
  <r>
    <n v="5134"/>
    <x v="2541"/>
    <x v="3"/>
    <x v="200"/>
    <d v="2014-12-01T00:00:00"/>
    <x v="1"/>
    <s v="FG-14260"/>
    <s v="Frank Gastineau"/>
    <x v="2"/>
    <s v="United States"/>
    <s v="New York City"/>
    <x v="15"/>
    <n v="10009"/>
    <x v="3"/>
    <s v="OFF-AP-10001962"/>
    <x v="1"/>
    <x v="9"/>
    <x v="1594"/>
    <n v="58.73"/>
    <n v="7"/>
    <x v="0"/>
    <n v="14.682499999999999"/>
  </r>
  <r>
    <n v="5135"/>
    <x v="2541"/>
    <x v="3"/>
    <x v="200"/>
    <d v="2014-12-01T00:00:00"/>
    <x v="1"/>
    <s v="FG-14260"/>
    <s v="Frank Gastineau"/>
    <x v="2"/>
    <s v="United States"/>
    <s v="New York City"/>
    <x v="15"/>
    <n v="10009"/>
    <x v="3"/>
    <s v="OFF-BI-10003364"/>
    <x v="1"/>
    <x v="8"/>
    <x v="698"/>
    <n v="93.343999999999994"/>
    <n v="4"/>
    <x v="2"/>
    <n v="32.670400000000001"/>
  </r>
  <r>
    <n v="5136"/>
    <x v="2542"/>
    <x v="0"/>
    <x v="248"/>
    <d v="2013-10-29T00:00:00"/>
    <x v="1"/>
    <s v="AB-10255"/>
    <s v="Alejandro Ballentine"/>
    <x v="2"/>
    <s v="United States"/>
    <s v="Seattle"/>
    <x v="4"/>
    <n v="98103"/>
    <x v="1"/>
    <s v="OFF-FA-10002983"/>
    <x v="1"/>
    <x v="13"/>
    <x v="260"/>
    <n v="17.05"/>
    <n v="5"/>
    <x v="0"/>
    <n v="8.1839999999999993"/>
  </r>
  <r>
    <n v="5137"/>
    <x v="2543"/>
    <x v="1"/>
    <x v="639"/>
    <d v="2012-12-19T00:00:00"/>
    <x v="1"/>
    <s v="RD-19480"/>
    <s v="Rick Duston"/>
    <x v="0"/>
    <s v="United States"/>
    <s v="San Diego"/>
    <x v="1"/>
    <n v="92105"/>
    <x v="1"/>
    <s v="OFF-BI-10002432"/>
    <x v="1"/>
    <x v="8"/>
    <x v="866"/>
    <n v="8.0960000000000001"/>
    <n v="2"/>
    <x v="2"/>
    <n v="2.7324000000000002"/>
  </r>
  <r>
    <n v="5138"/>
    <x v="2544"/>
    <x v="0"/>
    <x v="373"/>
    <d v="2013-11-18T00:00:00"/>
    <x v="1"/>
    <s v="TS-21430"/>
    <s v="Tom Stivers"/>
    <x v="1"/>
    <s v="United States"/>
    <s v="Oklahoma City"/>
    <x v="26"/>
    <n v="73120"/>
    <x v="2"/>
    <s v="FUR-FU-10003096"/>
    <x v="0"/>
    <x v="5"/>
    <x v="554"/>
    <n v="30.36"/>
    <n v="4"/>
    <x v="0"/>
    <n v="13.0548"/>
  </r>
  <r>
    <n v="5139"/>
    <x v="2545"/>
    <x v="3"/>
    <x v="365"/>
    <d v="2014-10-06T00:00:00"/>
    <x v="1"/>
    <s v="JA-15970"/>
    <s v="Joseph Airdo"/>
    <x v="0"/>
    <s v="United States"/>
    <s v="Mount Vernon"/>
    <x v="15"/>
    <n v="10550"/>
    <x v="3"/>
    <s v="OFF-EN-10001539"/>
    <x v="1"/>
    <x v="12"/>
    <x v="33"/>
    <n v="23.34"/>
    <n v="3"/>
    <x v="0"/>
    <n v="10.969799999999999"/>
  </r>
  <r>
    <n v="5140"/>
    <x v="2545"/>
    <x v="3"/>
    <x v="365"/>
    <d v="2014-10-06T00:00:00"/>
    <x v="1"/>
    <s v="JA-15970"/>
    <s v="Joseph Airdo"/>
    <x v="0"/>
    <s v="United States"/>
    <s v="Mount Vernon"/>
    <x v="15"/>
    <n v="10550"/>
    <x v="3"/>
    <s v="OFF-PA-10004996"/>
    <x v="1"/>
    <x v="10"/>
    <x v="1519"/>
    <n v="51.55"/>
    <n v="5"/>
    <x v="0"/>
    <n v="24.2285"/>
  </r>
  <r>
    <n v="5141"/>
    <x v="2546"/>
    <x v="1"/>
    <x v="627"/>
    <d v="2012-11-12T00:00:00"/>
    <x v="1"/>
    <s v="SW-20455"/>
    <s v="Shaun Weien"/>
    <x v="0"/>
    <s v="United States"/>
    <s v="San Francisco"/>
    <x v="1"/>
    <n v="94109"/>
    <x v="1"/>
    <s v="TEC-AC-10001956"/>
    <x v="2"/>
    <x v="11"/>
    <x v="256"/>
    <n v="119.9"/>
    <n v="2"/>
    <x v="0"/>
    <n v="43.164000000000001"/>
  </r>
  <r>
    <n v="5142"/>
    <x v="2547"/>
    <x v="0"/>
    <x v="178"/>
    <d v="2013-04-06T00:00:00"/>
    <x v="1"/>
    <s v="FP-14320"/>
    <s v="Frank Preis"/>
    <x v="0"/>
    <s v="United States"/>
    <s v="New York City"/>
    <x v="15"/>
    <n v="10009"/>
    <x v="3"/>
    <s v="FUR-CH-10000454"/>
    <x v="0"/>
    <x v="1"/>
    <x v="1"/>
    <n v="1317.492"/>
    <n v="6"/>
    <x v="9"/>
    <n v="292.77600000000001"/>
  </r>
  <r>
    <n v="5143"/>
    <x v="2547"/>
    <x v="0"/>
    <x v="178"/>
    <d v="2013-04-06T00:00:00"/>
    <x v="1"/>
    <s v="FP-14320"/>
    <s v="Frank Preis"/>
    <x v="0"/>
    <s v="United States"/>
    <s v="New York City"/>
    <x v="15"/>
    <n v="10009"/>
    <x v="3"/>
    <s v="OFF-SU-10000946"/>
    <x v="1"/>
    <x v="14"/>
    <x v="33"/>
    <n v="63.84"/>
    <n v="8"/>
    <x v="0"/>
    <n v="18.5136"/>
  </r>
  <r>
    <n v="5144"/>
    <x v="2547"/>
    <x v="0"/>
    <x v="178"/>
    <d v="2013-04-06T00:00:00"/>
    <x v="1"/>
    <s v="FP-14320"/>
    <s v="Frank Preis"/>
    <x v="0"/>
    <s v="United States"/>
    <s v="New York City"/>
    <x v="15"/>
    <n v="10009"/>
    <x v="3"/>
    <s v="OFF-BI-10004140"/>
    <x v="1"/>
    <x v="8"/>
    <x v="304"/>
    <n v="3.5920000000000001"/>
    <n v="1"/>
    <x v="2"/>
    <n v="1.1225000000000001"/>
  </r>
  <r>
    <n v="5145"/>
    <x v="2548"/>
    <x v="3"/>
    <x v="62"/>
    <d v="2014-02-08T00:00:00"/>
    <x v="1"/>
    <s v="JL-15835"/>
    <s v="John Lee"/>
    <x v="0"/>
    <s v="United States"/>
    <s v="Los Angeles"/>
    <x v="1"/>
    <n v="90045"/>
    <x v="1"/>
    <s v="FUR-FU-10003039"/>
    <x v="0"/>
    <x v="5"/>
    <x v="479"/>
    <n v="86.26"/>
    <n v="2"/>
    <x v="0"/>
    <n v="29.328399999999998"/>
  </r>
  <r>
    <n v="5146"/>
    <x v="2548"/>
    <x v="3"/>
    <x v="62"/>
    <d v="2014-02-08T00:00:00"/>
    <x v="1"/>
    <s v="JL-15835"/>
    <s v="John Lee"/>
    <x v="0"/>
    <s v="United States"/>
    <s v="Los Angeles"/>
    <x v="1"/>
    <n v="90045"/>
    <x v="1"/>
    <s v="OFF-ST-10000464"/>
    <x v="1"/>
    <x v="4"/>
    <x v="1135"/>
    <n v="139.04"/>
    <n v="4"/>
    <x v="0"/>
    <n v="38.931199999999997"/>
  </r>
  <r>
    <n v="5147"/>
    <x v="2548"/>
    <x v="3"/>
    <x v="62"/>
    <d v="2014-02-08T00:00:00"/>
    <x v="1"/>
    <s v="JL-15835"/>
    <s v="John Lee"/>
    <x v="0"/>
    <s v="United States"/>
    <s v="Los Angeles"/>
    <x v="1"/>
    <n v="90045"/>
    <x v="1"/>
    <s v="OFF-AP-10000252"/>
    <x v="1"/>
    <x v="9"/>
    <x v="1242"/>
    <n v="46.8"/>
    <n v="4"/>
    <x v="0"/>
    <n v="16.38"/>
  </r>
  <r>
    <n v="5148"/>
    <x v="2549"/>
    <x v="3"/>
    <x v="165"/>
    <d v="2015-01-01T00:00:00"/>
    <x v="1"/>
    <s v="JL-15175"/>
    <s v="James Lanier"/>
    <x v="2"/>
    <s v="United States"/>
    <s v="Chandler"/>
    <x v="16"/>
    <n v="85224"/>
    <x v="1"/>
    <s v="FUR-FU-10001731"/>
    <x v="0"/>
    <x v="5"/>
    <x v="1547"/>
    <n v="8.5440000000000005"/>
    <n v="4"/>
    <x v="2"/>
    <n v="1.9224000000000001"/>
  </r>
  <r>
    <n v="5149"/>
    <x v="2549"/>
    <x v="3"/>
    <x v="165"/>
    <d v="2015-01-01T00:00:00"/>
    <x v="1"/>
    <s v="JL-15175"/>
    <s v="James Lanier"/>
    <x v="2"/>
    <s v="United States"/>
    <s v="Chandler"/>
    <x v="16"/>
    <n v="85224"/>
    <x v="1"/>
    <s v="FUR-CH-10001394"/>
    <x v="0"/>
    <x v="1"/>
    <x v="648"/>
    <n v="842.37599999999998"/>
    <n v="3"/>
    <x v="2"/>
    <n v="105.297"/>
  </r>
  <r>
    <n v="5150"/>
    <x v="2550"/>
    <x v="2"/>
    <x v="261"/>
    <d v="2011-06-21T00:00:00"/>
    <x v="3"/>
    <s v="JG-15160"/>
    <s v="James Galang"/>
    <x v="0"/>
    <s v="United States"/>
    <s v="Long Beach"/>
    <x v="15"/>
    <n v="11561"/>
    <x v="3"/>
    <s v="TEC-PH-10001578"/>
    <x v="2"/>
    <x v="7"/>
    <x v="1221"/>
    <n v="1214.8499999999999"/>
    <n v="3"/>
    <x v="0"/>
    <n v="352.30650000000003"/>
  </r>
  <r>
    <n v="5151"/>
    <x v="2551"/>
    <x v="3"/>
    <x v="904"/>
    <d v="2014-03-11T00:00:00"/>
    <x v="0"/>
    <s v="SH-19975"/>
    <s v="Sally Hughsby"/>
    <x v="1"/>
    <s v="United States"/>
    <s v="San Francisco"/>
    <x v="1"/>
    <n v="94109"/>
    <x v="1"/>
    <s v="OFF-ST-10000675"/>
    <x v="1"/>
    <x v="4"/>
    <x v="295"/>
    <n v="67.78"/>
    <n v="2"/>
    <x v="0"/>
    <n v="16.945"/>
  </r>
  <r>
    <n v="5152"/>
    <x v="2552"/>
    <x v="3"/>
    <x v="145"/>
    <d v="2014-09-29T00:00:00"/>
    <x v="2"/>
    <s v="LS-17200"/>
    <s v="Luke Schmidt"/>
    <x v="1"/>
    <s v="United States"/>
    <s v="Helena"/>
    <x v="37"/>
    <n v="59601"/>
    <x v="1"/>
    <s v="OFF-ST-10002352"/>
    <x v="1"/>
    <x v="4"/>
    <x v="847"/>
    <n v="39.9"/>
    <n v="5"/>
    <x v="0"/>
    <n v="10.374000000000001"/>
  </r>
  <r>
    <n v="5153"/>
    <x v="2553"/>
    <x v="2"/>
    <x v="479"/>
    <d v="2011-07-06T00:00:00"/>
    <x v="1"/>
    <s v="CS-11860"/>
    <s v="Cari Schnelling"/>
    <x v="0"/>
    <s v="United States"/>
    <s v="New York City"/>
    <x v="15"/>
    <n v="10011"/>
    <x v="3"/>
    <s v="OFF-BI-10004528"/>
    <x v="1"/>
    <x v="8"/>
    <x v="468"/>
    <n v="2.6880000000000002"/>
    <n v="1"/>
    <x v="2"/>
    <n v="0.84"/>
  </r>
  <r>
    <n v="5154"/>
    <x v="2553"/>
    <x v="2"/>
    <x v="479"/>
    <d v="2011-07-06T00:00:00"/>
    <x v="1"/>
    <s v="CS-11860"/>
    <s v="Cari Schnelling"/>
    <x v="0"/>
    <s v="United States"/>
    <s v="New York City"/>
    <x v="15"/>
    <n v="10011"/>
    <x v="3"/>
    <s v="OFF-AR-10001026"/>
    <x v="1"/>
    <x v="6"/>
    <x v="207"/>
    <n v="6.6"/>
    <n v="3"/>
    <x v="0"/>
    <n v="2.9039999999999999"/>
  </r>
  <r>
    <n v="5155"/>
    <x v="2554"/>
    <x v="1"/>
    <x v="976"/>
    <d v="2012-08-08T00:00:00"/>
    <x v="2"/>
    <s v="KW-16570"/>
    <s v="Kelly Williams"/>
    <x v="0"/>
    <s v="United States"/>
    <s v="Kirkwood"/>
    <x v="25"/>
    <n v="63122"/>
    <x v="2"/>
    <s v="OFF-BI-10002215"/>
    <x v="1"/>
    <x v="8"/>
    <x v="20"/>
    <n v="28.4"/>
    <n v="4"/>
    <x v="0"/>
    <n v="13.064"/>
  </r>
  <r>
    <n v="5156"/>
    <x v="2554"/>
    <x v="1"/>
    <x v="976"/>
    <d v="2012-08-08T00:00:00"/>
    <x v="2"/>
    <s v="KW-16570"/>
    <s v="Kelly Williams"/>
    <x v="0"/>
    <s v="United States"/>
    <s v="Kirkwood"/>
    <x v="25"/>
    <n v="63122"/>
    <x v="2"/>
    <s v="FUR-FU-10000305"/>
    <x v="0"/>
    <x v="5"/>
    <x v="1437"/>
    <n v="212.94"/>
    <n v="3"/>
    <x v="0"/>
    <n v="34.070399999999999"/>
  </r>
  <r>
    <n v="5157"/>
    <x v="2555"/>
    <x v="3"/>
    <x v="160"/>
    <d v="2014-07-05T00:00:00"/>
    <x v="0"/>
    <s v="GH-14410"/>
    <s v="Gary Hansen"/>
    <x v="2"/>
    <s v="United States"/>
    <s v="Chicago"/>
    <x v="10"/>
    <n v="60653"/>
    <x v="2"/>
    <s v="TEC-PH-10002584"/>
    <x v="2"/>
    <x v="7"/>
    <x v="1696"/>
    <n v="1001.5839999999999"/>
    <n v="2"/>
    <x v="2"/>
    <n v="125.19799999999999"/>
  </r>
  <r>
    <n v="5158"/>
    <x v="2555"/>
    <x v="3"/>
    <x v="160"/>
    <d v="2014-07-05T00:00:00"/>
    <x v="0"/>
    <s v="GH-14410"/>
    <s v="Gary Hansen"/>
    <x v="2"/>
    <s v="United States"/>
    <s v="Chicago"/>
    <x v="10"/>
    <n v="60653"/>
    <x v="2"/>
    <s v="FUR-CH-10000229"/>
    <x v="0"/>
    <x v="1"/>
    <x v="1612"/>
    <n v="569.05799999999999"/>
    <n v="3"/>
    <x v="4"/>
    <n v="-178.8468"/>
  </r>
  <r>
    <n v="5159"/>
    <x v="2555"/>
    <x v="3"/>
    <x v="160"/>
    <d v="2014-07-05T00:00:00"/>
    <x v="0"/>
    <s v="GH-14410"/>
    <s v="Gary Hansen"/>
    <x v="2"/>
    <s v="United States"/>
    <s v="Chicago"/>
    <x v="10"/>
    <n v="60653"/>
    <x v="2"/>
    <s v="FUR-FU-10003799"/>
    <x v="0"/>
    <x v="5"/>
    <x v="90"/>
    <n v="14.224"/>
    <n v="2"/>
    <x v="7"/>
    <n v="-10.3124"/>
  </r>
  <r>
    <n v="5160"/>
    <x v="2556"/>
    <x v="1"/>
    <x v="662"/>
    <d v="2012-10-30T00:00:00"/>
    <x v="0"/>
    <s v="AG-10495"/>
    <s v="Andrew Gjertsen"/>
    <x v="1"/>
    <s v="United States"/>
    <s v="Peoria"/>
    <x v="16"/>
    <n v="85345"/>
    <x v="1"/>
    <s v="TEC-PH-10001700"/>
    <x v="2"/>
    <x v="7"/>
    <x v="193"/>
    <n v="105.584"/>
    <n v="2"/>
    <x v="2"/>
    <n v="9.2385999999999999"/>
  </r>
  <r>
    <n v="5161"/>
    <x v="2556"/>
    <x v="1"/>
    <x v="662"/>
    <d v="2012-10-30T00:00:00"/>
    <x v="0"/>
    <s v="AG-10495"/>
    <s v="Andrew Gjertsen"/>
    <x v="1"/>
    <s v="United States"/>
    <s v="Peoria"/>
    <x v="16"/>
    <n v="85345"/>
    <x v="1"/>
    <s v="TEC-PH-10001527"/>
    <x v="2"/>
    <x v="7"/>
    <x v="1276"/>
    <n v="68.72"/>
    <n v="2"/>
    <x v="2"/>
    <n v="-14.603"/>
  </r>
  <r>
    <n v="5162"/>
    <x v="2557"/>
    <x v="2"/>
    <x v="1021"/>
    <d v="2011-08-05T00:00:00"/>
    <x v="1"/>
    <s v="TS-21430"/>
    <s v="Tom Stivers"/>
    <x v="1"/>
    <s v="United States"/>
    <s v="Seattle"/>
    <x v="4"/>
    <n v="98103"/>
    <x v="1"/>
    <s v="FUR-BO-10002916"/>
    <x v="0"/>
    <x v="0"/>
    <x v="1506"/>
    <n v="1367.84"/>
    <n v="8"/>
    <x v="0"/>
    <n v="259.88959999999997"/>
  </r>
  <r>
    <n v="5163"/>
    <x v="2558"/>
    <x v="0"/>
    <x v="741"/>
    <d v="2013-11-24T00:00:00"/>
    <x v="0"/>
    <s v="AJ-10945"/>
    <s v="Ashley Jarboe"/>
    <x v="0"/>
    <s v="United States"/>
    <s v="Taylor"/>
    <x v="12"/>
    <n v="48180"/>
    <x v="2"/>
    <s v="FUR-CH-10000863"/>
    <x v="0"/>
    <x v="1"/>
    <x v="83"/>
    <n v="301.95999999999998"/>
    <n v="2"/>
    <x v="0"/>
    <n v="33.215600000000002"/>
  </r>
  <r>
    <n v="5164"/>
    <x v="2559"/>
    <x v="1"/>
    <x v="380"/>
    <d v="2012-07-11T00:00:00"/>
    <x v="1"/>
    <s v="SJ-20215"/>
    <s v="Sarah Jordon"/>
    <x v="0"/>
    <s v="United States"/>
    <s v="Pasadena"/>
    <x v="1"/>
    <n v="91104"/>
    <x v="1"/>
    <s v="FUR-CH-10003968"/>
    <x v="0"/>
    <x v="1"/>
    <x v="56"/>
    <n v="170.352"/>
    <n v="3"/>
    <x v="2"/>
    <n v="-17.0352"/>
  </r>
  <r>
    <n v="5165"/>
    <x v="2560"/>
    <x v="2"/>
    <x v="849"/>
    <d v="2011-11-16T00:00:00"/>
    <x v="1"/>
    <s v="SC-20020"/>
    <s v="Sam Craven"/>
    <x v="0"/>
    <s v="United States"/>
    <s v="Midland"/>
    <x v="12"/>
    <n v="48640"/>
    <x v="2"/>
    <s v="OFF-AR-10001149"/>
    <x v="1"/>
    <x v="6"/>
    <x v="1535"/>
    <n v="3.9"/>
    <n v="2"/>
    <x v="0"/>
    <n v="1.5209999999999999"/>
  </r>
  <r>
    <n v="5166"/>
    <x v="2560"/>
    <x v="2"/>
    <x v="849"/>
    <d v="2011-11-16T00:00:00"/>
    <x v="1"/>
    <s v="SC-20020"/>
    <s v="Sam Craven"/>
    <x v="0"/>
    <s v="United States"/>
    <s v="Midland"/>
    <x v="12"/>
    <n v="48640"/>
    <x v="2"/>
    <s v="OFF-PA-10000130"/>
    <x v="1"/>
    <x v="10"/>
    <x v="995"/>
    <n v="12.84"/>
    <n v="3"/>
    <x v="0"/>
    <n v="5.7779999999999996"/>
  </r>
  <r>
    <n v="5167"/>
    <x v="2560"/>
    <x v="2"/>
    <x v="849"/>
    <d v="2011-11-16T00:00:00"/>
    <x v="1"/>
    <s v="SC-20020"/>
    <s v="Sam Craven"/>
    <x v="0"/>
    <s v="United States"/>
    <s v="Midland"/>
    <x v="12"/>
    <n v="48640"/>
    <x v="2"/>
    <s v="OFF-PA-10002479"/>
    <x v="1"/>
    <x v="10"/>
    <x v="217"/>
    <n v="15.84"/>
    <n v="3"/>
    <x v="0"/>
    <n v="7.1280000000000001"/>
  </r>
  <r>
    <n v="5168"/>
    <x v="2560"/>
    <x v="2"/>
    <x v="849"/>
    <d v="2011-11-16T00:00:00"/>
    <x v="1"/>
    <s v="SC-20020"/>
    <s v="Sam Craven"/>
    <x v="0"/>
    <s v="United States"/>
    <s v="Midland"/>
    <x v="12"/>
    <n v="48640"/>
    <x v="2"/>
    <s v="FUR-CH-10004997"/>
    <x v="0"/>
    <x v="1"/>
    <x v="494"/>
    <n v="563.94000000000005"/>
    <n v="3"/>
    <x v="0"/>
    <n v="112.788"/>
  </r>
  <r>
    <n v="5169"/>
    <x v="2560"/>
    <x v="2"/>
    <x v="849"/>
    <d v="2011-11-16T00:00:00"/>
    <x v="1"/>
    <s v="SC-20020"/>
    <s v="Sam Craven"/>
    <x v="0"/>
    <s v="United States"/>
    <s v="Midland"/>
    <x v="12"/>
    <n v="48640"/>
    <x v="2"/>
    <s v="OFF-ST-10004950"/>
    <x v="1"/>
    <x v="4"/>
    <x v="1000"/>
    <n v="62.94"/>
    <n v="3"/>
    <x v="0"/>
    <n v="11.958600000000001"/>
  </r>
  <r>
    <n v="5170"/>
    <x v="2560"/>
    <x v="2"/>
    <x v="849"/>
    <d v="2011-11-16T00:00:00"/>
    <x v="1"/>
    <s v="SC-20020"/>
    <s v="Sam Craven"/>
    <x v="0"/>
    <s v="United States"/>
    <s v="Midland"/>
    <x v="12"/>
    <n v="48640"/>
    <x v="2"/>
    <s v="OFF-ST-10001490"/>
    <x v="1"/>
    <x v="4"/>
    <x v="513"/>
    <n v="535.41"/>
    <n v="3"/>
    <x v="0"/>
    <n v="160.62299999999999"/>
  </r>
  <r>
    <n v="5171"/>
    <x v="2561"/>
    <x v="0"/>
    <x v="1022"/>
    <d v="2013-05-30T00:00:00"/>
    <x v="0"/>
    <s v="LA-16780"/>
    <s v="Laura Armstrong"/>
    <x v="1"/>
    <s v="United States"/>
    <s v="Detroit"/>
    <x v="12"/>
    <n v="48205"/>
    <x v="2"/>
    <s v="FUR-CH-10002024"/>
    <x v="0"/>
    <x v="1"/>
    <x v="478"/>
    <n v="3504.9"/>
    <n v="5"/>
    <x v="0"/>
    <n v="700.98"/>
  </r>
  <r>
    <n v="5172"/>
    <x v="2561"/>
    <x v="0"/>
    <x v="1022"/>
    <d v="2013-05-30T00:00:00"/>
    <x v="0"/>
    <s v="LA-16780"/>
    <s v="Laura Armstrong"/>
    <x v="1"/>
    <s v="United States"/>
    <s v="Detroit"/>
    <x v="12"/>
    <n v="48205"/>
    <x v="2"/>
    <s v="OFF-PA-10001790"/>
    <x v="1"/>
    <x v="10"/>
    <x v="687"/>
    <n v="144.12"/>
    <n v="3"/>
    <x v="0"/>
    <n v="69.177599999999998"/>
  </r>
  <r>
    <n v="5173"/>
    <x v="2561"/>
    <x v="0"/>
    <x v="1022"/>
    <d v="2013-05-30T00:00:00"/>
    <x v="0"/>
    <s v="LA-16780"/>
    <s v="Laura Armstrong"/>
    <x v="1"/>
    <s v="United States"/>
    <s v="Detroit"/>
    <x v="12"/>
    <n v="48205"/>
    <x v="2"/>
    <s v="OFF-PA-10000994"/>
    <x v="1"/>
    <x v="10"/>
    <x v="904"/>
    <n v="314.55"/>
    <n v="3"/>
    <x v="0"/>
    <n v="150.98400000000001"/>
  </r>
  <r>
    <n v="5174"/>
    <x v="2562"/>
    <x v="1"/>
    <x v="936"/>
    <d v="2012-03-10T00:00:00"/>
    <x v="2"/>
    <s v="FC-14335"/>
    <s v="Fred Chung"/>
    <x v="1"/>
    <s v="United States"/>
    <s v="Pueblo"/>
    <x v="22"/>
    <n v="81001"/>
    <x v="1"/>
    <s v="OFF-AR-10002399"/>
    <x v="1"/>
    <x v="6"/>
    <x v="316"/>
    <n v="3.4079999999999999"/>
    <n v="1"/>
    <x v="2"/>
    <n v="0.89459999999999995"/>
  </r>
  <r>
    <n v="5175"/>
    <x v="2563"/>
    <x v="3"/>
    <x v="15"/>
    <d v="2014-10-25T00:00:00"/>
    <x v="1"/>
    <s v="CA-12265"/>
    <s v="Christina Anderson"/>
    <x v="0"/>
    <s v="United States"/>
    <s v="Waco"/>
    <x v="5"/>
    <n v="76706"/>
    <x v="2"/>
    <s v="OFF-BI-10002799"/>
    <x v="1"/>
    <x v="8"/>
    <x v="1450"/>
    <n v="2.0720000000000001"/>
    <n v="2"/>
    <x v="3"/>
    <n v="-3.5224000000000002"/>
  </r>
  <r>
    <n v="5176"/>
    <x v="2563"/>
    <x v="3"/>
    <x v="15"/>
    <d v="2014-10-25T00:00:00"/>
    <x v="1"/>
    <s v="CA-12265"/>
    <s v="Christina Anderson"/>
    <x v="0"/>
    <s v="United States"/>
    <s v="Waco"/>
    <x v="5"/>
    <n v="76706"/>
    <x v="2"/>
    <s v="FUR-BO-10004360"/>
    <x v="0"/>
    <x v="0"/>
    <x v="1608"/>
    <n v="328.39920000000001"/>
    <n v="3"/>
    <x v="8"/>
    <n v="-91.758600000000001"/>
  </r>
  <r>
    <n v="5177"/>
    <x v="2564"/>
    <x v="0"/>
    <x v="732"/>
    <d v="2013-11-09T00:00:00"/>
    <x v="2"/>
    <s v="JH-15985"/>
    <s v="Joseph Holt"/>
    <x v="0"/>
    <s v="United States"/>
    <s v="San Francisco"/>
    <x v="1"/>
    <n v="94109"/>
    <x v="1"/>
    <s v="OFF-BI-10002082"/>
    <x v="1"/>
    <x v="8"/>
    <x v="1173"/>
    <n v="53.247999999999998"/>
    <n v="2"/>
    <x v="2"/>
    <n v="19.968"/>
  </r>
  <r>
    <n v="5178"/>
    <x v="2565"/>
    <x v="0"/>
    <x v="482"/>
    <d v="2013-12-31T00:00:00"/>
    <x v="1"/>
    <s v="AJ-10795"/>
    <s v="Anthony Johnson"/>
    <x v="1"/>
    <s v="United States"/>
    <s v="New York City"/>
    <x v="15"/>
    <n v="10024"/>
    <x v="3"/>
    <s v="OFF-BI-10004967"/>
    <x v="1"/>
    <x v="8"/>
    <x v="253"/>
    <n v="4.992"/>
    <n v="3"/>
    <x v="2"/>
    <n v="1.6848000000000001"/>
  </r>
  <r>
    <n v="5179"/>
    <x v="2566"/>
    <x v="1"/>
    <x v="657"/>
    <d v="2012-04-19T00:00:00"/>
    <x v="1"/>
    <s v="BT-11395"/>
    <s v="Bill Tyler"/>
    <x v="1"/>
    <s v="United States"/>
    <s v="Los Angeles"/>
    <x v="1"/>
    <n v="90036"/>
    <x v="1"/>
    <s v="FUR-FU-10004973"/>
    <x v="0"/>
    <x v="5"/>
    <x v="1134"/>
    <n v="37.68"/>
    <n v="2"/>
    <x v="0"/>
    <n v="15.8256"/>
  </r>
  <r>
    <n v="5180"/>
    <x v="2566"/>
    <x v="1"/>
    <x v="657"/>
    <d v="2012-04-19T00:00:00"/>
    <x v="1"/>
    <s v="BT-11395"/>
    <s v="Bill Tyler"/>
    <x v="1"/>
    <s v="United States"/>
    <s v="Los Angeles"/>
    <x v="1"/>
    <n v="90036"/>
    <x v="1"/>
    <s v="TEC-PH-10003645"/>
    <x v="2"/>
    <x v="7"/>
    <x v="294"/>
    <n v="258.57600000000002"/>
    <n v="2"/>
    <x v="2"/>
    <n v="19.3932"/>
  </r>
  <r>
    <n v="5181"/>
    <x v="2566"/>
    <x v="1"/>
    <x v="657"/>
    <d v="2012-04-19T00:00:00"/>
    <x v="1"/>
    <s v="BT-11395"/>
    <s v="Bill Tyler"/>
    <x v="1"/>
    <s v="United States"/>
    <s v="Los Angeles"/>
    <x v="1"/>
    <n v="90036"/>
    <x v="1"/>
    <s v="OFF-AP-10004980"/>
    <x v="1"/>
    <x v="9"/>
    <x v="967"/>
    <n v="75.84"/>
    <n v="2"/>
    <x v="0"/>
    <n v="29.5776"/>
  </r>
  <r>
    <n v="5182"/>
    <x v="2567"/>
    <x v="3"/>
    <x v="510"/>
    <d v="2014-09-16T00:00:00"/>
    <x v="2"/>
    <s v="DJ-13510"/>
    <s v="Don Jones"/>
    <x v="1"/>
    <s v="United States"/>
    <s v="Woonsocket"/>
    <x v="34"/>
    <n v="2895"/>
    <x v="3"/>
    <s v="OFF-PA-10003797"/>
    <x v="1"/>
    <x v="10"/>
    <x v="1701"/>
    <n v="45.36"/>
    <n v="7"/>
    <x v="0"/>
    <n v="21.7728"/>
  </r>
  <r>
    <n v="5183"/>
    <x v="2567"/>
    <x v="3"/>
    <x v="510"/>
    <d v="2014-09-16T00:00:00"/>
    <x v="2"/>
    <s v="DJ-13510"/>
    <s v="Don Jones"/>
    <x v="1"/>
    <s v="United States"/>
    <s v="Woonsocket"/>
    <x v="34"/>
    <n v="2895"/>
    <x v="3"/>
    <s v="OFF-BI-10003707"/>
    <x v="1"/>
    <x v="8"/>
    <x v="776"/>
    <n v="45.78"/>
    <n v="3"/>
    <x v="0"/>
    <n v="22.89"/>
  </r>
  <r>
    <n v="5184"/>
    <x v="2568"/>
    <x v="3"/>
    <x v="241"/>
    <d v="2014-09-28T00:00:00"/>
    <x v="2"/>
    <s v="AG-10675"/>
    <s v="Anna Gayman"/>
    <x v="0"/>
    <s v="United States"/>
    <s v="Columbus"/>
    <x v="32"/>
    <n v="31907"/>
    <x v="0"/>
    <s v="OFF-ST-10000885"/>
    <x v="1"/>
    <x v="4"/>
    <x v="1657"/>
    <n v="40.29"/>
    <n v="3"/>
    <x v="0"/>
    <n v="10.0725"/>
  </r>
  <r>
    <n v="5185"/>
    <x v="2568"/>
    <x v="3"/>
    <x v="241"/>
    <d v="2014-09-28T00:00:00"/>
    <x v="2"/>
    <s v="AG-10675"/>
    <s v="Anna Gayman"/>
    <x v="0"/>
    <s v="United States"/>
    <s v="Columbus"/>
    <x v="32"/>
    <n v="31907"/>
    <x v="0"/>
    <s v="OFF-BI-10002827"/>
    <x v="1"/>
    <x v="8"/>
    <x v="549"/>
    <n v="38.71"/>
    <n v="7"/>
    <x v="0"/>
    <n v="17.8066"/>
  </r>
  <r>
    <n v="5186"/>
    <x v="2569"/>
    <x v="1"/>
    <x v="998"/>
    <d v="2012-10-15T00:00:00"/>
    <x v="1"/>
    <s v="JD-15790"/>
    <s v="John Dryer"/>
    <x v="0"/>
    <s v="United States"/>
    <s v="Jacksonville"/>
    <x v="2"/>
    <n v="32216"/>
    <x v="0"/>
    <s v="OFF-ST-10004459"/>
    <x v="1"/>
    <x v="4"/>
    <x v="454"/>
    <n v="1801.6320000000001"/>
    <n v="6"/>
    <x v="2"/>
    <n v="-337.80599999999998"/>
  </r>
  <r>
    <n v="5187"/>
    <x v="2570"/>
    <x v="1"/>
    <x v="154"/>
    <d v="2012-12-03T00:00:00"/>
    <x v="1"/>
    <s v="EH-14125"/>
    <s v="Eugene Hildebrand"/>
    <x v="2"/>
    <s v="United States"/>
    <s v="Philadelphia"/>
    <x v="9"/>
    <n v="19140"/>
    <x v="3"/>
    <s v="TEC-PH-10002789"/>
    <x v="2"/>
    <x v="7"/>
    <x v="1577"/>
    <n v="748.75199999999995"/>
    <n v="8"/>
    <x v="10"/>
    <n v="-162.2296"/>
  </r>
  <r>
    <n v="5188"/>
    <x v="2571"/>
    <x v="1"/>
    <x v="1023"/>
    <d v="2012-09-18T00:00:00"/>
    <x v="1"/>
    <s v="ZC-21910"/>
    <s v="Zuschuss Carroll"/>
    <x v="0"/>
    <s v="United States"/>
    <s v="Columbus"/>
    <x v="14"/>
    <n v="47201"/>
    <x v="2"/>
    <s v="TEC-AC-10001314"/>
    <x v="2"/>
    <x v="11"/>
    <x v="943"/>
    <n v="199.96"/>
    <n v="4"/>
    <x v="0"/>
    <n v="15.9968"/>
  </r>
  <r>
    <n v="5189"/>
    <x v="2571"/>
    <x v="1"/>
    <x v="1023"/>
    <d v="2012-09-18T00:00:00"/>
    <x v="1"/>
    <s v="ZC-21910"/>
    <s v="Zuschuss Carroll"/>
    <x v="0"/>
    <s v="United States"/>
    <s v="Columbus"/>
    <x v="14"/>
    <n v="47201"/>
    <x v="2"/>
    <s v="FUR-CH-10000015"/>
    <x v="0"/>
    <x v="1"/>
    <x v="373"/>
    <n v="1516.2"/>
    <n v="7"/>
    <x v="0"/>
    <n v="394.21199999999999"/>
  </r>
  <r>
    <n v="5190"/>
    <x v="2572"/>
    <x v="3"/>
    <x v="237"/>
    <d v="2014-11-19T00:00:00"/>
    <x v="1"/>
    <s v="XP-21865"/>
    <s v="Xylona Preis"/>
    <x v="0"/>
    <s v="United States"/>
    <s v="Pasadena"/>
    <x v="5"/>
    <n v="77506"/>
    <x v="2"/>
    <s v="TEC-AC-10004855"/>
    <x v="2"/>
    <x v="11"/>
    <x v="1047"/>
    <n v="167.952"/>
    <n v="6"/>
    <x v="2"/>
    <n v="-27.292200000000001"/>
  </r>
  <r>
    <n v="5191"/>
    <x v="2572"/>
    <x v="3"/>
    <x v="237"/>
    <d v="2014-11-19T00:00:00"/>
    <x v="1"/>
    <s v="XP-21865"/>
    <s v="Xylona Preis"/>
    <x v="0"/>
    <s v="United States"/>
    <s v="Pasadena"/>
    <x v="5"/>
    <n v="77506"/>
    <x v="2"/>
    <s v="OFF-AR-10003582"/>
    <x v="1"/>
    <x v="6"/>
    <x v="1451"/>
    <n v="45.04"/>
    <n v="2"/>
    <x v="2"/>
    <n v="4.5039999999999996"/>
  </r>
  <r>
    <n v="5192"/>
    <x v="2573"/>
    <x v="3"/>
    <x v="1024"/>
    <d v="2014-05-10T00:00:00"/>
    <x v="1"/>
    <s v="DK-12985"/>
    <s v="Darren Koutras"/>
    <x v="0"/>
    <s v="United States"/>
    <s v="San Francisco"/>
    <x v="1"/>
    <n v="94122"/>
    <x v="1"/>
    <s v="OFF-EN-10003448"/>
    <x v="1"/>
    <x v="12"/>
    <x v="1702"/>
    <n v="23.16"/>
    <n v="2"/>
    <x v="0"/>
    <n v="11.58"/>
  </r>
  <r>
    <n v="5193"/>
    <x v="2574"/>
    <x v="2"/>
    <x v="683"/>
    <d v="2011-12-01T00:00:00"/>
    <x v="0"/>
    <s v="CS-12250"/>
    <s v="Chris Selesnick"/>
    <x v="1"/>
    <s v="United States"/>
    <s v="Columbia"/>
    <x v="20"/>
    <n v="29203"/>
    <x v="0"/>
    <s v="FUR-FU-10003773"/>
    <x v="0"/>
    <x v="5"/>
    <x v="125"/>
    <n v="397.6"/>
    <n v="5"/>
    <x v="0"/>
    <n v="43.735999999999997"/>
  </r>
  <r>
    <n v="5194"/>
    <x v="2574"/>
    <x v="2"/>
    <x v="683"/>
    <d v="2011-12-01T00:00:00"/>
    <x v="0"/>
    <s v="CS-12250"/>
    <s v="Chris Selesnick"/>
    <x v="1"/>
    <s v="United States"/>
    <s v="Columbia"/>
    <x v="20"/>
    <n v="29203"/>
    <x v="0"/>
    <s v="OFF-PA-10001363"/>
    <x v="1"/>
    <x v="10"/>
    <x v="1616"/>
    <n v="85.96"/>
    <n v="7"/>
    <x v="0"/>
    <n v="40.401200000000003"/>
  </r>
  <r>
    <n v="5195"/>
    <x v="2574"/>
    <x v="2"/>
    <x v="683"/>
    <d v="2011-12-01T00:00:00"/>
    <x v="0"/>
    <s v="CS-12250"/>
    <s v="Chris Selesnick"/>
    <x v="1"/>
    <s v="United States"/>
    <s v="Columbia"/>
    <x v="20"/>
    <n v="29203"/>
    <x v="0"/>
    <s v="OFF-AR-10004757"/>
    <x v="1"/>
    <x v="6"/>
    <x v="342"/>
    <n v="13.12"/>
    <n v="4"/>
    <x v="0"/>
    <n v="4.3296000000000001"/>
  </r>
  <r>
    <n v="5196"/>
    <x v="2574"/>
    <x v="2"/>
    <x v="683"/>
    <d v="2011-12-01T00:00:00"/>
    <x v="0"/>
    <s v="CS-12250"/>
    <s v="Chris Selesnick"/>
    <x v="1"/>
    <s v="United States"/>
    <s v="Columbia"/>
    <x v="20"/>
    <n v="29203"/>
    <x v="0"/>
    <s v="OFF-BI-10000309"/>
    <x v="1"/>
    <x v="8"/>
    <x v="334"/>
    <n v="45.66"/>
    <n v="3"/>
    <x v="0"/>
    <n v="22.3734"/>
  </r>
  <r>
    <n v="5197"/>
    <x v="2575"/>
    <x v="2"/>
    <x v="1025"/>
    <d v="2011-05-15T00:00:00"/>
    <x v="1"/>
    <s v="AI-10855"/>
    <s v="Arianne Irving"/>
    <x v="0"/>
    <s v="United States"/>
    <s v="Kent"/>
    <x v="4"/>
    <n v="98031"/>
    <x v="1"/>
    <s v="OFF-EN-10001434"/>
    <x v="1"/>
    <x v="12"/>
    <x v="434"/>
    <n v="158.13"/>
    <n v="3"/>
    <x v="0"/>
    <n v="77.483699999999999"/>
  </r>
  <r>
    <n v="5198"/>
    <x v="2575"/>
    <x v="2"/>
    <x v="1025"/>
    <d v="2011-05-15T00:00:00"/>
    <x v="1"/>
    <s v="AI-10855"/>
    <s v="Arianne Irving"/>
    <x v="0"/>
    <s v="United States"/>
    <s v="Kent"/>
    <x v="4"/>
    <n v="98031"/>
    <x v="1"/>
    <s v="TEC-PH-10003988"/>
    <x v="2"/>
    <x v="7"/>
    <x v="47"/>
    <n v="43.6"/>
    <n v="5"/>
    <x v="2"/>
    <n v="4.3600000000000003"/>
  </r>
  <r>
    <n v="5199"/>
    <x v="2576"/>
    <x v="0"/>
    <x v="840"/>
    <d v="2013-03-09T00:00:00"/>
    <x v="1"/>
    <s v="AA-10315"/>
    <s v="Alex Avila"/>
    <x v="0"/>
    <s v="United States"/>
    <s v="Round Rock"/>
    <x v="5"/>
    <n v="78664"/>
    <x v="2"/>
    <s v="OFF-SU-10000151"/>
    <x v="1"/>
    <x v="14"/>
    <x v="1336"/>
    <n v="3930.0720000000001"/>
    <n v="3"/>
    <x v="2"/>
    <n v="-786.01440000000002"/>
  </r>
  <r>
    <n v="5200"/>
    <x v="2576"/>
    <x v="0"/>
    <x v="840"/>
    <d v="2013-03-09T00:00:00"/>
    <x v="1"/>
    <s v="AA-10315"/>
    <s v="Alex Avila"/>
    <x v="0"/>
    <s v="United States"/>
    <s v="Round Rock"/>
    <x v="5"/>
    <n v="78664"/>
    <x v="2"/>
    <s v="OFF-FA-10001332"/>
    <x v="1"/>
    <x v="13"/>
    <x v="1561"/>
    <n v="2.3039999999999998"/>
    <n v="1"/>
    <x v="2"/>
    <n v="0.77759999999999996"/>
  </r>
  <r>
    <n v="5201"/>
    <x v="2576"/>
    <x v="0"/>
    <x v="840"/>
    <d v="2013-03-09T00:00:00"/>
    <x v="1"/>
    <s v="AA-10315"/>
    <s v="Alex Avila"/>
    <x v="0"/>
    <s v="United States"/>
    <s v="Round Rock"/>
    <x v="5"/>
    <n v="78664"/>
    <x v="2"/>
    <s v="TEC-PH-10000895"/>
    <x v="2"/>
    <x v="7"/>
    <x v="1128"/>
    <n v="431.976"/>
    <n v="3"/>
    <x v="2"/>
    <n v="32.398200000000003"/>
  </r>
  <r>
    <n v="5202"/>
    <x v="2576"/>
    <x v="0"/>
    <x v="840"/>
    <d v="2013-03-09T00:00:00"/>
    <x v="1"/>
    <s v="AA-10315"/>
    <s v="Alex Avila"/>
    <x v="0"/>
    <s v="United States"/>
    <s v="Round Rock"/>
    <x v="5"/>
    <n v="78664"/>
    <x v="2"/>
    <s v="TEC-AC-10002857"/>
    <x v="2"/>
    <x v="11"/>
    <x v="535"/>
    <n v="41.72"/>
    <n v="7"/>
    <x v="2"/>
    <n v="5.7365000000000004"/>
  </r>
  <r>
    <n v="5203"/>
    <x v="2577"/>
    <x v="1"/>
    <x v="762"/>
    <d v="2012-08-19T00:00:00"/>
    <x v="1"/>
    <s v="RE-19450"/>
    <s v="Richard Eichhorn"/>
    <x v="0"/>
    <s v="United States"/>
    <s v="Oakland"/>
    <x v="1"/>
    <n v="94601"/>
    <x v="1"/>
    <s v="FUR-FU-10004018"/>
    <x v="0"/>
    <x v="5"/>
    <x v="927"/>
    <n v="104.23"/>
    <n v="7"/>
    <x v="0"/>
    <n v="28.142099999999999"/>
  </r>
  <r>
    <n v="5204"/>
    <x v="2577"/>
    <x v="1"/>
    <x v="762"/>
    <d v="2012-08-19T00:00:00"/>
    <x v="1"/>
    <s v="RE-19450"/>
    <s v="Richard Eichhorn"/>
    <x v="0"/>
    <s v="United States"/>
    <s v="Oakland"/>
    <x v="1"/>
    <n v="94601"/>
    <x v="1"/>
    <s v="OFF-ST-10003638"/>
    <x v="1"/>
    <x v="4"/>
    <x v="1222"/>
    <n v="70.260000000000005"/>
    <n v="3"/>
    <x v="0"/>
    <n v="18.970199999999998"/>
  </r>
  <r>
    <n v="5205"/>
    <x v="2578"/>
    <x v="1"/>
    <x v="811"/>
    <d v="2012-09-18T00:00:00"/>
    <x v="1"/>
    <s v="TM-21010"/>
    <s v="Tamara Manning"/>
    <x v="0"/>
    <s v="United States"/>
    <s v="Auburn"/>
    <x v="15"/>
    <n v="13021"/>
    <x v="3"/>
    <s v="OFF-AR-10004685"/>
    <x v="1"/>
    <x v="6"/>
    <x v="181"/>
    <n v="9.26"/>
    <n v="2"/>
    <x v="0"/>
    <n v="3.0558000000000001"/>
  </r>
  <r>
    <n v="5206"/>
    <x v="2578"/>
    <x v="1"/>
    <x v="811"/>
    <d v="2012-09-18T00:00:00"/>
    <x v="1"/>
    <s v="TM-21010"/>
    <s v="Tamara Manning"/>
    <x v="0"/>
    <s v="United States"/>
    <s v="Auburn"/>
    <x v="15"/>
    <n v="13021"/>
    <x v="3"/>
    <s v="OFF-ST-10001713"/>
    <x v="1"/>
    <x v="4"/>
    <x v="45"/>
    <n v="105.98"/>
    <n v="2"/>
    <x v="0"/>
    <n v="4.2392000000000003"/>
  </r>
  <r>
    <n v="5207"/>
    <x v="2578"/>
    <x v="1"/>
    <x v="811"/>
    <d v="2012-09-18T00:00:00"/>
    <x v="1"/>
    <s v="TM-21010"/>
    <s v="Tamara Manning"/>
    <x v="0"/>
    <s v="United States"/>
    <s v="Auburn"/>
    <x v="15"/>
    <n v="13021"/>
    <x v="3"/>
    <s v="OFF-FA-10000490"/>
    <x v="1"/>
    <x v="13"/>
    <x v="307"/>
    <n v="1.24"/>
    <n v="1"/>
    <x v="0"/>
    <n v="0.58279999999999998"/>
  </r>
  <r>
    <n v="5208"/>
    <x v="2578"/>
    <x v="1"/>
    <x v="811"/>
    <d v="2012-09-18T00:00:00"/>
    <x v="1"/>
    <s v="TM-21010"/>
    <s v="Tamara Manning"/>
    <x v="0"/>
    <s v="United States"/>
    <s v="Auburn"/>
    <x v="15"/>
    <n v="13021"/>
    <x v="3"/>
    <s v="OFF-LA-10002043"/>
    <x v="1"/>
    <x v="2"/>
    <x v="252"/>
    <n v="20.7"/>
    <n v="2"/>
    <x v="0"/>
    <n v="9.9359999999999999"/>
  </r>
  <r>
    <n v="5209"/>
    <x v="2578"/>
    <x v="1"/>
    <x v="811"/>
    <d v="2012-09-18T00:00:00"/>
    <x v="1"/>
    <s v="TM-21010"/>
    <s v="Tamara Manning"/>
    <x v="0"/>
    <s v="United States"/>
    <s v="Auburn"/>
    <x v="15"/>
    <n v="13021"/>
    <x v="3"/>
    <s v="OFF-PA-10002464"/>
    <x v="1"/>
    <x v="10"/>
    <x v="993"/>
    <n v="28.9"/>
    <n v="5"/>
    <x v="0"/>
    <n v="14.161"/>
  </r>
  <r>
    <n v="5210"/>
    <x v="2578"/>
    <x v="1"/>
    <x v="811"/>
    <d v="2012-09-18T00:00:00"/>
    <x v="1"/>
    <s v="TM-21010"/>
    <s v="Tamara Manning"/>
    <x v="0"/>
    <s v="United States"/>
    <s v="Auburn"/>
    <x v="15"/>
    <n v="13021"/>
    <x v="3"/>
    <s v="OFF-EN-10002504"/>
    <x v="1"/>
    <x v="12"/>
    <x v="113"/>
    <n v="27.18"/>
    <n v="1"/>
    <x v="0"/>
    <n v="12.7746"/>
  </r>
  <r>
    <n v="5211"/>
    <x v="2579"/>
    <x v="1"/>
    <x v="1026"/>
    <d v="2012-01-18T00:00:00"/>
    <x v="1"/>
    <s v="YS-21880"/>
    <s v="Yana Sorensen"/>
    <x v="1"/>
    <s v="United States"/>
    <s v="Newark"/>
    <x v="13"/>
    <n v="19711"/>
    <x v="3"/>
    <s v="OFF-ST-10002615"/>
    <x v="1"/>
    <x v="4"/>
    <x v="1427"/>
    <n v="465.18"/>
    <n v="3"/>
    <x v="0"/>
    <n v="120.9468"/>
  </r>
  <r>
    <n v="5212"/>
    <x v="2580"/>
    <x v="1"/>
    <x v="793"/>
    <d v="2012-05-16T00:00:00"/>
    <x v="0"/>
    <s v="AZ-10750"/>
    <s v="Annie Zypern"/>
    <x v="0"/>
    <s v="United States"/>
    <s v="New York City"/>
    <x v="15"/>
    <n v="10024"/>
    <x v="3"/>
    <s v="OFF-ST-10004258"/>
    <x v="1"/>
    <x v="4"/>
    <x v="754"/>
    <n v="36.630000000000003"/>
    <n v="3"/>
    <x v="0"/>
    <n v="9.8901000000000003"/>
  </r>
  <r>
    <n v="5213"/>
    <x v="2581"/>
    <x v="0"/>
    <x v="182"/>
    <d v="2013-09-27T00:00:00"/>
    <x v="3"/>
    <s v="CM-12445"/>
    <s v="Chuck Magee"/>
    <x v="0"/>
    <s v="United States"/>
    <s v="Redlands"/>
    <x v="1"/>
    <n v="92374"/>
    <x v="1"/>
    <s v="OFF-ST-10004507"/>
    <x v="1"/>
    <x v="4"/>
    <x v="452"/>
    <n v="51.45"/>
    <n v="3"/>
    <x v="0"/>
    <n v="13.891500000000001"/>
  </r>
  <r>
    <n v="5214"/>
    <x v="2581"/>
    <x v="0"/>
    <x v="182"/>
    <d v="2013-09-27T00:00:00"/>
    <x v="3"/>
    <s v="CM-12445"/>
    <s v="Chuck Magee"/>
    <x v="0"/>
    <s v="United States"/>
    <s v="Redlands"/>
    <x v="1"/>
    <n v="92374"/>
    <x v="1"/>
    <s v="OFF-LA-10000262"/>
    <x v="1"/>
    <x v="2"/>
    <x v="932"/>
    <n v="7.83"/>
    <n v="3"/>
    <x v="0"/>
    <n v="3.6017999999999999"/>
  </r>
  <r>
    <n v="5215"/>
    <x v="2581"/>
    <x v="0"/>
    <x v="182"/>
    <d v="2013-09-27T00:00:00"/>
    <x v="3"/>
    <s v="CM-12445"/>
    <s v="Chuck Magee"/>
    <x v="0"/>
    <s v="United States"/>
    <s v="Redlands"/>
    <x v="1"/>
    <n v="92374"/>
    <x v="1"/>
    <s v="OFF-AR-10002445"/>
    <x v="1"/>
    <x v="6"/>
    <x v="1637"/>
    <n v="35.4"/>
    <n v="5"/>
    <x v="0"/>
    <n v="13.452"/>
  </r>
  <r>
    <n v="5216"/>
    <x v="2581"/>
    <x v="0"/>
    <x v="182"/>
    <d v="2013-09-27T00:00:00"/>
    <x v="3"/>
    <s v="CM-12445"/>
    <s v="Chuck Magee"/>
    <x v="0"/>
    <s v="United States"/>
    <s v="Redlands"/>
    <x v="1"/>
    <n v="92374"/>
    <x v="1"/>
    <s v="OFF-PA-10001667"/>
    <x v="1"/>
    <x v="10"/>
    <x v="453"/>
    <n v="29.9"/>
    <n v="5"/>
    <x v="0"/>
    <n v="13.455"/>
  </r>
  <r>
    <n v="5217"/>
    <x v="2582"/>
    <x v="3"/>
    <x v="428"/>
    <d v="2014-09-16T00:00:00"/>
    <x v="1"/>
    <s v="JB-16000"/>
    <s v="Joy Bell-"/>
    <x v="0"/>
    <s v="United States"/>
    <s v="Roseville"/>
    <x v="12"/>
    <n v="48066"/>
    <x v="2"/>
    <s v="OFF-EN-10000461"/>
    <x v="1"/>
    <x v="12"/>
    <x v="746"/>
    <n v="17.48"/>
    <n v="2"/>
    <x v="0"/>
    <n v="8.2156000000000002"/>
  </r>
  <r>
    <n v="5218"/>
    <x v="2583"/>
    <x v="3"/>
    <x v="4"/>
    <d v="2014-04-18T00:00:00"/>
    <x v="0"/>
    <s v="NS-18640"/>
    <s v="Noel Staavos"/>
    <x v="1"/>
    <s v="United States"/>
    <s v="Los Angeles"/>
    <x v="1"/>
    <n v="90049"/>
    <x v="1"/>
    <s v="OFF-PA-10002254"/>
    <x v="1"/>
    <x v="10"/>
    <x v="145"/>
    <n v="79.14"/>
    <n v="3"/>
    <x v="0"/>
    <n v="36.404400000000003"/>
  </r>
  <r>
    <n v="5219"/>
    <x v="2584"/>
    <x v="3"/>
    <x v="193"/>
    <d v="2014-06-15T00:00:00"/>
    <x v="1"/>
    <s v="LC-16930"/>
    <s v="Linda Cazamias"/>
    <x v="1"/>
    <s v="United States"/>
    <s v="New York City"/>
    <x v="15"/>
    <n v="10011"/>
    <x v="3"/>
    <s v="OFF-AR-10001868"/>
    <x v="1"/>
    <x v="6"/>
    <x v="59"/>
    <n v="8.4"/>
    <n v="5"/>
    <x v="0"/>
    <n v="4.2"/>
  </r>
  <r>
    <n v="5220"/>
    <x v="2585"/>
    <x v="3"/>
    <x v="853"/>
    <d v="2014-09-02T00:00:00"/>
    <x v="3"/>
    <s v="CA-12775"/>
    <s v="Cynthia Arntzen"/>
    <x v="0"/>
    <s v="United States"/>
    <s v="Detroit"/>
    <x v="12"/>
    <n v="48205"/>
    <x v="2"/>
    <s v="FUR-CH-10004875"/>
    <x v="0"/>
    <x v="1"/>
    <x v="1436"/>
    <n v="498.26"/>
    <n v="7"/>
    <x v="0"/>
    <n v="134.53020000000001"/>
  </r>
  <r>
    <n v="5221"/>
    <x v="2586"/>
    <x v="2"/>
    <x v="1027"/>
    <d v="2011-06-20T00:00:00"/>
    <x v="1"/>
    <s v="SR-20425"/>
    <s v="Sharelle Roach"/>
    <x v="2"/>
    <s v="United States"/>
    <s v="Detroit"/>
    <x v="12"/>
    <n v="48234"/>
    <x v="2"/>
    <s v="FUR-BO-10000711"/>
    <x v="0"/>
    <x v="0"/>
    <x v="1605"/>
    <n v="212.94"/>
    <n v="3"/>
    <x v="0"/>
    <n v="57.4938"/>
  </r>
  <r>
    <n v="5222"/>
    <x v="2587"/>
    <x v="3"/>
    <x v="796"/>
    <d v="2014-05-23T00:00:00"/>
    <x v="0"/>
    <s v="PP-18955"/>
    <s v="Paul Prost"/>
    <x v="2"/>
    <s v="United States"/>
    <s v="Springfield"/>
    <x v="25"/>
    <n v="65807"/>
    <x v="2"/>
    <s v="OFF-AP-10000938"/>
    <x v="1"/>
    <x v="9"/>
    <x v="1703"/>
    <n v="706.86"/>
    <n v="7"/>
    <x v="0"/>
    <n v="197.92080000000001"/>
  </r>
  <r>
    <n v="5223"/>
    <x v="2587"/>
    <x v="3"/>
    <x v="796"/>
    <d v="2014-05-23T00:00:00"/>
    <x v="0"/>
    <s v="PP-18955"/>
    <s v="Paul Prost"/>
    <x v="2"/>
    <s v="United States"/>
    <s v="Springfield"/>
    <x v="25"/>
    <n v="65807"/>
    <x v="2"/>
    <s v="TEC-PH-10003555"/>
    <x v="2"/>
    <x v="7"/>
    <x v="457"/>
    <n v="114.95"/>
    <n v="5"/>
    <x v="0"/>
    <n v="2.2989999999999999"/>
  </r>
  <r>
    <n v="5224"/>
    <x v="2587"/>
    <x v="3"/>
    <x v="796"/>
    <d v="2014-05-23T00:00:00"/>
    <x v="0"/>
    <s v="PP-18955"/>
    <s v="Paul Prost"/>
    <x v="2"/>
    <s v="United States"/>
    <s v="Springfield"/>
    <x v="25"/>
    <n v="65807"/>
    <x v="2"/>
    <s v="OFF-BI-10001267"/>
    <x v="1"/>
    <x v="8"/>
    <x v="1466"/>
    <n v="43.19"/>
    <n v="7"/>
    <x v="0"/>
    <n v="20.731200000000001"/>
  </r>
  <r>
    <n v="5225"/>
    <x v="2588"/>
    <x v="3"/>
    <x v="510"/>
    <d v="2014-09-18T00:00:00"/>
    <x v="0"/>
    <s v="JM-15865"/>
    <s v="John Murray"/>
    <x v="0"/>
    <s v="United States"/>
    <s v="Los Angeles"/>
    <x v="1"/>
    <n v="90036"/>
    <x v="1"/>
    <s v="OFF-PA-10004071"/>
    <x v="1"/>
    <x v="10"/>
    <x v="412"/>
    <n v="166.44"/>
    <n v="3"/>
    <x v="0"/>
    <n v="79.891199999999998"/>
  </r>
  <r>
    <n v="5226"/>
    <x v="2589"/>
    <x v="0"/>
    <x v="1028"/>
    <d v="2013-06-27T00:00:00"/>
    <x v="1"/>
    <s v="AS-10090"/>
    <s v="Adam Shillingsburg"/>
    <x v="0"/>
    <s v="United States"/>
    <s v="New York City"/>
    <x v="15"/>
    <n v="10011"/>
    <x v="3"/>
    <s v="OFF-BI-10001553"/>
    <x v="1"/>
    <x v="8"/>
    <x v="1293"/>
    <n v="36.56"/>
    <n v="5"/>
    <x v="2"/>
    <n v="12.795999999999999"/>
  </r>
  <r>
    <n v="5227"/>
    <x v="2589"/>
    <x v="0"/>
    <x v="1028"/>
    <d v="2013-06-27T00:00:00"/>
    <x v="1"/>
    <s v="AS-10090"/>
    <s v="Adam Shillingsburg"/>
    <x v="0"/>
    <s v="United States"/>
    <s v="New York City"/>
    <x v="15"/>
    <n v="10011"/>
    <x v="3"/>
    <s v="OFF-BI-10003007"/>
    <x v="1"/>
    <x v="8"/>
    <x v="1542"/>
    <n v="186.14400000000001"/>
    <n v="6"/>
    <x v="2"/>
    <n v="60.4968"/>
  </r>
  <r>
    <n v="5228"/>
    <x v="2589"/>
    <x v="0"/>
    <x v="1028"/>
    <d v="2013-06-27T00:00:00"/>
    <x v="1"/>
    <s v="AS-10090"/>
    <s v="Adam Shillingsburg"/>
    <x v="0"/>
    <s v="United States"/>
    <s v="New York City"/>
    <x v="15"/>
    <n v="10011"/>
    <x v="3"/>
    <s v="FUR-BO-10003272"/>
    <x v="0"/>
    <x v="0"/>
    <x v="582"/>
    <n v="353.56799999999998"/>
    <n v="2"/>
    <x v="2"/>
    <n v="-44.195999999999998"/>
  </r>
  <r>
    <n v="5229"/>
    <x v="2590"/>
    <x v="2"/>
    <x v="35"/>
    <d v="2011-12-01T00:00:00"/>
    <x v="1"/>
    <s v="LS-16975"/>
    <s v="Lindsay Shagiari"/>
    <x v="2"/>
    <s v="United States"/>
    <s v="San Francisco"/>
    <x v="1"/>
    <n v="94109"/>
    <x v="1"/>
    <s v="OFF-PA-10001033"/>
    <x v="1"/>
    <x v="10"/>
    <x v="1500"/>
    <n v="81.98"/>
    <n v="2"/>
    <x v="0"/>
    <n v="40.170200000000001"/>
  </r>
  <r>
    <n v="5230"/>
    <x v="2591"/>
    <x v="3"/>
    <x v="498"/>
    <d v="2014-03-23T00:00:00"/>
    <x v="0"/>
    <s v="SA-20830"/>
    <s v="Sue Ann Reed"/>
    <x v="0"/>
    <s v="United States"/>
    <s v="Fresno"/>
    <x v="1"/>
    <n v="93727"/>
    <x v="1"/>
    <s v="OFF-BI-10001553"/>
    <x v="1"/>
    <x v="8"/>
    <x v="1293"/>
    <n v="14.624000000000001"/>
    <n v="2"/>
    <x v="2"/>
    <n v="5.1184000000000003"/>
  </r>
  <r>
    <n v="5231"/>
    <x v="2591"/>
    <x v="3"/>
    <x v="498"/>
    <d v="2014-03-23T00:00:00"/>
    <x v="0"/>
    <s v="SA-20830"/>
    <s v="Sue Ann Reed"/>
    <x v="0"/>
    <s v="United States"/>
    <s v="Fresno"/>
    <x v="1"/>
    <n v="93727"/>
    <x v="1"/>
    <s v="FUR-TA-10001095"/>
    <x v="0"/>
    <x v="3"/>
    <x v="611"/>
    <n v="697.16"/>
    <n v="5"/>
    <x v="2"/>
    <n v="8.7144999999999992"/>
  </r>
  <r>
    <n v="5232"/>
    <x v="2591"/>
    <x v="3"/>
    <x v="498"/>
    <d v="2014-03-23T00:00:00"/>
    <x v="0"/>
    <s v="SA-20830"/>
    <s v="Sue Ann Reed"/>
    <x v="0"/>
    <s v="United States"/>
    <s v="Fresno"/>
    <x v="1"/>
    <n v="93727"/>
    <x v="1"/>
    <s v="FUR-FU-10001185"/>
    <x v="0"/>
    <x v="5"/>
    <x v="1414"/>
    <n v="30.93"/>
    <n v="1"/>
    <x v="0"/>
    <n v="12.6813"/>
  </r>
  <r>
    <n v="5233"/>
    <x v="2591"/>
    <x v="3"/>
    <x v="498"/>
    <d v="2014-03-23T00:00:00"/>
    <x v="0"/>
    <s v="SA-20830"/>
    <s v="Sue Ann Reed"/>
    <x v="0"/>
    <s v="United States"/>
    <s v="Fresno"/>
    <x v="1"/>
    <n v="93727"/>
    <x v="1"/>
    <s v="OFF-BI-10000343"/>
    <x v="1"/>
    <x v="8"/>
    <x v="184"/>
    <n v="27.495999999999999"/>
    <n v="7"/>
    <x v="2"/>
    <n v="9.2798999999999996"/>
  </r>
  <r>
    <n v="5234"/>
    <x v="2592"/>
    <x v="2"/>
    <x v="638"/>
    <d v="2011-10-22T00:00:00"/>
    <x v="1"/>
    <s v="LS-17200"/>
    <s v="Luke Schmidt"/>
    <x v="1"/>
    <s v="United States"/>
    <s v="Texarkana"/>
    <x v="36"/>
    <n v="71854"/>
    <x v="0"/>
    <s v="FUR-CH-10004626"/>
    <x v="0"/>
    <x v="1"/>
    <x v="1697"/>
    <n v="605.34"/>
    <n v="6"/>
    <x v="0"/>
    <n v="145.2816"/>
  </r>
  <r>
    <n v="5235"/>
    <x v="2593"/>
    <x v="3"/>
    <x v="1029"/>
    <d v="2014-08-24T00:00:00"/>
    <x v="2"/>
    <s v="TM-21490"/>
    <s v="Tony Molinari"/>
    <x v="0"/>
    <s v="United States"/>
    <s v="San Francisco"/>
    <x v="1"/>
    <n v="94110"/>
    <x v="1"/>
    <s v="FUR-TA-10001768"/>
    <x v="0"/>
    <x v="3"/>
    <x v="114"/>
    <n v="210.00800000000001"/>
    <n v="1"/>
    <x v="2"/>
    <n v="2.6251000000000002"/>
  </r>
  <r>
    <n v="5236"/>
    <x v="2594"/>
    <x v="0"/>
    <x v="258"/>
    <d v="2013-11-23T00:00:00"/>
    <x v="2"/>
    <s v="TT-21265"/>
    <s v="Tim Taslimi"/>
    <x v="1"/>
    <s v="United States"/>
    <s v="Indianapolis"/>
    <x v="14"/>
    <n v="46203"/>
    <x v="2"/>
    <s v="OFF-AP-10001947"/>
    <x v="1"/>
    <x v="9"/>
    <x v="1528"/>
    <n v="54.96"/>
    <n v="3"/>
    <x v="0"/>
    <n v="15.9384"/>
  </r>
  <r>
    <n v="5237"/>
    <x v="2595"/>
    <x v="2"/>
    <x v="59"/>
    <d v="2011-09-24T00:00:00"/>
    <x v="1"/>
    <s v="DN-13690"/>
    <s v="Duane Noonan"/>
    <x v="0"/>
    <s v="United States"/>
    <s v="Columbia"/>
    <x v="39"/>
    <n v="21044"/>
    <x v="3"/>
    <s v="FUR-FU-10004952"/>
    <x v="0"/>
    <x v="5"/>
    <x v="845"/>
    <n v="164.22"/>
    <n v="3"/>
    <x v="0"/>
    <n v="50.908200000000001"/>
  </r>
  <r>
    <n v="5238"/>
    <x v="2595"/>
    <x v="2"/>
    <x v="59"/>
    <d v="2011-09-24T00:00:00"/>
    <x v="1"/>
    <s v="DN-13690"/>
    <s v="Duane Noonan"/>
    <x v="0"/>
    <s v="United States"/>
    <s v="Columbia"/>
    <x v="39"/>
    <n v="21044"/>
    <x v="3"/>
    <s v="FUR-BO-10001337"/>
    <x v="0"/>
    <x v="0"/>
    <x v="425"/>
    <n v="362.94"/>
    <n v="3"/>
    <x v="0"/>
    <n v="36.293999999999997"/>
  </r>
  <r>
    <n v="5239"/>
    <x v="2595"/>
    <x v="2"/>
    <x v="59"/>
    <d v="2011-09-24T00:00:00"/>
    <x v="1"/>
    <s v="DN-13690"/>
    <s v="Duane Noonan"/>
    <x v="0"/>
    <s v="United States"/>
    <s v="Columbia"/>
    <x v="39"/>
    <n v="21044"/>
    <x v="3"/>
    <s v="TEC-AC-10003628"/>
    <x v="2"/>
    <x v="11"/>
    <x v="244"/>
    <n v="59.98"/>
    <n v="2"/>
    <x v="0"/>
    <n v="26.391200000000001"/>
  </r>
  <r>
    <n v="5240"/>
    <x v="2596"/>
    <x v="0"/>
    <x v="108"/>
    <d v="2013-09-18T00:00:00"/>
    <x v="1"/>
    <s v="EB-14110"/>
    <s v="Eugene Barchas"/>
    <x v="0"/>
    <s v="United States"/>
    <s v="San Jose"/>
    <x v="1"/>
    <n v="95123"/>
    <x v="1"/>
    <s v="OFF-ST-10004186"/>
    <x v="1"/>
    <x v="4"/>
    <x v="16"/>
    <n v="332.94"/>
    <n v="3"/>
    <x v="0"/>
    <n v="6.6588000000000003"/>
  </r>
  <r>
    <n v="5241"/>
    <x v="2596"/>
    <x v="0"/>
    <x v="108"/>
    <d v="2013-09-18T00:00:00"/>
    <x v="1"/>
    <s v="EB-14110"/>
    <s v="Eugene Barchas"/>
    <x v="0"/>
    <s v="United States"/>
    <s v="San Jose"/>
    <x v="1"/>
    <n v="95123"/>
    <x v="1"/>
    <s v="OFF-BI-10001658"/>
    <x v="1"/>
    <x v="8"/>
    <x v="439"/>
    <n v="39.872"/>
    <n v="2"/>
    <x v="2"/>
    <n v="12.958399999999999"/>
  </r>
  <r>
    <n v="5242"/>
    <x v="2597"/>
    <x v="0"/>
    <x v="713"/>
    <d v="2013-09-27T00:00:00"/>
    <x v="0"/>
    <s v="CM-11815"/>
    <s v="Candace McMahon"/>
    <x v="1"/>
    <s v="United States"/>
    <s v="Seattle"/>
    <x v="4"/>
    <n v="98115"/>
    <x v="1"/>
    <s v="OFF-SU-10004737"/>
    <x v="1"/>
    <x v="14"/>
    <x v="1704"/>
    <n v="13.68"/>
    <n v="2"/>
    <x v="0"/>
    <n v="3.6936"/>
  </r>
  <r>
    <n v="5243"/>
    <x v="2598"/>
    <x v="3"/>
    <x v="1018"/>
    <d v="2014-08-09T00:00:00"/>
    <x v="1"/>
    <s v="HM-14860"/>
    <s v="Harry Marie"/>
    <x v="1"/>
    <s v="United States"/>
    <s v="Carrollton"/>
    <x v="5"/>
    <n v="75007"/>
    <x v="2"/>
    <s v="OFF-BI-10002827"/>
    <x v="1"/>
    <x v="8"/>
    <x v="549"/>
    <n v="3.3180000000000001"/>
    <n v="3"/>
    <x v="3"/>
    <n v="-5.6406000000000001"/>
  </r>
  <r>
    <n v="5244"/>
    <x v="2599"/>
    <x v="0"/>
    <x v="197"/>
    <d v="2013-07-27T00:00:00"/>
    <x v="2"/>
    <s v="KM-16375"/>
    <s v="Katherine Murray"/>
    <x v="2"/>
    <s v="United States"/>
    <s v="Arlington"/>
    <x v="17"/>
    <n v="22204"/>
    <x v="0"/>
    <s v="OFF-BI-10003694"/>
    <x v="1"/>
    <x v="8"/>
    <x v="850"/>
    <n v="10.44"/>
    <n v="1"/>
    <x v="0"/>
    <n v="4.8023999999999996"/>
  </r>
  <r>
    <n v="5245"/>
    <x v="2600"/>
    <x v="0"/>
    <x v="1030"/>
    <d v="2013-08-05T00:00:00"/>
    <x v="0"/>
    <s v="BF-11020"/>
    <s v="Barry Französisch"/>
    <x v="1"/>
    <s v="United States"/>
    <s v="Los Angeles"/>
    <x v="1"/>
    <n v="90032"/>
    <x v="1"/>
    <s v="FUR-TA-10001691"/>
    <x v="0"/>
    <x v="3"/>
    <x v="1705"/>
    <n v="136.464"/>
    <n v="2"/>
    <x v="2"/>
    <n v="15.3522"/>
  </r>
  <r>
    <n v="5246"/>
    <x v="2600"/>
    <x v="0"/>
    <x v="1030"/>
    <d v="2013-08-05T00:00:00"/>
    <x v="0"/>
    <s v="BF-11020"/>
    <s v="Barry Französisch"/>
    <x v="1"/>
    <s v="United States"/>
    <s v="Los Angeles"/>
    <x v="1"/>
    <n v="90032"/>
    <x v="1"/>
    <s v="TEC-PH-10001918"/>
    <x v="2"/>
    <x v="7"/>
    <x v="191"/>
    <n v="333.57600000000002"/>
    <n v="3"/>
    <x v="2"/>
    <n v="33.357599999999998"/>
  </r>
  <r>
    <n v="5247"/>
    <x v="2600"/>
    <x v="0"/>
    <x v="1030"/>
    <d v="2013-08-05T00:00:00"/>
    <x v="0"/>
    <s v="BF-11020"/>
    <s v="Barry Französisch"/>
    <x v="1"/>
    <s v="United States"/>
    <s v="Los Angeles"/>
    <x v="1"/>
    <n v="90032"/>
    <x v="1"/>
    <s v="OFF-BI-10000285"/>
    <x v="1"/>
    <x v="8"/>
    <x v="456"/>
    <n v="12.544"/>
    <n v="2"/>
    <x v="2"/>
    <n v="4.7039999999999997"/>
  </r>
  <r>
    <n v="5248"/>
    <x v="2601"/>
    <x v="1"/>
    <x v="1031"/>
    <d v="2012-05-27T00:00:00"/>
    <x v="1"/>
    <s v="JE-15745"/>
    <s v="Joel Eaton"/>
    <x v="0"/>
    <s v="United States"/>
    <s v="Frankfort"/>
    <x v="10"/>
    <n v="60423"/>
    <x v="2"/>
    <s v="OFF-AP-10000358"/>
    <x v="1"/>
    <x v="9"/>
    <x v="95"/>
    <n v="20.768000000000001"/>
    <n v="8"/>
    <x v="3"/>
    <n v="-52.958399999999997"/>
  </r>
  <r>
    <n v="5249"/>
    <x v="2602"/>
    <x v="3"/>
    <x v="132"/>
    <d v="2014-11-06T00:00:00"/>
    <x v="0"/>
    <s v="EJ-14155"/>
    <s v="Eva Jacobs"/>
    <x v="0"/>
    <s v="United States"/>
    <s v="Seattle"/>
    <x v="4"/>
    <n v="98105"/>
    <x v="1"/>
    <s v="TEC-AC-10002345"/>
    <x v="2"/>
    <x v="11"/>
    <x v="173"/>
    <n v="43.5"/>
    <n v="3"/>
    <x v="0"/>
    <n v="10.875"/>
  </r>
  <r>
    <n v="5250"/>
    <x v="2603"/>
    <x v="1"/>
    <x v="392"/>
    <d v="2012-04-21T00:00:00"/>
    <x v="1"/>
    <s v="BN-11470"/>
    <s v="Brad Norvell"/>
    <x v="1"/>
    <s v="United States"/>
    <s v="Philadelphia"/>
    <x v="9"/>
    <n v="19143"/>
    <x v="3"/>
    <s v="OFF-FA-10001229"/>
    <x v="1"/>
    <x v="13"/>
    <x v="33"/>
    <n v="12.576000000000001"/>
    <n v="4"/>
    <x v="2"/>
    <n v="4.0872000000000002"/>
  </r>
  <r>
    <n v="5251"/>
    <x v="2604"/>
    <x v="0"/>
    <x v="939"/>
    <d v="2013-12-19T00:00:00"/>
    <x v="1"/>
    <s v="EC-14050"/>
    <s v="Erin Creighton"/>
    <x v="0"/>
    <s v="United States"/>
    <s v="Columbus"/>
    <x v="32"/>
    <n v="31907"/>
    <x v="0"/>
    <s v="TEC-AC-10001314"/>
    <x v="2"/>
    <x v="11"/>
    <x v="943"/>
    <n v="249.95"/>
    <n v="5"/>
    <x v="0"/>
    <n v="19.995999999999999"/>
  </r>
  <r>
    <n v="5252"/>
    <x v="2604"/>
    <x v="0"/>
    <x v="939"/>
    <d v="2013-12-19T00:00:00"/>
    <x v="1"/>
    <s v="EC-14050"/>
    <s v="Erin Creighton"/>
    <x v="0"/>
    <s v="United States"/>
    <s v="Columbus"/>
    <x v="32"/>
    <n v="31907"/>
    <x v="0"/>
    <s v="OFF-PA-10004438"/>
    <x v="1"/>
    <x v="10"/>
    <x v="1472"/>
    <n v="49.12"/>
    <n v="4"/>
    <x v="0"/>
    <n v="23.086400000000001"/>
  </r>
  <r>
    <n v="5253"/>
    <x v="2605"/>
    <x v="1"/>
    <x v="628"/>
    <d v="2012-11-02T00:00:00"/>
    <x v="2"/>
    <s v="TT-21220"/>
    <s v="Thomas Thornton"/>
    <x v="0"/>
    <s v="United States"/>
    <s v="Virginia Beach"/>
    <x v="17"/>
    <n v="23464"/>
    <x v="0"/>
    <s v="OFF-AP-10000026"/>
    <x v="1"/>
    <x v="9"/>
    <x v="1282"/>
    <n v="182.91"/>
    <n v="3"/>
    <x v="0"/>
    <n v="53.043900000000001"/>
  </r>
  <r>
    <n v="5254"/>
    <x v="2606"/>
    <x v="2"/>
    <x v="1009"/>
    <d v="2011-03-11T00:00:00"/>
    <x v="0"/>
    <s v="NP-18685"/>
    <s v="Nora Pelletier"/>
    <x v="2"/>
    <s v="United States"/>
    <s v="Des Moines"/>
    <x v="4"/>
    <n v="98198"/>
    <x v="1"/>
    <s v="OFF-BI-10004224"/>
    <x v="1"/>
    <x v="8"/>
    <x v="1061"/>
    <n v="107.648"/>
    <n v="2"/>
    <x v="2"/>
    <n v="33.64"/>
  </r>
  <r>
    <n v="5255"/>
    <x v="2607"/>
    <x v="1"/>
    <x v="616"/>
    <d v="2012-03-07T00:00:00"/>
    <x v="0"/>
    <s v="AH-10195"/>
    <s v="Alan Haines"/>
    <x v="1"/>
    <s v="United States"/>
    <s v="Bethlehem"/>
    <x v="9"/>
    <n v="18018"/>
    <x v="3"/>
    <s v="FUR-CH-10002647"/>
    <x v="0"/>
    <x v="1"/>
    <x v="470"/>
    <n v="99.372"/>
    <n v="2"/>
    <x v="4"/>
    <n v="-7.0979999999999999"/>
  </r>
  <r>
    <n v="5256"/>
    <x v="2607"/>
    <x v="1"/>
    <x v="616"/>
    <d v="2012-03-07T00:00:00"/>
    <x v="0"/>
    <s v="AH-10195"/>
    <s v="Alan Haines"/>
    <x v="1"/>
    <s v="United States"/>
    <s v="Bethlehem"/>
    <x v="9"/>
    <n v="18018"/>
    <x v="3"/>
    <s v="FUR-FU-10003247"/>
    <x v="0"/>
    <x v="5"/>
    <x v="1456"/>
    <n v="33.567999999999998"/>
    <n v="2"/>
    <x v="2"/>
    <n v="-5.4547999999999996"/>
  </r>
  <r>
    <n v="5257"/>
    <x v="2608"/>
    <x v="0"/>
    <x v="590"/>
    <d v="2013-08-15T00:00:00"/>
    <x v="1"/>
    <s v="CC-12145"/>
    <s v="Charles Crestani"/>
    <x v="0"/>
    <s v="United States"/>
    <s v="Oklahoma City"/>
    <x v="26"/>
    <n v="73120"/>
    <x v="2"/>
    <s v="OFF-PA-10003270"/>
    <x v="1"/>
    <x v="10"/>
    <x v="1415"/>
    <n v="10.56"/>
    <n v="2"/>
    <x v="0"/>
    <n v="4.7519999999999998"/>
  </r>
  <r>
    <n v="5258"/>
    <x v="2609"/>
    <x v="3"/>
    <x v="1032"/>
    <d v="2014-01-09T00:00:00"/>
    <x v="1"/>
    <s v="DL-13315"/>
    <s v="Delfina Latchford"/>
    <x v="0"/>
    <s v="United States"/>
    <s v="Rancho Cucamonga"/>
    <x v="1"/>
    <n v="91730"/>
    <x v="1"/>
    <s v="OFF-PA-10004735"/>
    <x v="1"/>
    <x v="10"/>
    <x v="819"/>
    <n v="38.880000000000003"/>
    <n v="6"/>
    <x v="0"/>
    <n v="18.662400000000002"/>
  </r>
  <r>
    <n v="5259"/>
    <x v="2610"/>
    <x v="3"/>
    <x v="449"/>
    <d v="2014-10-12T00:00:00"/>
    <x v="2"/>
    <s v="XP-21865"/>
    <s v="Xylona Preis"/>
    <x v="0"/>
    <s v="United States"/>
    <s v="Los Angeles"/>
    <x v="1"/>
    <n v="90032"/>
    <x v="1"/>
    <s v="OFF-PA-10001745"/>
    <x v="1"/>
    <x v="10"/>
    <x v="720"/>
    <n v="35.200000000000003"/>
    <n v="5"/>
    <x v="0"/>
    <n v="16.544"/>
  </r>
  <r>
    <n v="5260"/>
    <x v="2611"/>
    <x v="3"/>
    <x v="179"/>
    <d v="2014-10-27T00:00:00"/>
    <x v="1"/>
    <s v="MA-17560"/>
    <s v="Matt Abelman"/>
    <x v="2"/>
    <s v="United States"/>
    <s v="Philadelphia"/>
    <x v="9"/>
    <n v="19120"/>
    <x v="3"/>
    <s v="OFF-PA-10000176"/>
    <x v="1"/>
    <x v="10"/>
    <x v="634"/>
    <n v="45.527999999999999"/>
    <n v="3"/>
    <x v="2"/>
    <n v="15.934799999999999"/>
  </r>
  <r>
    <n v="5261"/>
    <x v="2612"/>
    <x v="2"/>
    <x v="557"/>
    <d v="2011-09-10T00:00:00"/>
    <x v="2"/>
    <s v="SZ-20035"/>
    <s v="Sam Zeldin"/>
    <x v="2"/>
    <s v="United States"/>
    <s v="Houston"/>
    <x v="5"/>
    <n v="77036"/>
    <x v="2"/>
    <s v="TEC-PH-10000675"/>
    <x v="2"/>
    <x v="7"/>
    <x v="1338"/>
    <n v="196.77600000000001"/>
    <n v="3"/>
    <x v="2"/>
    <n v="14.7582"/>
  </r>
  <r>
    <n v="5262"/>
    <x v="2612"/>
    <x v="2"/>
    <x v="557"/>
    <d v="2011-09-10T00:00:00"/>
    <x v="2"/>
    <s v="SZ-20035"/>
    <s v="Sam Zeldin"/>
    <x v="2"/>
    <s v="United States"/>
    <s v="Houston"/>
    <x v="5"/>
    <n v="77036"/>
    <x v="2"/>
    <s v="OFF-BI-10000050"/>
    <x v="1"/>
    <x v="8"/>
    <x v="343"/>
    <n v="2.92"/>
    <n v="2"/>
    <x v="3"/>
    <n v="-4.8179999999999996"/>
  </r>
  <r>
    <n v="5263"/>
    <x v="2612"/>
    <x v="2"/>
    <x v="557"/>
    <d v="2011-09-10T00:00:00"/>
    <x v="2"/>
    <s v="SZ-20035"/>
    <s v="Sam Zeldin"/>
    <x v="2"/>
    <s v="United States"/>
    <s v="Houston"/>
    <x v="5"/>
    <n v="77036"/>
    <x v="2"/>
    <s v="FUR-TA-10004154"/>
    <x v="0"/>
    <x v="3"/>
    <x v="730"/>
    <n v="200.79499999999999"/>
    <n v="1"/>
    <x v="4"/>
    <n v="-22.948"/>
  </r>
  <r>
    <n v="5264"/>
    <x v="2612"/>
    <x v="2"/>
    <x v="557"/>
    <d v="2011-09-10T00:00:00"/>
    <x v="2"/>
    <s v="SZ-20035"/>
    <s v="Sam Zeldin"/>
    <x v="2"/>
    <s v="United States"/>
    <s v="Houston"/>
    <x v="5"/>
    <n v="77036"/>
    <x v="2"/>
    <s v="TEC-AC-10002718"/>
    <x v="2"/>
    <x v="11"/>
    <x v="1183"/>
    <n v="46.688000000000002"/>
    <n v="4"/>
    <x v="2"/>
    <n v="-2.9180000000000001"/>
  </r>
  <r>
    <n v="5265"/>
    <x v="2612"/>
    <x v="2"/>
    <x v="557"/>
    <d v="2011-09-10T00:00:00"/>
    <x v="2"/>
    <s v="SZ-20035"/>
    <s v="Sam Zeldin"/>
    <x v="2"/>
    <s v="United States"/>
    <s v="Houston"/>
    <x v="5"/>
    <n v="77036"/>
    <x v="2"/>
    <s v="OFF-AR-10003179"/>
    <x v="1"/>
    <x v="6"/>
    <x v="1565"/>
    <n v="21.864000000000001"/>
    <n v="3"/>
    <x v="2"/>
    <n v="3.5529000000000002"/>
  </r>
  <r>
    <n v="5266"/>
    <x v="2613"/>
    <x v="3"/>
    <x v="1033"/>
    <d v="2014-10-04T00:00:00"/>
    <x v="2"/>
    <s v="CS-11845"/>
    <s v="Cari Sayre"/>
    <x v="1"/>
    <s v="United States"/>
    <s v="Seattle"/>
    <x v="4"/>
    <n v="98103"/>
    <x v="1"/>
    <s v="OFF-PA-10001838"/>
    <x v="1"/>
    <x v="10"/>
    <x v="999"/>
    <n v="11.76"/>
    <n v="2"/>
    <x v="0"/>
    <n v="5.7624000000000004"/>
  </r>
  <r>
    <n v="5267"/>
    <x v="2613"/>
    <x v="3"/>
    <x v="1033"/>
    <d v="2014-10-04T00:00:00"/>
    <x v="2"/>
    <s v="CS-11845"/>
    <s v="Cari Sayre"/>
    <x v="1"/>
    <s v="United States"/>
    <s v="Seattle"/>
    <x v="4"/>
    <n v="98103"/>
    <x v="1"/>
    <s v="OFF-PA-10004039"/>
    <x v="1"/>
    <x v="10"/>
    <x v="1538"/>
    <n v="167.94"/>
    <n v="3"/>
    <x v="0"/>
    <n v="82.290599999999998"/>
  </r>
  <r>
    <n v="5268"/>
    <x v="2613"/>
    <x v="3"/>
    <x v="1033"/>
    <d v="2014-10-04T00:00:00"/>
    <x v="2"/>
    <s v="CS-11845"/>
    <s v="Cari Sayre"/>
    <x v="1"/>
    <s v="United States"/>
    <s v="Seattle"/>
    <x v="4"/>
    <n v="98103"/>
    <x v="1"/>
    <s v="OFF-AP-10001626"/>
    <x v="1"/>
    <x v="9"/>
    <x v="1016"/>
    <n v="3.89"/>
    <n v="1"/>
    <x v="0"/>
    <n v="1.0114000000000001"/>
  </r>
  <r>
    <n v="5269"/>
    <x v="2614"/>
    <x v="3"/>
    <x v="673"/>
    <d v="2014-11-22T00:00:00"/>
    <x v="1"/>
    <s v="MH-18115"/>
    <s v="Mick Hernandez"/>
    <x v="2"/>
    <s v="United States"/>
    <s v="Yonkers"/>
    <x v="15"/>
    <n v="10701"/>
    <x v="3"/>
    <s v="TEC-MA-10003173"/>
    <x v="2"/>
    <x v="15"/>
    <x v="1706"/>
    <n v="52.44"/>
    <n v="4"/>
    <x v="0"/>
    <n v="24.122399999999999"/>
  </r>
  <r>
    <n v="5270"/>
    <x v="2615"/>
    <x v="3"/>
    <x v="220"/>
    <d v="2014-09-12T00:00:00"/>
    <x v="3"/>
    <s v="CB-12025"/>
    <s v="Cassandra Brandow"/>
    <x v="0"/>
    <s v="United States"/>
    <s v="San Francisco"/>
    <x v="1"/>
    <n v="94110"/>
    <x v="1"/>
    <s v="FUR-FU-10000260"/>
    <x v="0"/>
    <x v="5"/>
    <x v="74"/>
    <n v="32.36"/>
    <n v="4"/>
    <x v="0"/>
    <n v="11.6496"/>
  </r>
  <r>
    <n v="5271"/>
    <x v="2615"/>
    <x v="3"/>
    <x v="220"/>
    <d v="2014-09-12T00:00:00"/>
    <x v="3"/>
    <s v="CB-12025"/>
    <s v="Cassandra Brandow"/>
    <x v="0"/>
    <s v="United States"/>
    <s v="San Francisco"/>
    <x v="1"/>
    <n v="94110"/>
    <x v="1"/>
    <s v="OFF-AP-10004487"/>
    <x v="1"/>
    <x v="9"/>
    <x v="715"/>
    <n v="406.6"/>
    <n v="5"/>
    <x v="0"/>
    <n v="113.848"/>
  </r>
  <r>
    <n v="5272"/>
    <x v="2616"/>
    <x v="3"/>
    <x v="1034"/>
    <d v="2014-01-17T00:00:00"/>
    <x v="3"/>
    <s v="JO-15145"/>
    <s v="Jack O'Briant"/>
    <x v="1"/>
    <s v="United States"/>
    <s v="Los Angeles"/>
    <x v="1"/>
    <n v="90008"/>
    <x v="1"/>
    <s v="FUR-FU-10001487"/>
    <x v="0"/>
    <x v="5"/>
    <x v="5"/>
    <n v="27.92"/>
    <n v="4"/>
    <x v="0"/>
    <n v="8.0968"/>
  </r>
  <r>
    <n v="5273"/>
    <x v="2616"/>
    <x v="3"/>
    <x v="1034"/>
    <d v="2014-01-17T00:00:00"/>
    <x v="3"/>
    <s v="JO-15145"/>
    <s v="Jack O'Briant"/>
    <x v="1"/>
    <s v="United States"/>
    <s v="Los Angeles"/>
    <x v="1"/>
    <n v="90008"/>
    <x v="1"/>
    <s v="FUR-TA-10001520"/>
    <x v="0"/>
    <x v="3"/>
    <x v="711"/>
    <n v="399.67200000000003"/>
    <n v="7"/>
    <x v="2"/>
    <n v="-14.9877"/>
  </r>
  <r>
    <n v="5274"/>
    <x v="2617"/>
    <x v="0"/>
    <x v="491"/>
    <d v="2013-11-30T00:00:00"/>
    <x v="2"/>
    <s v="PA-19060"/>
    <s v="Pete Armstrong"/>
    <x v="2"/>
    <s v="United States"/>
    <s v="Miami"/>
    <x v="2"/>
    <n v="33142"/>
    <x v="0"/>
    <s v="OFF-BI-10000145"/>
    <x v="1"/>
    <x v="8"/>
    <x v="735"/>
    <n v="3.7440000000000002"/>
    <n v="4"/>
    <x v="6"/>
    <n v="-2.6208"/>
  </r>
  <r>
    <n v="5275"/>
    <x v="2618"/>
    <x v="1"/>
    <x v="209"/>
    <d v="2012-11-09T00:00:00"/>
    <x v="0"/>
    <s v="SV-20785"/>
    <s v="Stewart Visinsky"/>
    <x v="0"/>
    <s v="United States"/>
    <s v="Burlington"/>
    <x v="42"/>
    <n v="5408"/>
    <x v="3"/>
    <s v="FUR-CH-10000595"/>
    <x v="0"/>
    <x v="1"/>
    <x v="463"/>
    <n v="715.2"/>
    <n v="3"/>
    <x v="0"/>
    <n v="178.8"/>
  </r>
  <r>
    <n v="5276"/>
    <x v="2619"/>
    <x v="3"/>
    <x v="817"/>
    <d v="2014-12-21T00:00:00"/>
    <x v="1"/>
    <s v="KL-16555"/>
    <s v="Kelly Lampkin"/>
    <x v="1"/>
    <s v="United States"/>
    <s v="Fayetteville"/>
    <x v="36"/>
    <n v="72701"/>
    <x v="0"/>
    <s v="TEC-AC-10004469"/>
    <x v="2"/>
    <x v="11"/>
    <x v="238"/>
    <n v="159.80000000000001"/>
    <n v="4"/>
    <x v="0"/>
    <n v="70.311999999999998"/>
  </r>
  <r>
    <n v="5277"/>
    <x v="2619"/>
    <x v="3"/>
    <x v="817"/>
    <d v="2014-12-21T00:00:00"/>
    <x v="1"/>
    <s v="KL-16555"/>
    <s v="Kelly Lampkin"/>
    <x v="1"/>
    <s v="United States"/>
    <s v="Fayetteville"/>
    <x v="36"/>
    <n v="72701"/>
    <x v="0"/>
    <s v="TEC-AC-10003038"/>
    <x v="2"/>
    <x v="11"/>
    <x v="1024"/>
    <n v="44.75"/>
    <n v="5"/>
    <x v="0"/>
    <n v="8.5024999999999995"/>
  </r>
  <r>
    <n v="5278"/>
    <x v="2620"/>
    <x v="2"/>
    <x v="103"/>
    <d v="2011-09-17T00:00:00"/>
    <x v="1"/>
    <s v="BC-11125"/>
    <s v="Becky Castell"/>
    <x v="2"/>
    <s v="United States"/>
    <s v="Odessa"/>
    <x v="5"/>
    <n v="79762"/>
    <x v="2"/>
    <s v="FUR-CH-10004698"/>
    <x v="0"/>
    <x v="1"/>
    <x v="166"/>
    <n v="340.11599999999999"/>
    <n v="6"/>
    <x v="4"/>
    <n v="-9.7175999999999991"/>
  </r>
  <r>
    <n v="5279"/>
    <x v="2621"/>
    <x v="2"/>
    <x v="1035"/>
    <d v="2011-12-13T00:00:00"/>
    <x v="1"/>
    <s v="PO-18850"/>
    <s v="Patrick O'Brill"/>
    <x v="0"/>
    <s v="United States"/>
    <s v="Virginia Beach"/>
    <x v="17"/>
    <n v="23464"/>
    <x v="0"/>
    <s v="OFF-PA-10003641"/>
    <x v="1"/>
    <x v="10"/>
    <x v="938"/>
    <n v="105.52"/>
    <n v="4"/>
    <x v="0"/>
    <n v="48.539200000000001"/>
  </r>
  <r>
    <n v="5280"/>
    <x v="2622"/>
    <x v="3"/>
    <x v="210"/>
    <d v="2014-09-12T00:00:00"/>
    <x v="1"/>
    <s v="AG-10675"/>
    <s v="Anna Gayman"/>
    <x v="0"/>
    <s v="United States"/>
    <s v="Milwaukee"/>
    <x v="6"/>
    <n v="53209"/>
    <x v="2"/>
    <s v="TEC-AC-10002134"/>
    <x v="2"/>
    <x v="11"/>
    <x v="1536"/>
    <n v="13.48"/>
    <n v="1"/>
    <x v="0"/>
    <n v="1.8872"/>
  </r>
  <r>
    <n v="5281"/>
    <x v="2623"/>
    <x v="3"/>
    <x v="566"/>
    <d v="2014-10-13T00:00:00"/>
    <x v="1"/>
    <s v="DB-13210"/>
    <s v="Dean Braden"/>
    <x v="0"/>
    <s v="United States"/>
    <s v="Detroit"/>
    <x v="12"/>
    <n v="48234"/>
    <x v="2"/>
    <s v="OFF-ST-10001837"/>
    <x v="1"/>
    <x v="4"/>
    <x v="1331"/>
    <n v="85.52"/>
    <n v="2"/>
    <x v="0"/>
    <n v="22.235199999999999"/>
  </r>
  <r>
    <n v="5282"/>
    <x v="2624"/>
    <x v="1"/>
    <x v="577"/>
    <d v="2012-09-10T00:00:00"/>
    <x v="1"/>
    <s v="SP-20860"/>
    <s v="Sung Pak"/>
    <x v="1"/>
    <s v="United States"/>
    <s v="Rochester"/>
    <x v="11"/>
    <n v="55901"/>
    <x v="2"/>
    <s v="FUR-FU-10001706"/>
    <x v="0"/>
    <x v="5"/>
    <x v="50"/>
    <n v="6.16"/>
    <n v="2"/>
    <x v="0"/>
    <n v="2.9567999999999999"/>
  </r>
  <r>
    <n v="5283"/>
    <x v="2624"/>
    <x v="1"/>
    <x v="577"/>
    <d v="2012-09-10T00:00:00"/>
    <x v="1"/>
    <s v="SP-20860"/>
    <s v="Sung Pak"/>
    <x v="1"/>
    <s v="United States"/>
    <s v="Rochester"/>
    <x v="11"/>
    <n v="55901"/>
    <x v="2"/>
    <s v="OFF-PA-10001970"/>
    <x v="1"/>
    <x v="10"/>
    <x v="311"/>
    <n v="36.840000000000003"/>
    <n v="3"/>
    <x v="0"/>
    <n v="17.314800000000002"/>
  </r>
  <r>
    <n v="5284"/>
    <x v="2625"/>
    <x v="2"/>
    <x v="809"/>
    <d v="2011-04-04T00:00:00"/>
    <x v="1"/>
    <s v="Dl-13600"/>
    <s v="Dorris liebe"/>
    <x v="1"/>
    <s v="United States"/>
    <s v="Seattle"/>
    <x v="4"/>
    <n v="98105"/>
    <x v="1"/>
    <s v="OFF-ST-10002957"/>
    <x v="1"/>
    <x v="4"/>
    <x v="1483"/>
    <n v="15.84"/>
    <n v="3"/>
    <x v="0"/>
    <n v="0"/>
  </r>
  <r>
    <n v="5285"/>
    <x v="2625"/>
    <x v="2"/>
    <x v="809"/>
    <d v="2011-04-04T00:00:00"/>
    <x v="1"/>
    <s v="Dl-13600"/>
    <s v="Dorris liebe"/>
    <x v="1"/>
    <s v="United States"/>
    <s v="Seattle"/>
    <x v="4"/>
    <n v="98105"/>
    <x v="1"/>
    <s v="OFF-LA-10002312"/>
    <x v="1"/>
    <x v="2"/>
    <x v="574"/>
    <n v="44.4"/>
    <n v="3"/>
    <x v="0"/>
    <n v="22.2"/>
  </r>
  <r>
    <n v="5286"/>
    <x v="2626"/>
    <x v="3"/>
    <x v="1024"/>
    <d v="2014-05-07T00:00:00"/>
    <x v="2"/>
    <s v="LH-17020"/>
    <s v="Lisa Hazard"/>
    <x v="0"/>
    <s v="United States"/>
    <s v="Louisville"/>
    <x v="22"/>
    <n v="80027"/>
    <x v="1"/>
    <s v="OFF-EN-10002600"/>
    <x v="1"/>
    <x v="12"/>
    <x v="111"/>
    <n v="21.24"/>
    <n v="9"/>
    <x v="2"/>
    <n v="7.4340000000000002"/>
  </r>
  <r>
    <n v="5287"/>
    <x v="2626"/>
    <x v="3"/>
    <x v="1024"/>
    <d v="2014-05-07T00:00:00"/>
    <x v="2"/>
    <s v="LH-17020"/>
    <s v="Lisa Hazard"/>
    <x v="0"/>
    <s v="United States"/>
    <s v="Louisville"/>
    <x v="22"/>
    <n v="80027"/>
    <x v="1"/>
    <s v="OFF-BI-10003274"/>
    <x v="1"/>
    <x v="8"/>
    <x v="122"/>
    <n v="9.5519999999999996"/>
    <n v="8"/>
    <x v="6"/>
    <n v="-7.3231999999999999"/>
  </r>
  <r>
    <n v="5288"/>
    <x v="2626"/>
    <x v="3"/>
    <x v="1024"/>
    <d v="2014-05-07T00:00:00"/>
    <x v="2"/>
    <s v="LH-17020"/>
    <s v="Lisa Hazard"/>
    <x v="0"/>
    <s v="United States"/>
    <s v="Louisville"/>
    <x v="22"/>
    <n v="80027"/>
    <x v="1"/>
    <s v="FUR-BO-10004467"/>
    <x v="0"/>
    <x v="0"/>
    <x v="883"/>
    <n v="89.991"/>
    <n v="3"/>
    <x v="6"/>
    <n v="-152.9847"/>
  </r>
  <r>
    <n v="5289"/>
    <x v="2627"/>
    <x v="3"/>
    <x v="504"/>
    <d v="2014-05-06T00:00:00"/>
    <x v="1"/>
    <s v="AD-10180"/>
    <s v="Alan Dominguez"/>
    <x v="2"/>
    <s v="United States"/>
    <s v="San Francisco"/>
    <x v="1"/>
    <n v="94122"/>
    <x v="1"/>
    <s v="OFF-PA-10000675"/>
    <x v="1"/>
    <x v="10"/>
    <x v="1106"/>
    <n v="163.96"/>
    <n v="4"/>
    <x v="0"/>
    <n v="80.340400000000002"/>
  </r>
  <r>
    <n v="5290"/>
    <x v="2628"/>
    <x v="2"/>
    <x v="78"/>
    <d v="2011-09-15T00:00:00"/>
    <x v="1"/>
    <s v="KT-16465"/>
    <s v="Kean Takahito"/>
    <x v="0"/>
    <s v="United States"/>
    <s v="Houston"/>
    <x v="5"/>
    <n v="77036"/>
    <x v="2"/>
    <s v="OFF-PA-10002259"/>
    <x v="1"/>
    <x v="10"/>
    <x v="848"/>
    <n v="17.904"/>
    <n v="2"/>
    <x v="2"/>
    <n v="6.2664"/>
  </r>
  <r>
    <n v="5291"/>
    <x v="2628"/>
    <x v="2"/>
    <x v="78"/>
    <d v="2011-09-15T00:00:00"/>
    <x v="1"/>
    <s v="KT-16465"/>
    <s v="Kean Takahito"/>
    <x v="0"/>
    <s v="United States"/>
    <s v="Houston"/>
    <x v="5"/>
    <n v="77036"/>
    <x v="2"/>
    <s v="FUR-CH-10004287"/>
    <x v="0"/>
    <x v="1"/>
    <x v="156"/>
    <n v="966.7"/>
    <n v="5"/>
    <x v="4"/>
    <n v="-13.81"/>
  </r>
  <r>
    <n v="5292"/>
    <x v="2628"/>
    <x v="2"/>
    <x v="78"/>
    <d v="2011-09-15T00:00:00"/>
    <x v="1"/>
    <s v="KT-16465"/>
    <s v="Kean Takahito"/>
    <x v="0"/>
    <s v="United States"/>
    <s v="Houston"/>
    <x v="5"/>
    <n v="77036"/>
    <x v="2"/>
    <s v="OFF-PA-10000482"/>
    <x v="1"/>
    <x v="10"/>
    <x v="67"/>
    <n v="182.11199999999999"/>
    <n v="6"/>
    <x v="2"/>
    <n v="61.462800000000001"/>
  </r>
  <r>
    <n v="5293"/>
    <x v="2629"/>
    <x v="3"/>
    <x v="308"/>
    <d v="2014-06-24T00:00:00"/>
    <x v="2"/>
    <s v="PJ-19015"/>
    <s v="Pauline Johnson"/>
    <x v="0"/>
    <s v="United States"/>
    <s v="Miami"/>
    <x v="2"/>
    <n v="33180"/>
    <x v="0"/>
    <s v="OFF-ST-10004835"/>
    <x v="1"/>
    <x v="4"/>
    <x v="1406"/>
    <n v="4.4640000000000004"/>
    <n v="1"/>
    <x v="2"/>
    <n v="0.33479999999999999"/>
  </r>
  <r>
    <n v="5294"/>
    <x v="2630"/>
    <x v="1"/>
    <x v="207"/>
    <d v="2012-12-30T00:00:00"/>
    <x v="1"/>
    <s v="MC-18100"/>
    <s v="Mick Crebagga"/>
    <x v="0"/>
    <s v="United States"/>
    <s v="Medina"/>
    <x v="24"/>
    <n v="44256"/>
    <x v="3"/>
    <s v="FUR-TA-10004086"/>
    <x v="0"/>
    <x v="3"/>
    <x v="824"/>
    <n v="51.588000000000001"/>
    <n v="1"/>
    <x v="10"/>
    <n v="-15.4764"/>
  </r>
  <r>
    <n v="5295"/>
    <x v="2631"/>
    <x v="3"/>
    <x v="733"/>
    <d v="2014-08-20T00:00:00"/>
    <x v="1"/>
    <s v="BO-11350"/>
    <s v="Bill Overfelt"/>
    <x v="1"/>
    <s v="United States"/>
    <s v="Roseville"/>
    <x v="11"/>
    <n v="55113"/>
    <x v="2"/>
    <s v="OFF-LA-10000305"/>
    <x v="1"/>
    <x v="2"/>
    <x v="1707"/>
    <n v="50.4"/>
    <n v="8"/>
    <x v="0"/>
    <n v="23.184000000000001"/>
  </r>
  <r>
    <n v="5296"/>
    <x v="2632"/>
    <x v="3"/>
    <x v="168"/>
    <d v="2014-03-10T00:00:00"/>
    <x v="1"/>
    <s v="DP-13000"/>
    <s v="Darren Powers"/>
    <x v="0"/>
    <s v="United States"/>
    <s v="Houston"/>
    <x v="5"/>
    <n v="77041"/>
    <x v="2"/>
    <s v="OFF-PA-10000806"/>
    <x v="1"/>
    <x v="10"/>
    <x v="948"/>
    <n v="89.567999999999998"/>
    <n v="2"/>
    <x v="2"/>
    <n v="32.468400000000003"/>
  </r>
  <r>
    <n v="5297"/>
    <x v="2633"/>
    <x v="3"/>
    <x v="944"/>
    <d v="2014-08-01T00:00:00"/>
    <x v="1"/>
    <s v="TM-21490"/>
    <s v="Tony Molinari"/>
    <x v="0"/>
    <s v="United States"/>
    <s v="Yonkers"/>
    <x v="15"/>
    <n v="10701"/>
    <x v="3"/>
    <s v="FUR-FU-10004018"/>
    <x v="0"/>
    <x v="5"/>
    <x v="927"/>
    <n v="14.89"/>
    <n v="1"/>
    <x v="0"/>
    <n v="4.0202999999999998"/>
  </r>
  <r>
    <n v="5298"/>
    <x v="2633"/>
    <x v="3"/>
    <x v="944"/>
    <d v="2014-08-01T00:00:00"/>
    <x v="1"/>
    <s v="TM-21490"/>
    <s v="Tony Molinari"/>
    <x v="0"/>
    <s v="United States"/>
    <s v="Yonkers"/>
    <x v="15"/>
    <n v="10701"/>
    <x v="3"/>
    <s v="TEC-PH-10002660"/>
    <x v="2"/>
    <x v="7"/>
    <x v="697"/>
    <n v="543.91999999999996"/>
    <n v="8"/>
    <x v="0"/>
    <n v="135.97999999999999"/>
  </r>
  <r>
    <n v="5299"/>
    <x v="2634"/>
    <x v="0"/>
    <x v="713"/>
    <d v="2013-09-27T00:00:00"/>
    <x v="2"/>
    <s v="DV-13045"/>
    <s v="Darrin Van Huff"/>
    <x v="1"/>
    <s v="United States"/>
    <s v="San Diego"/>
    <x v="1"/>
    <n v="92037"/>
    <x v="1"/>
    <s v="OFF-EN-10001509"/>
    <x v="1"/>
    <x v="12"/>
    <x v="29"/>
    <n v="4.08"/>
    <n v="2"/>
    <x v="0"/>
    <n v="1.9176"/>
  </r>
  <r>
    <n v="5300"/>
    <x v="2634"/>
    <x v="0"/>
    <x v="713"/>
    <d v="2013-09-27T00:00:00"/>
    <x v="2"/>
    <s v="DV-13045"/>
    <s v="Darrin Van Huff"/>
    <x v="1"/>
    <s v="United States"/>
    <s v="San Diego"/>
    <x v="1"/>
    <n v="92037"/>
    <x v="1"/>
    <s v="OFF-LA-10003148"/>
    <x v="1"/>
    <x v="2"/>
    <x v="164"/>
    <n v="18.899999999999999"/>
    <n v="3"/>
    <x v="0"/>
    <n v="8.6940000000000008"/>
  </r>
  <r>
    <n v="5301"/>
    <x v="2635"/>
    <x v="0"/>
    <x v="198"/>
    <d v="2013-06-04T00:00:00"/>
    <x v="1"/>
    <s v="AH-10690"/>
    <s v="Anna Häberlin"/>
    <x v="1"/>
    <s v="United States"/>
    <s v="Springfield"/>
    <x v="17"/>
    <n v="22153"/>
    <x v="0"/>
    <s v="FUR-TA-10002645"/>
    <x v="0"/>
    <x v="3"/>
    <x v="1313"/>
    <n v="2275.5"/>
    <n v="10"/>
    <x v="0"/>
    <n v="386.83499999999998"/>
  </r>
  <r>
    <n v="5302"/>
    <x v="2635"/>
    <x v="0"/>
    <x v="198"/>
    <d v="2013-06-04T00:00:00"/>
    <x v="1"/>
    <s v="AH-10690"/>
    <s v="Anna Häberlin"/>
    <x v="1"/>
    <s v="United States"/>
    <s v="Springfield"/>
    <x v="17"/>
    <n v="22153"/>
    <x v="0"/>
    <s v="TEC-AC-10003033"/>
    <x v="2"/>
    <x v="11"/>
    <x v="756"/>
    <n v="1979.7"/>
    <n v="6"/>
    <x v="0"/>
    <n v="653.30100000000004"/>
  </r>
  <r>
    <n v="5303"/>
    <x v="2635"/>
    <x v="0"/>
    <x v="198"/>
    <d v="2013-06-04T00:00:00"/>
    <x v="1"/>
    <s v="AH-10690"/>
    <s v="Anna Häberlin"/>
    <x v="1"/>
    <s v="United States"/>
    <s v="Springfield"/>
    <x v="17"/>
    <n v="22153"/>
    <x v="0"/>
    <s v="OFF-LA-10001297"/>
    <x v="1"/>
    <x v="2"/>
    <x v="483"/>
    <n v="62.1"/>
    <n v="6"/>
    <x v="0"/>
    <n v="29.808"/>
  </r>
  <r>
    <n v="5304"/>
    <x v="2636"/>
    <x v="2"/>
    <x v="912"/>
    <d v="2011-11-20T00:00:00"/>
    <x v="1"/>
    <s v="AB-10165"/>
    <s v="Alan Barnes"/>
    <x v="0"/>
    <s v="United States"/>
    <s v="Decatur"/>
    <x v="10"/>
    <n v="62521"/>
    <x v="2"/>
    <s v="FUR-CH-10002017"/>
    <x v="0"/>
    <x v="1"/>
    <x v="1368"/>
    <n v="37.295999999999999"/>
    <n v="2"/>
    <x v="4"/>
    <n v="-1.0656000000000001"/>
  </r>
  <r>
    <n v="5305"/>
    <x v="2637"/>
    <x v="2"/>
    <x v="158"/>
    <d v="2011-09-23T00:00:00"/>
    <x v="2"/>
    <s v="JS-15940"/>
    <s v="Joni Sundaresam"/>
    <x v="2"/>
    <s v="United States"/>
    <s v="Garland"/>
    <x v="5"/>
    <n v="75043"/>
    <x v="2"/>
    <s v="FUR-FU-10001546"/>
    <x v="0"/>
    <x v="5"/>
    <x v="1423"/>
    <n v="8.5440000000000005"/>
    <n v="2"/>
    <x v="7"/>
    <n v="-7.476"/>
  </r>
  <r>
    <n v="5306"/>
    <x v="2638"/>
    <x v="0"/>
    <x v="823"/>
    <d v="2013-02-26T00:00:00"/>
    <x v="1"/>
    <s v="BV-11245"/>
    <s v="Benjamin Venier"/>
    <x v="1"/>
    <s v="United States"/>
    <s v="Oceanside"/>
    <x v="15"/>
    <n v="11572"/>
    <x v="3"/>
    <s v="FUR-FU-10000629"/>
    <x v="0"/>
    <x v="5"/>
    <x v="93"/>
    <n v="68.95"/>
    <n v="5"/>
    <x v="0"/>
    <n v="28.959"/>
  </r>
  <r>
    <n v="5307"/>
    <x v="2638"/>
    <x v="0"/>
    <x v="823"/>
    <d v="2013-02-26T00:00:00"/>
    <x v="1"/>
    <s v="BV-11245"/>
    <s v="Benjamin Venier"/>
    <x v="1"/>
    <s v="United States"/>
    <s v="Oceanside"/>
    <x v="15"/>
    <n v="11572"/>
    <x v="3"/>
    <s v="OFF-ST-10000036"/>
    <x v="1"/>
    <x v="4"/>
    <x v="590"/>
    <n v="296.37"/>
    <n v="3"/>
    <x v="0"/>
    <n v="80.019900000000007"/>
  </r>
  <r>
    <n v="5308"/>
    <x v="2638"/>
    <x v="0"/>
    <x v="823"/>
    <d v="2013-02-26T00:00:00"/>
    <x v="1"/>
    <s v="BV-11245"/>
    <s v="Benjamin Venier"/>
    <x v="1"/>
    <s v="United States"/>
    <s v="Oceanside"/>
    <x v="15"/>
    <n v="11572"/>
    <x v="3"/>
    <s v="TEC-PH-10002583"/>
    <x v="2"/>
    <x v="7"/>
    <x v="1708"/>
    <n v="39.979999999999997"/>
    <n v="2"/>
    <x v="0"/>
    <n v="1.9990000000000001"/>
  </r>
  <r>
    <n v="5309"/>
    <x v="2639"/>
    <x v="3"/>
    <x v="123"/>
    <d v="2014-11-22T00:00:00"/>
    <x v="2"/>
    <s v="NC-18415"/>
    <s v="Nathan Cano"/>
    <x v="0"/>
    <s v="United States"/>
    <s v="Houston"/>
    <x v="5"/>
    <n v="77095"/>
    <x v="2"/>
    <s v="FUR-CH-10003774"/>
    <x v="0"/>
    <x v="1"/>
    <x v="1185"/>
    <n v="191.05799999999999"/>
    <n v="3"/>
    <x v="4"/>
    <n v="-46.399799999999999"/>
  </r>
  <r>
    <n v="5310"/>
    <x v="2639"/>
    <x v="3"/>
    <x v="123"/>
    <d v="2014-11-22T00:00:00"/>
    <x v="2"/>
    <s v="NC-18415"/>
    <s v="Nathan Cano"/>
    <x v="0"/>
    <s v="United States"/>
    <s v="Houston"/>
    <x v="5"/>
    <n v="77095"/>
    <x v="2"/>
    <s v="OFF-AR-10003876"/>
    <x v="1"/>
    <x v="6"/>
    <x v="1709"/>
    <n v="13.04"/>
    <n v="5"/>
    <x v="2"/>
    <n v="3.9119999999999999"/>
  </r>
  <r>
    <n v="5311"/>
    <x v="2639"/>
    <x v="3"/>
    <x v="123"/>
    <d v="2014-11-22T00:00:00"/>
    <x v="2"/>
    <s v="NC-18415"/>
    <s v="Nathan Cano"/>
    <x v="0"/>
    <s v="United States"/>
    <s v="Houston"/>
    <x v="5"/>
    <n v="77095"/>
    <x v="2"/>
    <s v="OFF-BI-10003527"/>
    <x v="1"/>
    <x v="8"/>
    <x v="446"/>
    <n v="1525.1880000000001"/>
    <n v="6"/>
    <x v="3"/>
    <n v="-2287.7820000000002"/>
  </r>
  <r>
    <n v="5312"/>
    <x v="2640"/>
    <x v="0"/>
    <x v="1036"/>
    <d v="2013-08-28T00:00:00"/>
    <x v="1"/>
    <s v="SU-20665"/>
    <s v="Stephanie Ulpright"/>
    <x v="2"/>
    <s v="United States"/>
    <s v="Greenville"/>
    <x v="3"/>
    <n v="27834"/>
    <x v="0"/>
    <s v="OFF-LA-10004559"/>
    <x v="1"/>
    <x v="2"/>
    <x v="1340"/>
    <n v="9.2159999999999993"/>
    <n v="4"/>
    <x v="2"/>
    <n v="3.3408000000000002"/>
  </r>
  <r>
    <n v="5313"/>
    <x v="2640"/>
    <x v="0"/>
    <x v="1036"/>
    <d v="2013-08-28T00:00:00"/>
    <x v="1"/>
    <s v="SU-20665"/>
    <s v="Stephanie Ulpright"/>
    <x v="2"/>
    <s v="United States"/>
    <s v="Greenville"/>
    <x v="3"/>
    <n v="27834"/>
    <x v="0"/>
    <s v="OFF-SU-10002573"/>
    <x v="1"/>
    <x v="14"/>
    <x v="350"/>
    <n v="28.047999999999998"/>
    <n v="2"/>
    <x v="2"/>
    <n v="3.5059999999999998"/>
  </r>
  <r>
    <n v="5314"/>
    <x v="2641"/>
    <x v="3"/>
    <x v="504"/>
    <d v="2014-05-06T00:00:00"/>
    <x v="1"/>
    <s v="DJ-13510"/>
    <s v="Don Jones"/>
    <x v="1"/>
    <s v="United States"/>
    <s v="San Francisco"/>
    <x v="1"/>
    <n v="94110"/>
    <x v="1"/>
    <s v="FUR-FU-10000222"/>
    <x v="0"/>
    <x v="5"/>
    <x v="591"/>
    <n v="64.959999999999994"/>
    <n v="2"/>
    <x v="0"/>
    <n v="21.436800000000002"/>
  </r>
  <r>
    <n v="5315"/>
    <x v="2641"/>
    <x v="3"/>
    <x v="504"/>
    <d v="2014-05-06T00:00:00"/>
    <x v="1"/>
    <s v="DJ-13510"/>
    <s v="Don Jones"/>
    <x v="1"/>
    <s v="United States"/>
    <s v="San Francisco"/>
    <x v="1"/>
    <n v="94110"/>
    <x v="1"/>
    <s v="OFF-EN-10001219"/>
    <x v="1"/>
    <x v="12"/>
    <x v="583"/>
    <n v="30.56"/>
    <n v="4"/>
    <x v="0"/>
    <n v="14.974399999999999"/>
  </r>
  <r>
    <n v="5316"/>
    <x v="2642"/>
    <x v="0"/>
    <x v="440"/>
    <d v="2013-05-09T00:00:00"/>
    <x v="1"/>
    <s v="DL-12865"/>
    <s v="Dan Lawera"/>
    <x v="0"/>
    <s v="United States"/>
    <s v="Greensboro"/>
    <x v="3"/>
    <n v="27405"/>
    <x v="0"/>
    <s v="FUR-CH-10002304"/>
    <x v="0"/>
    <x v="1"/>
    <x v="782"/>
    <n v="187.05600000000001"/>
    <n v="9"/>
    <x v="2"/>
    <n v="11.691000000000001"/>
  </r>
  <r>
    <n v="5317"/>
    <x v="2643"/>
    <x v="3"/>
    <x v="280"/>
    <d v="2014-10-06T00:00:00"/>
    <x v="2"/>
    <s v="Dp-13240"/>
    <s v="Dean percer"/>
    <x v="2"/>
    <s v="United States"/>
    <s v="Knoxville"/>
    <x v="18"/>
    <n v="37918"/>
    <x v="0"/>
    <s v="FUR-FU-10002364"/>
    <x v="0"/>
    <x v="5"/>
    <x v="1231"/>
    <n v="11.808"/>
    <n v="2"/>
    <x v="2"/>
    <n v="1.3284"/>
  </r>
  <r>
    <n v="5318"/>
    <x v="2643"/>
    <x v="3"/>
    <x v="280"/>
    <d v="2014-10-06T00:00:00"/>
    <x v="2"/>
    <s v="Dp-13240"/>
    <s v="Dean percer"/>
    <x v="2"/>
    <s v="United States"/>
    <s v="Knoxville"/>
    <x v="18"/>
    <n v="37918"/>
    <x v="0"/>
    <s v="FUR-FU-10004864"/>
    <x v="0"/>
    <x v="5"/>
    <x v="1710"/>
    <n v="9.6560000000000006"/>
    <n v="1"/>
    <x v="2"/>
    <n v="1.5690999999999999"/>
  </r>
  <r>
    <n v="5319"/>
    <x v="2643"/>
    <x v="3"/>
    <x v="280"/>
    <d v="2014-10-06T00:00:00"/>
    <x v="2"/>
    <s v="Dp-13240"/>
    <s v="Dean percer"/>
    <x v="2"/>
    <s v="United States"/>
    <s v="Knoxville"/>
    <x v="18"/>
    <n v="37918"/>
    <x v="0"/>
    <s v="OFF-PA-10003172"/>
    <x v="1"/>
    <x v="10"/>
    <x v="846"/>
    <n v="20.736000000000001"/>
    <n v="4"/>
    <x v="2"/>
    <n v="7.2576000000000001"/>
  </r>
  <r>
    <n v="5320"/>
    <x v="2643"/>
    <x v="3"/>
    <x v="280"/>
    <d v="2014-10-06T00:00:00"/>
    <x v="2"/>
    <s v="Dp-13240"/>
    <s v="Dean percer"/>
    <x v="2"/>
    <s v="United States"/>
    <s v="Knoxville"/>
    <x v="18"/>
    <n v="37918"/>
    <x v="0"/>
    <s v="OFF-BI-10000977"/>
    <x v="1"/>
    <x v="8"/>
    <x v="982"/>
    <n v="27.36"/>
    <n v="3"/>
    <x v="6"/>
    <n v="-21.888000000000002"/>
  </r>
  <r>
    <n v="5321"/>
    <x v="2643"/>
    <x v="3"/>
    <x v="280"/>
    <d v="2014-10-06T00:00:00"/>
    <x v="2"/>
    <s v="Dp-13240"/>
    <s v="Dean percer"/>
    <x v="2"/>
    <s v="United States"/>
    <s v="Knoxville"/>
    <x v="18"/>
    <n v="37918"/>
    <x v="0"/>
    <s v="FUR-TA-10000198"/>
    <x v="0"/>
    <x v="3"/>
    <x v="589"/>
    <n v="2314.116"/>
    <n v="7"/>
    <x v="10"/>
    <n v="-1002.7836"/>
  </r>
  <r>
    <n v="5322"/>
    <x v="2643"/>
    <x v="3"/>
    <x v="280"/>
    <d v="2014-10-06T00:00:00"/>
    <x v="2"/>
    <s v="Dp-13240"/>
    <s v="Dean percer"/>
    <x v="2"/>
    <s v="United States"/>
    <s v="Knoxville"/>
    <x v="18"/>
    <n v="37918"/>
    <x v="0"/>
    <s v="OFF-BI-10003984"/>
    <x v="1"/>
    <x v="8"/>
    <x v="690"/>
    <n v="34.235999999999997"/>
    <n v="4"/>
    <x v="6"/>
    <n v="-26.247599999999998"/>
  </r>
  <r>
    <n v="5323"/>
    <x v="2643"/>
    <x v="3"/>
    <x v="280"/>
    <d v="2014-10-06T00:00:00"/>
    <x v="2"/>
    <s v="Dp-13240"/>
    <s v="Dean percer"/>
    <x v="2"/>
    <s v="United States"/>
    <s v="Knoxville"/>
    <x v="18"/>
    <n v="37918"/>
    <x v="0"/>
    <s v="FUR-FU-10003691"/>
    <x v="0"/>
    <x v="5"/>
    <x v="877"/>
    <n v="19.760000000000002"/>
    <n v="2"/>
    <x v="2"/>
    <n v="5.9279999999999999"/>
  </r>
  <r>
    <n v="5324"/>
    <x v="2644"/>
    <x v="3"/>
    <x v="65"/>
    <d v="2014-09-24T00:00:00"/>
    <x v="0"/>
    <s v="TM-21010"/>
    <s v="Tamara Manning"/>
    <x v="0"/>
    <s v="United States"/>
    <s v="Grand Island"/>
    <x v="8"/>
    <n v="68801"/>
    <x v="2"/>
    <s v="OFF-PA-10004082"/>
    <x v="1"/>
    <x v="10"/>
    <x v="224"/>
    <n v="15.96"/>
    <n v="2"/>
    <x v="0"/>
    <n v="7.98"/>
  </r>
  <r>
    <n v="5325"/>
    <x v="2645"/>
    <x v="1"/>
    <x v="784"/>
    <d v="2012-12-09T00:00:00"/>
    <x v="1"/>
    <s v="TZ-21580"/>
    <s v="Tracy Zic"/>
    <x v="0"/>
    <s v="United States"/>
    <s v="Lakewood"/>
    <x v="1"/>
    <n v="90712"/>
    <x v="1"/>
    <s v="OFF-AR-10003723"/>
    <x v="1"/>
    <x v="6"/>
    <x v="1150"/>
    <n v="16.899999999999999"/>
    <n v="5"/>
    <x v="0"/>
    <n v="6.2530000000000001"/>
  </r>
  <r>
    <n v="5326"/>
    <x v="2645"/>
    <x v="1"/>
    <x v="784"/>
    <d v="2012-12-09T00:00:00"/>
    <x v="1"/>
    <s v="TZ-21580"/>
    <s v="Tracy Zic"/>
    <x v="0"/>
    <s v="United States"/>
    <s v="Lakewood"/>
    <x v="1"/>
    <n v="90712"/>
    <x v="1"/>
    <s v="FUR-FU-10004270"/>
    <x v="0"/>
    <x v="5"/>
    <x v="989"/>
    <n v="25.08"/>
    <n v="6"/>
    <x v="0"/>
    <n v="9.0288000000000004"/>
  </r>
  <r>
    <n v="5327"/>
    <x v="2646"/>
    <x v="1"/>
    <x v="184"/>
    <d v="2012-01-22T00:00:00"/>
    <x v="1"/>
    <s v="SC-20260"/>
    <s v="Scott Cohen"/>
    <x v="1"/>
    <s v="United States"/>
    <s v="Lawrence"/>
    <x v="31"/>
    <n v="1841"/>
    <x v="3"/>
    <s v="OFF-AR-10003183"/>
    <x v="1"/>
    <x v="6"/>
    <x v="1390"/>
    <n v="6.68"/>
    <n v="2"/>
    <x v="0"/>
    <n v="2.004"/>
  </r>
  <r>
    <n v="5328"/>
    <x v="2647"/>
    <x v="2"/>
    <x v="1037"/>
    <d v="2011-01-09T00:00:00"/>
    <x v="0"/>
    <s v="LS-17230"/>
    <s v="Lycoris Saunders"/>
    <x v="0"/>
    <s v="United States"/>
    <s v="Los Angeles"/>
    <x v="1"/>
    <n v="90049"/>
    <x v="1"/>
    <s v="OFF-PA-10002005"/>
    <x v="1"/>
    <x v="10"/>
    <x v="505"/>
    <n v="19.440000000000001"/>
    <n v="3"/>
    <x v="0"/>
    <n v="9.3312000000000008"/>
  </r>
  <r>
    <n v="5329"/>
    <x v="2648"/>
    <x v="1"/>
    <x v="616"/>
    <d v="2012-03-09T00:00:00"/>
    <x v="1"/>
    <s v="MV-18190"/>
    <s v="Mike Vittorini"/>
    <x v="0"/>
    <s v="United States"/>
    <s v="Houston"/>
    <x v="5"/>
    <n v="77036"/>
    <x v="2"/>
    <s v="TEC-PH-10000149"/>
    <x v="2"/>
    <x v="7"/>
    <x v="419"/>
    <n v="31.92"/>
    <n v="2"/>
    <x v="2"/>
    <n v="2.3940000000000001"/>
  </r>
  <r>
    <n v="5330"/>
    <x v="2649"/>
    <x v="0"/>
    <x v="591"/>
    <d v="2013-12-29T00:00:00"/>
    <x v="0"/>
    <s v="BD-11620"/>
    <s v="Brian DeCherney"/>
    <x v="0"/>
    <s v="United States"/>
    <s v="New York City"/>
    <x v="15"/>
    <n v="10035"/>
    <x v="3"/>
    <s v="OFF-BI-10001524"/>
    <x v="1"/>
    <x v="8"/>
    <x v="298"/>
    <n v="33.567999999999998"/>
    <n v="2"/>
    <x v="2"/>
    <n v="11.748799999999999"/>
  </r>
  <r>
    <n v="5331"/>
    <x v="2650"/>
    <x v="0"/>
    <x v="913"/>
    <d v="2013-09-09T00:00:00"/>
    <x v="1"/>
    <s v="CV-12295"/>
    <s v="Christina VanderZanden"/>
    <x v="0"/>
    <s v="United States"/>
    <s v="New York City"/>
    <x v="15"/>
    <n v="10011"/>
    <x v="3"/>
    <s v="FUR-FU-10004748"/>
    <x v="0"/>
    <x v="5"/>
    <x v="1243"/>
    <n v="63.94"/>
    <n v="1"/>
    <x v="0"/>
    <n v="24.936599999999999"/>
  </r>
  <r>
    <n v="5332"/>
    <x v="2650"/>
    <x v="0"/>
    <x v="913"/>
    <d v="2013-09-09T00:00:00"/>
    <x v="1"/>
    <s v="CV-12295"/>
    <s v="Christina VanderZanden"/>
    <x v="0"/>
    <s v="United States"/>
    <s v="New York City"/>
    <x v="15"/>
    <n v="10011"/>
    <x v="3"/>
    <s v="OFF-BI-10001460"/>
    <x v="1"/>
    <x v="8"/>
    <x v="58"/>
    <n v="60.6"/>
    <n v="5"/>
    <x v="2"/>
    <n v="20.452500000000001"/>
  </r>
  <r>
    <n v="5333"/>
    <x v="2650"/>
    <x v="0"/>
    <x v="913"/>
    <d v="2013-09-09T00:00:00"/>
    <x v="1"/>
    <s v="CV-12295"/>
    <s v="Christina VanderZanden"/>
    <x v="0"/>
    <s v="United States"/>
    <s v="New York City"/>
    <x v="15"/>
    <n v="10011"/>
    <x v="3"/>
    <s v="OFF-SU-10002503"/>
    <x v="1"/>
    <x v="14"/>
    <x v="669"/>
    <n v="22.72"/>
    <n v="4"/>
    <x v="0"/>
    <n v="6.5888"/>
  </r>
  <r>
    <n v="5334"/>
    <x v="2651"/>
    <x v="2"/>
    <x v="86"/>
    <d v="2011-09-01T00:00:00"/>
    <x v="1"/>
    <s v="KB-16315"/>
    <s v="Karl Braun"/>
    <x v="0"/>
    <s v="United States"/>
    <s v="Newark"/>
    <x v="13"/>
    <n v="19711"/>
    <x v="3"/>
    <s v="FUR-FU-10001731"/>
    <x v="0"/>
    <x v="5"/>
    <x v="1547"/>
    <n v="10.68"/>
    <n v="4"/>
    <x v="0"/>
    <n v="4.0583999999999998"/>
  </r>
  <r>
    <n v="5335"/>
    <x v="2651"/>
    <x v="2"/>
    <x v="86"/>
    <d v="2011-09-01T00:00:00"/>
    <x v="1"/>
    <s v="KB-16315"/>
    <s v="Karl Braun"/>
    <x v="0"/>
    <s v="United States"/>
    <s v="Newark"/>
    <x v="13"/>
    <n v="19711"/>
    <x v="3"/>
    <s v="OFF-PA-10002160"/>
    <x v="1"/>
    <x v="10"/>
    <x v="1190"/>
    <n v="17.34"/>
    <n v="3"/>
    <x v="0"/>
    <n v="8.4966000000000008"/>
  </r>
  <r>
    <n v="5336"/>
    <x v="2651"/>
    <x v="2"/>
    <x v="86"/>
    <d v="2011-09-01T00:00:00"/>
    <x v="1"/>
    <s v="KB-16315"/>
    <s v="Karl Braun"/>
    <x v="0"/>
    <s v="United States"/>
    <s v="Newark"/>
    <x v="13"/>
    <n v="19711"/>
    <x v="3"/>
    <s v="OFF-PA-10002659"/>
    <x v="1"/>
    <x v="10"/>
    <x v="922"/>
    <n v="3.38"/>
    <n v="1"/>
    <x v="0"/>
    <n v="1.5548"/>
  </r>
  <r>
    <n v="5337"/>
    <x v="2652"/>
    <x v="1"/>
    <x v="1031"/>
    <d v="2012-05-25T00:00:00"/>
    <x v="1"/>
    <s v="ME-18010"/>
    <s v="Michelle Ellison"/>
    <x v="1"/>
    <s v="United States"/>
    <s v="Seattle"/>
    <x v="4"/>
    <n v="98105"/>
    <x v="1"/>
    <s v="OFF-BI-10001636"/>
    <x v="1"/>
    <x v="8"/>
    <x v="668"/>
    <n v="26.975999999999999"/>
    <n v="4"/>
    <x v="2"/>
    <n v="8.7672000000000008"/>
  </r>
  <r>
    <n v="5338"/>
    <x v="2653"/>
    <x v="3"/>
    <x v="524"/>
    <d v="2014-10-22T00:00:00"/>
    <x v="1"/>
    <s v="AJ-10780"/>
    <s v="Anthony Jacobs"/>
    <x v="1"/>
    <s v="United States"/>
    <s v="Scottsdale"/>
    <x v="16"/>
    <n v="85254"/>
    <x v="1"/>
    <s v="OFF-PA-10000062"/>
    <x v="1"/>
    <x v="10"/>
    <x v="1375"/>
    <n v="307.77600000000001"/>
    <n v="7"/>
    <x v="2"/>
    <n v="111.5688"/>
  </r>
  <r>
    <n v="5339"/>
    <x v="2654"/>
    <x v="1"/>
    <x v="529"/>
    <d v="2012-11-14T00:00:00"/>
    <x v="0"/>
    <s v="DV-13465"/>
    <s v="Dianna Vittorini"/>
    <x v="0"/>
    <s v="United States"/>
    <s v="Oceanside"/>
    <x v="15"/>
    <n v="11572"/>
    <x v="3"/>
    <s v="OFF-ST-10002554"/>
    <x v="1"/>
    <x v="4"/>
    <x v="1144"/>
    <n v="244.55"/>
    <n v="5"/>
    <x v="0"/>
    <n v="4.891"/>
  </r>
  <r>
    <n v="5340"/>
    <x v="2654"/>
    <x v="1"/>
    <x v="529"/>
    <d v="2012-11-14T00:00:00"/>
    <x v="0"/>
    <s v="DV-13465"/>
    <s v="Dianna Vittorini"/>
    <x v="0"/>
    <s v="United States"/>
    <s v="Oceanside"/>
    <x v="15"/>
    <n v="11572"/>
    <x v="3"/>
    <s v="OFF-EN-10001509"/>
    <x v="1"/>
    <x v="12"/>
    <x v="29"/>
    <n v="12.24"/>
    <n v="6"/>
    <x v="0"/>
    <n v="5.7527999999999997"/>
  </r>
  <r>
    <n v="5341"/>
    <x v="2654"/>
    <x v="1"/>
    <x v="529"/>
    <d v="2012-11-14T00:00:00"/>
    <x v="0"/>
    <s v="DV-13465"/>
    <s v="Dianna Vittorini"/>
    <x v="0"/>
    <s v="United States"/>
    <s v="Oceanside"/>
    <x v="15"/>
    <n v="11572"/>
    <x v="3"/>
    <s v="TEC-AC-10002018"/>
    <x v="2"/>
    <x v="11"/>
    <x v="1674"/>
    <n v="13.98"/>
    <n v="2"/>
    <x v="0"/>
    <n v="6.0114000000000001"/>
  </r>
  <r>
    <n v="5342"/>
    <x v="2654"/>
    <x v="1"/>
    <x v="529"/>
    <d v="2012-11-14T00:00:00"/>
    <x v="0"/>
    <s v="DV-13465"/>
    <s v="Dianna Vittorini"/>
    <x v="0"/>
    <s v="United States"/>
    <s v="Oceanside"/>
    <x v="15"/>
    <n v="11572"/>
    <x v="3"/>
    <s v="TEC-AC-10002637"/>
    <x v="2"/>
    <x v="11"/>
    <x v="1308"/>
    <n v="899.95"/>
    <n v="5"/>
    <x v="0"/>
    <n v="53.997"/>
  </r>
  <r>
    <n v="5343"/>
    <x v="2655"/>
    <x v="2"/>
    <x v="871"/>
    <d v="2011-11-27T00:00:00"/>
    <x v="1"/>
    <s v="JK-15325"/>
    <s v="Jason Klamczynski"/>
    <x v="1"/>
    <s v="United States"/>
    <s v="Dallas"/>
    <x v="5"/>
    <n v="75220"/>
    <x v="2"/>
    <s v="OFF-EN-10001509"/>
    <x v="1"/>
    <x v="12"/>
    <x v="29"/>
    <n v="1.6319999999999999"/>
    <n v="1"/>
    <x v="2"/>
    <n v="0.55079999999999996"/>
  </r>
  <r>
    <n v="5344"/>
    <x v="2655"/>
    <x v="2"/>
    <x v="871"/>
    <d v="2011-11-27T00:00:00"/>
    <x v="1"/>
    <s v="JK-15325"/>
    <s v="Jason Klamczynski"/>
    <x v="1"/>
    <s v="United States"/>
    <s v="Dallas"/>
    <x v="5"/>
    <n v="75220"/>
    <x v="2"/>
    <s v="TEC-PH-10004922"/>
    <x v="2"/>
    <x v="7"/>
    <x v="1067"/>
    <n v="267.95999999999998"/>
    <n v="5"/>
    <x v="2"/>
    <n v="16.747499999999999"/>
  </r>
  <r>
    <n v="5345"/>
    <x v="2656"/>
    <x v="1"/>
    <x v="2"/>
    <d v="2012-10-13T00:00:00"/>
    <x v="0"/>
    <s v="SH-20395"/>
    <s v="Shahid Hopkins"/>
    <x v="0"/>
    <s v="United States"/>
    <s v="Rochester"/>
    <x v="15"/>
    <n v="14609"/>
    <x v="3"/>
    <s v="TEC-AC-10002550"/>
    <x v="2"/>
    <x v="11"/>
    <x v="1539"/>
    <n v="31.95"/>
    <n v="1"/>
    <x v="0"/>
    <n v="2.2364999999999999"/>
  </r>
  <r>
    <n v="5346"/>
    <x v="2657"/>
    <x v="3"/>
    <x v="708"/>
    <d v="2014-03-24T00:00:00"/>
    <x v="0"/>
    <s v="SC-20725"/>
    <s v="Steven Cartwright"/>
    <x v="0"/>
    <s v="United States"/>
    <s v="Los Angeles"/>
    <x v="1"/>
    <n v="90045"/>
    <x v="1"/>
    <s v="OFF-ST-10003208"/>
    <x v="1"/>
    <x v="4"/>
    <x v="243"/>
    <n v="725.84"/>
    <n v="4"/>
    <x v="0"/>
    <n v="210.49359999999999"/>
  </r>
  <r>
    <n v="5347"/>
    <x v="2657"/>
    <x v="3"/>
    <x v="708"/>
    <d v="2014-03-24T00:00:00"/>
    <x v="0"/>
    <s v="SC-20725"/>
    <s v="Steven Cartwright"/>
    <x v="0"/>
    <s v="United States"/>
    <s v="Los Angeles"/>
    <x v="1"/>
    <n v="90045"/>
    <x v="1"/>
    <s v="OFF-BI-10003981"/>
    <x v="1"/>
    <x v="8"/>
    <x v="109"/>
    <n v="10.896000000000001"/>
    <n v="3"/>
    <x v="2"/>
    <n v="3.9498000000000002"/>
  </r>
  <r>
    <n v="5348"/>
    <x v="2657"/>
    <x v="3"/>
    <x v="708"/>
    <d v="2014-03-24T00:00:00"/>
    <x v="0"/>
    <s v="SC-20725"/>
    <s v="Steven Cartwright"/>
    <x v="0"/>
    <s v="United States"/>
    <s v="Los Angeles"/>
    <x v="1"/>
    <n v="90045"/>
    <x v="1"/>
    <s v="OFF-BI-10001031"/>
    <x v="1"/>
    <x v="8"/>
    <x v="865"/>
    <n v="8.5440000000000005"/>
    <n v="2"/>
    <x v="2"/>
    <n v="2.8835999999999999"/>
  </r>
  <r>
    <n v="5349"/>
    <x v="2658"/>
    <x v="1"/>
    <x v="1038"/>
    <d v="2012-01-10T00:00:00"/>
    <x v="1"/>
    <s v="CS-12250"/>
    <s v="Chris Selesnick"/>
    <x v="1"/>
    <s v="United States"/>
    <s v="Woodbury"/>
    <x v="11"/>
    <n v="55125"/>
    <x v="2"/>
    <s v="OFF-BI-10003676"/>
    <x v="1"/>
    <x v="8"/>
    <x v="816"/>
    <n v="32.340000000000003"/>
    <n v="3"/>
    <x v="0"/>
    <n v="15.523199999999999"/>
  </r>
  <r>
    <n v="5350"/>
    <x v="2658"/>
    <x v="1"/>
    <x v="1038"/>
    <d v="2012-01-10T00:00:00"/>
    <x v="1"/>
    <s v="CS-12250"/>
    <s v="Chris Selesnick"/>
    <x v="1"/>
    <s v="United States"/>
    <s v="Woodbury"/>
    <x v="11"/>
    <n v="55125"/>
    <x v="2"/>
    <s v="OFF-PA-10004082"/>
    <x v="1"/>
    <x v="10"/>
    <x v="224"/>
    <n v="39.9"/>
    <n v="5"/>
    <x v="0"/>
    <n v="19.95"/>
  </r>
  <r>
    <n v="5351"/>
    <x v="2659"/>
    <x v="3"/>
    <x v="34"/>
    <d v="2014-12-17T00:00:00"/>
    <x v="1"/>
    <s v="LH-16900"/>
    <s v="Lena Hernandez"/>
    <x v="0"/>
    <s v="United States"/>
    <s v="Park Ridge"/>
    <x v="10"/>
    <n v="60068"/>
    <x v="2"/>
    <s v="OFF-PA-10001019"/>
    <x v="1"/>
    <x v="10"/>
    <x v="675"/>
    <n v="143.85599999999999"/>
    <n v="9"/>
    <x v="2"/>
    <n v="48.551400000000001"/>
  </r>
  <r>
    <n v="5352"/>
    <x v="2660"/>
    <x v="0"/>
    <x v="47"/>
    <d v="2013-09-13T00:00:00"/>
    <x v="1"/>
    <s v="YC-21895"/>
    <s v="Yoseph Carroll"/>
    <x v="1"/>
    <s v="United States"/>
    <s v="Dallas"/>
    <x v="5"/>
    <n v="75217"/>
    <x v="2"/>
    <s v="OFF-PA-10004665"/>
    <x v="1"/>
    <x v="10"/>
    <x v="1380"/>
    <n v="41.92"/>
    <n v="4"/>
    <x v="2"/>
    <n v="15.196"/>
  </r>
  <r>
    <n v="5353"/>
    <x v="2660"/>
    <x v="0"/>
    <x v="47"/>
    <d v="2013-09-13T00:00:00"/>
    <x v="1"/>
    <s v="YC-21895"/>
    <s v="Yoseph Carroll"/>
    <x v="1"/>
    <s v="United States"/>
    <s v="Dallas"/>
    <x v="5"/>
    <n v="75217"/>
    <x v="2"/>
    <s v="TEC-PH-10002447"/>
    <x v="2"/>
    <x v="7"/>
    <x v="53"/>
    <n v="329.584"/>
    <n v="2"/>
    <x v="2"/>
    <n v="37.078200000000002"/>
  </r>
  <r>
    <n v="5354"/>
    <x v="2661"/>
    <x v="0"/>
    <x v="323"/>
    <d v="2013-09-07T00:00:00"/>
    <x v="2"/>
    <s v="CY-12745"/>
    <s v="Craig Yedwab"/>
    <x v="1"/>
    <s v="United States"/>
    <s v="Monroe"/>
    <x v="28"/>
    <n v="71203"/>
    <x v="0"/>
    <s v="OFF-BI-10000014"/>
    <x v="1"/>
    <x v="8"/>
    <x v="628"/>
    <n v="87.28"/>
    <n v="8"/>
    <x v="0"/>
    <n v="41.021599999999999"/>
  </r>
  <r>
    <n v="5355"/>
    <x v="2662"/>
    <x v="2"/>
    <x v="8"/>
    <d v="2011-05-19T00:00:00"/>
    <x v="1"/>
    <s v="AH-10030"/>
    <s v="Aaron Hawkins"/>
    <x v="1"/>
    <s v="United States"/>
    <s v="Los Angeles"/>
    <x v="1"/>
    <n v="90004"/>
    <x v="1"/>
    <s v="FUR-CH-10002439"/>
    <x v="0"/>
    <x v="1"/>
    <x v="1316"/>
    <n v="279.45600000000002"/>
    <n v="6"/>
    <x v="2"/>
    <n v="20.959199999999999"/>
  </r>
  <r>
    <n v="5356"/>
    <x v="2662"/>
    <x v="2"/>
    <x v="8"/>
    <d v="2011-05-19T00:00:00"/>
    <x v="1"/>
    <s v="AH-10030"/>
    <s v="Aaron Hawkins"/>
    <x v="1"/>
    <s v="United States"/>
    <s v="Los Angeles"/>
    <x v="1"/>
    <n v="90004"/>
    <x v="1"/>
    <s v="OFF-PA-10003063"/>
    <x v="1"/>
    <x v="10"/>
    <x v="1711"/>
    <n v="8"/>
    <n v="2"/>
    <x v="0"/>
    <n v="3.84"/>
  </r>
  <r>
    <n v="5357"/>
    <x v="2663"/>
    <x v="0"/>
    <x v="321"/>
    <d v="2013-10-04T00:00:00"/>
    <x v="1"/>
    <s v="AR-10540"/>
    <s v="Andy Reiter"/>
    <x v="0"/>
    <s v="United States"/>
    <s v="San Francisco"/>
    <x v="1"/>
    <n v="94109"/>
    <x v="1"/>
    <s v="OFF-BI-10002982"/>
    <x v="1"/>
    <x v="8"/>
    <x v="1258"/>
    <n v="27.24"/>
    <n v="5"/>
    <x v="2"/>
    <n v="9.5340000000000007"/>
  </r>
  <r>
    <n v="5358"/>
    <x v="2664"/>
    <x v="2"/>
    <x v="79"/>
    <d v="2011-08-11T00:00:00"/>
    <x v="1"/>
    <s v="SS-20590"/>
    <s v="Sonia Sunley"/>
    <x v="0"/>
    <s v="United States"/>
    <s v="San Francisco"/>
    <x v="1"/>
    <n v="94122"/>
    <x v="1"/>
    <s v="TEC-AC-10004510"/>
    <x v="2"/>
    <x v="11"/>
    <x v="944"/>
    <n v="16.36"/>
    <n v="1"/>
    <x v="0"/>
    <n v="1.6359999999999999"/>
  </r>
  <r>
    <n v="5359"/>
    <x v="2664"/>
    <x v="2"/>
    <x v="79"/>
    <d v="2011-08-11T00:00:00"/>
    <x v="1"/>
    <s v="SS-20590"/>
    <s v="Sonia Sunley"/>
    <x v="0"/>
    <s v="United States"/>
    <s v="San Francisco"/>
    <x v="1"/>
    <n v="94122"/>
    <x v="1"/>
    <s v="OFF-ST-10000321"/>
    <x v="1"/>
    <x v="4"/>
    <x v="1534"/>
    <n v="15.78"/>
    <n v="2"/>
    <x v="0"/>
    <n v="0.63119999999999998"/>
  </r>
  <r>
    <n v="5360"/>
    <x v="2664"/>
    <x v="2"/>
    <x v="79"/>
    <d v="2011-08-11T00:00:00"/>
    <x v="1"/>
    <s v="SS-20590"/>
    <s v="Sonia Sunley"/>
    <x v="0"/>
    <s v="United States"/>
    <s v="San Francisco"/>
    <x v="1"/>
    <n v="94122"/>
    <x v="1"/>
    <s v="OFF-AR-10004602"/>
    <x v="1"/>
    <x v="6"/>
    <x v="1217"/>
    <n v="45.98"/>
    <n v="2"/>
    <x v="0"/>
    <n v="12.8744"/>
  </r>
  <r>
    <n v="5361"/>
    <x v="2665"/>
    <x v="3"/>
    <x v="349"/>
    <d v="2014-04-19T00:00:00"/>
    <x v="1"/>
    <s v="DW-13585"/>
    <s v="Dorothy Wardle"/>
    <x v="1"/>
    <s v="United States"/>
    <s v="Fayetteville"/>
    <x v="3"/>
    <n v="28314"/>
    <x v="0"/>
    <s v="FUR-BO-10003433"/>
    <x v="0"/>
    <x v="0"/>
    <x v="911"/>
    <n v="198.27199999999999"/>
    <n v="8"/>
    <x v="2"/>
    <n v="-32.219200000000001"/>
  </r>
  <r>
    <n v="5362"/>
    <x v="2666"/>
    <x v="3"/>
    <x v="255"/>
    <d v="2014-06-11T00:00:00"/>
    <x v="2"/>
    <s v="NC-18625"/>
    <s v="Noah Childs"/>
    <x v="1"/>
    <s v="United States"/>
    <s v="Dallas"/>
    <x v="5"/>
    <n v="75217"/>
    <x v="2"/>
    <s v="OFF-ST-10001496"/>
    <x v="1"/>
    <x v="4"/>
    <x v="726"/>
    <n v="720.76"/>
    <n v="5"/>
    <x v="2"/>
    <n v="54.057000000000002"/>
  </r>
  <r>
    <n v="5363"/>
    <x v="2667"/>
    <x v="0"/>
    <x v="723"/>
    <d v="2014-01-03T00:00:00"/>
    <x v="1"/>
    <s v="CD-11920"/>
    <s v="Carlos Daly"/>
    <x v="0"/>
    <s v="United States"/>
    <s v="Wichita"/>
    <x v="41"/>
    <n v="67212"/>
    <x v="2"/>
    <s v="FUR-FU-10000672"/>
    <x v="0"/>
    <x v="5"/>
    <x v="1508"/>
    <n v="70.56"/>
    <n v="6"/>
    <x v="0"/>
    <n v="23.990400000000001"/>
  </r>
  <r>
    <n v="5364"/>
    <x v="2667"/>
    <x v="0"/>
    <x v="723"/>
    <d v="2014-01-03T00:00:00"/>
    <x v="1"/>
    <s v="CD-11920"/>
    <s v="Carlos Daly"/>
    <x v="0"/>
    <s v="United States"/>
    <s v="Wichita"/>
    <x v="41"/>
    <n v="67212"/>
    <x v="2"/>
    <s v="OFF-AP-10001293"/>
    <x v="1"/>
    <x v="9"/>
    <x v="1337"/>
    <n v="81.96"/>
    <n v="2"/>
    <x v="0"/>
    <n v="22.948799999999999"/>
  </r>
  <r>
    <n v="5365"/>
    <x v="2668"/>
    <x v="2"/>
    <x v="1039"/>
    <d v="2011-01-22T00:00:00"/>
    <x v="0"/>
    <s v="DW-13195"/>
    <s v="David Wiener"/>
    <x v="1"/>
    <s v="United States"/>
    <s v="Springfield"/>
    <x v="21"/>
    <n v="97477"/>
    <x v="1"/>
    <s v="OFF-AP-10000692"/>
    <x v="1"/>
    <x v="9"/>
    <x v="1241"/>
    <n v="64.864000000000004"/>
    <n v="4"/>
    <x v="2"/>
    <n v="6.4863999999999997"/>
  </r>
  <r>
    <n v="5366"/>
    <x v="2669"/>
    <x v="0"/>
    <x v="73"/>
    <d v="2013-11-25T00:00:00"/>
    <x v="1"/>
    <s v="EH-13990"/>
    <s v="Erica Hackney"/>
    <x v="0"/>
    <s v="United States"/>
    <s v="Houston"/>
    <x v="5"/>
    <n v="77041"/>
    <x v="2"/>
    <s v="TEC-PH-10004539"/>
    <x v="2"/>
    <x v="7"/>
    <x v="852"/>
    <n v="151.19200000000001"/>
    <n v="1"/>
    <x v="2"/>
    <n v="13.2293"/>
  </r>
  <r>
    <n v="5367"/>
    <x v="2670"/>
    <x v="3"/>
    <x v="193"/>
    <d v="2014-06-16T00:00:00"/>
    <x v="1"/>
    <s v="BD-11320"/>
    <s v="Bill Donatelli"/>
    <x v="0"/>
    <s v="United States"/>
    <s v="Seattle"/>
    <x v="4"/>
    <n v="98103"/>
    <x v="1"/>
    <s v="TEC-PH-10002923"/>
    <x v="2"/>
    <x v="7"/>
    <x v="680"/>
    <n v="88.775999999999996"/>
    <n v="3"/>
    <x v="2"/>
    <n v="7.7679"/>
  </r>
  <r>
    <n v="5368"/>
    <x v="2670"/>
    <x v="3"/>
    <x v="193"/>
    <d v="2014-06-16T00:00:00"/>
    <x v="1"/>
    <s v="BD-11320"/>
    <s v="Bill Donatelli"/>
    <x v="0"/>
    <s v="United States"/>
    <s v="Seattle"/>
    <x v="4"/>
    <n v="98103"/>
    <x v="1"/>
    <s v="OFF-LA-10004689"/>
    <x v="1"/>
    <x v="2"/>
    <x v="261"/>
    <n v="11.56"/>
    <n v="4"/>
    <x v="0"/>
    <n v="5.4332000000000003"/>
  </r>
  <r>
    <n v="5369"/>
    <x v="2670"/>
    <x v="3"/>
    <x v="193"/>
    <d v="2014-06-16T00:00:00"/>
    <x v="1"/>
    <s v="BD-11320"/>
    <s v="Bill Donatelli"/>
    <x v="0"/>
    <s v="United States"/>
    <s v="Seattle"/>
    <x v="4"/>
    <n v="98103"/>
    <x v="1"/>
    <s v="OFF-ST-10001228"/>
    <x v="1"/>
    <x v="4"/>
    <x v="445"/>
    <n v="15.58"/>
    <n v="1"/>
    <x v="0"/>
    <n v="3.895"/>
  </r>
  <r>
    <n v="5370"/>
    <x v="2671"/>
    <x v="3"/>
    <x v="18"/>
    <d v="2014-09-14T00:00:00"/>
    <x v="2"/>
    <s v="KH-16630"/>
    <s v="Ken Heidel"/>
    <x v="1"/>
    <s v="United States"/>
    <s v="Akron"/>
    <x v="24"/>
    <n v="44312"/>
    <x v="3"/>
    <s v="OFF-PA-10003302"/>
    <x v="1"/>
    <x v="10"/>
    <x v="1712"/>
    <n v="85.055999999999997"/>
    <n v="3"/>
    <x v="2"/>
    <n v="28.706399999999999"/>
  </r>
  <r>
    <n v="5371"/>
    <x v="2672"/>
    <x v="3"/>
    <x v="798"/>
    <d v="2014-04-13T00:00:00"/>
    <x v="1"/>
    <s v="NH-18610"/>
    <s v="Nicole Hansen"/>
    <x v="1"/>
    <s v="United States"/>
    <s v="Oak Park"/>
    <x v="12"/>
    <n v="48237"/>
    <x v="2"/>
    <s v="FUR-FU-10004665"/>
    <x v="0"/>
    <x v="5"/>
    <x v="1345"/>
    <n v="273.95999999999998"/>
    <n v="2"/>
    <x v="0"/>
    <n v="71.229600000000005"/>
  </r>
  <r>
    <n v="5372"/>
    <x v="2672"/>
    <x v="3"/>
    <x v="798"/>
    <d v="2014-04-13T00:00:00"/>
    <x v="1"/>
    <s v="NH-18610"/>
    <s v="Nicole Hansen"/>
    <x v="1"/>
    <s v="United States"/>
    <s v="Oak Park"/>
    <x v="12"/>
    <n v="48237"/>
    <x v="2"/>
    <s v="FUR-FU-10004188"/>
    <x v="0"/>
    <x v="5"/>
    <x v="734"/>
    <n v="306.89999999999998"/>
    <n v="3"/>
    <x v="0"/>
    <n v="79.793999999999997"/>
  </r>
  <r>
    <n v="5373"/>
    <x v="2673"/>
    <x v="1"/>
    <x v="1040"/>
    <d v="2012-10-30T00:00:00"/>
    <x v="1"/>
    <s v="AG-10495"/>
    <s v="Andrew Gjertsen"/>
    <x v="1"/>
    <s v="United States"/>
    <s v="Houston"/>
    <x v="5"/>
    <n v="77041"/>
    <x v="2"/>
    <s v="OFF-PA-10003177"/>
    <x v="1"/>
    <x v="10"/>
    <x v="89"/>
    <n v="15.552"/>
    <n v="3"/>
    <x v="2"/>
    <n v="5.4432"/>
  </r>
  <r>
    <n v="5374"/>
    <x v="2673"/>
    <x v="1"/>
    <x v="1040"/>
    <d v="2012-10-30T00:00:00"/>
    <x v="1"/>
    <s v="AG-10495"/>
    <s v="Andrew Gjertsen"/>
    <x v="1"/>
    <s v="United States"/>
    <s v="Houston"/>
    <x v="5"/>
    <n v="77041"/>
    <x v="2"/>
    <s v="FUR-TA-10002607"/>
    <x v="0"/>
    <x v="3"/>
    <x v="221"/>
    <n v="347.36099999999999"/>
    <n v="7"/>
    <x v="4"/>
    <n v="-69.472200000000001"/>
  </r>
  <r>
    <n v="5375"/>
    <x v="2673"/>
    <x v="1"/>
    <x v="1040"/>
    <d v="2012-10-30T00:00:00"/>
    <x v="1"/>
    <s v="AG-10495"/>
    <s v="Andrew Gjertsen"/>
    <x v="1"/>
    <s v="United States"/>
    <s v="Houston"/>
    <x v="5"/>
    <n v="77041"/>
    <x v="2"/>
    <s v="OFF-PA-10001166"/>
    <x v="1"/>
    <x v="10"/>
    <x v="769"/>
    <n v="10.368"/>
    <n v="2"/>
    <x v="2"/>
    <n v="3.6288"/>
  </r>
  <r>
    <n v="5376"/>
    <x v="2674"/>
    <x v="3"/>
    <x v="837"/>
    <d v="2014-06-01T00:00:00"/>
    <x v="1"/>
    <s v="RP-19855"/>
    <s v="Roy Phan"/>
    <x v="1"/>
    <s v="United States"/>
    <s v="Seattle"/>
    <x v="4"/>
    <n v="98103"/>
    <x v="1"/>
    <s v="TEC-AC-10004510"/>
    <x v="2"/>
    <x v="11"/>
    <x v="944"/>
    <n v="98.16"/>
    <n v="6"/>
    <x v="0"/>
    <n v="9.8160000000000007"/>
  </r>
  <r>
    <n v="5377"/>
    <x v="2674"/>
    <x v="3"/>
    <x v="837"/>
    <d v="2014-06-01T00:00:00"/>
    <x v="1"/>
    <s v="RP-19855"/>
    <s v="Roy Phan"/>
    <x v="1"/>
    <s v="United States"/>
    <s v="Seattle"/>
    <x v="4"/>
    <n v="98103"/>
    <x v="1"/>
    <s v="OFF-AR-10004062"/>
    <x v="1"/>
    <x v="6"/>
    <x v="33"/>
    <n v="31.44"/>
    <n v="3"/>
    <x v="0"/>
    <n v="7.86"/>
  </r>
  <r>
    <n v="5378"/>
    <x v="2675"/>
    <x v="2"/>
    <x v="29"/>
    <d v="2011-12-07T00:00:00"/>
    <x v="2"/>
    <s v="NB-18655"/>
    <s v="Nona Balk"/>
    <x v="1"/>
    <s v="United States"/>
    <s v="Philadelphia"/>
    <x v="9"/>
    <n v="19134"/>
    <x v="3"/>
    <s v="OFF-EN-10000056"/>
    <x v="1"/>
    <x v="12"/>
    <x v="627"/>
    <n v="348.488"/>
    <n v="7"/>
    <x v="2"/>
    <n v="117.6147"/>
  </r>
  <r>
    <n v="5379"/>
    <x v="2675"/>
    <x v="2"/>
    <x v="29"/>
    <d v="2011-12-07T00:00:00"/>
    <x v="2"/>
    <s v="NB-18655"/>
    <s v="Nona Balk"/>
    <x v="1"/>
    <s v="United States"/>
    <s v="Philadelphia"/>
    <x v="9"/>
    <n v="19134"/>
    <x v="3"/>
    <s v="OFF-ST-10001469"/>
    <x v="1"/>
    <x v="4"/>
    <x v="394"/>
    <n v="172.73599999999999"/>
    <n v="4"/>
    <x v="2"/>
    <n v="-30.2288"/>
  </r>
  <r>
    <n v="5380"/>
    <x v="2676"/>
    <x v="0"/>
    <x v="1041"/>
    <d v="2013-08-19T00:00:00"/>
    <x v="1"/>
    <s v="JM-15580"/>
    <s v="Jill Matthias"/>
    <x v="0"/>
    <s v="United States"/>
    <s v="Los Angeles"/>
    <x v="1"/>
    <n v="90045"/>
    <x v="1"/>
    <s v="OFF-PA-10000551"/>
    <x v="1"/>
    <x v="10"/>
    <x v="1237"/>
    <n v="15.54"/>
    <n v="3"/>
    <x v="0"/>
    <n v="7.6146000000000003"/>
  </r>
  <r>
    <n v="5381"/>
    <x v="2676"/>
    <x v="0"/>
    <x v="1041"/>
    <d v="2013-08-19T00:00:00"/>
    <x v="1"/>
    <s v="JM-15580"/>
    <s v="Jill Matthias"/>
    <x v="0"/>
    <s v="United States"/>
    <s v="Los Angeles"/>
    <x v="1"/>
    <n v="90045"/>
    <x v="1"/>
    <s v="TEC-MA-10000423"/>
    <x v="2"/>
    <x v="15"/>
    <x v="1713"/>
    <n v="105.55200000000001"/>
    <n v="6"/>
    <x v="2"/>
    <n v="35.623800000000003"/>
  </r>
  <r>
    <n v="5382"/>
    <x v="2677"/>
    <x v="0"/>
    <x v="64"/>
    <d v="2013-09-08T00:00:00"/>
    <x v="0"/>
    <s v="DM-13525"/>
    <s v="Don Miller"/>
    <x v="1"/>
    <s v="United States"/>
    <s v="Houston"/>
    <x v="5"/>
    <n v="77070"/>
    <x v="2"/>
    <s v="OFF-PA-10001870"/>
    <x v="1"/>
    <x v="10"/>
    <x v="674"/>
    <n v="25.92"/>
    <n v="5"/>
    <x v="2"/>
    <n v="9.0719999999999992"/>
  </r>
  <r>
    <n v="5383"/>
    <x v="2677"/>
    <x v="0"/>
    <x v="64"/>
    <d v="2013-09-08T00:00:00"/>
    <x v="0"/>
    <s v="DM-13525"/>
    <s v="Don Miller"/>
    <x v="1"/>
    <s v="United States"/>
    <s v="Houston"/>
    <x v="5"/>
    <n v="77070"/>
    <x v="2"/>
    <s v="OFF-FA-10001843"/>
    <x v="1"/>
    <x v="13"/>
    <x v="33"/>
    <n v="15.808"/>
    <n v="8"/>
    <x v="2"/>
    <n v="5.3352000000000004"/>
  </r>
  <r>
    <n v="5384"/>
    <x v="2677"/>
    <x v="0"/>
    <x v="64"/>
    <d v="2013-09-08T00:00:00"/>
    <x v="0"/>
    <s v="DM-13525"/>
    <s v="Don Miller"/>
    <x v="1"/>
    <s v="United States"/>
    <s v="Houston"/>
    <x v="5"/>
    <n v="77070"/>
    <x v="2"/>
    <s v="OFF-PA-10002036"/>
    <x v="1"/>
    <x v="10"/>
    <x v="325"/>
    <n v="10.368"/>
    <n v="2"/>
    <x v="2"/>
    <n v="3.7584"/>
  </r>
  <r>
    <n v="5385"/>
    <x v="2678"/>
    <x v="3"/>
    <x v="335"/>
    <d v="2014-07-04T00:00:00"/>
    <x v="1"/>
    <s v="CC-12220"/>
    <s v="Chris Cortes"/>
    <x v="0"/>
    <s v="United States"/>
    <s v="Philadelphia"/>
    <x v="9"/>
    <n v="19143"/>
    <x v="3"/>
    <s v="TEC-PH-10001760"/>
    <x v="2"/>
    <x v="7"/>
    <x v="254"/>
    <n v="358.2"/>
    <n v="3"/>
    <x v="10"/>
    <n v="41.79"/>
  </r>
  <r>
    <n v="5386"/>
    <x v="2678"/>
    <x v="3"/>
    <x v="335"/>
    <d v="2014-07-04T00:00:00"/>
    <x v="1"/>
    <s v="CC-12220"/>
    <s v="Chris Cortes"/>
    <x v="0"/>
    <s v="United States"/>
    <s v="Philadelphia"/>
    <x v="9"/>
    <n v="19143"/>
    <x v="3"/>
    <s v="TEC-PH-10000673"/>
    <x v="2"/>
    <x v="7"/>
    <x v="1396"/>
    <n v="545.91600000000005"/>
    <n v="14"/>
    <x v="10"/>
    <n v="72.788799999999995"/>
  </r>
  <r>
    <n v="5387"/>
    <x v="2679"/>
    <x v="3"/>
    <x v="846"/>
    <d v="2014-03-18T00:00:00"/>
    <x v="1"/>
    <s v="GA-14725"/>
    <s v="Guy Armstrong"/>
    <x v="0"/>
    <s v="United States"/>
    <s v="Rogers"/>
    <x v="36"/>
    <n v="72756"/>
    <x v="0"/>
    <s v="OFF-BI-10000829"/>
    <x v="1"/>
    <x v="8"/>
    <x v="304"/>
    <n v="40.409999999999997"/>
    <n v="9"/>
    <x v="0"/>
    <n v="18.5886"/>
  </r>
  <r>
    <n v="5388"/>
    <x v="2680"/>
    <x v="3"/>
    <x v="1042"/>
    <d v="2014-02-22T00:00:00"/>
    <x v="0"/>
    <s v="CV-12805"/>
    <s v="Cynthia Voltz"/>
    <x v="1"/>
    <s v="United States"/>
    <s v="Los Angeles"/>
    <x v="1"/>
    <n v="90045"/>
    <x v="1"/>
    <s v="TEC-PH-10001924"/>
    <x v="2"/>
    <x v="7"/>
    <x v="426"/>
    <n v="167.976"/>
    <n v="3"/>
    <x v="2"/>
    <n v="10.4985"/>
  </r>
  <r>
    <n v="5389"/>
    <x v="2680"/>
    <x v="3"/>
    <x v="1042"/>
    <d v="2014-02-22T00:00:00"/>
    <x v="0"/>
    <s v="CV-12805"/>
    <s v="Cynthia Voltz"/>
    <x v="1"/>
    <s v="United States"/>
    <s v="Los Angeles"/>
    <x v="1"/>
    <n v="90045"/>
    <x v="1"/>
    <s v="TEC-AC-10004864"/>
    <x v="2"/>
    <x v="11"/>
    <x v="1289"/>
    <n v="109.53"/>
    <n v="3"/>
    <x v="0"/>
    <n v="47.097900000000003"/>
  </r>
  <r>
    <n v="5390"/>
    <x v="2680"/>
    <x v="3"/>
    <x v="1042"/>
    <d v="2014-02-22T00:00:00"/>
    <x v="0"/>
    <s v="CV-12805"/>
    <s v="Cynthia Voltz"/>
    <x v="1"/>
    <s v="United States"/>
    <s v="Los Angeles"/>
    <x v="1"/>
    <n v="90045"/>
    <x v="1"/>
    <s v="OFF-LA-10004345"/>
    <x v="1"/>
    <x v="2"/>
    <x v="517"/>
    <n v="9.82"/>
    <n v="2"/>
    <x v="0"/>
    <n v="4.8117999999999999"/>
  </r>
  <r>
    <n v="5391"/>
    <x v="2681"/>
    <x v="3"/>
    <x v="468"/>
    <d v="2014-11-13T00:00:00"/>
    <x v="0"/>
    <s v="NC-18535"/>
    <s v="Nick Crebassa"/>
    <x v="1"/>
    <s v="United States"/>
    <s v="Seattle"/>
    <x v="4"/>
    <n v="98105"/>
    <x v="1"/>
    <s v="OFF-BI-10000088"/>
    <x v="1"/>
    <x v="8"/>
    <x v="1025"/>
    <n v="26.352"/>
    <n v="3"/>
    <x v="2"/>
    <n v="9.5526"/>
  </r>
  <r>
    <n v="5392"/>
    <x v="2682"/>
    <x v="2"/>
    <x v="84"/>
    <d v="2011-11-25T00:00:00"/>
    <x v="1"/>
    <s v="GR-14560"/>
    <s v="Georgia Rosenberg"/>
    <x v="1"/>
    <s v="United States"/>
    <s v="Wilmington"/>
    <x v="13"/>
    <n v="19805"/>
    <x v="3"/>
    <s v="OFF-LA-10002787"/>
    <x v="1"/>
    <x v="2"/>
    <x v="542"/>
    <n v="22.5"/>
    <n v="6"/>
    <x v="0"/>
    <n v="10.8"/>
  </r>
  <r>
    <n v="5393"/>
    <x v="2682"/>
    <x v="2"/>
    <x v="84"/>
    <d v="2011-11-25T00:00:00"/>
    <x v="1"/>
    <s v="GR-14560"/>
    <s v="Georgia Rosenberg"/>
    <x v="1"/>
    <s v="United States"/>
    <s v="Wilmington"/>
    <x v="13"/>
    <n v="19805"/>
    <x v="3"/>
    <s v="OFF-LA-10001569"/>
    <x v="1"/>
    <x v="2"/>
    <x v="633"/>
    <n v="9.9600000000000009"/>
    <n v="2"/>
    <x v="0"/>
    <n v="4.5815999999999999"/>
  </r>
  <r>
    <n v="5394"/>
    <x v="2682"/>
    <x v="2"/>
    <x v="84"/>
    <d v="2011-11-25T00:00:00"/>
    <x v="1"/>
    <s v="GR-14560"/>
    <s v="Georgia Rosenberg"/>
    <x v="1"/>
    <s v="United States"/>
    <s v="Wilmington"/>
    <x v="13"/>
    <n v="19805"/>
    <x v="3"/>
    <s v="OFF-BI-10002429"/>
    <x v="1"/>
    <x v="8"/>
    <x v="467"/>
    <n v="213.08"/>
    <n v="7"/>
    <x v="0"/>
    <n v="102.2784"/>
  </r>
  <r>
    <n v="5395"/>
    <x v="2682"/>
    <x v="2"/>
    <x v="84"/>
    <d v="2011-11-25T00:00:00"/>
    <x v="1"/>
    <s v="GR-14560"/>
    <s v="Georgia Rosenberg"/>
    <x v="1"/>
    <s v="United States"/>
    <s v="Wilmington"/>
    <x v="13"/>
    <n v="19805"/>
    <x v="3"/>
    <s v="FUR-BO-10000362"/>
    <x v="0"/>
    <x v="0"/>
    <x v="1037"/>
    <n v="1025.8800000000001"/>
    <n v="6"/>
    <x v="0"/>
    <n v="235.95240000000001"/>
  </r>
  <r>
    <n v="5396"/>
    <x v="2683"/>
    <x v="2"/>
    <x v="728"/>
    <d v="2011-11-21T00:00:00"/>
    <x v="0"/>
    <s v="JG-15805"/>
    <s v="John Grady"/>
    <x v="1"/>
    <s v="United States"/>
    <s v="Provo"/>
    <x v="7"/>
    <n v="84604"/>
    <x v="1"/>
    <s v="OFF-PA-10003016"/>
    <x v="1"/>
    <x v="10"/>
    <x v="1385"/>
    <n v="21.98"/>
    <n v="7"/>
    <x v="0"/>
    <n v="9.891"/>
  </r>
  <r>
    <n v="5397"/>
    <x v="2684"/>
    <x v="0"/>
    <x v="446"/>
    <d v="2013-09-25T00:00:00"/>
    <x v="3"/>
    <s v="EB-13750"/>
    <s v="Edward Becker"/>
    <x v="1"/>
    <s v="United States"/>
    <s v="San Francisco"/>
    <x v="1"/>
    <n v="94110"/>
    <x v="1"/>
    <s v="FUR-FU-10002501"/>
    <x v="0"/>
    <x v="5"/>
    <x v="1284"/>
    <n v="63.2"/>
    <n v="5"/>
    <x v="0"/>
    <n v="23.384"/>
  </r>
  <r>
    <n v="5398"/>
    <x v="2685"/>
    <x v="0"/>
    <x v="73"/>
    <d v="2013-11-28T00:00:00"/>
    <x v="1"/>
    <s v="MC-17605"/>
    <s v="Matt Connell"/>
    <x v="1"/>
    <s v="United States"/>
    <s v="Los Angeles"/>
    <x v="1"/>
    <n v="90004"/>
    <x v="1"/>
    <s v="OFF-AP-10003622"/>
    <x v="1"/>
    <x v="9"/>
    <x v="188"/>
    <n v="39"/>
    <n v="12"/>
    <x v="0"/>
    <n v="11.31"/>
  </r>
  <r>
    <n v="5399"/>
    <x v="2686"/>
    <x v="0"/>
    <x v="720"/>
    <d v="2013-10-03T00:00:00"/>
    <x v="1"/>
    <s v="BM-11650"/>
    <s v="Brian Moss"/>
    <x v="1"/>
    <s v="United States"/>
    <s v="Lancaster"/>
    <x v="24"/>
    <n v="43130"/>
    <x v="3"/>
    <s v="OFF-BI-10002764"/>
    <x v="1"/>
    <x v="8"/>
    <x v="502"/>
    <n v="2.907"/>
    <n v="3"/>
    <x v="6"/>
    <n v="-2.0348999999999999"/>
  </r>
  <r>
    <n v="5400"/>
    <x v="2687"/>
    <x v="0"/>
    <x v="526"/>
    <d v="2013-04-15T00:00:00"/>
    <x v="1"/>
    <s v="HF-14995"/>
    <s v="Herbert Flentye"/>
    <x v="0"/>
    <s v="United States"/>
    <s v="Los Angeles"/>
    <x v="1"/>
    <n v="90004"/>
    <x v="1"/>
    <s v="FUR-BO-10001798"/>
    <x v="0"/>
    <x v="0"/>
    <x v="0"/>
    <n v="556.66499999999996"/>
    <n v="5"/>
    <x v="11"/>
    <n v="6.5490000000000004"/>
  </r>
  <r>
    <n v="5401"/>
    <x v="2688"/>
    <x v="3"/>
    <x v="296"/>
    <d v="2014-09-24T00:00:00"/>
    <x v="2"/>
    <s v="ML-18265"/>
    <s v="Muhammed Lee"/>
    <x v="0"/>
    <s v="United States"/>
    <s v="Seattle"/>
    <x v="4"/>
    <n v="98103"/>
    <x v="1"/>
    <s v="TEC-AC-10000158"/>
    <x v="2"/>
    <x v="11"/>
    <x v="353"/>
    <n v="71.98"/>
    <n v="2"/>
    <x v="0"/>
    <n v="15.1158"/>
  </r>
  <r>
    <n v="5402"/>
    <x v="2688"/>
    <x v="3"/>
    <x v="296"/>
    <d v="2014-09-24T00:00:00"/>
    <x v="2"/>
    <s v="ML-18265"/>
    <s v="Muhammed Lee"/>
    <x v="0"/>
    <s v="United States"/>
    <s v="Seattle"/>
    <x v="4"/>
    <n v="98103"/>
    <x v="1"/>
    <s v="TEC-AC-10000303"/>
    <x v="2"/>
    <x v="11"/>
    <x v="429"/>
    <n v="79.98"/>
    <n v="2"/>
    <x v="0"/>
    <n v="26.3934"/>
  </r>
  <r>
    <n v="5403"/>
    <x v="2689"/>
    <x v="3"/>
    <x v="1043"/>
    <d v="2014-08-30T00:00:00"/>
    <x v="1"/>
    <s v="AH-10195"/>
    <s v="Alan Haines"/>
    <x v="1"/>
    <s v="United States"/>
    <s v="New York City"/>
    <x v="15"/>
    <n v="10024"/>
    <x v="3"/>
    <s v="OFF-BI-10003910"/>
    <x v="1"/>
    <x v="8"/>
    <x v="8"/>
    <n v="24.672000000000001"/>
    <n v="4"/>
    <x v="2"/>
    <n v="7.71"/>
  </r>
  <r>
    <n v="5404"/>
    <x v="2689"/>
    <x v="3"/>
    <x v="1043"/>
    <d v="2014-08-30T00:00:00"/>
    <x v="1"/>
    <s v="AH-10195"/>
    <s v="Alan Haines"/>
    <x v="1"/>
    <s v="United States"/>
    <s v="New York City"/>
    <x v="15"/>
    <n v="10024"/>
    <x v="3"/>
    <s v="OFF-BI-10000138"/>
    <x v="1"/>
    <x v="8"/>
    <x v="600"/>
    <n v="3.7440000000000002"/>
    <n v="1"/>
    <x v="2"/>
    <n v="1.3104"/>
  </r>
  <r>
    <n v="5405"/>
    <x v="2690"/>
    <x v="0"/>
    <x v="712"/>
    <d v="2013-02-26T00:00:00"/>
    <x v="1"/>
    <s v="TZ-21580"/>
    <s v="Tracy Zic"/>
    <x v="0"/>
    <s v="United States"/>
    <s v="Los Angeles"/>
    <x v="1"/>
    <n v="90045"/>
    <x v="1"/>
    <s v="TEC-PH-10002398"/>
    <x v="2"/>
    <x v="7"/>
    <x v="285"/>
    <n v="445.96"/>
    <n v="5"/>
    <x v="2"/>
    <n v="55.744999999999997"/>
  </r>
  <r>
    <n v="5406"/>
    <x v="2690"/>
    <x v="0"/>
    <x v="712"/>
    <d v="2013-02-26T00:00:00"/>
    <x v="1"/>
    <s v="TZ-21580"/>
    <s v="Tracy Zic"/>
    <x v="0"/>
    <s v="United States"/>
    <s v="Los Angeles"/>
    <x v="1"/>
    <n v="90045"/>
    <x v="1"/>
    <s v="TEC-AC-10003399"/>
    <x v="2"/>
    <x v="11"/>
    <x v="1497"/>
    <n v="36.24"/>
    <n v="1"/>
    <x v="0"/>
    <n v="15.220800000000001"/>
  </r>
  <r>
    <n v="5407"/>
    <x v="2690"/>
    <x v="0"/>
    <x v="712"/>
    <d v="2013-02-26T00:00:00"/>
    <x v="1"/>
    <s v="TZ-21580"/>
    <s v="Tracy Zic"/>
    <x v="0"/>
    <s v="United States"/>
    <s v="Los Angeles"/>
    <x v="1"/>
    <n v="90045"/>
    <x v="1"/>
    <s v="OFF-FA-10000992"/>
    <x v="1"/>
    <x v="13"/>
    <x v="1033"/>
    <n v="10.65"/>
    <n v="3"/>
    <x v="0"/>
    <n v="5.0054999999999996"/>
  </r>
  <r>
    <n v="5408"/>
    <x v="2691"/>
    <x v="3"/>
    <x v="166"/>
    <d v="2014-12-15T00:00:00"/>
    <x v="1"/>
    <s v="DM-13345"/>
    <s v="Denise Monton"/>
    <x v="1"/>
    <s v="United States"/>
    <s v="San Francisco"/>
    <x v="1"/>
    <n v="94109"/>
    <x v="1"/>
    <s v="OFF-PA-10003022"/>
    <x v="1"/>
    <x v="10"/>
    <x v="1714"/>
    <n v="87.92"/>
    <n v="4"/>
    <x v="0"/>
    <n v="40.443199999999997"/>
  </r>
  <r>
    <n v="5409"/>
    <x v="2691"/>
    <x v="3"/>
    <x v="166"/>
    <d v="2014-12-15T00:00:00"/>
    <x v="1"/>
    <s v="DM-13345"/>
    <s v="Denise Monton"/>
    <x v="1"/>
    <s v="United States"/>
    <s v="San Francisco"/>
    <x v="1"/>
    <n v="94109"/>
    <x v="1"/>
    <s v="OFF-BI-10002854"/>
    <x v="1"/>
    <x v="8"/>
    <x v="895"/>
    <n v="22.423999999999999"/>
    <n v="1"/>
    <x v="2"/>
    <n v="8.4090000000000007"/>
  </r>
  <r>
    <n v="5410"/>
    <x v="2691"/>
    <x v="3"/>
    <x v="166"/>
    <d v="2014-12-15T00:00:00"/>
    <x v="1"/>
    <s v="DM-13345"/>
    <s v="Denise Monton"/>
    <x v="1"/>
    <s v="United States"/>
    <s v="San Francisco"/>
    <x v="1"/>
    <n v="94109"/>
    <x v="1"/>
    <s v="OFF-BI-10001670"/>
    <x v="1"/>
    <x v="8"/>
    <x v="438"/>
    <n v="90.48"/>
    <n v="3"/>
    <x v="2"/>
    <n v="33.93"/>
  </r>
  <r>
    <n v="5411"/>
    <x v="2691"/>
    <x v="3"/>
    <x v="166"/>
    <d v="2014-12-15T00:00:00"/>
    <x v="1"/>
    <s v="DM-13345"/>
    <s v="Denise Monton"/>
    <x v="1"/>
    <s v="United States"/>
    <s v="San Francisco"/>
    <x v="1"/>
    <n v="94109"/>
    <x v="1"/>
    <s v="OFF-ST-10001837"/>
    <x v="1"/>
    <x v="4"/>
    <x v="1331"/>
    <n v="42.76"/>
    <n v="1"/>
    <x v="0"/>
    <n v="11.117599999999999"/>
  </r>
  <r>
    <n v="5412"/>
    <x v="2692"/>
    <x v="3"/>
    <x v="65"/>
    <d v="2014-09-23T00:00:00"/>
    <x v="1"/>
    <s v="TS-21505"/>
    <s v="Tony Sayre"/>
    <x v="0"/>
    <s v="United States"/>
    <s v="Clovis"/>
    <x v="27"/>
    <n v="88101"/>
    <x v="1"/>
    <s v="OFF-BI-10002012"/>
    <x v="1"/>
    <x v="8"/>
    <x v="742"/>
    <n v="10.08"/>
    <n v="7"/>
    <x v="2"/>
    <n v="3.528"/>
  </r>
  <r>
    <n v="5413"/>
    <x v="2692"/>
    <x v="3"/>
    <x v="65"/>
    <d v="2014-09-23T00:00:00"/>
    <x v="1"/>
    <s v="TS-21505"/>
    <s v="Tony Sayre"/>
    <x v="0"/>
    <s v="United States"/>
    <s v="Clovis"/>
    <x v="27"/>
    <n v="88101"/>
    <x v="1"/>
    <s v="TEC-AC-10004992"/>
    <x v="2"/>
    <x v="11"/>
    <x v="1715"/>
    <n v="101.34"/>
    <n v="3"/>
    <x v="0"/>
    <n v="8.1072000000000006"/>
  </r>
  <r>
    <n v="5414"/>
    <x v="2693"/>
    <x v="0"/>
    <x v="108"/>
    <d v="2013-09-15T00:00:00"/>
    <x v="2"/>
    <s v="TB-21625"/>
    <s v="Trudy Brown"/>
    <x v="0"/>
    <s v="United States"/>
    <s v="Wichita"/>
    <x v="41"/>
    <n v="67212"/>
    <x v="2"/>
    <s v="TEC-PH-10003171"/>
    <x v="2"/>
    <x v="7"/>
    <x v="1495"/>
    <n v="224.75"/>
    <n v="5"/>
    <x v="0"/>
    <n v="62.93"/>
  </r>
  <r>
    <n v="5415"/>
    <x v="2694"/>
    <x v="3"/>
    <x v="397"/>
    <d v="2014-09-29T00:00:00"/>
    <x v="1"/>
    <s v="LC-16870"/>
    <s v="Lena Cacioppo"/>
    <x v="0"/>
    <s v="United States"/>
    <s v="Chicago"/>
    <x v="10"/>
    <n v="60653"/>
    <x v="2"/>
    <s v="OFF-AP-10000390"/>
    <x v="1"/>
    <x v="9"/>
    <x v="1691"/>
    <n v="73.176000000000002"/>
    <n v="6"/>
    <x v="3"/>
    <n v="-197.5752"/>
  </r>
  <r>
    <n v="5416"/>
    <x v="2694"/>
    <x v="3"/>
    <x v="397"/>
    <d v="2014-09-29T00:00:00"/>
    <x v="1"/>
    <s v="LC-16870"/>
    <s v="Lena Cacioppo"/>
    <x v="0"/>
    <s v="United States"/>
    <s v="Chicago"/>
    <x v="10"/>
    <n v="60653"/>
    <x v="2"/>
    <s v="OFF-PA-10004888"/>
    <x v="1"/>
    <x v="10"/>
    <x v="959"/>
    <n v="20.736000000000001"/>
    <n v="4"/>
    <x v="2"/>
    <n v="7.2576000000000001"/>
  </r>
  <r>
    <n v="5417"/>
    <x v="2694"/>
    <x v="3"/>
    <x v="397"/>
    <d v="2014-09-29T00:00:00"/>
    <x v="1"/>
    <s v="LC-16870"/>
    <s v="Lena Cacioppo"/>
    <x v="0"/>
    <s v="United States"/>
    <s v="Chicago"/>
    <x v="10"/>
    <n v="60653"/>
    <x v="2"/>
    <s v="TEC-PH-10004188"/>
    <x v="2"/>
    <x v="7"/>
    <x v="763"/>
    <n v="39.984000000000002"/>
    <n v="2"/>
    <x v="2"/>
    <n v="-8.9963999999999995"/>
  </r>
  <r>
    <n v="5418"/>
    <x v="2695"/>
    <x v="2"/>
    <x v="191"/>
    <d v="2011-10-08T00:00:00"/>
    <x v="0"/>
    <s v="AM-10360"/>
    <s v="Alice McCarthy"/>
    <x v="1"/>
    <s v="United States"/>
    <s v="Omaha"/>
    <x v="8"/>
    <n v="68104"/>
    <x v="2"/>
    <s v="OFF-BI-10004099"/>
    <x v="1"/>
    <x v="8"/>
    <x v="1716"/>
    <n v="15.36"/>
    <n v="2"/>
    <x v="0"/>
    <n v="7.68"/>
  </r>
  <r>
    <n v="5419"/>
    <x v="2696"/>
    <x v="1"/>
    <x v="924"/>
    <d v="2012-10-26T00:00:00"/>
    <x v="2"/>
    <s v="JE-15715"/>
    <s v="Joe Elijah"/>
    <x v="0"/>
    <s v="United States"/>
    <s v="Houston"/>
    <x v="5"/>
    <n v="77041"/>
    <x v="2"/>
    <s v="OFF-PA-10004621"/>
    <x v="1"/>
    <x v="10"/>
    <x v="738"/>
    <n v="36.287999999999997"/>
    <n v="7"/>
    <x v="2"/>
    <n v="12.700799999999999"/>
  </r>
  <r>
    <n v="5420"/>
    <x v="2696"/>
    <x v="1"/>
    <x v="924"/>
    <d v="2012-10-26T00:00:00"/>
    <x v="2"/>
    <s v="JE-15715"/>
    <s v="Joe Elijah"/>
    <x v="0"/>
    <s v="United States"/>
    <s v="Houston"/>
    <x v="5"/>
    <n v="77041"/>
    <x v="2"/>
    <s v="TEC-PH-10002103"/>
    <x v="2"/>
    <x v="7"/>
    <x v="534"/>
    <n v="150.38399999999999"/>
    <n v="2"/>
    <x v="2"/>
    <n v="15.038399999999999"/>
  </r>
  <r>
    <n v="5421"/>
    <x v="2697"/>
    <x v="0"/>
    <x v="1044"/>
    <d v="2013-04-03T00:00:00"/>
    <x v="0"/>
    <s v="CS-11950"/>
    <s v="Carlos Soltero"/>
    <x v="0"/>
    <s v="United States"/>
    <s v="Philadelphia"/>
    <x v="9"/>
    <n v="19134"/>
    <x v="3"/>
    <s v="TEC-PH-10002789"/>
    <x v="2"/>
    <x v="7"/>
    <x v="1577"/>
    <n v="280.78199999999998"/>
    <n v="3"/>
    <x v="10"/>
    <n v="-60.836100000000002"/>
  </r>
  <r>
    <n v="5422"/>
    <x v="2697"/>
    <x v="0"/>
    <x v="1044"/>
    <d v="2013-04-03T00:00:00"/>
    <x v="0"/>
    <s v="CS-11950"/>
    <s v="Carlos Soltero"/>
    <x v="0"/>
    <s v="United States"/>
    <s v="Philadelphia"/>
    <x v="9"/>
    <n v="19134"/>
    <x v="3"/>
    <s v="TEC-AC-10003289"/>
    <x v="2"/>
    <x v="11"/>
    <x v="1209"/>
    <n v="31.984000000000002"/>
    <n v="2"/>
    <x v="2"/>
    <n v="1.1994"/>
  </r>
  <r>
    <n v="5423"/>
    <x v="2698"/>
    <x v="0"/>
    <x v="723"/>
    <d v="2014-01-03T00:00:00"/>
    <x v="1"/>
    <s v="PF-19225"/>
    <s v="Phillip Flathmann"/>
    <x v="0"/>
    <s v="United States"/>
    <s v="Los Angeles"/>
    <x v="1"/>
    <n v="90045"/>
    <x v="1"/>
    <s v="OFF-BI-10000138"/>
    <x v="1"/>
    <x v="8"/>
    <x v="600"/>
    <n v="11.231999999999999"/>
    <n v="3"/>
    <x v="2"/>
    <n v="3.9312"/>
  </r>
  <r>
    <n v="5424"/>
    <x v="2699"/>
    <x v="3"/>
    <x v="132"/>
    <d v="2014-11-06T00:00:00"/>
    <x v="0"/>
    <s v="PJ-18835"/>
    <s v="Patrick Jones"/>
    <x v="1"/>
    <s v="United States"/>
    <s v="Richmond"/>
    <x v="0"/>
    <n v="40475"/>
    <x v="0"/>
    <s v="OFF-PA-10001215"/>
    <x v="1"/>
    <x v="10"/>
    <x v="1717"/>
    <n v="26.4"/>
    <n v="5"/>
    <x v="0"/>
    <n v="11.88"/>
  </r>
  <r>
    <n v="5425"/>
    <x v="2700"/>
    <x v="3"/>
    <x v="176"/>
    <d v="2014-01-27T00:00:00"/>
    <x v="1"/>
    <s v="JF-15490"/>
    <s v="Jeremy Farry"/>
    <x v="0"/>
    <s v="United States"/>
    <s v="Waterbury"/>
    <x v="29"/>
    <n v="6708"/>
    <x v="3"/>
    <s v="OFF-AR-10001545"/>
    <x v="1"/>
    <x v="6"/>
    <x v="812"/>
    <n v="3.52"/>
    <n v="2"/>
    <x v="0"/>
    <n v="1.0207999999999999"/>
  </r>
  <r>
    <n v="5426"/>
    <x v="2701"/>
    <x v="0"/>
    <x v="275"/>
    <d v="2013-12-07T00:00:00"/>
    <x v="2"/>
    <s v="NM-18520"/>
    <s v="Neoma Murray"/>
    <x v="0"/>
    <s v="United States"/>
    <s v="Los Angeles"/>
    <x v="1"/>
    <n v="90045"/>
    <x v="1"/>
    <s v="TEC-AC-10003870"/>
    <x v="2"/>
    <x v="11"/>
    <x v="1718"/>
    <n v="1649.95"/>
    <n v="5"/>
    <x v="0"/>
    <n v="659.98"/>
  </r>
  <r>
    <n v="5427"/>
    <x v="2701"/>
    <x v="0"/>
    <x v="275"/>
    <d v="2013-12-07T00:00:00"/>
    <x v="2"/>
    <s v="NM-18520"/>
    <s v="Neoma Murray"/>
    <x v="0"/>
    <s v="United States"/>
    <s v="Los Angeles"/>
    <x v="1"/>
    <n v="90045"/>
    <x v="1"/>
    <s v="FUR-FU-10001085"/>
    <x v="0"/>
    <x v="5"/>
    <x v="1590"/>
    <n v="111.9"/>
    <n v="6"/>
    <x v="0"/>
    <n v="51.473999999999997"/>
  </r>
  <r>
    <n v="5428"/>
    <x v="2702"/>
    <x v="0"/>
    <x v="403"/>
    <d v="2013-06-15T00:00:00"/>
    <x v="3"/>
    <s v="MH-17290"/>
    <s v="Marc Harrigan"/>
    <x v="2"/>
    <s v="United States"/>
    <s v="Los Angeles"/>
    <x v="1"/>
    <n v="90036"/>
    <x v="1"/>
    <s v="FUR-BO-10004218"/>
    <x v="0"/>
    <x v="0"/>
    <x v="1584"/>
    <n v="599.16499999999996"/>
    <n v="5"/>
    <x v="11"/>
    <n v="35.244999999999997"/>
  </r>
  <r>
    <n v="5429"/>
    <x v="2703"/>
    <x v="0"/>
    <x v="476"/>
    <d v="2013-09-05T00:00:00"/>
    <x v="2"/>
    <s v="SZ-20035"/>
    <s v="Sam Zeldin"/>
    <x v="2"/>
    <s v="United States"/>
    <s v="San Francisco"/>
    <x v="1"/>
    <n v="94122"/>
    <x v="1"/>
    <s v="OFF-ST-10003455"/>
    <x v="1"/>
    <x v="4"/>
    <x v="169"/>
    <n v="46.53"/>
    <n v="3"/>
    <x v="0"/>
    <n v="12.097799999999999"/>
  </r>
  <r>
    <n v="5430"/>
    <x v="2704"/>
    <x v="2"/>
    <x v="742"/>
    <d v="2011-09-07T00:00:00"/>
    <x v="2"/>
    <s v="PR-18880"/>
    <s v="Patrick Ryan"/>
    <x v="0"/>
    <s v="United States"/>
    <s v="Saint Petersburg"/>
    <x v="2"/>
    <n v="33710"/>
    <x v="0"/>
    <s v="FUR-FU-10001967"/>
    <x v="0"/>
    <x v="5"/>
    <x v="293"/>
    <n v="31.984000000000002"/>
    <n v="2"/>
    <x v="2"/>
    <n v="1.9990000000000001"/>
  </r>
  <r>
    <n v="5431"/>
    <x v="2705"/>
    <x v="3"/>
    <x v="208"/>
    <d v="2014-10-26T00:00:00"/>
    <x v="1"/>
    <s v="FC-14245"/>
    <s v="Frank Carlisle"/>
    <x v="2"/>
    <s v="United States"/>
    <s v="Lakewood"/>
    <x v="24"/>
    <n v="44107"/>
    <x v="3"/>
    <s v="OFF-AP-10000938"/>
    <x v="1"/>
    <x v="9"/>
    <x v="1703"/>
    <n v="161.56800000000001"/>
    <n v="2"/>
    <x v="2"/>
    <n v="16.1568"/>
  </r>
  <r>
    <n v="5432"/>
    <x v="2705"/>
    <x v="3"/>
    <x v="208"/>
    <d v="2014-10-26T00:00:00"/>
    <x v="1"/>
    <s v="FC-14245"/>
    <s v="Frank Carlisle"/>
    <x v="2"/>
    <s v="United States"/>
    <s v="Lakewood"/>
    <x v="24"/>
    <n v="44107"/>
    <x v="3"/>
    <s v="OFF-PA-10002195"/>
    <x v="1"/>
    <x v="10"/>
    <x v="719"/>
    <n v="4.0640000000000001"/>
    <n v="1"/>
    <x v="2"/>
    <n v="1.3715999999999999"/>
  </r>
  <r>
    <n v="5433"/>
    <x v="2705"/>
    <x v="3"/>
    <x v="208"/>
    <d v="2014-10-26T00:00:00"/>
    <x v="1"/>
    <s v="FC-14245"/>
    <s v="Frank Carlisle"/>
    <x v="2"/>
    <s v="United States"/>
    <s v="Lakewood"/>
    <x v="24"/>
    <n v="44107"/>
    <x v="3"/>
    <s v="OFF-BI-10002799"/>
    <x v="1"/>
    <x v="8"/>
    <x v="1450"/>
    <n v="6.2160000000000002"/>
    <n v="4"/>
    <x v="6"/>
    <n v="-4.9728000000000003"/>
  </r>
  <r>
    <n v="5434"/>
    <x v="2706"/>
    <x v="3"/>
    <x v="1016"/>
    <d v="2014-04-30T00:00:00"/>
    <x v="1"/>
    <s v="LH-16750"/>
    <s v="Larry Hughes"/>
    <x v="0"/>
    <s v="United States"/>
    <s v="Chandler"/>
    <x v="16"/>
    <n v="85224"/>
    <x v="1"/>
    <s v="OFF-AR-10000246"/>
    <x v="1"/>
    <x v="6"/>
    <x v="21"/>
    <n v="8.8960000000000008"/>
    <n v="4"/>
    <x v="2"/>
    <n v="0.66720000000000002"/>
  </r>
  <r>
    <n v="5435"/>
    <x v="2707"/>
    <x v="1"/>
    <x v="324"/>
    <d v="2012-10-24T00:00:00"/>
    <x v="1"/>
    <s v="RM-19675"/>
    <s v="Robert Marley"/>
    <x v="2"/>
    <s v="United States"/>
    <s v="Los Angeles"/>
    <x v="1"/>
    <n v="90008"/>
    <x v="1"/>
    <s v="OFF-AP-10000275"/>
    <x v="1"/>
    <x v="9"/>
    <x v="1719"/>
    <n v="1640.7"/>
    <n v="5"/>
    <x v="0"/>
    <n v="459.39600000000002"/>
  </r>
  <r>
    <n v="5436"/>
    <x v="2707"/>
    <x v="1"/>
    <x v="324"/>
    <d v="2012-10-24T00:00:00"/>
    <x v="1"/>
    <s v="RM-19675"/>
    <s v="Robert Marley"/>
    <x v="2"/>
    <s v="United States"/>
    <s v="Los Angeles"/>
    <x v="1"/>
    <n v="90008"/>
    <x v="1"/>
    <s v="TEC-AC-10000892"/>
    <x v="2"/>
    <x v="11"/>
    <x v="290"/>
    <n v="270"/>
    <n v="3"/>
    <x v="0"/>
    <n v="97.2"/>
  </r>
  <r>
    <n v="5437"/>
    <x v="2708"/>
    <x v="2"/>
    <x v="260"/>
    <d v="2011-07-08T00:00:00"/>
    <x v="2"/>
    <s v="DM-13525"/>
    <s v="Don Miller"/>
    <x v="1"/>
    <s v="United States"/>
    <s v="Palm Coast"/>
    <x v="2"/>
    <n v="32137"/>
    <x v="0"/>
    <s v="FUR-FU-10001591"/>
    <x v="0"/>
    <x v="5"/>
    <x v="1101"/>
    <n v="19.52"/>
    <n v="2"/>
    <x v="2"/>
    <n v="5.3680000000000003"/>
  </r>
  <r>
    <n v="5438"/>
    <x v="2708"/>
    <x v="2"/>
    <x v="260"/>
    <d v="2011-07-08T00:00:00"/>
    <x v="2"/>
    <s v="DM-13525"/>
    <s v="Don Miller"/>
    <x v="1"/>
    <s v="United States"/>
    <s v="Palm Coast"/>
    <x v="2"/>
    <n v="32137"/>
    <x v="0"/>
    <s v="OFF-BI-10001787"/>
    <x v="1"/>
    <x v="8"/>
    <x v="1482"/>
    <n v="9.81"/>
    <n v="5"/>
    <x v="6"/>
    <n v="-6.867"/>
  </r>
  <r>
    <n v="5439"/>
    <x v="2708"/>
    <x v="2"/>
    <x v="260"/>
    <d v="2011-07-08T00:00:00"/>
    <x v="2"/>
    <s v="DM-13525"/>
    <s v="Don Miller"/>
    <x v="1"/>
    <s v="United States"/>
    <s v="Palm Coast"/>
    <x v="2"/>
    <n v="32137"/>
    <x v="0"/>
    <s v="FUR-FU-10003192"/>
    <x v="0"/>
    <x v="5"/>
    <x v="1720"/>
    <n v="213.21600000000001"/>
    <n v="3"/>
    <x v="2"/>
    <n v="15.991199999999999"/>
  </r>
  <r>
    <n v="5440"/>
    <x v="2709"/>
    <x v="0"/>
    <x v="958"/>
    <d v="2013-04-10T00:00:00"/>
    <x v="1"/>
    <s v="EH-14185"/>
    <s v="Evan Henry"/>
    <x v="0"/>
    <s v="United States"/>
    <s v="New York City"/>
    <x v="15"/>
    <n v="10035"/>
    <x v="3"/>
    <s v="OFF-BI-10004600"/>
    <x v="1"/>
    <x v="8"/>
    <x v="1477"/>
    <n v="588.78399999999999"/>
    <n v="2"/>
    <x v="2"/>
    <n v="183.995"/>
  </r>
  <r>
    <n v="5441"/>
    <x v="2710"/>
    <x v="3"/>
    <x v="38"/>
    <d v="2014-11-19T00:00:00"/>
    <x v="0"/>
    <s v="TC-21295"/>
    <s v="Toby Carlisle"/>
    <x v="0"/>
    <s v="United States"/>
    <s v="Jupiter"/>
    <x v="2"/>
    <n v="33458"/>
    <x v="0"/>
    <s v="OFF-AR-10002335"/>
    <x v="1"/>
    <x v="6"/>
    <x v="673"/>
    <n v="2.0640000000000001"/>
    <n v="1"/>
    <x v="2"/>
    <n v="0.15479999999999999"/>
  </r>
  <r>
    <n v="5442"/>
    <x v="2711"/>
    <x v="3"/>
    <x v="428"/>
    <d v="2014-09-14T00:00:00"/>
    <x v="1"/>
    <s v="AI-10855"/>
    <s v="Arianne Irving"/>
    <x v="0"/>
    <s v="United States"/>
    <s v="Glendale"/>
    <x v="16"/>
    <n v="85301"/>
    <x v="1"/>
    <s v="OFF-PA-10000859"/>
    <x v="1"/>
    <x v="10"/>
    <x v="1721"/>
    <n v="6.3680000000000003"/>
    <n v="2"/>
    <x v="2"/>
    <n v="2.3879999999999999"/>
  </r>
  <r>
    <n v="5443"/>
    <x v="2712"/>
    <x v="1"/>
    <x v="786"/>
    <d v="2012-04-23T00:00:00"/>
    <x v="1"/>
    <s v="JM-15535"/>
    <s v="Jessica Myrick"/>
    <x v="0"/>
    <s v="United States"/>
    <s v="New York City"/>
    <x v="15"/>
    <n v="10035"/>
    <x v="3"/>
    <s v="TEC-AC-10003198"/>
    <x v="2"/>
    <x v="11"/>
    <x v="761"/>
    <n v="99.6"/>
    <n v="1"/>
    <x v="0"/>
    <n v="36.851999999999997"/>
  </r>
  <r>
    <n v="5444"/>
    <x v="2712"/>
    <x v="1"/>
    <x v="786"/>
    <d v="2012-04-23T00:00:00"/>
    <x v="1"/>
    <s v="JM-15535"/>
    <s v="Jessica Myrick"/>
    <x v="0"/>
    <s v="United States"/>
    <s v="New York City"/>
    <x v="15"/>
    <n v="10035"/>
    <x v="3"/>
    <s v="OFF-BI-10001900"/>
    <x v="1"/>
    <x v="8"/>
    <x v="1099"/>
    <n v="62.295999999999999"/>
    <n v="13"/>
    <x v="2"/>
    <n v="21.024899999999999"/>
  </r>
  <r>
    <n v="5445"/>
    <x v="2712"/>
    <x v="1"/>
    <x v="786"/>
    <d v="2012-04-23T00:00:00"/>
    <x v="1"/>
    <s v="JM-15535"/>
    <s v="Jessica Myrick"/>
    <x v="0"/>
    <s v="United States"/>
    <s v="New York City"/>
    <x v="15"/>
    <n v="10035"/>
    <x v="3"/>
    <s v="OFF-AR-10000614"/>
    <x v="1"/>
    <x v="6"/>
    <x v="1722"/>
    <n v="10.71"/>
    <n v="3"/>
    <x v="0"/>
    <n v="2.7846000000000002"/>
  </r>
  <r>
    <n v="5446"/>
    <x v="2713"/>
    <x v="0"/>
    <x v="197"/>
    <d v="2013-07-30T00:00:00"/>
    <x v="1"/>
    <s v="BE-11335"/>
    <s v="Bill Eplett"/>
    <x v="2"/>
    <s v="United States"/>
    <s v="Houston"/>
    <x v="5"/>
    <n v="77041"/>
    <x v="2"/>
    <s v="OFF-EN-10003040"/>
    <x v="1"/>
    <x v="12"/>
    <x v="1224"/>
    <n v="20.936"/>
    <n v="1"/>
    <x v="2"/>
    <n v="7.0659000000000001"/>
  </r>
  <r>
    <n v="5447"/>
    <x v="2714"/>
    <x v="0"/>
    <x v="370"/>
    <d v="2013-09-01T00:00:00"/>
    <x v="1"/>
    <s v="DR-12880"/>
    <s v="Dan Reichenbach"/>
    <x v="1"/>
    <s v="United States"/>
    <s v="New York City"/>
    <x v="15"/>
    <n v="10035"/>
    <x v="3"/>
    <s v="TEC-PH-10003442"/>
    <x v="2"/>
    <x v="7"/>
    <x v="879"/>
    <n v="33"/>
    <n v="6"/>
    <x v="0"/>
    <n v="8.25"/>
  </r>
  <r>
    <n v="5448"/>
    <x v="2714"/>
    <x v="0"/>
    <x v="370"/>
    <d v="2013-09-01T00:00:00"/>
    <x v="1"/>
    <s v="DR-12880"/>
    <s v="Dan Reichenbach"/>
    <x v="1"/>
    <s v="United States"/>
    <s v="New York City"/>
    <x v="15"/>
    <n v="10035"/>
    <x v="3"/>
    <s v="TEC-AC-10002800"/>
    <x v="2"/>
    <x v="11"/>
    <x v="1207"/>
    <n v="249.95"/>
    <n v="5"/>
    <x v="0"/>
    <n v="87.482500000000002"/>
  </r>
  <r>
    <n v="5449"/>
    <x v="2715"/>
    <x v="2"/>
    <x v="171"/>
    <d v="2011-09-19T00:00:00"/>
    <x v="1"/>
    <s v="TA-21385"/>
    <s v="Tom Ashbrook"/>
    <x v="2"/>
    <s v="United States"/>
    <s v="Olathe"/>
    <x v="41"/>
    <n v="66062"/>
    <x v="2"/>
    <s v="OFF-SU-10000157"/>
    <x v="1"/>
    <x v="14"/>
    <x v="1399"/>
    <n v="357.93"/>
    <n v="3"/>
    <x v="0"/>
    <n v="7.1585999999999999"/>
  </r>
  <r>
    <n v="5450"/>
    <x v="2715"/>
    <x v="2"/>
    <x v="171"/>
    <d v="2011-09-19T00:00:00"/>
    <x v="1"/>
    <s v="TA-21385"/>
    <s v="Tom Ashbrook"/>
    <x v="2"/>
    <s v="United States"/>
    <s v="Olathe"/>
    <x v="41"/>
    <n v="66062"/>
    <x v="2"/>
    <s v="TEC-AC-10001542"/>
    <x v="2"/>
    <x v="11"/>
    <x v="1669"/>
    <n v="57.4"/>
    <n v="5"/>
    <x v="0"/>
    <n v="10.906000000000001"/>
  </r>
  <r>
    <n v="5451"/>
    <x v="2715"/>
    <x v="2"/>
    <x v="171"/>
    <d v="2011-09-19T00:00:00"/>
    <x v="1"/>
    <s v="TA-21385"/>
    <s v="Tom Ashbrook"/>
    <x v="2"/>
    <s v="United States"/>
    <s v="Olathe"/>
    <x v="41"/>
    <n v="66062"/>
    <x v="2"/>
    <s v="OFF-BI-10004519"/>
    <x v="1"/>
    <x v="8"/>
    <x v="880"/>
    <n v="331.96"/>
    <n v="2"/>
    <x v="0"/>
    <n v="149.38200000000001"/>
  </r>
  <r>
    <n v="5452"/>
    <x v="2715"/>
    <x v="2"/>
    <x v="171"/>
    <d v="2011-09-19T00:00:00"/>
    <x v="1"/>
    <s v="TA-21385"/>
    <s v="Tom Ashbrook"/>
    <x v="2"/>
    <s v="United States"/>
    <s v="Olathe"/>
    <x v="41"/>
    <n v="66062"/>
    <x v="2"/>
    <s v="FUR-FU-10003464"/>
    <x v="0"/>
    <x v="5"/>
    <x v="1470"/>
    <n v="40.56"/>
    <n v="2"/>
    <x v="0"/>
    <n v="12.979200000000001"/>
  </r>
  <r>
    <n v="5453"/>
    <x v="2716"/>
    <x v="0"/>
    <x v="405"/>
    <d v="2013-07-30T00:00:00"/>
    <x v="1"/>
    <s v="KN-16705"/>
    <s v="Kristina Nunn"/>
    <x v="2"/>
    <s v="United States"/>
    <s v="Sparks"/>
    <x v="33"/>
    <n v="89431"/>
    <x v="1"/>
    <s v="OFF-SU-10004261"/>
    <x v="1"/>
    <x v="14"/>
    <x v="605"/>
    <n v="86.2"/>
    <n v="5"/>
    <x v="0"/>
    <n v="24.998000000000001"/>
  </r>
  <r>
    <n v="5454"/>
    <x v="2717"/>
    <x v="3"/>
    <x v="240"/>
    <d v="2014-05-24T00:00:00"/>
    <x v="1"/>
    <s v="PJ-18835"/>
    <s v="Patrick Jones"/>
    <x v="1"/>
    <s v="United States"/>
    <s v="Rockford"/>
    <x v="10"/>
    <n v="61107"/>
    <x v="2"/>
    <s v="OFF-PA-10004733"/>
    <x v="1"/>
    <x v="10"/>
    <x v="1571"/>
    <n v="38.015999999999998"/>
    <n v="6"/>
    <x v="2"/>
    <n v="13.780799999999999"/>
  </r>
  <r>
    <n v="5455"/>
    <x v="2718"/>
    <x v="3"/>
    <x v="1045"/>
    <d v="2014-05-03T00:00:00"/>
    <x v="1"/>
    <s v="MC-17605"/>
    <s v="Matt Connell"/>
    <x v="1"/>
    <s v="United States"/>
    <s v="Philadelphia"/>
    <x v="9"/>
    <n v="19143"/>
    <x v="3"/>
    <s v="OFF-ST-10001325"/>
    <x v="1"/>
    <x v="4"/>
    <x v="466"/>
    <n v="8.3840000000000003"/>
    <n v="1"/>
    <x v="2"/>
    <n v="0.73360000000000003"/>
  </r>
  <r>
    <n v="5456"/>
    <x v="2718"/>
    <x v="3"/>
    <x v="1045"/>
    <d v="2014-05-03T00:00:00"/>
    <x v="1"/>
    <s v="MC-17605"/>
    <s v="Matt Connell"/>
    <x v="1"/>
    <s v="United States"/>
    <s v="Philadelphia"/>
    <x v="9"/>
    <n v="19143"/>
    <x v="3"/>
    <s v="OFF-AR-10003056"/>
    <x v="1"/>
    <x v="6"/>
    <x v="18"/>
    <n v="6.8479999999999999"/>
    <n v="2"/>
    <x v="2"/>
    <n v="0.77039999999999997"/>
  </r>
  <r>
    <n v="5457"/>
    <x v="2719"/>
    <x v="3"/>
    <x v="614"/>
    <d v="2015-01-03T00:00:00"/>
    <x v="1"/>
    <s v="BS-11755"/>
    <s v="Bruce Stewart"/>
    <x v="0"/>
    <s v="United States"/>
    <s v="Edmonds"/>
    <x v="4"/>
    <n v="98026"/>
    <x v="1"/>
    <s v="OFF-FA-10000089"/>
    <x v="1"/>
    <x v="13"/>
    <x v="1723"/>
    <n v="19.600000000000001"/>
    <n v="5"/>
    <x v="0"/>
    <n v="9.6039999999999992"/>
  </r>
  <r>
    <n v="5458"/>
    <x v="2719"/>
    <x v="3"/>
    <x v="614"/>
    <d v="2015-01-03T00:00:00"/>
    <x v="1"/>
    <s v="BS-11755"/>
    <s v="Bruce Stewart"/>
    <x v="0"/>
    <s v="United States"/>
    <s v="Edmonds"/>
    <x v="4"/>
    <n v="98026"/>
    <x v="1"/>
    <s v="FUR-FU-10004093"/>
    <x v="0"/>
    <x v="5"/>
    <x v="1159"/>
    <n v="68.459999999999994"/>
    <n v="2"/>
    <x v="0"/>
    <n v="20.538"/>
  </r>
  <r>
    <n v="5459"/>
    <x v="2720"/>
    <x v="3"/>
    <x v="507"/>
    <d v="2014-09-07T00:00:00"/>
    <x v="0"/>
    <s v="PK-19075"/>
    <s v="Pete Kriz"/>
    <x v="0"/>
    <s v="United States"/>
    <s v="San Francisco"/>
    <x v="1"/>
    <n v="94122"/>
    <x v="1"/>
    <s v="OFF-BI-10004022"/>
    <x v="1"/>
    <x v="8"/>
    <x v="748"/>
    <n v="13.343999999999999"/>
    <n v="6"/>
    <x v="2"/>
    <n v="4.3368000000000002"/>
  </r>
  <r>
    <n v="5460"/>
    <x v="2720"/>
    <x v="3"/>
    <x v="507"/>
    <d v="2014-09-07T00:00:00"/>
    <x v="0"/>
    <s v="PK-19075"/>
    <s v="Pete Kriz"/>
    <x v="0"/>
    <s v="United States"/>
    <s v="San Francisco"/>
    <x v="1"/>
    <n v="94122"/>
    <x v="1"/>
    <s v="FUR-TA-10001771"/>
    <x v="0"/>
    <x v="3"/>
    <x v="1724"/>
    <n v="1478.2719999999999"/>
    <n v="8"/>
    <x v="2"/>
    <n v="92.391999999999996"/>
  </r>
  <r>
    <n v="5461"/>
    <x v="2721"/>
    <x v="2"/>
    <x v="90"/>
    <d v="2011-03-25T00:00:00"/>
    <x v="1"/>
    <s v="TS-21205"/>
    <s v="Thomas Seio"/>
    <x v="1"/>
    <s v="United States"/>
    <s v="Asheville"/>
    <x v="3"/>
    <n v="28806"/>
    <x v="0"/>
    <s v="OFF-ST-10002301"/>
    <x v="1"/>
    <x v="4"/>
    <x v="1490"/>
    <n v="16.271999999999998"/>
    <n v="1"/>
    <x v="2"/>
    <n v="-3.8645999999999998"/>
  </r>
  <r>
    <n v="5462"/>
    <x v="2722"/>
    <x v="3"/>
    <x v="394"/>
    <d v="2014-10-05T00:00:00"/>
    <x v="1"/>
    <s v="BD-11725"/>
    <s v="Bruce Degenhardt"/>
    <x v="0"/>
    <s v="United States"/>
    <s v="Los Angeles"/>
    <x v="1"/>
    <n v="90032"/>
    <x v="1"/>
    <s v="FUR-FU-10001706"/>
    <x v="0"/>
    <x v="5"/>
    <x v="50"/>
    <n v="9.24"/>
    <n v="3"/>
    <x v="0"/>
    <n v="4.4352"/>
  </r>
  <r>
    <n v="5463"/>
    <x v="2723"/>
    <x v="2"/>
    <x v="1046"/>
    <d v="2011-01-21T00:00:00"/>
    <x v="2"/>
    <s v="TS-21340"/>
    <s v="Toby Swindell"/>
    <x v="0"/>
    <s v="United States"/>
    <s v="Scottsdale"/>
    <x v="16"/>
    <n v="85254"/>
    <x v="1"/>
    <s v="OFF-BI-10003676"/>
    <x v="1"/>
    <x v="8"/>
    <x v="816"/>
    <n v="32.340000000000003"/>
    <n v="10"/>
    <x v="6"/>
    <n v="-23.716000000000001"/>
  </r>
  <r>
    <n v="5464"/>
    <x v="2723"/>
    <x v="2"/>
    <x v="1046"/>
    <d v="2011-01-21T00:00:00"/>
    <x v="2"/>
    <s v="TS-21340"/>
    <s v="Toby Swindell"/>
    <x v="0"/>
    <s v="United States"/>
    <s v="Scottsdale"/>
    <x v="16"/>
    <n v="85254"/>
    <x v="1"/>
    <s v="OFF-PA-10000659"/>
    <x v="1"/>
    <x v="10"/>
    <x v="1286"/>
    <n v="56.064"/>
    <n v="4"/>
    <x v="2"/>
    <n v="19.622399999999999"/>
  </r>
  <r>
    <n v="5465"/>
    <x v="2723"/>
    <x v="2"/>
    <x v="1046"/>
    <d v="2011-01-21T00:00:00"/>
    <x v="2"/>
    <s v="TS-21340"/>
    <s v="Toby Swindell"/>
    <x v="0"/>
    <s v="United States"/>
    <s v="Scottsdale"/>
    <x v="16"/>
    <n v="85254"/>
    <x v="1"/>
    <s v="OFF-EN-10002504"/>
    <x v="1"/>
    <x v="12"/>
    <x v="113"/>
    <n v="108.72"/>
    <n v="5"/>
    <x v="2"/>
    <n v="36.692999999999998"/>
  </r>
  <r>
    <n v="5466"/>
    <x v="2723"/>
    <x v="2"/>
    <x v="1046"/>
    <d v="2011-01-21T00:00:00"/>
    <x v="2"/>
    <s v="TS-21340"/>
    <s v="Toby Swindell"/>
    <x v="0"/>
    <s v="United States"/>
    <s v="Scottsdale"/>
    <x v="16"/>
    <n v="85254"/>
    <x v="1"/>
    <s v="FUR-BO-10001972"/>
    <x v="0"/>
    <x v="0"/>
    <x v="362"/>
    <n v="181.47"/>
    <n v="5"/>
    <x v="6"/>
    <n v="-320.59699999999998"/>
  </r>
  <r>
    <n v="5467"/>
    <x v="2724"/>
    <x v="2"/>
    <x v="1047"/>
    <d v="2011-02-20T00:00:00"/>
    <x v="0"/>
    <s v="ST-20530"/>
    <s v="Shui Tom"/>
    <x v="0"/>
    <s v="United States"/>
    <s v="Houston"/>
    <x v="5"/>
    <n v="77095"/>
    <x v="2"/>
    <s v="OFF-PA-10000466"/>
    <x v="1"/>
    <x v="10"/>
    <x v="933"/>
    <n v="16.175999999999998"/>
    <n v="3"/>
    <x v="2"/>
    <n v="6.0659999999999998"/>
  </r>
  <r>
    <n v="5468"/>
    <x v="2725"/>
    <x v="0"/>
    <x v="632"/>
    <d v="2013-06-15T00:00:00"/>
    <x v="1"/>
    <s v="DB-13210"/>
    <s v="Dean Braden"/>
    <x v="0"/>
    <s v="United States"/>
    <s v="San Francisco"/>
    <x v="1"/>
    <n v="94109"/>
    <x v="1"/>
    <s v="FUR-CH-10002774"/>
    <x v="0"/>
    <x v="1"/>
    <x v="23"/>
    <n v="122.352"/>
    <n v="3"/>
    <x v="2"/>
    <n v="13.7646"/>
  </r>
  <r>
    <n v="5469"/>
    <x v="2726"/>
    <x v="2"/>
    <x v="467"/>
    <d v="2011-09-27T00:00:00"/>
    <x v="2"/>
    <s v="KF-16285"/>
    <s v="Karen Ferguson"/>
    <x v="2"/>
    <s v="United States"/>
    <s v="San Diego"/>
    <x v="1"/>
    <n v="92105"/>
    <x v="1"/>
    <s v="FUR-CH-10000454"/>
    <x v="0"/>
    <x v="1"/>
    <x v="1"/>
    <n v="585.55200000000002"/>
    <n v="3"/>
    <x v="2"/>
    <n v="73.194000000000003"/>
  </r>
  <r>
    <n v="5470"/>
    <x v="2726"/>
    <x v="2"/>
    <x v="467"/>
    <d v="2011-09-27T00:00:00"/>
    <x v="2"/>
    <s v="KF-16285"/>
    <s v="Karen Ferguson"/>
    <x v="2"/>
    <s v="United States"/>
    <s v="San Diego"/>
    <x v="1"/>
    <n v="92105"/>
    <x v="1"/>
    <s v="OFF-PA-10004888"/>
    <x v="1"/>
    <x v="10"/>
    <x v="959"/>
    <n v="19.440000000000001"/>
    <n v="3"/>
    <x v="0"/>
    <n v="9.3312000000000008"/>
  </r>
  <r>
    <n v="5471"/>
    <x v="2727"/>
    <x v="0"/>
    <x v="198"/>
    <d v="2013-06-05T00:00:00"/>
    <x v="1"/>
    <s v="JM-16195"/>
    <s v="Justin MacKendrick"/>
    <x v="0"/>
    <s v="United States"/>
    <s v="Hamilton"/>
    <x v="24"/>
    <n v="45011"/>
    <x v="3"/>
    <s v="OFF-AP-10003842"/>
    <x v="1"/>
    <x v="9"/>
    <x v="1247"/>
    <n v="123.92"/>
    <n v="5"/>
    <x v="2"/>
    <n v="9.2940000000000005"/>
  </r>
  <r>
    <n v="5472"/>
    <x v="2728"/>
    <x v="3"/>
    <x v="484"/>
    <d v="2014-12-24T00:00:00"/>
    <x v="1"/>
    <s v="TS-21505"/>
    <s v="Tony Sayre"/>
    <x v="0"/>
    <s v="United States"/>
    <s v="Parker"/>
    <x v="22"/>
    <n v="80134"/>
    <x v="1"/>
    <s v="FUR-FU-10000320"/>
    <x v="0"/>
    <x v="5"/>
    <x v="1512"/>
    <n v="13.36"/>
    <n v="5"/>
    <x v="2"/>
    <n v="4.008"/>
  </r>
  <r>
    <n v="5473"/>
    <x v="2728"/>
    <x v="3"/>
    <x v="484"/>
    <d v="2014-12-24T00:00:00"/>
    <x v="1"/>
    <s v="TS-21505"/>
    <s v="Tony Sayre"/>
    <x v="0"/>
    <s v="United States"/>
    <s v="Parker"/>
    <x v="22"/>
    <n v="80134"/>
    <x v="1"/>
    <s v="OFF-ST-10002554"/>
    <x v="1"/>
    <x v="4"/>
    <x v="1144"/>
    <n v="78.256"/>
    <n v="2"/>
    <x v="2"/>
    <n v="-17.607600000000001"/>
  </r>
  <r>
    <n v="5474"/>
    <x v="2728"/>
    <x v="3"/>
    <x v="484"/>
    <d v="2014-12-24T00:00:00"/>
    <x v="1"/>
    <s v="TS-21505"/>
    <s v="Tony Sayre"/>
    <x v="0"/>
    <s v="United States"/>
    <s v="Parker"/>
    <x v="22"/>
    <n v="80134"/>
    <x v="1"/>
    <s v="FUR-BO-10000468"/>
    <x v="0"/>
    <x v="0"/>
    <x v="1171"/>
    <n v="102.018"/>
    <n v="7"/>
    <x v="6"/>
    <n v="-183.63239999999999"/>
  </r>
  <r>
    <n v="5475"/>
    <x v="2729"/>
    <x v="3"/>
    <x v="377"/>
    <d v="2014-12-27T00:00:00"/>
    <x v="3"/>
    <s v="YC-21895"/>
    <s v="Yoseph Carroll"/>
    <x v="1"/>
    <s v="United States"/>
    <s v="Fremont"/>
    <x v="8"/>
    <n v="68025"/>
    <x v="2"/>
    <s v="OFF-ST-10004459"/>
    <x v="1"/>
    <x v="4"/>
    <x v="454"/>
    <n v="750.68"/>
    <n v="2"/>
    <x v="0"/>
    <n v="37.533999999999999"/>
  </r>
  <r>
    <n v="5476"/>
    <x v="2730"/>
    <x v="3"/>
    <x v="140"/>
    <d v="2014-06-19T00:00:00"/>
    <x v="2"/>
    <s v="Dp-13240"/>
    <s v="Dean percer"/>
    <x v="2"/>
    <s v="United States"/>
    <s v="Maple Grove"/>
    <x v="11"/>
    <n v="55369"/>
    <x v="2"/>
    <s v="OFF-LA-10002312"/>
    <x v="1"/>
    <x v="2"/>
    <x v="574"/>
    <n v="44.4"/>
    <n v="3"/>
    <x v="0"/>
    <n v="22.2"/>
  </r>
  <r>
    <n v="5477"/>
    <x v="2730"/>
    <x v="3"/>
    <x v="140"/>
    <d v="2014-06-19T00:00:00"/>
    <x v="2"/>
    <s v="Dp-13240"/>
    <s v="Dean percer"/>
    <x v="2"/>
    <s v="United States"/>
    <s v="Maple Grove"/>
    <x v="11"/>
    <n v="55369"/>
    <x v="2"/>
    <s v="OFF-ST-10001291"/>
    <x v="1"/>
    <x v="4"/>
    <x v="1017"/>
    <n v="84.55"/>
    <n v="5"/>
    <x v="0"/>
    <n v="22.828499999999998"/>
  </r>
  <r>
    <n v="5478"/>
    <x v="2730"/>
    <x v="3"/>
    <x v="140"/>
    <d v="2014-06-19T00:00:00"/>
    <x v="2"/>
    <s v="Dp-13240"/>
    <s v="Dean percer"/>
    <x v="2"/>
    <s v="United States"/>
    <s v="Maple Grove"/>
    <x v="11"/>
    <n v="55369"/>
    <x v="2"/>
    <s v="OFF-PA-10003022"/>
    <x v="1"/>
    <x v="10"/>
    <x v="1644"/>
    <n v="17.940000000000001"/>
    <n v="3"/>
    <x v="0"/>
    <n v="8.7905999999999995"/>
  </r>
  <r>
    <n v="5479"/>
    <x v="2731"/>
    <x v="0"/>
    <x v="73"/>
    <d v="2013-11-25T00:00:00"/>
    <x v="1"/>
    <s v="SJ-20500"/>
    <s v="Shirley Jackson"/>
    <x v="0"/>
    <s v="United States"/>
    <s v="Newark"/>
    <x v="13"/>
    <n v="19711"/>
    <x v="3"/>
    <s v="OFF-BI-10002133"/>
    <x v="1"/>
    <x v="8"/>
    <x v="1138"/>
    <n v="128.4"/>
    <n v="3"/>
    <x v="0"/>
    <n v="62.915999999999997"/>
  </r>
  <r>
    <n v="5480"/>
    <x v="2732"/>
    <x v="2"/>
    <x v="691"/>
    <d v="2011-04-04T00:00:00"/>
    <x v="1"/>
    <s v="KB-16240"/>
    <s v="Karen Bern"/>
    <x v="1"/>
    <s v="United States"/>
    <s v="Miami"/>
    <x v="2"/>
    <n v="33180"/>
    <x v="0"/>
    <s v="OFF-BI-10001097"/>
    <x v="1"/>
    <x v="8"/>
    <x v="789"/>
    <n v="1.869"/>
    <n v="1"/>
    <x v="6"/>
    <n v="-1.3083"/>
  </r>
  <r>
    <n v="5481"/>
    <x v="2733"/>
    <x v="3"/>
    <x v="1048"/>
    <d v="2014-10-15T00:00:00"/>
    <x v="1"/>
    <s v="CS-12250"/>
    <s v="Chris Selesnick"/>
    <x v="1"/>
    <s v="United States"/>
    <s v="San Diego"/>
    <x v="1"/>
    <n v="92105"/>
    <x v="1"/>
    <s v="TEC-PH-10001336"/>
    <x v="2"/>
    <x v="7"/>
    <x v="941"/>
    <n v="103.19199999999999"/>
    <n v="1"/>
    <x v="2"/>
    <n v="11.6091"/>
  </r>
  <r>
    <n v="5482"/>
    <x v="2733"/>
    <x v="3"/>
    <x v="1048"/>
    <d v="2014-10-15T00:00:00"/>
    <x v="1"/>
    <s v="CS-12250"/>
    <s v="Chris Selesnick"/>
    <x v="1"/>
    <s v="United States"/>
    <s v="San Diego"/>
    <x v="1"/>
    <n v="92105"/>
    <x v="1"/>
    <s v="TEC-AC-10002305"/>
    <x v="2"/>
    <x v="11"/>
    <x v="1521"/>
    <n v="36"/>
    <n v="2"/>
    <x v="0"/>
    <n v="6.48"/>
  </r>
  <r>
    <n v="5483"/>
    <x v="2733"/>
    <x v="3"/>
    <x v="1048"/>
    <d v="2014-10-15T00:00:00"/>
    <x v="1"/>
    <s v="CS-12250"/>
    <s v="Chris Selesnick"/>
    <x v="1"/>
    <s v="United States"/>
    <s v="San Diego"/>
    <x v="1"/>
    <n v="92105"/>
    <x v="1"/>
    <s v="TEC-AC-10003610"/>
    <x v="2"/>
    <x v="11"/>
    <x v="598"/>
    <n v="239.96"/>
    <n v="4"/>
    <x v="0"/>
    <n v="115.1808"/>
  </r>
  <r>
    <n v="5484"/>
    <x v="2733"/>
    <x v="3"/>
    <x v="1048"/>
    <d v="2014-10-15T00:00:00"/>
    <x v="1"/>
    <s v="CS-12250"/>
    <s v="Chris Selesnick"/>
    <x v="1"/>
    <s v="United States"/>
    <s v="San Diego"/>
    <x v="1"/>
    <n v="92105"/>
    <x v="1"/>
    <s v="OFF-ST-10002301"/>
    <x v="1"/>
    <x v="4"/>
    <x v="1490"/>
    <n v="40.68"/>
    <n v="2"/>
    <x v="0"/>
    <n v="0.40679999999999999"/>
  </r>
  <r>
    <n v="5485"/>
    <x v="2734"/>
    <x v="3"/>
    <x v="289"/>
    <d v="2014-02-05T00:00:00"/>
    <x v="1"/>
    <s v="EB-13870"/>
    <s v="Emily Burns"/>
    <x v="0"/>
    <s v="United States"/>
    <s v="Miami"/>
    <x v="2"/>
    <n v="33142"/>
    <x v="0"/>
    <s v="FUR-CH-10002044"/>
    <x v="0"/>
    <x v="1"/>
    <x v="1725"/>
    <n v="419.13600000000002"/>
    <n v="4"/>
    <x v="2"/>
    <n v="-68.1096"/>
  </r>
  <r>
    <n v="5486"/>
    <x v="2735"/>
    <x v="2"/>
    <x v="432"/>
    <d v="2011-12-17T00:00:00"/>
    <x v="1"/>
    <s v="PB-19150"/>
    <s v="Philip Brown"/>
    <x v="0"/>
    <s v="United States"/>
    <s v="Miami"/>
    <x v="2"/>
    <n v="33178"/>
    <x v="0"/>
    <s v="OFF-EN-10001099"/>
    <x v="1"/>
    <x v="12"/>
    <x v="33"/>
    <n v="23.472000000000001"/>
    <n v="3"/>
    <x v="2"/>
    <n v="7.6284000000000001"/>
  </r>
  <r>
    <n v="5487"/>
    <x v="2736"/>
    <x v="1"/>
    <x v="1040"/>
    <d v="2012-10-29T00:00:00"/>
    <x v="1"/>
    <s v="MT-18070"/>
    <s v="Michelle Tran"/>
    <x v="2"/>
    <s v="United States"/>
    <s v="San Antonio"/>
    <x v="5"/>
    <n v="78207"/>
    <x v="2"/>
    <s v="OFF-BI-10004140"/>
    <x v="1"/>
    <x v="8"/>
    <x v="304"/>
    <n v="3.5920000000000001"/>
    <n v="4"/>
    <x v="3"/>
    <n v="-6.2859999999999996"/>
  </r>
  <r>
    <n v="5488"/>
    <x v="2737"/>
    <x v="3"/>
    <x v="719"/>
    <d v="2014-04-05T00:00:00"/>
    <x v="0"/>
    <s v="BF-11020"/>
    <s v="Barry Französisch"/>
    <x v="1"/>
    <s v="United States"/>
    <s v="Jacksonville"/>
    <x v="2"/>
    <n v="32216"/>
    <x v="0"/>
    <s v="TEC-PH-10004897"/>
    <x v="2"/>
    <x v="7"/>
    <x v="1115"/>
    <n v="23.975999999999999"/>
    <n v="3"/>
    <x v="2"/>
    <n v="-5.6943000000000001"/>
  </r>
  <r>
    <n v="5489"/>
    <x v="2737"/>
    <x v="3"/>
    <x v="719"/>
    <d v="2014-04-05T00:00:00"/>
    <x v="0"/>
    <s v="BF-11020"/>
    <s v="Barry Französisch"/>
    <x v="1"/>
    <s v="United States"/>
    <s v="Jacksonville"/>
    <x v="2"/>
    <n v="32216"/>
    <x v="0"/>
    <s v="OFF-LA-10000262"/>
    <x v="1"/>
    <x v="2"/>
    <x v="932"/>
    <n v="6.2640000000000002"/>
    <n v="3"/>
    <x v="2"/>
    <n v="2.0358000000000001"/>
  </r>
  <r>
    <n v="5490"/>
    <x v="2737"/>
    <x v="3"/>
    <x v="719"/>
    <d v="2014-04-05T00:00:00"/>
    <x v="0"/>
    <s v="BF-11020"/>
    <s v="Barry Französisch"/>
    <x v="1"/>
    <s v="United States"/>
    <s v="Jacksonville"/>
    <x v="2"/>
    <n v="32216"/>
    <x v="0"/>
    <s v="OFF-AP-10002222"/>
    <x v="1"/>
    <x v="9"/>
    <x v="33"/>
    <n v="20.808"/>
    <n v="3"/>
    <x v="2"/>
    <n v="1.8207"/>
  </r>
  <r>
    <n v="5491"/>
    <x v="2737"/>
    <x v="3"/>
    <x v="719"/>
    <d v="2014-04-05T00:00:00"/>
    <x v="0"/>
    <s v="BF-11020"/>
    <s v="Barry Französisch"/>
    <x v="1"/>
    <s v="United States"/>
    <s v="Jacksonville"/>
    <x v="2"/>
    <n v="32216"/>
    <x v="0"/>
    <s v="FUR-CH-10003774"/>
    <x v="0"/>
    <x v="1"/>
    <x v="1185"/>
    <n v="218.352"/>
    <n v="3"/>
    <x v="2"/>
    <n v="-19.105799999999999"/>
  </r>
  <r>
    <n v="5492"/>
    <x v="2738"/>
    <x v="3"/>
    <x v="795"/>
    <d v="2014-01-28T00:00:00"/>
    <x v="2"/>
    <s v="CG-12520"/>
    <s v="Claire Gute"/>
    <x v="0"/>
    <s v="United States"/>
    <s v="Houston"/>
    <x v="5"/>
    <n v="77070"/>
    <x v="2"/>
    <s v="OFF-ST-10000615"/>
    <x v="1"/>
    <x v="4"/>
    <x v="75"/>
    <n v="18.16"/>
    <n v="2"/>
    <x v="2"/>
    <n v="1.8160000000000001"/>
  </r>
  <r>
    <n v="5493"/>
    <x v="2739"/>
    <x v="2"/>
    <x v="683"/>
    <d v="2011-11-28T00:00:00"/>
    <x v="3"/>
    <s v="DH-13675"/>
    <s v="Duane Huffman"/>
    <x v="2"/>
    <s v="United States"/>
    <s v="San Francisco"/>
    <x v="1"/>
    <n v="94122"/>
    <x v="1"/>
    <s v="OFF-SU-10001225"/>
    <x v="1"/>
    <x v="14"/>
    <x v="33"/>
    <n v="7.36"/>
    <n v="2"/>
    <x v="0"/>
    <n v="0.1472"/>
  </r>
  <r>
    <n v="5494"/>
    <x v="2739"/>
    <x v="2"/>
    <x v="683"/>
    <d v="2011-11-28T00:00:00"/>
    <x v="3"/>
    <s v="DH-13675"/>
    <s v="Duane Huffman"/>
    <x v="2"/>
    <s v="United States"/>
    <s v="San Francisco"/>
    <x v="1"/>
    <n v="94122"/>
    <x v="1"/>
    <s v="OFF-LA-10002043"/>
    <x v="1"/>
    <x v="2"/>
    <x v="252"/>
    <n v="41.4"/>
    <n v="4"/>
    <x v="0"/>
    <n v="19.872"/>
  </r>
  <r>
    <n v="5495"/>
    <x v="2739"/>
    <x v="2"/>
    <x v="683"/>
    <d v="2011-11-28T00:00:00"/>
    <x v="3"/>
    <s v="DH-13675"/>
    <s v="Duane Huffman"/>
    <x v="2"/>
    <s v="United States"/>
    <s v="San Francisco"/>
    <x v="1"/>
    <n v="94122"/>
    <x v="1"/>
    <s v="FUR-BO-10000330"/>
    <x v="0"/>
    <x v="0"/>
    <x v="1098"/>
    <n v="411.33199999999999"/>
    <n v="4"/>
    <x v="11"/>
    <n v="-4.8391999999999999"/>
  </r>
  <r>
    <n v="5496"/>
    <x v="2740"/>
    <x v="1"/>
    <x v="406"/>
    <d v="2012-09-08T00:00:00"/>
    <x v="1"/>
    <s v="SC-20440"/>
    <s v="Shaun Chance"/>
    <x v="1"/>
    <s v="United States"/>
    <s v="Philadelphia"/>
    <x v="9"/>
    <n v="19140"/>
    <x v="3"/>
    <s v="OFF-BI-10001249"/>
    <x v="1"/>
    <x v="8"/>
    <x v="1182"/>
    <n v="7.6559999999999997"/>
    <n v="4"/>
    <x v="6"/>
    <n v="-6.1247999999999996"/>
  </r>
  <r>
    <n v="5497"/>
    <x v="2741"/>
    <x v="3"/>
    <x v="492"/>
    <d v="2014-06-17T00:00:00"/>
    <x v="1"/>
    <s v="HG-15025"/>
    <s v="Hunter Glantz"/>
    <x v="0"/>
    <s v="United States"/>
    <s v="Marion"/>
    <x v="24"/>
    <n v="43302"/>
    <x v="3"/>
    <s v="TEC-AC-10004469"/>
    <x v="2"/>
    <x v="11"/>
    <x v="238"/>
    <n v="63.92"/>
    <n v="2"/>
    <x v="2"/>
    <n v="19.175999999999998"/>
  </r>
  <r>
    <n v="5498"/>
    <x v="2742"/>
    <x v="3"/>
    <x v="663"/>
    <d v="2014-07-19T00:00:00"/>
    <x v="0"/>
    <s v="MM-18055"/>
    <s v="Michelle Moray"/>
    <x v="0"/>
    <s v="United States"/>
    <s v="New York City"/>
    <x v="15"/>
    <n v="10024"/>
    <x v="3"/>
    <s v="OFF-AR-10001177"/>
    <x v="1"/>
    <x v="6"/>
    <x v="1215"/>
    <n v="6.56"/>
    <n v="2"/>
    <x v="0"/>
    <n v="1.9024000000000001"/>
  </r>
  <r>
    <n v="5499"/>
    <x v="2742"/>
    <x v="3"/>
    <x v="663"/>
    <d v="2014-07-19T00:00:00"/>
    <x v="0"/>
    <s v="MM-18055"/>
    <s v="Michelle Moray"/>
    <x v="0"/>
    <s v="United States"/>
    <s v="New York City"/>
    <x v="15"/>
    <n v="10024"/>
    <x v="3"/>
    <s v="OFF-LA-10000634"/>
    <x v="1"/>
    <x v="2"/>
    <x v="283"/>
    <n v="7.83"/>
    <n v="3"/>
    <x v="0"/>
    <n v="3.6017999999999999"/>
  </r>
  <r>
    <n v="5500"/>
    <x v="2742"/>
    <x v="3"/>
    <x v="663"/>
    <d v="2014-07-19T00:00:00"/>
    <x v="0"/>
    <s v="MM-18055"/>
    <s v="Michelle Moray"/>
    <x v="0"/>
    <s v="United States"/>
    <s v="New York City"/>
    <x v="15"/>
    <n v="10024"/>
    <x v="3"/>
    <s v="TEC-AC-10004708"/>
    <x v="2"/>
    <x v="11"/>
    <x v="337"/>
    <n v="41.9"/>
    <n v="2"/>
    <x v="0"/>
    <n v="8.7989999999999995"/>
  </r>
  <r>
    <n v="5501"/>
    <x v="2742"/>
    <x v="3"/>
    <x v="663"/>
    <d v="2014-07-19T00:00:00"/>
    <x v="0"/>
    <s v="MM-18055"/>
    <s v="Michelle Moray"/>
    <x v="0"/>
    <s v="United States"/>
    <s v="New York City"/>
    <x v="15"/>
    <n v="10024"/>
    <x v="3"/>
    <s v="FUR-CH-10002084"/>
    <x v="0"/>
    <x v="1"/>
    <x v="1240"/>
    <n v="664.14599999999996"/>
    <n v="6"/>
    <x v="9"/>
    <n v="88.552800000000005"/>
  </r>
  <r>
    <n v="5502"/>
    <x v="2742"/>
    <x v="3"/>
    <x v="663"/>
    <d v="2014-07-19T00:00:00"/>
    <x v="0"/>
    <s v="MM-18055"/>
    <s v="Michelle Moray"/>
    <x v="0"/>
    <s v="United States"/>
    <s v="New York City"/>
    <x v="15"/>
    <n v="10024"/>
    <x v="3"/>
    <s v="OFF-PA-10004519"/>
    <x v="1"/>
    <x v="10"/>
    <x v="1036"/>
    <n v="8.9600000000000009"/>
    <n v="2"/>
    <x v="0"/>
    <n v="4.3903999999999996"/>
  </r>
  <r>
    <n v="5503"/>
    <x v="2743"/>
    <x v="3"/>
    <x v="808"/>
    <d v="2014-11-07T00:00:00"/>
    <x v="1"/>
    <s v="TH-21115"/>
    <s v="Thea Hudgings"/>
    <x v="1"/>
    <s v="United States"/>
    <s v="Philadelphia"/>
    <x v="9"/>
    <n v="19140"/>
    <x v="3"/>
    <s v="FUR-FU-10001847"/>
    <x v="0"/>
    <x v="5"/>
    <x v="1355"/>
    <n v="3.3119999999999998"/>
    <n v="1"/>
    <x v="2"/>
    <n v="0.66239999999999999"/>
  </r>
  <r>
    <n v="5504"/>
    <x v="2743"/>
    <x v="3"/>
    <x v="808"/>
    <d v="2014-11-07T00:00:00"/>
    <x v="1"/>
    <s v="TH-21115"/>
    <s v="Thea Hudgings"/>
    <x v="1"/>
    <s v="United States"/>
    <s v="Philadelphia"/>
    <x v="9"/>
    <n v="19140"/>
    <x v="3"/>
    <s v="OFF-AP-10001962"/>
    <x v="1"/>
    <x v="9"/>
    <x v="1594"/>
    <n v="20.135999999999999"/>
    <n v="3"/>
    <x v="2"/>
    <n v="1.2585"/>
  </r>
  <r>
    <n v="5505"/>
    <x v="2743"/>
    <x v="3"/>
    <x v="808"/>
    <d v="2014-11-07T00:00:00"/>
    <x v="1"/>
    <s v="TH-21115"/>
    <s v="Thea Hudgings"/>
    <x v="1"/>
    <s v="United States"/>
    <s v="Philadelphia"/>
    <x v="9"/>
    <n v="19140"/>
    <x v="3"/>
    <s v="OFF-EN-10003845"/>
    <x v="1"/>
    <x v="12"/>
    <x v="431"/>
    <n v="8.8559999999999999"/>
    <n v="3"/>
    <x v="2"/>
    <n v="2.8782000000000001"/>
  </r>
  <r>
    <n v="5506"/>
    <x v="2743"/>
    <x v="3"/>
    <x v="808"/>
    <d v="2014-11-07T00:00:00"/>
    <x v="1"/>
    <s v="TH-21115"/>
    <s v="Thea Hudgings"/>
    <x v="1"/>
    <s v="United States"/>
    <s v="Philadelphia"/>
    <x v="9"/>
    <n v="19140"/>
    <x v="3"/>
    <s v="TEC-PH-10001817"/>
    <x v="2"/>
    <x v="7"/>
    <x v="1097"/>
    <n v="859.2"/>
    <n v="4"/>
    <x v="10"/>
    <n v="-186.16"/>
  </r>
  <r>
    <n v="5507"/>
    <x v="2744"/>
    <x v="0"/>
    <x v="750"/>
    <d v="2013-10-09T00:00:00"/>
    <x v="3"/>
    <s v="JE-15745"/>
    <s v="Joel Eaton"/>
    <x v="0"/>
    <s v="United States"/>
    <s v="Los Angeles"/>
    <x v="1"/>
    <n v="90036"/>
    <x v="1"/>
    <s v="OFF-PA-10000167"/>
    <x v="1"/>
    <x v="10"/>
    <x v="1071"/>
    <n v="61.96"/>
    <n v="2"/>
    <x v="0"/>
    <n v="27.882000000000001"/>
  </r>
  <r>
    <n v="5508"/>
    <x v="2745"/>
    <x v="0"/>
    <x v="143"/>
    <d v="2013-04-15T00:00:00"/>
    <x v="1"/>
    <s v="PG-18820"/>
    <s v="Patrick Gardner"/>
    <x v="0"/>
    <s v="United States"/>
    <s v="Smyrna"/>
    <x v="32"/>
    <n v="30080"/>
    <x v="0"/>
    <s v="OFF-EN-10002973"/>
    <x v="1"/>
    <x v="12"/>
    <x v="1319"/>
    <n v="17.920000000000002"/>
    <n v="4"/>
    <x v="0"/>
    <n v="8.6015999999999995"/>
  </r>
  <r>
    <n v="5509"/>
    <x v="2746"/>
    <x v="1"/>
    <x v="1049"/>
    <d v="2012-10-12T00:00:00"/>
    <x v="1"/>
    <s v="MB-17305"/>
    <s v="Maria Bertelson"/>
    <x v="0"/>
    <s v="United States"/>
    <s v="San Francisco"/>
    <x v="1"/>
    <n v="94122"/>
    <x v="1"/>
    <s v="FUR-FU-10001588"/>
    <x v="0"/>
    <x v="5"/>
    <x v="284"/>
    <n v="145.9"/>
    <n v="5"/>
    <x v="0"/>
    <n v="62.737000000000002"/>
  </r>
  <r>
    <n v="5510"/>
    <x v="2747"/>
    <x v="3"/>
    <x v="356"/>
    <d v="2014-05-21T00:00:00"/>
    <x v="1"/>
    <s v="JD-16015"/>
    <s v="Joy Daniels"/>
    <x v="0"/>
    <s v="United States"/>
    <s v="Chicago"/>
    <x v="10"/>
    <n v="60653"/>
    <x v="2"/>
    <s v="OFF-PA-10001736"/>
    <x v="1"/>
    <x v="10"/>
    <x v="129"/>
    <n v="56.704000000000001"/>
    <n v="2"/>
    <x v="2"/>
    <n v="19.137599999999999"/>
  </r>
  <r>
    <n v="5511"/>
    <x v="2747"/>
    <x v="3"/>
    <x v="356"/>
    <d v="2014-05-21T00:00:00"/>
    <x v="1"/>
    <s v="JD-16015"/>
    <s v="Joy Daniels"/>
    <x v="0"/>
    <s v="United States"/>
    <s v="Chicago"/>
    <x v="10"/>
    <n v="60653"/>
    <x v="2"/>
    <s v="TEC-PH-10002185"/>
    <x v="2"/>
    <x v="7"/>
    <x v="1072"/>
    <n v="11.12"/>
    <n v="2"/>
    <x v="2"/>
    <n v="3.4750000000000001"/>
  </r>
  <r>
    <n v="5512"/>
    <x v="2748"/>
    <x v="2"/>
    <x v="1050"/>
    <d v="2011-03-02T00:00:00"/>
    <x v="1"/>
    <s v="JH-15430"/>
    <s v="Jennifer Halladay"/>
    <x v="0"/>
    <s v="United States"/>
    <s v="Medford"/>
    <x v="21"/>
    <n v="97504"/>
    <x v="1"/>
    <s v="OFF-PA-10000174"/>
    <x v="1"/>
    <x v="10"/>
    <x v="1515"/>
    <n v="32.896000000000001"/>
    <n v="4"/>
    <x v="2"/>
    <n v="11.102399999999999"/>
  </r>
  <r>
    <n v="5513"/>
    <x v="2748"/>
    <x v="2"/>
    <x v="1050"/>
    <d v="2011-03-02T00:00:00"/>
    <x v="1"/>
    <s v="JH-15430"/>
    <s v="Jennifer Halladay"/>
    <x v="0"/>
    <s v="United States"/>
    <s v="Medford"/>
    <x v="21"/>
    <n v="97504"/>
    <x v="1"/>
    <s v="OFF-PA-10000069"/>
    <x v="1"/>
    <x v="10"/>
    <x v="1569"/>
    <n v="22.776"/>
    <n v="3"/>
    <x v="2"/>
    <n v="7.6868999999999996"/>
  </r>
  <r>
    <n v="5514"/>
    <x v="2749"/>
    <x v="1"/>
    <x v="1051"/>
    <d v="2012-06-01T00:00:00"/>
    <x v="2"/>
    <s v="EN-13780"/>
    <s v="Edward Nazzal"/>
    <x v="0"/>
    <s v="United States"/>
    <s v="New York City"/>
    <x v="15"/>
    <n v="10009"/>
    <x v="3"/>
    <s v="TEC-PH-10001795"/>
    <x v="2"/>
    <x v="7"/>
    <x v="1726"/>
    <n v="239.97"/>
    <n v="3"/>
    <x v="0"/>
    <n v="2.3997000000000002"/>
  </r>
  <r>
    <n v="5515"/>
    <x v="2749"/>
    <x v="1"/>
    <x v="1051"/>
    <d v="2012-06-01T00:00:00"/>
    <x v="2"/>
    <s v="EN-13780"/>
    <s v="Edward Nazzal"/>
    <x v="0"/>
    <s v="United States"/>
    <s v="New York City"/>
    <x v="15"/>
    <n v="10009"/>
    <x v="3"/>
    <s v="OFF-AP-10004540"/>
    <x v="1"/>
    <x v="9"/>
    <x v="1294"/>
    <n v="160.32"/>
    <n v="2"/>
    <x v="0"/>
    <n v="44.889600000000002"/>
  </r>
  <r>
    <n v="5516"/>
    <x v="2749"/>
    <x v="1"/>
    <x v="1051"/>
    <d v="2012-06-01T00:00:00"/>
    <x v="2"/>
    <s v="EN-13780"/>
    <s v="Edward Nazzal"/>
    <x v="0"/>
    <s v="United States"/>
    <s v="New York City"/>
    <x v="15"/>
    <n v="10009"/>
    <x v="3"/>
    <s v="TEC-PH-10001527"/>
    <x v="2"/>
    <x v="7"/>
    <x v="1276"/>
    <n v="128.85"/>
    <n v="3"/>
    <x v="0"/>
    <n v="3.8654999999999999"/>
  </r>
  <r>
    <n v="5517"/>
    <x v="2750"/>
    <x v="0"/>
    <x v="741"/>
    <d v="2013-11-22T00:00:00"/>
    <x v="0"/>
    <s v="KC-16255"/>
    <s v="Karen Carlisle"/>
    <x v="1"/>
    <s v="United States"/>
    <s v="Huntsville"/>
    <x v="19"/>
    <n v="35810"/>
    <x v="0"/>
    <s v="TEC-AC-10003870"/>
    <x v="2"/>
    <x v="11"/>
    <x v="1718"/>
    <n v="1319.96"/>
    <n v="4"/>
    <x v="0"/>
    <n v="527.98400000000004"/>
  </r>
  <r>
    <n v="5518"/>
    <x v="2751"/>
    <x v="3"/>
    <x v="769"/>
    <d v="2014-12-10T00:00:00"/>
    <x v="1"/>
    <s v="MS-17980"/>
    <s v="Michael Stewart"/>
    <x v="1"/>
    <s v="United States"/>
    <s v="Philadelphia"/>
    <x v="9"/>
    <n v="19134"/>
    <x v="3"/>
    <s v="FUR-CH-10004540"/>
    <x v="0"/>
    <x v="1"/>
    <x v="862"/>
    <n v="239.96"/>
    <n v="10"/>
    <x v="4"/>
    <n v="-10.284000000000001"/>
  </r>
  <r>
    <n v="5519"/>
    <x v="2751"/>
    <x v="3"/>
    <x v="769"/>
    <d v="2014-12-10T00:00:00"/>
    <x v="1"/>
    <s v="MS-17980"/>
    <s v="Michael Stewart"/>
    <x v="1"/>
    <s v="United States"/>
    <s v="Philadelphia"/>
    <x v="9"/>
    <n v="19134"/>
    <x v="3"/>
    <s v="FUR-FU-10004093"/>
    <x v="0"/>
    <x v="5"/>
    <x v="1159"/>
    <n v="54.768000000000001"/>
    <n v="2"/>
    <x v="2"/>
    <n v="6.8460000000000001"/>
  </r>
  <r>
    <n v="5520"/>
    <x v="2751"/>
    <x v="3"/>
    <x v="769"/>
    <d v="2014-12-10T00:00:00"/>
    <x v="1"/>
    <s v="MS-17980"/>
    <s v="Michael Stewart"/>
    <x v="1"/>
    <s v="United States"/>
    <s v="Philadelphia"/>
    <x v="9"/>
    <n v="19134"/>
    <x v="3"/>
    <s v="OFF-AR-10000716"/>
    <x v="1"/>
    <x v="6"/>
    <x v="786"/>
    <n v="13.391999999999999"/>
    <n v="3"/>
    <x v="2"/>
    <n v="3.1806000000000001"/>
  </r>
  <r>
    <n v="5521"/>
    <x v="2751"/>
    <x v="3"/>
    <x v="769"/>
    <d v="2014-12-10T00:00:00"/>
    <x v="1"/>
    <s v="MS-17980"/>
    <s v="Michael Stewart"/>
    <x v="1"/>
    <s v="United States"/>
    <s v="Philadelphia"/>
    <x v="9"/>
    <n v="19134"/>
    <x v="3"/>
    <s v="OFF-PA-10002709"/>
    <x v="1"/>
    <x v="10"/>
    <x v="1658"/>
    <n v="23.92"/>
    <n v="5"/>
    <x v="2"/>
    <n v="8.6709999999999994"/>
  </r>
  <r>
    <n v="5522"/>
    <x v="2751"/>
    <x v="3"/>
    <x v="769"/>
    <d v="2014-12-10T00:00:00"/>
    <x v="1"/>
    <s v="MS-17980"/>
    <s v="Michael Stewart"/>
    <x v="1"/>
    <s v="United States"/>
    <s v="Philadelphia"/>
    <x v="9"/>
    <n v="19134"/>
    <x v="3"/>
    <s v="TEC-AC-10000580"/>
    <x v="2"/>
    <x v="11"/>
    <x v="897"/>
    <n v="255.96799999999999"/>
    <n v="4"/>
    <x v="2"/>
    <n v="-28.796399999999998"/>
  </r>
  <r>
    <n v="5523"/>
    <x v="2752"/>
    <x v="0"/>
    <x v="410"/>
    <d v="2013-06-08T00:00:00"/>
    <x v="2"/>
    <s v="CK-12205"/>
    <s v="Chloris Kastensmidt"/>
    <x v="0"/>
    <s v="United States"/>
    <s v="Santa Clara"/>
    <x v="1"/>
    <n v="95051"/>
    <x v="1"/>
    <s v="OFF-BI-10000829"/>
    <x v="1"/>
    <x v="8"/>
    <x v="304"/>
    <n v="21.552"/>
    <n v="6"/>
    <x v="2"/>
    <n v="7.0044000000000004"/>
  </r>
  <r>
    <n v="5524"/>
    <x v="2752"/>
    <x v="0"/>
    <x v="410"/>
    <d v="2013-06-08T00:00:00"/>
    <x v="2"/>
    <s v="CK-12205"/>
    <s v="Chloris Kastensmidt"/>
    <x v="0"/>
    <s v="United States"/>
    <s v="Santa Clara"/>
    <x v="1"/>
    <n v="95051"/>
    <x v="1"/>
    <s v="OFF-AP-10004859"/>
    <x v="1"/>
    <x v="9"/>
    <x v="921"/>
    <n v="58.24"/>
    <n v="4"/>
    <x v="0"/>
    <n v="15.7248"/>
  </r>
  <r>
    <n v="5525"/>
    <x v="2753"/>
    <x v="0"/>
    <x v="107"/>
    <d v="2013-12-13T00:00:00"/>
    <x v="2"/>
    <s v="SJ-20125"/>
    <s v="Sanjit Jacobs"/>
    <x v="2"/>
    <s v="United States"/>
    <s v="Long Beach"/>
    <x v="1"/>
    <n v="90805"/>
    <x v="1"/>
    <s v="OFF-PA-10000575"/>
    <x v="1"/>
    <x v="10"/>
    <x v="1050"/>
    <n v="80.28"/>
    <n v="12"/>
    <x v="0"/>
    <n v="36.928800000000003"/>
  </r>
  <r>
    <n v="5526"/>
    <x v="2754"/>
    <x v="3"/>
    <x v="504"/>
    <d v="2014-05-06T00:00:00"/>
    <x v="1"/>
    <s v="EA-14035"/>
    <s v="Erin Ashbrook"/>
    <x v="1"/>
    <s v="United States"/>
    <s v="Los Angeles"/>
    <x v="1"/>
    <n v="90008"/>
    <x v="1"/>
    <s v="OFF-AR-10002804"/>
    <x v="1"/>
    <x v="6"/>
    <x v="279"/>
    <n v="9.7799999999999994"/>
    <n v="2"/>
    <x v="0"/>
    <n v="4.0098000000000003"/>
  </r>
  <r>
    <n v="5527"/>
    <x v="2755"/>
    <x v="3"/>
    <x v="558"/>
    <d v="2014-04-29T00:00:00"/>
    <x v="1"/>
    <s v="MG-17890"/>
    <s v="Michael Granlund"/>
    <x v="2"/>
    <s v="United States"/>
    <s v="Santa Barbara"/>
    <x v="1"/>
    <n v="93101"/>
    <x v="1"/>
    <s v="OFF-FA-10002676"/>
    <x v="1"/>
    <x v="13"/>
    <x v="1069"/>
    <n v="1.81"/>
    <n v="1"/>
    <x v="0"/>
    <n v="0.65159999999999996"/>
  </r>
  <r>
    <n v="5528"/>
    <x v="2756"/>
    <x v="1"/>
    <x v="412"/>
    <d v="2012-05-10T00:00:00"/>
    <x v="2"/>
    <s v="AB-10255"/>
    <s v="Alejandro Ballentine"/>
    <x v="2"/>
    <s v="United States"/>
    <s v="New York City"/>
    <x v="15"/>
    <n v="10009"/>
    <x v="3"/>
    <s v="OFF-PA-10003465"/>
    <x v="1"/>
    <x v="10"/>
    <x v="418"/>
    <n v="37.94"/>
    <n v="2"/>
    <x v="0"/>
    <n v="18.211200000000002"/>
  </r>
  <r>
    <n v="5529"/>
    <x v="2757"/>
    <x v="1"/>
    <x v="1052"/>
    <d v="2012-04-04T00:00:00"/>
    <x v="1"/>
    <s v="SC-20260"/>
    <s v="Scott Cohen"/>
    <x v="1"/>
    <s v="United States"/>
    <s v="Jacksonville"/>
    <x v="2"/>
    <n v="32216"/>
    <x v="0"/>
    <s v="TEC-PH-10000011"/>
    <x v="2"/>
    <x v="7"/>
    <x v="220"/>
    <n v="79.959999999999994"/>
    <n v="5"/>
    <x v="2"/>
    <n v="27.986000000000001"/>
  </r>
  <r>
    <n v="5530"/>
    <x v="2758"/>
    <x v="3"/>
    <x v="634"/>
    <d v="2014-08-12T00:00:00"/>
    <x v="1"/>
    <s v="TB-21355"/>
    <s v="Todd Boyes"/>
    <x v="1"/>
    <s v="United States"/>
    <s v="Cedar Hill"/>
    <x v="5"/>
    <n v="75104"/>
    <x v="2"/>
    <s v="OFF-PA-10004381"/>
    <x v="1"/>
    <x v="10"/>
    <x v="1675"/>
    <n v="115.29600000000001"/>
    <n v="3"/>
    <x v="2"/>
    <n v="40.3536"/>
  </r>
  <r>
    <n v="5531"/>
    <x v="2759"/>
    <x v="3"/>
    <x v="574"/>
    <d v="2014-12-07T00:00:00"/>
    <x v="1"/>
    <s v="JK-16090"/>
    <s v="Juliana Krohn"/>
    <x v="0"/>
    <s v="United States"/>
    <s v="Omaha"/>
    <x v="8"/>
    <n v="68104"/>
    <x v="2"/>
    <s v="TEC-PH-10001795"/>
    <x v="2"/>
    <x v="7"/>
    <x v="641"/>
    <n v="2479.96"/>
    <n v="4"/>
    <x v="0"/>
    <n v="743.98800000000006"/>
  </r>
  <r>
    <n v="5532"/>
    <x v="2760"/>
    <x v="0"/>
    <x v="112"/>
    <d v="2013-06-08T00:00:00"/>
    <x v="2"/>
    <s v="CK-12595"/>
    <s v="Clytie Kelty"/>
    <x v="0"/>
    <s v="United States"/>
    <s v="Little Rock"/>
    <x v="36"/>
    <n v="72209"/>
    <x v="0"/>
    <s v="TEC-AC-10001109"/>
    <x v="2"/>
    <x v="11"/>
    <x v="998"/>
    <n v="179.94"/>
    <n v="6"/>
    <x v="0"/>
    <n v="75.574799999999996"/>
  </r>
  <r>
    <n v="5533"/>
    <x v="2760"/>
    <x v="0"/>
    <x v="112"/>
    <d v="2013-06-08T00:00:00"/>
    <x v="2"/>
    <s v="CK-12595"/>
    <s v="Clytie Kelty"/>
    <x v="0"/>
    <s v="United States"/>
    <s v="Little Rock"/>
    <x v="36"/>
    <n v="72209"/>
    <x v="0"/>
    <s v="TEC-AC-10003038"/>
    <x v="2"/>
    <x v="11"/>
    <x v="1024"/>
    <n v="26.85"/>
    <n v="3"/>
    <x v="0"/>
    <n v="5.1014999999999997"/>
  </r>
  <r>
    <n v="5534"/>
    <x v="2760"/>
    <x v="0"/>
    <x v="112"/>
    <d v="2013-06-08T00:00:00"/>
    <x v="2"/>
    <s v="CK-12595"/>
    <s v="Clytie Kelty"/>
    <x v="0"/>
    <s v="United States"/>
    <s v="Little Rock"/>
    <x v="36"/>
    <n v="72209"/>
    <x v="0"/>
    <s v="TEC-AC-10003174"/>
    <x v="2"/>
    <x v="11"/>
    <x v="614"/>
    <n v="323.37"/>
    <n v="3"/>
    <x v="0"/>
    <n v="129.34800000000001"/>
  </r>
  <r>
    <n v="5535"/>
    <x v="2760"/>
    <x v="0"/>
    <x v="112"/>
    <d v="2013-06-08T00:00:00"/>
    <x v="2"/>
    <s v="CK-12595"/>
    <s v="Clytie Kelty"/>
    <x v="0"/>
    <s v="United States"/>
    <s v="Little Rock"/>
    <x v="36"/>
    <n v="72209"/>
    <x v="0"/>
    <s v="OFF-PA-10000157"/>
    <x v="1"/>
    <x v="10"/>
    <x v="364"/>
    <n v="59.94"/>
    <n v="3"/>
    <x v="0"/>
    <n v="28.171800000000001"/>
  </r>
  <r>
    <n v="5536"/>
    <x v="2760"/>
    <x v="0"/>
    <x v="112"/>
    <d v="2013-06-08T00:00:00"/>
    <x v="2"/>
    <s v="CK-12595"/>
    <s v="Clytie Kelty"/>
    <x v="0"/>
    <s v="United States"/>
    <s v="Little Rock"/>
    <x v="36"/>
    <n v="72209"/>
    <x v="0"/>
    <s v="OFF-BI-10001721"/>
    <x v="1"/>
    <x v="8"/>
    <x v="94"/>
    <n v="64.14"/>
    <n v="3"/>
    <x v="0"/>
    <n v="30.787199999999999"/>
  </r>
  <r>
    <n v="5537"/>
    <x v="2760"/>
    <x v="0"/>
    <x v="112"/>
    <d v="2013-06-08T00:00:00"/>
    <x v="2"/>
    <s v="CK-12595"/>
    <s v="Clytie Kelty"/>
    <x v="0"/>
    <s v="United States"/>
    <s v="Little Rock"/>
    <x v="36"/>
    <n v="72209"/>
    <x v="0"/>
    <s v="OFF-BI-10000591"/>
    <x v="1"/>
    <x v="8"/>
    <x v="1045"/>
    <n v="11.67"/>
    <n v="3"/>
    <x v="0"/>
    <n v="5.6016000000000004"/>
  </r>
  <r>
    <n v="5538"/>
    <x v="2760"/>
    <x v="0"/>
    <x v="112"/>
    <d v="2013-06-08T00:00:00"/>
    <x v="2"/>
    <s v="CK-12595"/>
    <s v="Clytie Kelty"/>
    <x v="0"/>
    <s v="United States"/>
    <s v="Little Rock"/>
    <x v="36"/>
    <n v="72209"/>
    <x v="0"/>
    <s v="OFF-PA-10001534"/>
    <x v="1"/>
    <x v="10"/>
    <x v="1461"/>
    <n v="12.96"/>
    <n v="2"/>
    <x v="0"/>
    <n v="6.2207999999999997"/>
  </r>
  <r>
    <n v="5539"/>
    <x v="2761"/>
    <x v="1"/>
    <x v="657"/>
    <d v="2012-04-20T00:00:00"/>
    <x v="1"/>
    <s v="SS-20590"/>
    <s v="Sonia Sunley"/>
    <x v="0"/>
    <s v="United States"/>
    <s v="Norfolk"/>
    <x v="8"/>
    <n v="68701"/>
    <x v="2"/>
    <s v="OFF-BI-10002071"/>
    <x v="1"/>
    <x v="8"/>
    <x v="692"/>
    <n v="17.43"/>
    <n v="3"/>
    <x v="0"/>
    <n v="8.0177999999999994"/>
  </r>
  <r>
    <n v="5540"/>
    <x v="2762"/>
    <x v="3"/>
    <x v="1053"/>
    <d v="2014-05-27T00:00:00"/>
    <x v="1"/>
    <s v="LE-16810"/>
    <s v="Laurel Elliston"/>
    <x v="0"/>
    <s v="United States"/>
    <s v="Chicago"/>
    <x v="10"/>
    <n v="60653"/>
    <x v="2"/>
    <s v="FUR-CH-10000513"/>
    <x v="0"/>
    <x v="1"/>
    <x v="70"/>
    <n v="181.98599999999999"/>
    <n v="2"/>
    <x v="4"/>
    <n v="-54.595799999999997"/>
  </r>
  <r>
    <n v="5541"/>
    <x v="2762"/>
    <x v="3"/>
    <x v="1053"/>
    <d v="2014-05-27T00:00:00"/>
    <x v="1"/>
    <s v="LE-16810"/>
    <s v="Laurel Elliston"/>
    <x v="0"/>
    <s v="United States"/>
    <s v="Chicago"/>
    <x v="10"/>
    <n v="60653"/>
    <x v="2"/>
    <s v="OFF-BI-10003274"/>
    <x v="1"/>
    <x v="8"/>
    <x v="122"/>
    <n v="1.5920000000000001"/>
    <n v="2"/>
    <x v="3"/>
    <n v="-2.6267999999999998"/>
  </r>
  <r>
    <n v="5542"/>
    <x v="2762"/>
    <x v="3"/>
    <x v="1053"/>
    <d v="2014-05-27T00:00:00"/>
    <x v="1"/>
    <s v="LE-16810"/>
    <s v="Laurel Elliston"/>
    <x v="0"/>
    <s v="United States"/>
    <s v="Chicago"/>
    <x v="10"/>
    <n v="60653"/>
    <x v="2"/>
    <s v="OFF-SU-10000381"/>
    <x v="1"/>
    <x v="14"/>
    <x v="654"/>
    <n v="22.344000000000001"/>
    <n v="3"/>
    <x v="2"/>
    <n v="2.5137"/>
  </r>
  <r>
    <n v="5543"/>
    <x v="2763"/>
    <x v="0"/>
    <x v="1054"/>
    <d v="2013-12-26T00:00:00"/>
    <x v="1"/>
    <s v="ES-14080"/>
    <s v="Erin Smith"/>
    <x v="1"/>
    <s v="United States"/>
    <s v="Tucson"/>
    <x v="16"/>
    <n v="85705"/>
    <x v="1"/>
    <s v="FUR-TA-10001086"/>
    <x v="0"/>
    <x v="3"/>
    <x v="1727"/>
    <n v="455.97"/>
    <n v="6"/>
    <x v="5"/>
    <n v="-218.8656"/>
  </r>
  <r>
    <n v="5544"/>
    <x v="2763"/>
    <x v="0"/>
    <x v="1054"/>
    <d v="2013-12-26T00:00:00"/>
    <x v="1"/>
    <s v="ES-14080"/>
    <s v="Erin Smith"/>
    <x v="1"/>
    <s v="United States"/>
    <s v="Tucson"/>
    <x v="16"/>
    <n v="85705"/>
    <x v="1"/>
    <s v="OFF-BI-10000174"/>
    <x v="1"/>
    <x v="8"/>
    <x v="1435"/>
    <n v="10.44"/>
    <n v="6"/>
    <x v="6"/>
    <n v="-7.6559999999999997"/>
  </r>
  <r>
    <n v="5545"/>
    <x v="2763"/>
    <x v="0"/>
    <x v="1054"/>
    <d v="2013-12-26T00:00:00"/>
    <x v="1"/>
    <s v="ES-14080"/>
    <s v="Erin Smith"/>
    <x v="1"/>
    <s v="United States"/>
    <s v="Tucson"/>
    <x v="16"/>
    <n v="85705"/>
    <x v="1"/>
    <s v="OFF-BI-10002103"/>
    <x v="1"/>
    <x v="8"/>
    <x v="525"/>
    <n v="5.2140000000000004"/>
    <n v="2"/>
    <x v="6"/>
    <n v="-4.1711999999999998"/>
  </r>
  <r>
    <n v="5546"/>
    <x v="2764"/>
    <x v="3"/>
    <x v="585"/>
    <d v="2014-09-27T00:00:00"/>
    <x v="1"/>
    <s v="MG-17890"/>
    <s v="Michael Granlund"/>
    <x v="2"/>
    <s v="United States"/>
    <s v="Concord"/>
    <x v="38"/>
    <n v="3301"/>
    <x v="3"/>
    <s v="OFF-ST-10001590"/>
    <x v="1"/>
    <x v="4"/>
    <x v="146"/>
    <n v="67.400000000000006"/>
    <n v="5"/>
    <x v="0"/>
    <n v="17.524000000000001"/>
  </r>
  <r>
    <n v="5547"/>
    <x v="2765"/>
    <x v="3"/>
    <x v="210"/>
    <d v="2014-09-09T00:00:00"/>
    <x v="2"/>
    <s v="JM-16195"/>
    <s v="Justin MacKendrick"/>
    <x v="0"/>
    <s v="United States"/>
    <s v="Draper"/>
    <x v="7"/>
    <n v="84020"/>
    <x v="1"/>
    <s v="FUR-FU-10002396"/>
    <x v="0"/>
    <x v="5"/>
    <x v="1581"/>
    <n v="25.16"/>
    <n v="2"/>
    <x v="0"/>
    <n v="10.5672"/>
  </r>
  <r>
    <n v="5548"/>
    <x v="2765"/>
    <x v="3"/>
    <x v="210"/>
    <d v="2014-09-09T00:00:00"/>
    <x v="2"/>
    <s v="JM-16195"/>
    <s v="Justin MacKendrick"/>
    <x v="0"/>
    <s v="United States"/>
    <s v="Draper"/>
    <x v="7"/>
    <n v="84020"/>
    <x v="1"/>
    <s v="TEC-PH-10002807"/>
    <x v="2"/>
    <x v="7"/>
    <x v="1230"/>
    <n v="126.56"/>
    <n v="4"/>
    <x v="2"/>
    <n v="47.46"/>
  </r>
  <r>
    <n v="5549"/>
    <x v="2766"/>
    <x v="2"/>
    <x v="683"/>
    <d v="2011-12-01T00:00:00"/>
    <x v="2"/>
    <s v="SG-20470"/>
    <s v="Sheri Gordon"/>
    <x v="0"/>
    <s v="United States"/>
    <s v="San Francisco"/>
    <x v="1"/>
    <n v="94109"/>
    <x v="1"/>
    <s v="OFF-AP-10004859"/>
    <x v="1"/>
    <x v="9"/>
    <x v="921"/>
    <n v="43.68"/>
    <n v="3"/>
    <x v="0"/>
    <n v="11.7936"/>
  </r>
  <r>
    <n v="5550"/>
    <x v="2766"/>
    <x v="2"/>
    <x v="683"/>
    <d v="2011-12-01T00:00:00"/>
    <x v="2"/>
    <s v="SG-20470"/>
    <s v="Sheri Gordon"/>
    <x v="0"/>
    <s v="United States"/>
    <s v="San Francisco"/>
    <x v="1"/>
    <n v="94109"/>
    <x v="1"/>
    <s v="TEC-AC-10003447"/>
    <x v="2"/>
    <x v="11"/>
    <x v="798"/>
    <n v="139.93"/>
    <n v="7"/>
    <x v="0"/>
    <n v="34.982500000000002"/>
  </r>
  <r>
    <n v="5551"/>
    <x v="2767"/>
    <x v="2"/>
    <x v="607"/>
    <d v="2011-11-16T00:00:00"/>
    <x v="1"/>
    <s v="DB-12970"/>
    <s v="Darren Budd"/>
    <x v="1"/>
    <s v="United States"/>
    <s v="Houston"/>
    <x v="5"/>
    <n v="77036"/>
    <x v="2"/>
    <s v="OFF-AR-10003183"/>
    <x v="1"/>
    <x v="6"/>
    <x v="1390"/>
    <n v="2.6720000000000002"/>
    <n v="1"/>
    <x v="2"/>
    <n v="0.33400000000000002"/>
  </r>
  <r>
    <n v="5552"/>
    <x v="2767"/>
    <x v="2"/>
    <x v="607"/>
    <d v="2011-11-16T00:00:00"/>
    <x v="1"/>
    <s v="DB-12970"/>
    <s v="Darren Budd"/>
    <x v="1"/>
    <s v="United States"/>
    <s v="Houston"/>
    <x v="5"/>
    <n v="77036"/>
    <x v="2"/>
    <s v="OFF-SU-10000432"/>
    <x v="1"/>
    <x v="14"/>
    <x v="1549"/>
    <n v="16.655999999999999"/>
    <n v="6"/>
    <x v="2"/>
    <n v="-3.1230000000000002"/>
  </r>
  <r>
    <n v="5553"/>
    <x v="2767"/>
    <x v="2"/>
    <x v="607"/>
    <d v="2011-11-16T00:00:00"/>
    <x v="1"/>
    <s v="DB-12970"/>
    <s v="Darren Budd"/>
    <x v="1"/>
    <s v="United States"/>
    <s v="Houston"/>
    <x v="5"/>
    <n v="77036"/>
    <x v="2"/>
    <s v="TEC-AC-10003832"/>
    <x v="2"/>
    <x v="11"/>
    <x v="458"/>
    <n v="79.512"/>
    <n v="3"/>
    <x v="2"/>
    <n v="20.8719"/>
  </r>
  <r>
    <n v="5554"/>
    <x v="2767"/>
    <x v="2"/>
    <x v="607"/>
    <d v="2011-11-16T00:00:00"/>
    <x v="1"/>
    <s v="DB-12970"/>
    <s v="Darren Budd"/>
    <x v="1"/>
    <s v="United States"/>
    <s v="Houston"/>
    <x v="5"/>
    <n v="77036"/>
    <x v="2"/>
    <s v="OFF-PA-10004100"/>
    <x v="1"/>
    <x v="10"/>
    <x v="257"/>
    <n v="36.287999999999997"/>
    <n v="7"/>
    <x v="2"/>
    <n v="12.700799999999999"/>
  </r>
  <r>
    <n v="5555"/>
    <x v="2767"/>
    <x v="2"/>
    <x v="607"/>
    <d v="2011-11-16T00:00:00"/>
    <x v="1"/>
    <s v="DB-12970"/>
    <s v="Darren Budd"/>
    <x v="1"/>
    <s v="United States"/>
    <s v="Houston"/>
    <x v="5"/>
    <n v="77036"/>
    <x v="2"/>
    <s v="FUR-BO-10004467"/>
    <x v="0"/>
    <x v="0"/>
    <x v="883"/>
    <n v="67.993200000000002"/>
    <n v="1"/>
    <x v="8"/>
    <n v="-12.998699999999999"/>
  </r>
  <r>
    <n v="5556"/>
    <x v="2768"/>
    <x v="3"/>
    <x v="280"/>
    <d v="2014-10-07T00:00:00"/>
    <x v="0"/>
    <s v="JW-15220"/>
    <s v="Jane Waco"/>
    <x v="1"/>
    <s v="United States"/>
    <s v="Montgomery"/>
    <x v="19"/>
    <n v="36116"/>
    <x v="0"/>
    <s v="FUR-FU-10002963"/>
    <x v="0"/>
    <x v="5"/>
    <x v="1502"/>
    <n v="10.16"/>
    <n v="2"/>
    <x v="0"/>
    <n v="3.4544000000000001"/>
  </r>
  <r>
    <n v="5557"/>
    <x v="2769"/>
    <x v="1"/>
    <x v="639"/>
    <d v="2012-12-18T00:00:00"/>
    <x v="1"/>
    <s v="KD-16495"/>
    <s v="Keith Dawkins"/>
    <x v="1"/>
    <s v="United States"/>
    <s v="Jackson"/>
    <x v="35"/>
    <n v="39212"/>
    <x v="0"/>
    <s v="FUR-FU-10003829"/>
    <x v="0"/>
    <x v="5"/>
    <x v="1369"/>
    <n v="6.16"/>
    <n v="2"/>
    <x v="0"/>
    <n v="1.9712000000000001"/>
  </r>
  <r>
    <n v="5558"/>
    <x v="2769"/>
    <x v="1"/>
    <x v="639"/>
    <d v="2012-12-18T00:00:00"/>
    <x v="1"/>
    <s v="KD-16495"/>
    <s v="Keith Dawkins"/>
    <x v="1"/>
    <s v="United States"/>
    <s v="Jackson"/>
    <x v="35"/>
    <n v="39212"/>
    <x v="0"/>
    <s v="OFF-AR-10003582"/>
    <x v="1"/>
    <x v="6"/>
    <x v="1451"/>
    <n v="56.3"/>
    <n v="2"/>
    <x v="0"/>
    <n v="15.763999999999999"/>
  </r>
  <r>
    <n v="5559"/>
    <x v="2770"/>
    <x v="1"/>
    <x v="401"/>
    <d v="2012-12-10T00:00:00"/>
    <x v="1"/>
    <s v="IL-15100"/>
    <s v="Ivan Liston"/>
    <x v="0"/>
    <s v="United States"/>
    <s v="North Las Vegas"/>
    <x v="33"/>
    <n v="89031"/>
    <x v="1"/>
    <s v="OFF-PA-10000048"/>
    <x v="1"/>
    <x v="10"/>
    <x v="1728"/>
    <n v="6.48"/>
    <n v="1"/>
    <x v="0"/>
    <n v="3.1103999999999998"/>
  </r>
  <r>
    <n v="5560"/>
    <x v="2770"/>
    <x v="1"/>
    <x v="401"/>
    <d v="2012-12-10T00:00:00"/>
    <x v="1"/>
    <s v="IL-15100"/>
    <s v="Ivan Liston"/>
    <x v="0"/>
    <s v="United States"/>
    <s v="North Las Vegas"/>
    <x v="33"/>
    <n v="89031"/>
    <x v="1"/>
    <s v="OFF-ST-10000078"/>
    <x v="1"/>
    <x v="4"/>
    <x v="1218"/>
    <n v="1325.85"/>
    <n v="5"/>
    <x v="0"/>
    <n v="238.65299999999999"/>
  </r>
  <r>
    <n v="5561"/>
    <x v="2770"/>
    <x v="1"/>
    <x v="401"/>
    <d v="2012-12-10T00:00:00"/>
    <x v="1"/>
    <s v="IL-15100"/>
    <s v="Ivan Liston"/>
    <x v="0"/>
    <s v="United States"/>
    <s v="North Las Vegas"/>
    <x v="33"/>
    <n v="89031"/>
    <x v="1"/>
    <s v="OFF-LA-10004853"/>
    <x v="1"/>
    <x v="2"/>
    <x v="683"/>
    <n v="14.94"/>
    <n v="3"/>
    <x v="0"/>
    <n v="6.8723999999999998"/>
  </r>
  <r>
    <n v="5562"/>
    <x v="2771"/>
    <x v="3"/>
    <x v="185"/>
    <d v="2014-04-03T00:00:00"/>
    <x v="0"/>
    <s v="JE-15610"/>
    <s v="Jim Epp"/>
    <x v="1"/>
    <s v="United States"/>
    <s v="Atlanta"/>
    <x v="32"/>
    <n v="30318"/>
    <x v="0"/>
    <s v="OFF-BI-10001153"/>
    <x v="1"/>
    <x v="8"/>
    <x v="300"/>
    <n v="34.54"/>
    <n v="1"/>
    <x v="0"/>
    <n v="17.27"/>
  </r>
  <r>
    <n v="5563"/>
    <x v="2771"/>
    <x v="3"/>
    <x v="185"/>
    <d v="2014-04-03T00:00:00"/>
    <x v="0"/>
    <s v="JE-15610"/>
    <s v="Jim Epp"/>
    <x v="1"/>
    <s v="United States"/>
    <s v="Atlanta"/>
    <x v="32"/>
    <n v="30318"/>
    <x v="0"/>
    <s v="TEC-CO-10001449"/>
    <x v="2"/>
    <x v="16"/>
    <x v="303"/>
    <n v="2999.95"/>
    <n v="5"/>
    <x v="0"/>
    <n v="1439.9760000000001"/>
  </r>
  <r>
    <n v="5564"/>
    <x v="2771"/>
    <x v="3"/>
    <x v="185"/>
    <d v="2014-04-03T00:00:00"/>
    <x v="0"/>
    <s v="JE-15610"/>
    <s v="Jim Epp"/>
    <x v="1"/>
    <s v="United States"/>
    <s v="Atlanta"/>
    <x v="32"/>
    <n v="30318"/>
    <x v="0"/>
    <s v="OFF-BI-10000474"/>
    <x v="1"/>
    <x v="8"/>
    <x v="27"/>
    <n v="64.12"/>
    <n v="4"/>
    <x v="0"/>
    <n v="30.7776"/>
  </r>
  <r>
    <n v="5565"/>
    <x v="2772"/>
    <x v="3"/>
    <x v="677"/>
    <d v="2014-03-14T00:00:00"/>
    <x v="3"/>
    <s v="SU-20665"/>
    <s v="Stephanie Ulpright"/>
    <x v="2"/>
    <s v="United States"/>
    <s v="Chicago"/>
    <x v="10"/>
    <n v="60610"/>
    <x v="2"/>
    <s v="OFF-AR-10000799"/>
    <x v="1"/>
    <x v="6"/>
    <x v="1493"/>
    <n v="19.456"/>
    <n v="4"/>
    <x v="2"/>
    <n v="2.1888000000000001"/>
  </r>
  <r>
    <n v="5566"/>
    <x v="2772"/>
    <x v="3"/>
    <x v="677"/>
    <d v="2014-03-14T00:00:00"/>
    <x v="3"/>
    <s v="SU-20665"/>
    <s v="Stephanie Ulpright"/>
    <x v="2"/>
    <s v="United States"/>
    <s v="Chicago"/>
    <x v="10"/>
    <n v="60610"/>
    <x v="2"/>
    <s v="TEC-MA-10002109"/>
    <x v="2"/>
    <x v="15"/>
    <x v="1729"/>
    <n v="209.98599999999999"/>
    <n v="2"/>
    <x v="4"/>
    <n v="8.9993999999999996"/>
  </r>
  <r>
    <n v="5567"/>
    <x v="2772"/>
    <x v="3"/>
    <x v="677"/>
    <d v="2014-03-14T00:00:00"/>
    <x v="3"/>
    <s v="SU-20665"/>
    <s v="Stephanie Ulpright"/>
    <x v="2"/>
    <s v="United States"/>
    <s v="Chicago"/>
    <x v="10"/>
    <n v="60610"/>
    <x v="2"/>
    <s v="OFF-AR-10003338"/>
    <x v="1"/>
    <x v="6"/>
    <x v="1430"/>
    <n v="29.76"/>
    <n v="5"/>
    <x v="2"/>
    <n v="1.86"/>
  </r>
  <r>
    <n v="5568"/>
    <x v="2772"/>
    <x v="3"/>
    <x v="677"/>
    <d v="2014-03-14T00:00:00"/>
    <x v="3"/>
    <s v="SU-20665"/>
    <s v="Stephanie Ulpright"/>
    <x v="2"/>
    <s v="United States"/>
    <s v="Chicago"/>
    <x v="10"/>
    <n v="60610"/>
    <x v="2"/>
    <s v="FUR-CH-10003606"/>
    <x v="0"/>
    <x v="1"/>
    <x v="1566"/>
    <n v="89.768000000000001"/>
    <n v="1"/>
    <x v="4"/>
    <n v="-2.5648"/>
  </r>
  <r>
    <n v="5569"/>
    <x v="2772"/>
    <x v="3"/>
    <x v="677"/>
    <d v="2014-03-14T00:00:00"/>
    <x v="3"/>
    <s v="SU-20665"/>
    <s v="Stephanie Ulpright"/>
    <x v="2"/>
    <s v="United States"/>
    <s v="Chicago"/>
    <x v="10"/>
    <n v="60610"/>
    <x v="2"/>
    <s v="TEC-CO-10001449"/>
    <x v="2"/>
    <x v="16"/>
    <x v="303"/>
    <n v="959.98400000000004"/>
    <n v="2"/>
    <x v="2"/>
    <n v="335.99439999999998"/>
  </r>
  <r>
    <n v="5570"/>
    <x v="2772"/>
    <x v="3"/>
    <x v="677"/>
    <d v="2014-03-14T00:00:00"/>
    <x v="3"/>
    <s v="SU-20665"/>
    <s v="Stephanie Ulpright"/>
    <x v="2"/>
    <s v="United States"/>
    <s v="Chicago"/>
    <x v="10"/>
    <n v="60610"/>
    <x v="2"/>
    <s v="OFF-PA-10001934"/>
    <x v="1"/>
    <x v="10"/>
    <x v="543"/>
    <n v="15.552"/>
    <n v="3"/>
    <x v="2"/>
    <n v="5.6375999999999999"/>
  </r>
  <r>
    <n v="5571"/>
    <x v="2772"/>
    <x v="3"/>
    <x v="677"/>
    <d v="2014-03-14T00:00:00"/>
    <x v="3"/>
    <s v="SU-20665"/>
    <s v="Stephanie Ulpright"/>
    <x v="2"/>
    <s v="United States"/>
    <s v="Chicago"/>
    <x v="10"/>
    <n v="60610"/>
    <x v="2"/>
    <s v="TEC-PH-10001527"/>
    <x v="2"/>
    <x v="7"/>
    <x v="1276"/>
    <n v="34.36"/>
    <n v="1"/>
    <x v="2"/>
    <n v="-7.3014999999999999"/>
  </r>
  <r>
    <n v="5572"/>
    <x v="2773"/>
    <x v="2"/>
    <x v="29"/>
    <d v="2011-12-09T00:00:00"/>
    <x v="1"/>
    <s v="EA-14035"/>
    <s v="Erin Ashbrook"/>
    <x v="1"/>
    <s v="United States"/>
    <s v="Columbus"/>
    <x v="24"/>
    <n v="43229"/>
    <x v="3"/>
    <s v="OFF-PA-10001033"/>
    <x v="1"/>
    <x v="10"/>
    <x v="1500"/>
    <n v="98.376000000000005"/>
    <n v="3"/>
    <x v="2"/>
    <n v="35.661299999999997"/>
  </r>
  <r>
    <n v="5573"/>
    <x v="2773"/>
    <x v="2"/>
    <x v="29"/>
    <d v="2011-12-09T00:00:00"/>
    <x v="1"/>
    <s v="EA-14035"/>
    <s v="Erin Ashbrook"/>
    <x v="1"/>
    <s v="United States"/>
    <s v="Columbus"/>
    <x v="24"/>
    <n v="43229"/>
    <x v="3"/>
    <s v="OFF-BI-10003719"/>
    <x v="1"/>
    <x v="8"/>
    <x v="684"/>
    <n v="29.94"/>
    <n v="4"/>
    <x v="6"/>
    <n v="-23.952000000000002"/>
  </r>
  <r>
    <n v="5574"/>
    <x v="2773"/>
    <x v="2"/>
    <x v="29"/>
    <d v="2011-12-09T00:00:00"/>
    <x v="1"/>
    <s v="EA-14035"/>
    <s v="Erin Ashbrook"/>
    <x v="1"/>
    <s v="United States"/>
    <s v="Columbus"/>
    <x v="24"/>
    <n v="43229"/>
    <x v="3"/>
    <s v="OFF-PA-10003036"/>
    <x v="1"/>
    <x v="10"/>
    <x v="1730"/>
    <n v="17.472000000000001"/>
    <n v="3"/>
    <x v="2"/>
    <n v="5.6783999999999999"/>
  </r>
  <r>
    <n v="5575"/>
    <x v="2773"/>
    <x v="2"/>
    <x v="29"/>
    <d v="2011-12-09T00:00:00"/>
    <x v="1"/>
    <s v="EA-14035"/>
    <s v="Erin Ashbrook"/>
    <x v="1"/>
    <s v="United States"/>
    <s v="Columbus"/>
    <x v="24"/>
    <n v="43229"/>
    <x v="3"/>
    <s v="TEC-PH-10001870"/>
    <x v="2"/>
    <x v="7"/>
    <x v="1731"/>
    <n v="36.738"/>
    <n v="1"/>
    <x v="10"/>
    <n v="-9.1844999999999999"/>
  </r>
  <r>
    <n v="5576"/>
    <x v="2773"/>
    <x v="2"/>
    <x v="29"/>
    <d v="2011-12-09T00:00:00"/>
    <x v="1"/>
    <s v="EA-14035"/>
    <s v="Erin Ashbrook"/>
    <x v="1"/>
    <s v="United States"/>
    <s v="Columbus"/>
    <x v="24"/>
    <n v="43229"/>
    <x v="3"/>
    <s v="TEC-PH-10001809"/>
    <x v="2"/>
    <x v="7"/>
    <x v="1164"/>
    <n v="179.94"/>
    <n v="2"/>
    <x v="10"/>
    <n v="-44.984999999999999"/>
  </r>
  <r>
    <n v="5577"/>
    <x v="2774"/>
    <x v="0"/>
    <x v="939"/>
    <d v="2013-12-17T00:00:00"/>
    <x v="1"/>
    <s v="RF-19840"/>
    <s v="Roy Französisch"/>
    <x v="0"/>
    <s v="United States"/>
    <s v="Pasadena"/>
    <x v="1"/>
    <n v="91104"/>
    <x v="1"/>
    <s v="FUR-FU-10004864"/>
    <x v="0"/>
    <x v="5"/>
    <x v="436"/>
    <n v="383.64"/>
    <n v="6"/>
    <x v="0"/>
    <n v="122.76479999999999"/>
  </r>
  <r>
    <n v="5578"/>
    <x v="2774"/>
    <x v="0"/>
    <x v="939"/>
    <d v="2013-12-17T00:00:00"/>
    <x v="1"/>
    <s v="RF-19840"/>
    <s v="Roy Französisch"/>
    <x v="0"/>
    <s v="United States"/>
    <s v="Pasadena"/>
    <x v="1"/>
    <n v="91104"/>
    <x v="1"/>
    <s v="OFF-AP-10002350"/>
    <x v="1"/>
    <x v="9"/>
    <x v="545"/>
    <n v="56.52"/>
    <n v="3"/>
    <x v="0"/>
    <n v="15.8256"/>
  </r>
  <r>
    <n v="5579"/>
    <x v="2775"/>
    <x v="3"/>
    <x v="428"/>
    <d v="2014-09-15T00:00:00"/>
    <x v="0"/>
    <s v="LC-17050"/>
    <s v="Liz Carlisle"/>
    <x v="0"/>
    <s v="United States"/>
    <s v="Los Angeles"/>
    <x v="1"/>
    <n v="90004"/>
    <x v="1"/>
    <s v="OFF-AR-10003829"/>
    <x v="1"/>
    <x v="6"/>
    <x v="934"/>
    <n v="6.56"/>
    <n v="2"/>
    <x v="0"/>
    <n v="1.9024000000000001"/>
  </r>
  <r>
    <n v="5580"/>
    <x v="2775"/>
    <x v="3"/>
    <x v="428"/>
    <d v="2014-09-15T00:00:00"/>
    <x v="0"/>
    <s v="LC-17050"/>
    <s v="Liz Carlisle"/>
    <x v="0"/>
    <s v="United States"/>
    <s v="Los Angeles"/>
    <x v="1"/>
    <n v="90004"/>
    <x v="1"/>
    <s v="FUR-CH-10003833"/>
    <x v="0"/>
    <x v="1"/>
    <x v="1200"/>
    <n v="243.92"/>
    <n v="5"/>
    <x v="2"/>
    <n v="-15.244999999999999"/>
  </r>
  <r>
    <n v="5581"/>
    <x v="2775"/>
    <x v="3"/>
    <x v="428"/>
    <d v="2014-09-15T00:00:00"/>
    <x v="0"/>
    <s v="LC-17050"/>
    <s v="Liz Carlisle"/>
    <x v="0"/>
    <s v="United States"/>
    <s v="Los Angeles"/>
    <x v="1"/>
    <n v="90004"/>
    <x v="1"/>
    <s v="OFF-PA-10000143"/>
    <x v="1"/>
    <x v="10"/>
    <x v="1692"/>
    <n v="47.52"/>
    <n v="9"/>
    <x v="0"/>
    <n v="22.8096"/>
  </r>
  <r>
    <n v="5582"/>
    <x v="2776"/>
    <x v="3"/>
    <x v="1055"/>
    <d v="2014-10-09T00:00:00"/>
    <x v="1"/>
    <s v="PS-18970"/>
    <s v="Paul Stevenson"/>
    <x v="2"/>
    <s v="United States"/>
    <s v="Clinton"/>
    <x v="39"/>
    <n v="20735"/>
    <x v="3"/>
    <s v="FUR-FU-10000076"/>
    <x v="0"/>
    <x v="5"/>
    <x v="875"/>
    <n v="19.98"/>
    <n v="1"/>
    <x v="0"/>
    <n v="8.5914000000000001"/>
  </r>
  <r>
    <n v="5583"/>
    <x v="2777"/>
    <x v="0"/>
    <x v="195"/>
    <d v="2013-05-14T00:00:00"/>
    <x v="1"/>
    <s v="PS-18970"/>
    <s v="Paul Stevenson"/>
    <x v="2"/>
    <s v="United States"/>
    <s v="New York City"/>
    <x v="15"/>
    <n v="10024"/>
    <x v="3"/>
    <s v="OFF-AR-10000462"/>
    <x v="1"/>
    <x v="6"/>
    <x v="885"/>
    <n v="8"/>
    <n v="5"/>
    <x v="0"/>
    <n v="3.44"/>
  </r>
  <r>
    <n v="5584"/>
    <x v="2778"/>
    <x v="2"/>
    <x v="534"/>
    <d v="2011-12-19T00:00:00"/>
    <x v="0"/>
    <s v="JO-15280"/>
    <s v="Jas O'Carroll"/>
    <x v="0"/>
    <s v="United States"/>
    <s v="San Diego"/>
    <x v="1"/>
    <n v="92037"/>
    <x v="1"/>
    <s v="FUR-FU-10003829"/>
    <x v="0"/>
    <x v="5"/>
    <x v="1369"/>
    <n v="6.16"/>
    <n v="2"/>
    <x v="0"/>
    <n v="1.9712000000000001"/>
  </r>
  <r>
    <n v="5585"/>
    <x v="2779"/>
    <x v="3"/>
    <x v="329"/>
    <d v="2014-12-05T00:00:00"/>
    <x v="1"/>
    <s v="VP-21730"/>
    <s v="Victor Preis"/>
    <x v="2"/>
    <s v="United States"/>
    <s v="New York City"/>
    <x v="15"/>
    <n v="10011"/>
    <x v="3"/>
    <s v="OFF-ST-10002182"/>
    <x v="1"/>
    <x v="4"/>
    <x v="1732"/>
    <n v="83.56"/>
    <n v="4"/>
    <x v="0"/>
    <n v="1.6712"/>
  </r>
  <r>
    <n v="5586"/>
    <x v="2779"/>
    <x v="3"/>
    <x v="329"/>
    <d v="2014-12-05T00:00:00"/>
    <x v="1"/>
    <s v="VP-21730"/>
    <s v="Victor Preis"/>
    <x v="2"/>
    <s v="United States"/>
    <s v="New York City"/>
    <x v="15"/>
    <n v="10011"/>
    <x v="3"/>
    <s v="TEC-PH-10001468"/>
    <x v="2"/>
    <x v="7"/>
    <x v="1733"/>
    <n v="546.05999999999995"/>
    <n v="3"/>
    <x v="0"/>
    <n v="163.81800000000001"/>
  </r>
  <r>
    <n v="5587"/>
    <x v="2779"/>
    <x v="3"/>
    <x v="329"/>
    <d v="2014-12-05T00:00:00"/>
    <x v="1"/>
    <s v="VP-21730"/>
    <s v="Victor Preis"/>
    <x v="2"/>
    <s v="United States"/>
    <s v="New York City"/>
    <x v="15"/>
    <n v="10011"/>
    <x v="3"/>
    <s v="OFF-ST-10001809"/>
    <x v="1"/>
    <x v="4"/>
    <x v="430"/>
    <n v="269.49"/>
    <n v="3"/>
    <x v="0"/>
    <n v="5.3898000000000001"/>
  </r>
  <r>
    <n v="5588"/>
    <x v="2780"/>
    <x v="1"/>
    <x v="531"/>
    <d v="2012-03-20T00:00:00"/>
    <x v="2"/>
    <s v="GA-14725"/>
    <s v="Guy Armstrong"/>
    <x v="0"/>
    <s v="United States"/>
    <s v="Lancaster"/>
    <x v="1"/>
    <n v="93534"/>
    <x v="1"/>
    <s v="OFF-FA-10001561"/>
    <x v="1"/>
    <x v="13"/>
    <x v="831"/>
    <n v="10.9"/>
    <n v="5"/>
    <x v="0"/>
    <n v="3.597"/>
  </r>
  <r>
    <n v="5589"/>
    <x v="2781"/>
    <x v="2"/>
    <x v="866"/>
    <d v="2011-07-24T00:00:00"/>
    <x v="1"/>
    <s v="EM-14140"/>
    <s v="Eugene Moren"/>
    <x v="2"/>
    <s v="United States"/>
    <s v="Great Falls"/>
    <x v="37"/>
    <n v="59405"/>
    <x v="1"/>
    <s v="OFF-BI-10001759"/>
    <x v="1"/>
    <x v="8"/>
    <x v="725"/>
    <n v="6.0960000000000001"/>
    <n v="2"/>
    <x v="2"/>
    <n v="2.2098"/>
  </r>
  <r>
    <n v="5590"/>
    <x v="2782"/>
    <x v="0"/>
    <x v="16"/>
    <d v="2013-12-12T00:00:00"/>
    <x v="0"/>
    <s v="DB-13615"/>
    <s v="Doug Bickford"/>
    <x v="0"/>
    <s v="United States"/>
    <s v="San Francisco"/>
    <x v="1"/>
    <n v="94110"/>
    <x v="1"/>
    <s v="OFF-ST-10000615"/>
    <x v="1"/>
    <x v="4"/>
    <x v="75"/>
    <n v="34.049999999999997"/>
    <n v="3"/>
    <x v="0"/>
    <n v="9.5340000000000007"/>
  </r>
  <r>
    <n v="5591"/>
    <x v="2782"/>
    <x v="0"/>
    <x v="16"/>
    <d v="2013-12-12T00:00:00"/>
    <x v="0"/>
    <s v="DB-13615"/>
    <s v="Doug Bickford"/>
    <x v="0"/>
    <s v="United States"/>
    <s v="San Francisco"/>
    <x v="1"/>
    <n v="94110"/>
    <x v="1"/>
    <s v="OFF-ST-10003816"/>
    <x v="1"/>
    <x v="4"/>
    <x v="710"/>
    <n v="352.38"/>
    <n v="2"/>
    <x v="0"/>
    <n v="81.047399999999996"/>
  </r>
  <r>
    <n v="5592"/>
    <x v="2783"/>
    <x v="2"/>
    <x v="303"/>
    <d v="2011-10-18T00:00:00"/>
    <x v="0"/>
    <s v="ML-17395"/>
    <s v="Marina Lichtenstein"/>
    <x v="1"/>
    <s v="United States"/>
    <s v="Lakewood"/>
    <x v="30"/>
    <n v="8701"/>
    <x v="3"/>
    <s v="FUR-CH-10002880"/>
    <x v="0"/>
    <x v="1"/>
    <x v="801"/>
    <n v="245.98"/>
    <n v="2"/>
    <x v="0"/>
    <n v="27.0578"/>
  </r>
  <r>
    <n v="5593"/>
    <x v="2783"/>
    <x v="2"/>
    <x v="303"/>
    <d v="2011-10-18T00:00:00"/>
    <x v="0"/>
    <s v="ML-17395"/>
    <s v="Marina Lichtenstein"/>
    <x v="1"/>
    <s v="United States"/>
    <s v="Lakewood"/>
    <x v="30"/>
    <n v="8701"/>
    <x v="3"/>
    <s v="OFF-BI-10004738"/>
    <x v="1"/>
    <x v="8"/>
    <x v="92"/>
    <n v="18.940000000000001"/>
    <n v="1"/>
    <x v="0"/>
    <n v="9.4700000000000006"/>
  </r>
  <r>
    <n v="5594"/>
    <x v="2784"/>
    <x v="3"/>
    <x v="123"/>
    <d v="2014-11-26T00:00:00"/>
    <x v="1"/>
    <s v="JH-15430"/>
    <s v="Jennifer Halladay"/>
    <x v="0"/>
    <s v="United States"/>
    <s v="Cleveland"/>
    <x v="24"/>
    <n v="44105"/>
    <x v="3"/>
    <s v="OFF-BI-10003984"/>
    <x v="1"/>
    <x v="8"/>
    <x v="690"/>
    <n v="59.912999999999997"/>
    <n v="7"/>
    <x v="6"/>
    <n v="-45.933300000000003"/>
  </r>
  <r>
    <n v="5595"/>
    <x v="2785"/>
    <x v="3"/>
    <x v="241"/>
    <d v="2014-09-25T00:00:00"/>
    <x v="3"/>
    <s v="BP-11095"/>
    <s v="Bart Pistole"/>
    <x v="1"/>
    <s v="United States"/>
    <s v="Lawrence"/>
    <x v="31"/>
    <n v="1841"/>
    <x v="3"/>
    <s v="TEC-PH-10000984"/>
    <x v="2"/>
    <x v="7"/>
    <x v="465"/>
    <n v="391.98"/>
    <n v="2"/>
    <x v="0"/>
    <n v="109.7544"/>
  </r>
  <r>
    <n v="5596"/>
    <x v="2785"/>
    <x v="3"/>
    <x v="241"/>
    <d v="2014-09-25T00:00:00"/>
    <x v="3"/>
    <s v="BP-11095"/>
    <s v="Bart Pistole"/>
    <x v="1"/>
    <s v="United States"/>
    <s v="Lawrence"/>
    <x v="31"/>
    <n v="1841"/>
    <x v="3"/>
    <s v="TEC-PH-10001944"/>
    <x v="2"/>
    <x v="7"/>
    <x v="1262"/>
    <n v="437.85"/>
    <n v="3"/>
    <x v="0"/>
    <n v="131.35499999999999"/>
  </r>
  <r>
    <n v="5597"/>
    <x v="2786"/>
    <x v="1"/>
    <x v="12"/>
    <d v="2012-09-29T00:00:00"/>
    <x v="1"/>
    <s v="SB-20185"/>
    <s v="Sarah Brown"/>
    <x v="0"/>
    <s v="United States"/>
    <s v="Concord"/>
    <x v="38"/>
    <n v="3301"/>
    <x v="3"/>
    <s v="OFF-BI-10002735"/>
    <x v="1"/>
    <x v="8"/>
    <x v="141"/>
    <n v="68.62"/>
    <n v="2"/>
    <x v="0"/>
    <n v="32.251399999999997"/>
  </r>
  <r>
    <n v="5598"/>
    <x v="2787"/>
    <x v="3"/>
    <x v="778"/>
    <d v="2014-02-21T00:00:00"/>
    <x v="1"/>
    <s v="SV-20785"/>
    <s v="Stewart Visinsky"/>
    <x v="0"/>
    <s v="United States"/>
    <s v="Baltimore"/>
    <x v="39"/>
    <n v="21215"/>
    <x v="3"/>
    <s v="OFF-SU-10001165"/>
    <x v="1"/>
    <x v="14"/>
    <x v="1039"/>
    <n v="25.02"/>
    <n v="3"/>
    <x v="0"/>
    <n v="6.5052000000000003"/>
  </r>
  <r>
    <n v="5599"/>
    <x v="2787"/>
    <x v="3"/>
    <x v="778"/>
    <d v="2014-02-21T00:00:00"/>
    <x v="1"/>
    <s v="SV-20785"/>
    <s v="Stewart Visinsky"/>
    <x v="0"/>
    <s v="United States"/>
    <s v="Baltimore"/>
    <x v="39"/>
    <n v="21215"/>
    <x v="3"/>
    <s v="OFF-AR-10000614"/>
    <x v="1"/>
    <x v="6"/>
    <x v="1722"/>
    <n v="10.71"/>
    <n v="3"/>
    <x v="0"/>
    <n v="2.7846000000000002"/>
  </r>
  <r>
    <n v="5600"/>
    <x v="2788"/>
    <x v="2"/>
    <x v="462"/>
    <d v="2011-10-03T00:00:00"/>
    <x v="3"/>
    <s v="DO-13435"/>
    <s v="Denny Ordway"/>
    <x v="0"/>
    <s v="United States"/>
    <s v="Columbus"/>
    <x v="24"/>
    <n v="43229"/>
    <x v="3"/>
    <s v="OFF-AR-10004010"/>
    <x v="1"/>
    <x v="6"/>
    <x v="1734"/>
    <n v="55.984000000000002"/>
    <n v="2"/>
    <x v="2"/>
    <n v="4.1988000000000003"/>
  </r>
  <r>
    <n v="5601"/>
    <x v="2788"/>
    <x v="2"/>
    <x v="462"/>
    <d v="2011-10-03T00:00:00"/>
    <x v="3"/>
    <s v="DO-13435"/>
    <s v="Denny Ordway"/>
    <x v="0"/>
    <s v="United States"/>
    <s v="Columbus"/>
    <x v="24"/>
    <n v="43229"/>
    <x v="3"/>
    <s v="OFF-EN-10004030"/>
    <x v="1"/>
    <x v="12"/>
    <x v="135"/>
    <n v="14.48"/>
    <n v="5"/>
    <x v="2"/>
    <n v="4.8869999999999996"/>
  </r>
  <r>
    <n v="5602"/>
    <x v="2788"/>
    <x v="2"/>
    <x v="462"/>
    <d v="2011-10-03T00:00:00"/>
    <x v="3"/>
    <s v="DO-13435"/>
    <s v="Denny Ordway"/>
    <x v="0"/>
    <s v="United States"/>
    <s v="Columbus"/>
    <x v="24"/>
    <n v="43229"/>
    <x v="3"/>
    <s v="TEC-AC-10003023"/>
    <x v="2"/>
    <x v="11"/>
    <x v="1070"/>
    <n v="142.488"/>
    <n v="3"/>
    <x v="2"/>
    <n v="-3.5621999999999998"/>
  </r>
  <r>
    <n v="5603"/>
    <x v="2789"/>
    <x v="0"/>
    <x v="278"/>
    <d v="2013-08-30T00:00:00"/>
    <x v="0"/>
    <s v="TB-21355"/>
    <s v="Todd Boyes"/>
    <x v="1"/>
    <s v="United States"/>
    <s v="Houston"/>
    <x v="5"/>
    <n v="77041"/>
    <x v="2"/>
    <s v="OFF-ST-10003572"/>
    <x v="1"/>
    <x v="4"/>
    <x v="1735"/>
    <n v="14.16"/>
    <n v="1"/>
    <x v="2"/>
    <n v="1.0620000000000001"/>
  </r>
  <r>
    <n v="5604"/>
    <x v="2789"/>
    <x v="0"/>
    <x v="278"/>
    <d v="2013-08-30T00:00:00"/>
    <x v="0"/>
    <s v="TB-21355"/>
    <s v="Todd Boyes"/>
    <x v="1"/>
    <s v="United States"/>
    <s v="Houston"/>
    <x v="5"/>
    <n v="77041"/>
    <x v="2"/>
    <s v="OFF-PA-10004353"/>
    <x v="1"/>
    <x v="10"/>
    <x v="1652"/>
    <n v="79.92"/>
    <n v="5"/>
    <x v="2"/>
    <n v="27.972000000000001"/>
  </r>
  <r>
    <n v="5605"/>
    <x v="2790"/>
    <x v="1"/>
    <x v="155"/>
    <d v="2012-12-07T00:00:00"/>
    <x v="1"/>
    <s v="BS-11380"/>
    <s v="Bill Stewart"/>
    <x v="1"/>
    <s v="United States"/>
    <s v="New York City"/>
    <x v="15"/>
    <n v="10011"/>
    <x v="3"/>
    <s v="OFF-BI-10003718"/>
    <x v="1"/>
    <x v="8"/>
    <x v="1660"/>
    <n v="590.35199999999998"/>
    <n v="6"/>
    <x v="2"/>
    <n v="206.6232"/>
  </r>
  <r>
    <n v="5606"/>
    <x v="2791"/>
    <x v="0"/>
    <x v="873"/>
    <d v="2013-09-26T00:00:00"/>
    <x v="1"/>
    <s v="FM-14215"/>
    <s v="Filia McAdams"/>
    <x v="1"/>
    <s v="United States"/>
    <s v="Greensboro"/>
    <x v="3"/>
    <n v="27405"/>
    <x v="0"/>
    <s v="FUR-FU-10001546"/>
    <x v="0"/>
    <x v="5"/>
    <x v="1423"/>
    <n v="17.088000000000001"/>
    <n v="2"/>
    <x v="2"/>
    <n v="1.0680000000000001"/>
  </r>
  <r>
    <n v="5607"/>
    <x v="2791"/>
    <x v="0"/>
    <x v="873"/>
    <d v="2013-09-26T00:00:00"/>
    <x v="1"/>
    <s v="FM-14215"/>
    <s v="Filia McAdams"/>
    <x v="1"/>
    <s v="United States"/>
    <s v="Greensboro"/>
    <x v="3"/>
    <n v="27405"/>
    <x v="0"/>
    <s v="FUR-CH-10002880"/>
    <x v="0"/>
    <x v="1"/>
    <x v="801"/>
    <n v="98.391999999999996"/>
    <n v="1"/>
    <x v="2"/>
    <n v="-11.069100000000001"/>
  </r>
  <r>
    <n v="5608"/>
    <x v="2792"/>
    <x v="3"/>
    <x v="613"/>
    <d v="2014-04-01T00:00:00"/>
    <x v="1"/>
    <s v="JL-15835"/>
    <s v="John Lee"/>
    <x v="0"/>
    <s v="United States"/>
    <s v="New York City"/>
    <x v="15"/>
    <n v="10024"/>
    <x v="3"/>
    <s v="OFF-AR-10001547"/>
    <x v="1"/>
    <x v="6"/>
    <x v="147"/>
    <n v="11.05"/>
    <n v="5"/>
    <x v="0"/>
    <n v="2.9834999999999998"/>
  </r>
  <r>
    <n v="5609"/>
    <x v="2793"/>
    <x v="1"/>
    <x v="401"/>
    <d v="2012-12-11T00:00:00"/>
    <x v="1"/>
    <s v="AF-10870"/>
    <s v="Art Ferguson"/>
    <x v="0"/>
    <s v="United States"/>
    <s v="San Francisco"/>
    <x v="1"/>
    <n v="94109"/>
    <x v="1"/>
    <s v="OFF-AP-10001626"/>
    <x v="1"/>
    <x v="9"/>
    <x v="1016"/>
    <n v="7.78"/>
    <n v="2"/>
    <x v="0"/>
    <n v="2.0228000000000002"/>
  </r>
  <r>
    <n v="5610"/>
    <x v="2794"/>
    <x v="3"/>
    <x v="515"/>
    <d v="2014-09-06T00:00:00"/>
    <x v="1"/>
    <s v="BG-11035"/>
    <s v="Barry Gonzalez"/>
    <x v="0"/>
    <s v="United States"/>
    <s v="Monroe"/>
    <x v="28"/>
    <n v="71203"/>
    <x v="0"/>
    <s v="TEC-AC-10003033"/>
    <x v="2"/>
    <x v="11"/>
    <x v="756"/>
    <n v="659.9"/>
    <n v="2"/>
    <x v="0"/>
    <n v="217.767"/>
  </r>
  <r>
    <n v="5611"/>
    <x v="2795"/>
    <x v="1"/>
    <x v="348"/>
    <d v="2012-10-07T00:00:00"/>
    <x v="2"/>
    <s v="MB-17305"/>
    <s v="Maria Bertelson"/>
    <x v="0"/>
    <s v="United States"/>
    <s v="Cincinnati"/>
    <x v="24"/>
    <n v="45231"/>
    <x v="3"/>
    <s v="TEC-AC-10002323"/>
    <x v="2"/>
    <x v="11"/>
    <x v="175"/>
    <n v="53.04"/>
    <n v="3"/>
    <x v="2"/>
    <n v="-4.641"/>
  </r>
  <r>
    <n v="5612"/>
    <x v="2796"/>
    <x v="3"/>
    <x v="238"/>
    <d v="2014-08-23T00:00:00"/>
    <x v="1"/>
    <s v="HW-14935"/>
    <s v="Helen Wasserman"/>
    <x v="1"/>
    <s v="United States"/>
    <s v="Seattle"/>
    <x v="4"/>
    <n v="98105"/>
    <x v="1"/>
    <s v="TEC-AC-10002049"/>
    <x v="2"/>
    <x v="11"/>
    <x v="1053"/>
    <n v="843.9"/>
    <n v="2"/>
    <x v="0"/>
    <n v="371.31599999999997"/>
  </r>
  <r>
    <n v="5613"/>
    <x v="2796"/>
    <x v="3"/>
    <x v="238"/>
    <d v="2014-08-23T00:00:00"/>
    <x v="1"/>
    <s v="HW-14935"/>
    <s v="Helen Wasserman"/>
    <x v="1"/>
    <s v="United States"/>
    <s v="Seattle"/>
    <x v="4"/>
    <n v="98105"/>
    <x v="1"/>
    <s v="TEC-AC-10002253"/>
    <x v="2"/>
    <x v="11"/>
    <x v="572"/>
    <n v="1496.16"/>
    <n v="9"/>
    <x v="0"/>
    <n v="224.42400000000001"/>
  </r>
  <r>
    <n v="5614"/>
    <x v="2797"/>
    <x v="0"/>
    <x v="1056"/>
    <d v="2013-02-07T00:00:00"/>
    <x v="1"/>
    <s v="AB-10105"/>
    <s v="Adrian Barton"/>
    <x v="0"/>
    <s v="United States"/>
    <s v="New York City"/>
    <x v="15"/>
    <n v="10011"/>
    <x v="3"/>
    <s v="OFF-ST-10003994"/>
    <x v="1"/>
    <x v="4"/>
    <x v="1736"/>
    <n v="117.96"/>
    <n v="2"/>
    <x v="0"/>
    <n v="5.8979999999999997"/>
  </r>
  <r>
    <n v="5615"/>
    <x v="2798"/>
    <x v="0"/>
    <x v="828"/>
    <d v="2013-08-28T00:00:00"/>
    <x v="1"/>
    <s v="JP-15460"/>
    <s v="Jennifer Patt"/>
    <x v="1"/>
    <s v="United States"/>
    <s v="New York City"/>
    <x v="15"/>
    <n v="10035"/>
    <x v="3"/>
    <s v="OFF-AR-10002399"/>
    <x v="1"/>
    <x v="6"/>
    <x v="316"/>
    <n v="21.3"/>
    <n v="5"/>
    <x v="0"/>
    <n v="8.7330000000000005"/>
  </r>
  <r>
    <n v="5616"/>
    <x v="2798"/>
    <x v="0"/>
    <x v="828"/>
    <d v="2013-08-28T00:00:00"/>
    <x v="1"/>
    <s v="JP-15460"/>
    <s v="Jennifer Patt"/>
    <x v="1"/>
    <s v="United States"/>
    <s v="New York City"/>
    <x v="15"/>
    <n v="10035"/>
    <x v="3"/>
    <s v="OFF-AP-10002118"/>
    <x v="1"/>
    <x v="9"/>
    <x v="77"/>
    <n v="1040.8"/>
    <n v="5"/>
    <x v="0"/>
    <n v="281.01600000000002"/>
  </r>
  <r>
    <n v="5617"/>
    <x v="2798"/>
    <x v="0"/>
    <x v="828"/>
    <d v="2013-08-28T00:00:00"/>
    <x v="1"/>
    <s v="JP-15460"/>
    <s v="Jennifer Patt"/>
    <x v="1"/>
    <s v="United States"/>
    <s v="New York City"/>
    <x v="15"/>
    <n v="10035"/>
    <x v="3"/>
    <s v="OFF-AR-10001954"/>
    <x v="1"/>
    <x v="6"/>
    <x v="558"/>
    <n v="29.34"/>
    <n v="6"/>
    <x v="0"/>
    <n v="7.9218000000000002"/>
  </r>
  <r>
    <n v="5618"/>
    <x v="2799"/>
    <x v="3"/>
    <x v="160"/>
    <d v="2014-07-05T00:00:00"/>
    <x v="1"/>
    <s v="DV-13045"/>
    <s v="Darrin Van Huff"/>
    <x v="1"/>
    <s v="United States"/>
    <s v="Memphis"/>
    <x v="18"/>
    <n v="38109"/>
    <x v="0"/>
    <s v="FUR-FU-10001591"/>
    <x v="0"/>
    <x v="5"/>
    <x v="1101"/>
    <n v="19.52"/>
    <n v="2"/>
    <x v="2"/>
    <n v="5.3680000000000003"/>
  </r>
  <r>
    <n v="5619"/>
    <x v="2800"/>
    <x v="1"/>
    <x v="227"/>
    <d v="2012-09-21T00:00:00"/>
    <x v="2"/>
    <s v="CM-12190"/>
    <s v="Charlotte Melton"/>
    <x v="0"/>
    <s v="United States"/>
    <s v="San Diego"/>
    <x v="1"/>
    <n v="92105"/>
    <x v="1"/>
    <s v="OFF-ST-10004186"/>
    <x v="1"/>
    <x v="4"/>
    <x v="16"/>
    <n v="443.92"/>
    <n v="4"/>
    <x v="0"/>
    <n v="8.8783999999999992"/>
  </r>
  <r>
    <n v="5620"/>
    <x v="2801"/>
    <x v="0"/>
    <x v="477"/>
    <d v="2013-10-01T00:00:00"/>
    <x v="1"/>
    <s v="SC-20695"/>
    <s v="Steve Chapman"/>
    <x v="1"/>
    <s v="United States"/>
    <s v="La Crosse"/>
    <x v="6"/>
    <n v="54601"/>
    <x v="2"/>
    <s v="TEC-AC-10001908"/>
    <x v="2"/>
    <x v="11"/>
    <x v="292"/>
    <n v="499.95"/>
    <n v="5"/>
    <x v="0"/>
    <n v="174.98249999999999"/>
  </r>
  <r>
    <n v="5621"/>
    <x v="2801"/>
    <x v="0"/>
    <x v="477"/>
    <d v="2013-10-01T00:00:00"/>
    <x v="1"/>
    <s v="SC-20695"/>
    <s v="Steve Chapman"/>
    <x v="1"/>
    <s v="United States"/>
    <s v="La Crosse"/>
    <x v="6"/>
    <n v="54601"/>
    <x v="2"/>
    <s v="OFF-AR-10000817"/>
    <x v="1"/>
    <x v="6"/>
    <x v="1255"/>
    <n v="3.04"/>
    <n v="1"/>
    <x v="0"/>
    <n v="1.0336000000000001"/>
  </r>
  <r>
    <n v="5622"/>
    <x v="2801"/>
    <x v="0"/>
    <x v="477"/>
    <d v="2013-10-01T00:00:00"/>
    <x v="1"/>
    <s v="SC-20695"/>
    <s v="Steve Chapman"/>
    <x v="1"/>
    <s v="United States"/>
    <s v="La Crosse"/>
    <x v="6"/>
    <n v="54601"/>
    <x v="2"/>
    <s v="FUR-CH-10004218"/>
    <x v="0"/>
    <x v="1"/>
    <x v="38"/>
    <n v="201.96"/>
    <n v="2"/>
    <x v="0"/>
    <n v="50.49"/>
  </r>
  <r>
    <n v="5623"/>
    <x v="2801"/>
    <x v="0"/>
    <x v="477"/>
    <d v="2013-10-01T00:00:00"/>
    <x v="1"/>
    <s v="SC-20695"/>
    <s v="Steve Chapman"/>
    <x v="1"/>
    <s v="United States"/>
    <s v="La Crosse"/>
    <x v="6"/>
    <n v="54601"/>
    <x v="2"/>
    <s v="FUR-FU-10000755"/>
    <x v="0"/>
    <x v="5"/>
    <x v="1443"/>
    <n v="68.64"/>
    <n v="11"/>
    <x v="0"/>
    <n v="17.16"/>
  </r>
  <r>
    <n v="5624"/>
    <x v="2802"/>
    <x v="0"/>
    <x v="1057"/>
    <d v="2013-10-29T00:00:00"/>
    <x v="0"/>
    <s v="VW-21775"/>
    <s v="Victoria Wilson"/>
    <x v="1"/>
    <s v="United States"/>
    <s v="Los Angeles"/>
    <x v="1"/>
    <n v="90032"/>
    <x v="1"/>
    <s v="TEC-AC-10003063"/>
    <x v="2"/>
    <x v="11"/>
    <x v="1052"/>
    <n v="100"/>
    <n v="4"/>
    <x v="0"/>
    <n v="21"/>
  </r>
  <r>
    <n v="5625"/>
    <x v="2802"/>
    <x v="0"/>
    <x v="1057"/>
    <d v="2013-10-29T00:00:00"/>
    <x v="0"/>
    <s v="VW-21775"/>
    <s v="Victoria Wilson"/>
    <x v="1"/>
    <s v="United States"/>
    <s v="Los Angeles"/>
    <x v="1"/>
    <n v="90032"/>
    <x v="1"/>
    <s v="TEC-AC-10002637"/>
    <x v="2"/>
    <x v="11"/>
    <x v="1308"/>
    <n v="359.98"/>
    <n v="2"/>
    <x v="0"/>
    <n v="21.598800000000001"/>
  </r>
  <r>
    <n v="5626"/>
    <x v="2803"/>
    <x v="2"/>
    <x v="411"/>
    <d v="2011-10-01T00:00:00"/>
    <x v="0"/>
    <s v="PP-18955"/>
    <s v="Paul Prost"/>
    <x v="2"/>
    <s v="United States"/>
    <s v="Seattle"/>
    <x v="4"/>
    <n v="98115"/>
    <x v="1"/>
    <s v="FUR-FU-10001706"/>
    <x v="0"/>
    <x v="5"/>
    <x v="50"/>
    <n v="6.16"/>
    <n v="2"/>
    <x v="0"/>
    <n v="2.9567999999999999"/>
  </r>
  <r>
    <n v="5627"/>
    <x v="2803"/>
    <x v="2"/>
    <x v="411"/>
    <d v="2011-10-01T00:00:00"/>
    <x v="0"/>
    <s v="PP-18955"/>
    <s v="Paul Prost"/>
    <x v="2"/>
    <s v="United States"/>
    <s v="Seattle"/>
    <x v="4"/>
    <n v="98115"/>
    <x v="1"/>
    <s v="FUR-TA-10002958"/>
    <x v="0"/>
    <x v="3"/>
    <x v="956"/>
    <n v="2348.8200000000002"/>
    <n v="9"/>
    <x v="0"/>
    <n v="399.29939999999999"/>
  </r>
  <r>
    <n v="5628"/>
    <x v="2804"/>
    <x v="3"/>
    <x v="335"/>
    <d v="2014-07-02T00:00:00"/>
    <x v="1"/>
    <s v="DR-12880"/>
    <s v="Dan Reichenbach"/>
    <x v="1"/>
    <s v="United States"/>
    <s v="Miami"/>
    <x v="2"/>
    <n v="33180"/>
    <x v="0"/>
    <s v="OFF-LA-10004689"/>
    <x v="1"/>
    <x v="2"/>
    <x v="261"/>
    <n v="13.872"/>
    <n v="6"/>
    <x v="2"/>
    <n v="4.6818"/>
  </r>
  <r>
    <n v="5629"/>
    <x v="2804"/>
    <x v="3"/>
    <x v="335"/>
    <d v="2014-07-02T00:00:00"/>
    <x v="1"/>
    <s v="DR-12880"/>
    <s v="Dan Reichenbach"/>
    <x v="1"/>
    <s v="United States"/>
    <s v="Miami"/>
    <x v="2"/>
    <n v="33180"/>
    <x v="0"/>
    <s v="FUR-CH-10001545"/>
    <x v="0"/>
    <x v="1"/>
    <x v="1737"/>
    <n v="273.55200000000002"/>
    <n v="3"/>
    <x v="2"/>
    <n v="-13.6776"/>
  </r>
  <r>
    <n v="5630"/>
    <x v="2805"/>
    <x v="0"/>
    <x v="1036"/>
    <d v="2013-08-24T00:00:00"/>
    <x v="0"/>
    <s v="RB-19465"/>
    <s v="Rick Bensley"/>
    <x v="2"/>
    <s v="United States"/>
    <s v="Philadelphia"/>
    <x v="9"/>
    <n v="19143"/>
    <x v="3"/>
    <s v="FUR-TA-10002530"/>
    <x v="0"/>
    <x v="3"/>
    <x v="983"/>
    <n v="815.29200000000003"/>
    <n v="9"/>
    <x v="10"/>
    <n v="-339.70499999999998"/>
  </r>
  <r>
    <n v="5631"/>
    <x v="2806"/>
    <x v="2"/>
    <x v="1058"/>
    <d v="2011-02-16T00:00:00"/>
    <x v="1"/>
    <s v="NF-18385"/>
    <s v="Natalie Fritzler"/>
    <x v="0"/>
    <s v="United States"/>
    <s v="Chesapeake"/>
    <x v="17"/>
    <n v="23320"/>
    <x v="0"/>
    <s v="TEC-AC-10001432"/>
    <x v="2"/>
    <x v="11"/>
    <x v="471"/>
    <n v="234.45"/>
    <n v="3"/>
    <x v="0"/>
    <n v="103.158"/>
  </r>
  <r>
    <n v="5632"/>
    <x v="2806"/>
    <x v="2"/>
    <x v="1058"/>
    <d v="2011-02-16T00:00:00"/>
    <x v="1"/>
    <s v="NF-18385"/>
    <s v="Natalie Fritzler"/>
    <x v="0"/>
    <s v="United States"/>
    <s v="Chesapeake"/>
    <x v="17"/>
    <n v="23320"/>
    <x v="0"/>
    <s v="FUR-TA-10003715"/>
    <x v="0"/>
    <x v="3"/>
    <x v="1003"/>
    <n v="1256.22"/>
    <n v="6"/>
    <x v="0"/>
    <n v="75.373199999999997"/>
  </r>
  <r>
    <n v="5633"/>
    <x v="2806"/>
    <x v="2"/>
    <x v="1058"/>
    <d v="2011-02-16T00:00:00"/>
    <x v="1"/>
    <s v="NF-18385"/>
    <s v="Natalie Fritzler"/>
    <x v="0"/>
    <s v="United States"/>
    <s v="Chesapeake"/>
    <x v="17"/>
    <n v="23320"/>
    <x v="0"/>
    <s v="OFF-BI-10003291"/>
    <x v="1"/>
    <x v="8"/>
    <x v="44"/>
    <n v="17.46"/>
    <n v="2"/>
    <x v="0"/>
    <n v="8.2062000000000008"/>
  </r>
  <r>
    <n v="5634"/>
    <x v="2807"/>
    <x v="0"/>
    <x v="713"/>
    <d v="2013-09-29T00:00:00"/>
    <x v="0"/>
    <s v="CR-12580"/>
    <s v="Clay Rozendal"/>
    <x v="2"/>
    <s v="United States"/>
    <s v="New York City"/>
    <x v="15"/>
    <n v="10009"/>
    <x v="3"/>
    <s v="OFF-BI-10004187"/>
    <x v="1"/>
    <x v="8"/>
    <x v="33"/>
    <n v="10.528"/>
    <n v="7"/>
    <x v="2"/>
    <n v="3.6848000000000001"/>
  </r>
  <r>
    <n v="5635"/>
    <x v="2808"/>
    <x v="1"/>
    <x v="901"/>
    <d v="2012-12-06T00:00:00"/>
    <x v="2"/>
    <s v="SU-20665"/>
    <s v="Stephanie Ulpright"/>
    <x v="2"/>
    <s v="United States"/>
    <s v="Ann Arbor"/>
    <x v="12"/>
    <n v="48104"/>
    <x v="2"/>
    <s v="OFF-BI-10000666"/>
    <x v="1"/>
    <x v="8"/>
    <x v="980"/>
    <n v="152.80000000000001"/>
    <n v="5"/>
    <x v="0"/>
    <n v="76.400000000000006"/>
  </r>
  <r>
    <n v="5636"/>
    <x v="2809"/>
    <x v="3"/>
    <x v="213"/>
    <d v="2014-09-09T00:00:00"/>
    <x v="1"/>
    <s v="SC-20050"/>
    <s v="Sample Company A"/>
    <x v="2"/>
    <s v="United States"/>
    <s v="La Mesa"/>
    <x v="1"/>
    <n v="91941"/>
    <x v="1"/>
    <s v="OFF-BI-10002225"/>
    <x v="1"/>
    <x v="8"/>
    <x v="336"/>
    <n v="82.56"/>
    <n v="5"/>
    <x v="2"/>
    <n v="28.896000000000001"/>
  </r>
  <r>
    <n v="5637"/>
    <x v="2809"/>
    <x v="3"/>
    <x v="213"/>
    <d v="2014-09-09T00:00:00"/>
    <x v="1"/>
    <s v="SC-20050"/>
    <s v="Sample Company A"/>
    <x v="2"/>
    <s v="United States"/>
    <s v="La Mesa"/>
    <x v="1"/>
    <n v="91941"/>
    <x v="1"/>
    <s v="TEC-AC-10000474"/>
    <x v="2"/>
    <x v="11"/>
    <x v="1501"/>
    <n v="284.97000000000003"/>
    <n v="3"/>
    <x v="0"/>
    <n v="85.491"/>
  </r>
  <r>
    <n v="5638"/>
    <x v="2810"/>
    <x v="3"/>
    <x v="606"/>
    <d v="2014-04-03T00:00:00"/>
    <x v="1"/>
    <s v="ML-18040"/>
    <s v="Michelle Lonsdale"/>
    <x v="1"/>
    <s v="United States"/>
    <s v="Dearborn"/>
    <x v="12"/>
    <n v="48126"/>
    <x v="2"/>
    <s v="FUR-FU-10004245"/>
    <x v="0"/>
    <x v="5"/>
    <x v="1738"/>
    <n v="60.84"/>
    <n v="3"/>
    <x v="0"/>
    <n v="23.119199999999999"/>
  </r>
  <r>
    <n v="5639"/>
    <x v="2811"/>
    <x v="2"/>
    <x v="1059"/>
    <d v="2011-12-27T00:00:00"/>
    <x v="1"/>
    <s v="GM-14440"/>
    <s v="Gary McGarr"/>
    <x v="0"/>
    <s v="United States"/>
    <s v="San Diego"/>
    <x v="1"/>
    <n v="92024"/>
    <x v="1"/>
    <s v="FUR-CH-10004287"/>
    <x v="0"/>
    <x v="1"/>
    <x v="156"/>
    <n v="1325.76"/>
    <n v="6"/>
    <x v="2"/>
    <n v="149.148"/>
  </r>
  <r>
    <n v="5640"/>
    <x v="2811"/>
    <x v="2"/>
    <x v="1059"/>
    <d v="2011-12-27T00:00:00"/>
    <x v="1"/>
    <s v="GM-14440"/>
    <s v="Gary McGarr"/>
    <x v="0"/>
    <s v="United States"/>
    <s v="San Diego"/>
    <x v="1"/>
    <n v="92024"/>
    <x v="1"/>
    <s v="FUR-CH-10000595"/>
    <x v="0"/>
    <x v="1"/>
    <x v="463"/>
    <n v="572.16"/>
    <n v="3"/>
    <x v="2"/>
    <n v="35.76"/>
  </r>
  <r>
    <n v="5641"/>
    <x v="2812"/>
    <x v="2"/>
    <x v="865"/>
    <d v="2011-09-28T00:00:00"/>
    <x v="1"/>
    <s v="JK-15640"/>
    <s v="Jim Kriz"/>
    <x v="2"/>
    <s v="United States"/>
    <s v="Lakewood"/>
    <x v="24"/>
    <n v="44107"/>
    <x v="3"/>
    <s v="OFF-PA-10003063"/>
    <x v="1"/>
    <x v="10"/>
    <x v="1711"/>
    <n v="28.8"/>
    <n v="9"/>
    <x v="2"/>
    <n v="10.08"/>
  </r>
  <r>
    <n v="5642"/>
    <x v="2813"/>
    <x v="3"/>
    <x v="459"/>
    <d v="2014-04-06T00:00:00"/>
    <x v="2"/>
    <s v="AT-10435"/>
    <s v="Alyssa Tate"/>
    <x v="2"/>
    <s v="United States"/>
    <s v="Meriden"/>
    <x v="29"/>
    <n v="6450"/>
    <x v="3"/>
    <s v="OFF-AR-10000246"/>
    <x v="1"/>
    <x v="6"/>
    <x v="21"/>
    <n v="11.12"/>
    <n v="4"/>
    <x v="0"/>
    <n v="2.8912"/>
  </r>
  <r>
    <n v="5643"/>
    <x v="2814"/>
    <x v="0"/>
    <x v="178"/>
    <d v="2013-04-06T00:00:00"/>
    <x v="0"/>
    <s v="DB-12910"/>
    <s v="Daniel Byrd"/>
    <x v="2"/>
    <s v="United States"/>
    <s v="Columbus"/>
    <x v="32"/>
    <n v="31907"/>
    <x v="0"/>
    <s v="FUR-FU-10003274"/>
    <x v="0"/>
    <x v="5"/>
    <x v="245"/>
    <n v="7.04"/>
    <n v="4"/>
    <x v="0"/>
    <n v="3.0975999999999999"/>
  </r>
  <r>
    <n v="5644"/>
    <x v="2815"/>
    <x v="1"/>
    <x v="1060"/>
    <d v="2012-05-20T00:00:00"/>
    <x v="0"/>
    <s v="AH-10690"/>
    <s v="Anna Häberlin"/>
    <x v="1"/>
    <s v="United States"/>
    <s v="Roswell"/>
    <x v="32"/>
    <n v="30076"/>
    <x v="0"/>
    <s v="OFF-EN-10004147"/>
    <x v="1"/>
    <x v="12"/>
    <x v="1279"/>
    <n v="17.940000000000001"/>
    <n v="3"/>
    <x v="0"/>
    <n v="8.7905999999999995"/>
  </r>
  <r>
    <n v="5645"/>
    <x v="2816"/>
    <x v="3"/>
    <x v="721"/>
    <d v="2014-03-27T00:00:00"/>
    <x v="2"/>
    <s v="SJ-20125"/>
    <s v="Sanjit Jacobs"/>
    <x v="2"/>
    <s v="United States"/>
    <s v="Seattle"/>
    <x v="4"/>
    <n v="98105"/>
    <x v="1"/>
    <s v="OFF-BI-10002103"/>
    <x v="1"/>
    <x v="8"/>
    <x v="525"/>
    <n v="34.76"/>
    <n v="5"/>
    <x v="2"/>
    <n v="11.297000000000001"/>
  </r>
  <r>
    <n v="5646"/>
    <x v="2817"/>
    <x v="3"/>
    <x v="349"/>
    <d v="2014-04-20T00:00:00"/>
    <x v="1"/>
    <s v="HM-14860"/>
    <s v="Harry Marie"/>
    <x v="1"/>
    <s v="United States"/>
    <s v="Morristown"/>
    <x v="30"/>
    <n v="7960"/>
    <x v="3"/>
    <s v="FUR-FU-10004018"/>
    <x v="0"/>
    <x v="5"/>
    <x v="927"/>
    <n v="74.45"/>
    <n v="5"/>
    <x v="0"/>
    <n v="20.101500000000001"/>
  </r>
  <r>
    <n v="5647"/>
    <x v="2818"/>
    <x v="1"/>
    <x v="1038"/>
    <d v="2012-01-09T00:00:00"/>
    <x v="1"/>
    <s v="AG-10495"/>
    <s v="Andrew Gjertsen"/>
    <x v="1"/>
    <s v="United States"/>
    <s v="Alexandria"/>
    <x v="17"/>
    <n v="22304"/>
    <x v="0"/>
    <s v="FUR-FU-10001473"/>
    <x v="0"/>
    <x v="5"/>
    <x v="984"/>
    <n v="192.22"/>
    <n v="14"/>
    <x v="0"/>
    <n v="69.199200000000005"/>
  </r>
  <r>
    <n v="5648"/>
    <x v="2819"/>
    <x v="3"/>
    <x v="808"/>
    <d v="2014-11-08T00:00:00"/>
    <x v="1"/>
    <s v="JB-16000"/>
    <s v="Joy Bell-"/>
    <x v="0"/>
    <s v="United States"/>
    <s v="Salt Lake City"/>
    <x v="7"/>
    <n v="84106"/>
    <x v="1"/>
    <s v="OFF-PA-10001800"/>
    <x v="1"/>
    <x v="10"/>
    <x v="580"/>
    <n v="19.440000000000001"/>
    <n v="3"/>
    <x v="0"/>
    <n v="9.3312000000000008"/>
  </r>
  <r>
    <n v="5649"/>
    <x v="2820"/>
    <x v="3"/>
    <x v="729"/>
    <d v="2014-07-20T00:00:00"/>
    <x v="0"/>
    <s v="AJ-10795"/>
    <s v="Anthony Johnson"/>
    <x v="1"/>
    <s v="United States"/>
    <s v="Apple Valley"/>
    <x v="1"/>
    <n v="92307"/>
    <x v="1"/>
    <s v="OFF-PA-10004609"/>
    <x v="1"/>
    <x v="10"/>
    <x v="1494"/>
    <n v="32.4"/>
    <n v="5"/>
    <x v="0"/>
    <n v="15.552"/>
  </r>
  <r>
    <n v="5650"/>
    <x v="2820"/>
    <x v="3"/>
    <x v="729"/>
    <d v="2014-07-20T00:00:00"/>
    <x v="0"/>
    <s v="AJ-10795"/>
    <s v="Anthony Johnson"/>
    <x v="1"/>
    <s v="United States"/>
    <s v="Apple Valley"/>
    <x v="1"/>
    <n v="92307"/>
    <x v="1"/>
    <s v="OFF-EN-10002592"/>
    <x v="1"/>
    <x v="12"/>
    <x v="1702"/>
    <n v="57.9"/>
    <n v="5"/>
    <x v="0"/>
    <n v="28.95"/>
  </r>
  <r>
    <n v="5651"/>
    <x v="2820"/>
    <x v="3"/>
    <x v="729"/>
    <d v="2014-07-20T00:00:00"/>
    <x v="0"/>
    <s v="AJ-10795"/>
    <s v="Anthony Johnson"/>
    <x v="1"/>
    <s v="United States"/>
    <s v="Apple Valley"/>
    <x v="1"/>
    <n v="92307"/>
    <x v="1"/>
    <s v="OFF-ST-10002957"/>
    <x v="1"/>
    <x v="4"/>
    <x v="1483"/>
    <n v="10.56"/>
    <n v="2"/>
    <x v="0"/>
    <n v="0"/>
  </r>
  <r>
    <n v="5652"/>
    <x v="2820"/>
    <x v="3"/>
    <x v="729"/>
    <d v="2014-07-20T00:00:00"/>
    <x v="0"/>
    <s v="AJ-10795"/>
    <s v="Anthony Johnson"/>
    <x v="1"/>
    <s v="United States"/>
    <s v="Apple Valley"/>
    <x v="1"/>
    <n v="92307"/>
    <x v="1"/>
    <s v="FUR-BO-10002613"/>
    <x v="0"/>
    <x v="0"/>
    <x v="177"/>
    <n v="1194.165"/>
    <n v="5"/>
    <x v="11"/>
    <n v="210.73500000000001"/>
  </r>
  <r>
    <n v="5653"/>
    <x v="2821"/>
    <x v="3"/>
    <x v="833"/>
    <d v="2014-10-12T00:00:00"/>
    <x v="1"/>
    <s v="MM-18280"/>
    <s v="Muhammed MacIntyre"/>
    <x v="1"/>
    <s v="United States"/>
    <s v="New York City"/>
    <x v="15"/>
    <n v="10009"/>
    <x v="3"/>
    <s v="OFF-PA-10001033"/>
    <x v="1"/>
    <x v="10"/>
    <x v="1500"/>
    <n v="40.99"/>
    <n v="1"/>
    <x v="0"/>
    <n v="20.085100000000001"/>
  </r>
  <r>
    <n v="5654"/>
    <x v="2822"/>
    <x v="2"/>
    <x v="130"/>
    <d v="2011-11-11T00:00:00"/>
    <x v="1"/>
    <s v="TH-21235"/>
    <s v="Tiffany House"/>
    <x v="1"/>
    <s v="United States"/>
    <s v="Long Beach"/>
    <x v="1"/>
    <n v="90805"/>
    <x v="1"/>
    <s v="OFF-AR-10000940"/>
    <x v="1"/>
    <x v="6"/>
    <x v="134"/>
    <n v="2.94"/>
    <n v="1"/>
    <x v="0"/>
    <n v="0.79379999999999995"/>
  </r>
  <r>
    <n v="5655"/>
    <x v="2823"/>
    <x v="0"/>
    <x v="122"/>
    <d v="2013-12-22T00:00:00"/>
    <x v="2"/>
    <s v="AH-10120"/>
    <s v="Adrian Hane"/>
    <x v="2"/>
    <s v="United States"/>
    <s v="Salem"/>
    <x v="21"/>
    <n v="97301"/>
    <x v="1"/>
    <s v="OFF-BI-10001670"/>
    <x v="1"/>
    <x v="8"/>
    <x v="438"/>
    <n v="45.24"/>
    <n v="4"/>
    <x v="6"/>
    <n v="-30.16"/>
  </r>
  <r>
    <n v="5656"/>
    <x v="2823"/>
    <x v="0"/>
    <x v="122"/>
    <d v="2013-12-22T00:00:00"/>
    <x v="2"/>
    <s v="AH-10120"/>
    <s v="Adrian Hane"/>
    <x v="2"/>
    <s v="United States"/>
    <s v="Salem"/>
    <x v="21"/>
    <n v="97301"/>
    <x v="1"/>
    <s v="OFF-AR-10004078"/>
    <x v="1"/>
    <x v="6"/>
    <x v="507"/>
    <n v="18.687999999999999"/>
    <n v="4"/>
    <x v="2"/>
    <n v="2.3359999999999999"/>
  </r>
  <r>
    <n v="5657"/>
    <x v="2823"/>
    <x v="0"/>
    <x v="122"/>
    <d v="2013-12-22T00:00:00"/>
    <x v="2"/>
    <s v="AH-10120"/>
    <s v="Adrian Hane"/>
    <x v="2"/>
    <s v="United States"/>
    <s v="Salem"/>
    <x v="21"/>
    <n v="97301"/>
    <x v="1"/>
    <s v="OFF-PA-10003036"/>
    <x v="1"/>
    <x v="10"/>
    <x v="1730"/>
    <n v="11.648"/>
    <n v="2"/>
    <x v="2"/>
    <n v="3.7856000000000001"/>
  </r>
  <r>
    <n v="5658"/>
    <x v="2823"/>
    <x v="0"/>
    <x v="122"/>
    <d v="2013-12-22T00:00:00"/>
    <x v="2"/>
    <s v="AH-10120"/>
    <s v="Adrian Hane"/>
    <x v="2"/>
    <s v="United States"/>
    <s v="Salem"/>
    <x v="21"/>
    <n v="97301"/>
    <x v="1"/>
    <s v="TEC-AC-10000991"/>
    <x v="2"/>
    <x v="11"/>
    <x v="432"/>
    <n v="112.776"/>
    <n v="3"/>
    <x v="2"/>
    <n v="-8.4581999999999997"/>
  </r>
  <r>
    <n v="5659"/>
    <x v="2823"/>
    <x v="0"/>
    <x v="122"/>
    <d v="2013-12-22T00:00:00"/>
    <x v="2"/>
    <s v="AH-10120"/>
    <s v="Adrian Hane"/>
    <x v="2"/>
    <s v="United States"/>
    <s v="Salem"/>
    <x v="21"/>
    <n v="97301"/>
    <x v="1"/>
    <s v="FUR-TA-10002530"/>
    <x v="0"/>
    <x v="3"/>
    <x v="983"/>
    <n v="377.45"/>
    <n v="5"/>
    <x v="5"/>
    <n v="-264.21499999999997"/>
  </r>
  <r>
    <n v="5660"/>
    <x v="2823"/>
    <x v="0"/>
    <x v="122"/>
    <d v="2013-12-22T00:00:00"/>
    <x v="2"/>
    <s v="AH-10120"/>
    <s v="Adrian Hane"/>
    <x v="2"/>
    <s v="United States"/>
    <s v="Salem"/>
    <x v="21"/>
    <n v="97301"/>
    <x v="1"/>
    <s v="OFF-LA-10000407"/>
    <x v="1"/>
    <x v="2"/>
    <x v="1486"/>
    <n v="15.936"/>
    <n v="4"/>
    <x v="2"/>
    <n v="5.1791999999999998"/>
  </r>
  <r>
    <n v="5661"/>
    <x v="2823"/>
    <x v="0"/>
    <x v="122"/>
    <d v="2013-12-22T00:00:00"/>
    <x v="2"/>
    <s v="AH-10120"/>
    <s v="Adrian Hane"/>
    <x v="2"/>
    <s v="United States"/>
    <s v="Salem"/>
    <x v="21"/>
    <n v="97301"/>
    <x v="1"/>
    <s v="TEC-PH-10004833"/>
    <x v="2"/>
    <x v="7"/>
    <x v="1354"/>
    <n v="28.68"/>
    <n v="3"/>
    <x v="2"/>
    <n v="-7.17"/>
  </r>
  <r>
    <n v="5662"/>
    <x v="2824"/>
    <x v="0"/>
    <x v="446"/>
    <d v="2013-10-02T00:00:00"/>
    <x v="1"/>
    <s v="CL-12700"/>
    <s v="Craig Leslie"/>
    <x v="2"/>
    <s v="United States"/>
    <s v="Aurora"/>
    <x v="22"/>
    <n v="80013"/>
    <x v="1"/>
    <s v="FUR-FU-10002671"/>
    <x v="0"/>
    <x v="5"/>
    <x v="275"/>
    <n v="21.44"/>
    <n v="2"/>
    <x v="2"/>
    <n v="7.5039999999999996"/>
  </r>
  <r>
    <n v="5663"/>
    <x v="2824"/>
    <x v="0"/>
    <x v="446"/>
    <d v="2013-10-02T00:00:00"/>
    <x v="1"/>
    <s v="CL-12700"/>
    <s v="Craig Leslie"/>
    <x v="2"/>
    <s v="United States"/>
    <s v="Aurora"/>
    <x v="22"/>
    <n v="80013"/>
    <x v="1"/>
    <s v="OFF-ST-10001370"/>
    <x v="1"/>
    <x v="4"/>
    <x v="1023"/>
    <n v="511.05599999999998"/>
    <n v="9"/>
    <x v="2"/>
    <n v="-95.822999999999993"/>
  </r>
  <r>
    <n v="5664"/>
    <x v="2825"/>
    <x v="0"/>
    <x v="658"/>
    <d v="2013-07-22T00:00:00"/>
    <x v="3"/>
    <s v="JG-15310"/>
    <s v="Jason Gross"/>
    <x v="1"/>
    <s v="United States"/>
    <s v="Newark"/>
    <x v="24"/>
    <n v="43055"/>
    <x v="3"/>
    <s v="OFF-AR-10000914"/>
    <x v="1"/>
    <x v="6"/>
    <x v="1739"/>
    <n v="18.655999999999999"/>
    <n v="2"/>
    <x v="2"/>
    <n v="1.3992"/>
  </r>
  <r>
    <n v="5665"/>
    <x v="2825"/>
    <x v="0"/>
    <x v="658"/>
    <d v="2013-07-22T00:00:00"/>
    <x v="3"/>
    <s v="JG-15310"/>
    <s v="Jason Gross"/>
    <x v="1"/>
    <s v="United States"/>
    <s v="Newark"/>
    <x v="24"/>
    <n v="43055"/>
    <x v="3"/>
    <s v="OFF-BI-10001116"/>
    <x v="1"/>
    <x v="8"/>
    <x v="1066"/>
    <n v="11.087999999999999"/>
    <n v="7"/>
    <x v="6"/>
    <n v="-8.1311999999999998"/>
  </r>
  <r>
    <n v="5666"/>
    <x v="2825"/>
    <x v="0"/>
    <x v="658"/>
    <d v="2013-07-22T00:00:00"/>
    <x v="3"/>
    <s v="JG-15310"/>
    <s v="Jason Gross"/>
    <x v="1"/>
    <s v="United States"/>
    <s v="Newark"/>
    <x v="24"/>
    <n v="43055"/>
    <x v="3"/>
    <s v="OFF-ST-10002276"/>
    <x v="1"/>
    <x v="4"/>
    <x v="223"/>
    <n v="66.688000000000002"/>
    <n v="1"/>
    <x v="2"/>
    <n v="4.1680000000000001"/>
  </r>
  <r>
    <n v="5667"/>
    <x v="2825"/>
    <x v="0"/>
    <x v="658"/>
    <d v="2013-07-22T00:00:00"/>
    <x v="3"/>
    <s v="JG-15310"/>
    <s v="Jason Gross"/>
    <x v="1"/>
    <s v="United States"/>
    <s v="Newark"/>
    <x v="24"/>
    <n v="43055"/>
    <x v="3"/>
    <s v="OFF-ST-10004340"/>
    <x v="1"/>
    <x v="4"/>
    <x v="809"/>
    <n v="99.488"/>
    <n v="2"/>
    <x v="2"/>
    <n v="8.7051999999999996"/>
  </r>
  <r>
    <n v="5668"/>
    <x v="2826"/>
    <x v="0"/>
    <x v="725"/>
    <d v="2013-06-16T00:00:00"/>
    <x v="1"/>
    <s v="SE-20110"/>
    <s v="Sanjit Engle"/>
    <x v="0"/>
    <s v="United States"/>
    <s v="Seattle"/>
    <x v="4"/>
    <n v="98103"/>
    <x v="1"/>
    <s v="OFF-LA-10004093"/>
    <x v="1"/>
    <x v="2"/>
    <x v="670"/>
    <n v="14.62"/>
    <n v="2"/>
    <x v="0"/>
    <n v="6.8714000000000004"/>
  </r>
  <r>
    <n v="5669"/>
    <x v="2826"/>
    <x v="0"/>
    <x v="725"/>
    <d v="2013-06-16T00:00:00"/>
    <x v="1"/>
    <s v="SE-20110"/>
    <s v="Sanjit Engle"/>
    <x v="0"/>
    <s v="United States"/>
    <s v="Seattle"/>
    <x v="4"/>
    <n v="98103"/>
    <x v="1"/>
    <s v="OFF-BI-10004728"/>
    <x v="1"/>
    <x v="8"/>
    <x v="539"/>
    <n v="53.984000000000002"/>
    <n v="14"/>
    <x v="2"/>
    <n v="17.544799999999999"/>
  </r>
  <r>
    <n v="5670"/>
    <x v="2826"/>
    <x v="0"/>
    <x v="725"/>
    <d v="2013-06-16T00:00:00"/>
    <x v="1"/>
    <s v="SE-20110"/>
    <s v="Sanjit Engle"/>
    <x v="0"/>
    <s v="United States"/>
    <s v="Seattle"/>
    <x v="4"/>
    <n v="98103"/>
    <x v="1"/>
    <s v="TEC-AC-10003095"/>
    <x v="2"/>
    <x v="11"/>
    <x v="1277"/>
    <n v="389.97"/>
    <n v="3"/>
    <x v="0"/>
    <n v="132.5898"/>
  </r>
  <r>
    <n v="5671"/>
    <x v="2827"/>
    <x v="1"/>
    <x v="988"/>
    <d v="2012-06-11T00:00:00"/>
    <x v="0"/>
    <s v="TG-21640"/>
    <s v="Trudy Glocke"/>
    <x v="0"/>
    <s v="United States"/>
    <s v="Pocatello"/>
    <x v="45"/>
    <n v="83201"/>
    <x v="1"/>
    <s v="FUR-FU-10003192"/>
    <x v="0"/>
    <x v="5"/>
    <x v="1720"/>
    <n v="355.36"/>
    <n v="4"/>
    <x v="0"/>
    <n v="92.393600000000006"/>
  </r>
  <r>
    <n v="5672"/>
    <x v="2827"/>
    <x v="1"/>
    <x v="988"/>
    <d v="2012-06-11T00:00:00"/>
    <x v="0"/>
    <s v="TG-21640"/>
    <s v="Trudy Glocke"/>
    <x v="0"/>
    <s v="United States"/>
    <s v="Pocatello"/>
    <x v="45"/>
    <n v="83201"/>
    <x v="1"/>
    <s v="TEC-PH-10004522"/>
    <x v="2"/>
    <x v="7"/>
    <x v="1695"/>
    <n v="140.376"/>
    <n v="3"/>
    <x v="2"/>
    <n v="8.7735000000000003"/>
  </r>
  <r>
    <n v="5673"/>
    <x v="2828"/>
    <x v="3"/>
    <x v="855"/>
    <d v="2014-11-04T00:00:00"/>
    <x v="1"/>
    <s v="SH-19975"/>
    <s v="Sally Hughsby"/>
    <x v="1"/>
    <s v="United States"/>
    <s v="Dallas"/>
    <x v="5"/>
    <n v="75081"/>
    <x v="2"/>
    <s v="OFF-EN-10003068"/>
    <x v="1"/>
    <x v="12"/>
    <x v="1632"/>
    <n v="15.84"/>
    <n v="2"/>
    <x v="2"/>
    <n v="5.5439999999999996"/>
  </r>
  <r>
    <n v="5674"/>
    <x v="2828"/>
    <x v="3"/>
    <x v="855"/>
    <d v="2014-11-04T00:00:00"/>
    <x v="1"/>
    <s v="SH-19975"/>
    <s v="Sally Hughsby"/>
    <x v="1"/>
    <s v="United States"/>
    <s v="Dallas"/>
    <x v="5"/>
    <n v="75081"/>
    <x v="2"/>
    <s v="OFF-PA-10001204"/>
    <x v="1"/>
    <x v="10"/>
    <x v="518"/>
    <n v="8.4480000000000004"/>
    <n v="2"/>
    <x v="2"/>
    <n v="2.64"/>
  </r>
  <r>
    <n v="5675"/>
    <x v="2829"/>
    <x v="0"/>
    <x v="115"/>
    <d v="2013-01-27T00:00:00"/>
    <x v="1"/>
    <s v="MC-17275"/>
    <s v="Marc Crier"/>
    <x v="0"/>
    <s v="United States"/>
    <s v="Seattle"/>
    <x v="4"/>
    <n v="98105"/>
    <x v="1"/>
    <s v="OFF-PA-10003953"/>
    <x v="1"/>
    <x v="10"/>
    <x v="638"/>
    <n v="12.96"/>
    <n v="2"/>
    <x v="0"/>
    <n v="6.2207999999999997"/>
  </r>
  <r>
    <n v="5676"/>
    <x v="2830"/>
    <x v="2"/>
    <x v="1061"/>
    <d v="2011-06-02T00:00:00"/>
    <x v="1"/>
    <s v="PJ-18835"/>
    <s v="Patrick Jones"/>
    <x v="1"/>
    <s v="United States"/>
    <s v="Seattle"/>
    <x v="4"/>
    <n v="98115"/>
    <x v="1"/>
    <s v="TEC-PH-10001552"/>
    <x v="2"/>
    <x v="7"/>
    <x v="178"/>
    <n v="57.408000000000001"/>
    <n v="6"/>
    <x v="2"/>
    <n v="5.7408000000000001"/>
  </r>
  <r>
    <n v="5677"/>
    <x v="2830"/>
    <x v="2"/>
    <x v="1061"/>
    <d v="2011-06-02T00:00:00"/>
    <x v="1"/>
    <s v="PJ-18835"/>
    <s v="Patrick Jones"/>
    <x v="1"/>
    <s v="United States"/>
    <s v="Seattle"/>
    <x v="4"/>
    <n v="98115"/>
    <x v="1"/>
    <s v="TEC-AC-10004877"/>
    <x v="2"/>
    <x v="11"/>
    <x v="1670"/>
    <n v="27.6"/>
    <n v="4"/>
    <x v="0"/>
    <n v="2.2080000000000002"/>
  </r>
  <r>
    <n v="5678"/>
    <x v="2831"/>
    <x v="2"/>
    <x v="282"/>
    <d v="2012-01-05T00:00:00"/>
    <x v="1"/>
    <s v="ZC-21910"/>
    <s v="Zuschuss Carroll"/>
    <x v="0"/>
    <s v="United States"/>
    <s v="Chicago"/>
    <x v="10"/>
    <n v="60610"/>
    <x v="2"/>
    <s v="FUR-FU-10000193"/>
    <x v="0"/>
    <x v="5"/>
    <x v="1503"/>
    <n v="38.975999999999999"/>
    <n v="3"/>
    <x v="7"/>
    <n v="-50.668799999999997"/>
  </r>
  <r>
    <n v="5679"/>
    <x v="2832"/>
    <x v="0"/>
    <x v="1062"/>
    <d v="2013-08-04T00:00:00"/>
    <x v="1"/>
    <s v="SC-20680"/>
    <s v="Steve Carroll"/>
    <x v="2"/>
    <s v="United States"/>
    <s v="Holland"/>
    <x v="12"/>
    <n v="49423"/>
    <x v="2"/>
    <s v="OFF-FA-10000735"/>
    <x v="1"/>
    <x v="13"/>
    <x v="33"/>
    <n v="20.440000000000001"/>
    <n v="7"/>
    <x v="0"/>
    <n v="9.1980000000000004"/>
  </r>
  <r>
    <n v="5680"/>
    <x v="2832"/>
    <x v="0"/>
    <x v="1062"/>
    <d v="2013-08-04T00:00:00"/>
    <x v="1"/>
    <s v="SC-20680"/>
    <s v="Steve Carroll"/>
    <x v="2"/>
    <s v="United States"/>
    <s v="Holland"/>
    <x v="12"/>
    <n v="49423"/>
    <x v="2"/>
    <s v="OFF-PA-10002120"/>
    <x v="1"/>
    <x v="10"/>
    <x v="514"/>
    <n v="109.92"/>
    <n v="2"/>
    <x v="0"/>
    <n v="53.860799999999998"/>
  </r>
  <r>
    <n v="5681"/>
    <x v="2833"/>
    <x v="0"/>
    <x v="446"/>
    <d v="2013-10-01T00:00:00"/>
    <x v="1"/>
    <s v="BP-11230"/>
    <s v="Benjamin Patterson"/>
    <x v="0"/>
    <s v="United States"/>
    <s v="Broken Arrow"/>
    <x v="26"/>
    <n v="74012"/>
    <x v="2"/>
    <s v="OFF-BI-10001249"/>
    <x v="1"/>
    <x v="8"/>
    <x v="1182"/>
    <n v="6.38"/>
    <n v="1"/>
    <x v="0"/>
    <n v="2.9348000000000001"/>
  </r>
  <r>
    <n v="5682"/>
    <x v="2833"/>
    <x v="0"/>
    <x v="446"/>
    <d v="2013-10-01T00:00:00"/>
    <x v="1"/>
    <s v="BP-11230"/>
    <s v="Benjamin Patterson"/>
    <x v="0"/>
    <s v="United States"/>
    <s v="Broken Arrow"/>
    <x v="26"/>
    <n v="74012"/>
    <x v="2"/>
    <s v="OFF-PA-10001569"/>
    <x v="1"/>
    <x v="10"/>
    <x v="55"/>
    <n v="6.48"/>
    <n v="1"/>
    <x v="0"/>
    <n v="3.1103999999999998"/>
  </r>
  <r>
    <n v="5683"/>
    <x v="2834"/>
    <x v="2"/>
    <x v="1063"/>
    <d v="2011-04-08T00:00:00"/>
    <x v="1"/>
    <s v="RD-19585"/>
    <s v="Rob Dowd"/>
    <x v="0"/>
    <s v="United States"/>
    <s v="Athens"/>
    <x v="32"/>
    <n v="30605"/>
    <x v="0"/>
    <s v="OFF-PA-10004248"/>
    <x v="1"/>
    <x v="10"/>
    <x v="1615"/>
    <n v="15.84"/>
    <n v="3"/>
    <x v="0"/>
    <n v="7.1280000000000001"/>
  </r>
  <r>
    <n v="5684"/>
    <x v="2834"/>
    <x v="2"/>
    <x v="1063"/>
    <d v="2011-04-08T00:00:00"/>
    <x v="1"/>
    <s v="RD-19585"/>
    <s v="Rob Dowd"/>
    <x v="0"/>
    <s v="United States"/>
    <s v="Athens"/>
    <x v="32"/>
    <n v="30605"/>
    <x v="0"/>
    <s v="TEC-PH-10001128"/>
    <x v="2"/>
    <x v="7"/>
    <x v="1499"/>
    <n v="1049.93"/>
    <n v="7"/>
    <x v="0"/>
    <n v="293.98039999999997"/>
  </r>
  <r>
    <n v="5685"/>
    <x v="2834"/>
    <x v="2"/>
    <x v="1063"/>
    <d v="2011-04-08T00:00:00"/>
    <x v="1"/>
    <s v="RD-19585"/>
    <s v="Rob Dowd"/>
    <x v="0"/>
    <s v="United States"/>
    <s v="Athens"/>
    <x v="32"/>
    <n v="30605"/>
    <x v="0"/>
    <s v="OFF-AP-10003842"/>
    <x v="1"/>
    <x v="9"/>
    <x v="1247"/>
    <n v="154.9"/>
    <n v="5"/>
    <x v="0"/>
    <n v="40.274000000000001"/>
  </r>
  <r>
    <n v="5686"/>
    <x v="2835"/>
    <x v="1"/>
    <x v="599"/>
    <d v="2012-11-05T00:00:00"/>
    <x v="3"/>
    <s v="KL-16645"/>
    <s v="Ken Lonsdale"/>
    <x v="0"/>
    <s v="United States"/>
    <s v="Seattle"/>
    <x v="4"/>
    <n v="98105"/>
    <x v="1"/>
    <s v="OFF-BI-10002794"/>
    <x v="1"/>
    <x v="8"/>
    <x v="102"/>
    <n v="98.352000000000004"/>
    <n v="3"/>
    <x v="2"/>
    <n v="35.6526"/>
  </r>
  <r>
    <n v="5687"/>
    <x v="2836"/>
    <x v="2"/>
    <x v="1064"/>
    <d v="2011-07-28T00:00:00"/>
    <x v="3"/>
    <s v="CK-12205"/>
    <s v="Chloris Kastensmidt"/>
    <x v="0"/>
    <s v="United States"/>
    <s v="Apopka"/>
    <x v="2"/>
    <n v="32712"/>
    <x v="0"/>
    <s v="OFF-FA-10000621"/>
    <x v="1"/>
    <x v="13"/>
    <x v="110"/>
    <n v="14.32"/>
    <n v="5"/>
    <x v="2"/>
    <n v="5.1909999999999998"/>
  </r>
  <r>
    <n v="5688"/>
    <x v="2836"/>
    <x v="2"/>
    <x v="1064"/>
    <d v="2011-07-28T00:00:00"/>
    <x v="3"/>
    <s v="CK-12205"/>
    <s v="Chloris Kastensmidt"/>
    <x v="0"/>
    <s v="United States"/>
    <s v="Apopka"/>
    <x v="2"/>
    <n v="32712"/>
    <x v="0"/>
    <s v="FUR-FU-10003623"/>
    <x v="0"/>
    <x v="5"/>
    <x v="1226"/>
    <n v="129.88800000000001"/>
    <n v="6"/>
    <x v="2"/>
    <n v="12.988799999999999"/>
  </r>
  <r>
    <n v="5689"/>
    <x v="2836"/>
    <x v="2"/>
    <x v="1064"/>
    <d v="2011-07-28T00:00:00"/>
    <x v="3"/>
    <s v="CK-12205"/>
    <s v="Chloris Kastensmidt"/>
    <x v="0"/>
    <s v="United States"/>
    <s v="Apopka"/>
    <x v="2"/>
    <n v="32712"/>
    <x v="0"/>
    <s v="OFF-EN-10000781"/>
    <x v="1"/>
    <x v="12"/>
    <x v="746"/>
    <n v="48.944000000000003"/>
    <n v="7"/>
    <x v="2"/>
    <n v="16.518599999999999"/>
  </r>
  <r>
    <n v="5690"/>
    <x v="2837"/>
    <x v="1"/>
    <x v="207"/>
    <d v="2012-12-31T00:00:00"/>
    <x v="1"/>
    <s v="RB-19705"/>
    <s v="Roger Barcio"/>
    <x v="2"/>
    <s v="United States"/>
    <s v="Houston"/>
    <x v="5"/>
    <n v="77070"/>
    <x v="2"/>
    <s v="FUR-CH-10002044"/>
    <x v="0"/>
    <x v="1"/>
    <x v="1725"/>
    <n v="275.05799999999999"/>
    <n v="3"/>
    <x v="4"/>
    <n v="-90.376199999999997"/>
  </r>
  <r>
    <n v="5691"/>
    <x v="2838"/>
    <x v="1"/>
    <x v="895"/>
    <d v="2012-12-16T00:00:00"/>
    <x v="1"/>
    <s v="KM-16225"/>
    <s v="Kalyca Meade"/>
    <x v="1"/>
    <s v="United States"/>
    <s v="Baltimore"/>
    <x v="39"/>
    <n v="21215"/>
    <x v="3"/>
    <s v="OFF-AR-10000817"/>
    <x v="1"/>
    <x v="6"/>
    <x v="1255"/>
    <n v="27.36"/>
    <n v="9"/>
    <x v="0"/>
    <n v="9.3024000000000004"/>
  </r>
  <r>
    <n v="5692"/>
    <x v="2838"/>
    <x v="1"/>
    <x v="895"/>
    <d v="2012-12-16T00:00:00"/>
    <x v="1"/>
    <s v="KM-16225"/>
    <s v="Kalyca Meade"/>
    <x v="1"/>
    <s v="United States"/>
    <s v="Baltimore"/>
    <x v="39"/>
    <n v="21215"/>
    <x v="3"/>
    <s v="OFF-PA-10001509"/>
    <x v="1"/>
    <x v="10"/>
    <x v="417"/>
    <n v="44.75"/>
    <n v="5"/>
    <x v="0"/>
    <n v="20.585000000000001"/>
  </r>
  <r>
    <n v="5693"/>
    <x v="2838"/>
    <x v="1"/>
    <x v="895"/>
    <d v="2012-12-16T00:00:00"/>
    <x v="1"/>
    <s v="KM-16225"/>
    <s v="Kalyca Meade"/>
    <x v="1"/>
    <s v="United States"/>
    <s v="Baltimore"/>
    <x v="39"/>
    <n v="21215"/>
    <x v="3"/>
    <s v="TEC-PH-10004667"/>
    <x v="2"/>
    <x v="7"/>
    <x v="519"/>
    <n v="134.99"/>
    <n v="1"/>
    <x v="0"/>
    <n v="36.447299999999998"/>
  </r>
  <r>
    <n v="5694"/>
    <x v="2838"/>
    <x v="1"/>
    <x v="895"/>
    <d v="2012-12-16T00:00:00"/>
    <x v="1"/>
    <s v="KM-16225"/>
    <s v="Kalyca Meade"/>
    <x v="1"/>
    <s v="United States"/>
    <s v="Baltimore"/>
    <x v="39"/>
    <n v="21215"/>
    <x v="3"/>
    <s v="OFF-PA-10000143"/>
    <x v="1"/>
    <x v="10"/>
    <x v="1692"/>
    <n v="26.4"/>
    <n v="5"/>
    <x v="0"/>
    <n v="12.672000000000001"/>
  </r>
  <r>
    <n v="5695"/>
    <x v="2838"/>
    <x v="1"/>
    <x v="895"/>
    <d v="2012-12-16T00:00:00"/>
    <x v="1"/>
    <s v="KM-16225"/>
    <s v="Kalyca Meade"/>
    <x v="1"/>
    <s v="United States"/>
    <s v="Baltimore"/>
    <x v="39"/>
    <n v="21215"/>
    <x v="3"/>
    <s v="FUR-CH-10000785"/>
    <x v="0"/>
    <x v="1"/>
    <x v="320"/>
    <n v="542.94000000000005"/>
    <n v="3"/>
    <x v="0"/>
    <n v="141.1644"/>
  </r>
  <r>
    <n v="5696"/>
    <x v="2839"/>
    <x v="0"/>
    <x v="465"/>
    <d v="2013-05-08T00:00:00"/>
    <x v="0"/>
    <s v="AH-10465"/>
    <s v="Amy Hunt"/>
    <x v="0"/>
    <s v="United States"/>
    <s v="San Francisco"/>
    <x v="1"/>
    <n v="94109"/>
    <x v="1"/>
    <s v="FUR-TA-10001676"/>
    <x v="0"/>
    <x v="3"/>
    <x v="957"/>
    <n v="71.087999999999994"/>
    <n v="2"/>
    <x v="2"/>
    <n v="-1.7771999999999999"/>
  </r>
  <r>
    <n v="5697"/>
    <x v="2840"/>
    <x v="3"/>
    <x v="336"/>
    <d v="2014-10-19T00:00:00"/>
    <x v="1"/>
    <s v="AG-10765"/>
    <s v="Anthony Garverick"/>
    <x v="2"/>
    <s v="United States"/>
    <s v="Chicago"/>
    <x v="10"/>
    <n v="60623"/>
    <x v="2"/>
    <s v="OFF-BI-10000309"/>
    <x v="1"/>
    <x v="8"/>
    <x v="334"/>
    <n v="27.396000000000001"/>
    <n v="9"/>
    <x v="3"/>
    <n v="-42.463799999999999"/>
  </r>
  <r>
    <n v="5698"/>
    <x v="2840"/>
    <x v="3"/>
    <x v="336"/>
    <d v="2014-10-19T00:00:00"/>
    <x v="1"/>
    <s v="AG-10765"/>
    <s v="Anthony Garverick"/>
    <x v="2"/>
    <s v="United States"/>
    <s v="Chicago"/>
    <x v="10"/>
    <n v="60623"/>
    <x v="2"/>
    <s v="OFF-BI-10004224"/>
    <x v="1"/>
    <x v="8"/>
    <x v="1061"/>
    <n v="13.456"/>
    <n v="1"/>
    <x v="3"/>
    <n v="-23.547999999999998"/>
  </r>
  <r>
    <n v="5699"/>
    <x v="2841"/>
    <x v="0"/>
    <x v="732"/>
    <d v="2013-11-06T00:00:00"/>
    <x v="3"/>
    <s v="EB-14170"/>
    <s v="Evan Bailliet"/>
    <x v="0"/>
    <s v="United States"/>
    <s v="Laredo"/>
    <x v="5"/>
    <n v="78041"/>
    <x v="2"/>
    <s v="OFF-LA-10002312"/>
    <x v="1"/>
    <x v="2"/>
    <x v="574"/>
    <n v="11.84"/>
    <n v="1"/>
    <x v="2"/>
    <n v="4.4400000000000004"/>
  </r>
  <r>
    <n v="5700"/>
    <x v="2842"/>
    <x v="3"/>
    <x v="132"/>
    <d v="2014-11-09T00:00:00"/>
    <x v="1"/>
    <s v="PG-18895"/>
    <s v="Paul Gonzalez"/>
    <x v="0"/>
    <s v="United States"/>
    <s v="San Francisco"/>
    <x v="1"/>
    <n v="94109"/>
    <x v="1"/>
    <s v="OFF-PA-10003022"/>
    <x v="1"/>
    <x v="10"/>
    <x v="1644"/>
    <n v="35.880000000000003"/>
    <n v="6"/>
    <x v="0"/>
    <n v="17.581199999999999"/>
  </r>
  <r>
    <n v="5701"/>
    <x v="2843"/>
    <x v="0"/>
    <x v="390"/>
    <d v="2013-11-27T00:00:00"/>
    <x v="2"/>
    <s v="CA-12055"/>
    <s v="Cathy Armstrong"/>
    <x v="2"/>
    <s v="United States"/>
    <s v="Cleveland"/>
    <x v="24"/>
    <n v="44105"/>
    <x v="3"/>
    <s v="OFF-EN-10001532"/>
    <x v="1"/>
    <x v="12"/>
    <x v="613"/>
    <n v="40.752000000000002"/>
    <n v="3"/>
    <x v="2"/>
    <n v="15.282"/>
  </r>
  <r>
    <n v="5702"/>
    <x v="2843"/>
    <x v="0"/>
    <x v="390"/>
    <d v="2013-11-27T00:00:00"/>
    <x v="2"/>
    <s v="CA-12055"/>
    <s v="Cathy Armstrong"/>
    <x v="2"/>
    <s v="United States"/>
    <s v="Cleveland"/>
    <x v="24"/>
    <n v="44105"/>
    <x v="3"/>
    <s v="TEC-AC-10004855"/>
    <x v="2"/>
    <x v="11"/>
    <x v="1047"/>
    <n v="139.96"/>
    <n v="5"/>
    <x v="2"/>
    <n v="-22.743500000000001"/>
  </r>
  <r>
    <n v="5703"/>
    <x v="2844"/>
    <x v="2"/>
    <x v="637"/>
    <d v="2011-12-21T00:00:00"/>
    <x v="1"/>
    <s v="SS-20875"/>
    <s v="Sung Shariari"/>
    <x v="0"/>
    <s v="United States"/>
    <s v="Marion"/>
    <x v="24"/>
    <n v="43302"/>
    <x v="3"/>
    <s v="OFF-AR-10003829"/>
    <x v="1"/>
    <x v="6"/>
    <x v="934"/>
    <n v="2.6240000000000001"/>
    <n v="1"/>
    <x v="2"/>
    <n v="0.29520000000000002"/>
  </r>
  <r>
    <n v="5704"/>
    <x v="2844"/>
    <x v="2"/>
    <x v="637"/>
    <d v="2011-12-21T00:00:00"/>
    <x v="1"/>
    <s v="SS-20875"/>
    <s v="Sung Shariari"/>
    <x v="0"/>
    <s v="United States"/>
    <s v="Marion"/>
    <x v="24"/>
    <n v="43302"/>
    <x v="3"/>
    <s v="FUR-TA-10002645"/>
    <x v="0"/>
    <x v="3"/>
    <x v="1313"/>
    <n v="136.53"/>
    <n v="1"/>
    <x v="10"/>
    <n v="-52.336500000000001"/>
  </r>
  <r>
    <n v="5705"/>
    <x v="2844"/>
    <x v="2"/>
    <x v="637"/>
    <d v="2011-12-21T00:00:00"/>
    <x v="1"/>
    <s v="SS-20875"/>
    <s v="Sung Shariari"/>
    <x v="0"/>
    <s v="United States"/>
    <s v="Marion"/>
    <x v="24"/>
    <n v="43302"/>
    <x v="3"/>
    <s v="TEC-AC-10003033"/>
    <x v="2"/>
    <x v="11"/>
    <x v="756"/>
    <n v="263.95999999999998"/>
    <n v="1"/>
    <x v="2"/>
    <n v="42.893500000000003"/>
  </r>
  <r>
    <n v="5706"/>
    <x v="2845"/>
    <x v="2"/>
    <x v="935"/>
    <d v="2011-11-08T00:00:00"/>
    <x v="1"/>
    <s v="RP-19390"/>
    <s v="Resi Pölking"/>
    <x v="0"/>
    <s v="United States"/>
    <s v="Fairfield"/>
    <x v="29"/>
    <n v="6824"/>
    <x v="3"/>
    <s v="OFF-SU-10002522"/>
    <x v="1"/>
    <x v="14"/>
    <x v="1544"/>
    <n v="11.64"/>
    <n v="3"/>
    <x v="0"/>
    <n v="3.3755999999999999"/>
  </r>
  <r>
    <n v="5707"/>
    <x v="2846"/>
    <x v="3"/>
    <x v="585"/>
    <d v="2014-09-26T00:00:00"/>
    <x v="0"/>
    <s v="SC-20440"/>
    <s v="Shaun Chance"/>
    <x v="1"/>
    <s v="United States"/>
    <s v="New York City"/>
    <x v="15"/>
    <n v="10009"/>
    <x v="3"/>
    <s v="OFF-BI-10004828"/>
    <x v="1"/>
    <x v="8"/>
    <x v="1578"/>
    <n v="40.176000000000002"/>
    <n v="3"/>
    <x v="2"/>
    <n v="14.563800000000001"/>
  </r>
  <r>
    <n v="5708"/>
    <x v="2847"/>
    <x v="1"/>
    <x v="412"/>
    <d v="2012-05-15T00:00:00"/>
    <x v="1"/>
    <s v="NW-18400"/>
    <s v="Natalie Webber"/>
    <x v="0"/>
    <s v="United States"/>
    <s v="New York City"/>
    <x v="15"/>
    <n v="10024"/>
    <x v="3"/>
    <s v="FUR-FU-10001095"/>
    <x v="0"/>
    <x v="5"/>
    <x v="741"/>
    <n v="79.44"/>
    <n v="3"/>
    <x v="0"/>
    <n v="30.187200000000001"/>
  </r>
  <r>
    <n v="5709"/>
    <x v="2847"/>
    <x v="1"/>
    <x v="412"/>
    <d v="2012-05-15T00:00:00"/>
    <x v="1"/>
    <s v="NW-18400"/>
    <s v="Natalie Webber"/>
    <x v="0"/>
    <s v="United States"/>
    <s v="New York City"/>
    <x v="15"/>
    <n v="10024"/>
    <x v="3"/>
    <s v="OFF-SU-10000157"/>
    <x v="1"/>
    <x v="14"/>
    <x v="1399"/>
    <n v="357.93"/>
    <n v="3"/>
    <x v="0"/>
    <n v="7.1585999999999999"/>
  </r>
  <r>
    <n v="5710"/>
    <x v="2847"/>
    <x v="1"/>
    <x v="412"/>
    <d v="2012-05-15T00:00:00"/>
    <x v="1"/>
    <s v="NW-18400"/>
    <s v="Natalie Webber"/>
    <x v="0"/>
    <s v="United States"/>
    <s v="New York City"/>
    <x v="15"/>
    <n v="10024"/>
    <x v="3"/>
    <s v="FUR-CH-10002647"/>
    <x v="0"/>
    <x v="1"/>
    <x v="470"/>
    <n v="127.764"/>
    <n v="2"/>
    <x v="9"/>
    <n v="21.294"/>
  </r>
  <r>
    <n v="5711"/>
    <x v="2847"/>
    <x v="1"/>
    <x v="412"/>
    <d v="2012-05-15T00:00:00"/>
    <x v="1"/>
    <s v="NW-18400"/>
    <s v="Natalie Webber"/>
    <x v="0"/>
    <s v="United States"/>
    <s v="New York City"/>
    <x v="15"/>
    <n v="10024"/>
    <x v="3"/>
    <s v="TEC-CO-10004115"/>
    <x v="2"/>
    <x v="16"/>
    <x v="356"/>
    <n v="2799.944"/>
    <n v="7"/>
    <x v="2"/>
    <n v="1014.9797"/>
  </r>
  <r>
    <n v="5712"/>
    <x v="2847"/>
    <x v="1"/>
    <x v="412"/>
    <d v="2012-05-15T00:00:00"/>
    <x v="1"/>
    <s v="NW-18400"/>
    <s v="Natalie Webber"/>
    <x v="0"/>
    <s v="United States"/>
    <s v="New York City"/>
    <x v="15"/>
    <n v="10024"/>
    <x v="3"/>
    <s v="OFF-PA-10003363"/>
    <x v="1"/>
    <x v="10"/>
    <x v="1520"/>
    <n v="19.440000000000001"/>
    <n v="3"/>
    <x v="0"/>
    <n v="9.3312000000000008"/>
  </r>
  <r>
    <n v="5713"/>
    <x v="2848"/>
    <x v="3"/>
    <x v="689"/>
    <d v="2014-08-01T00:00:00"/>
    <x v="3"/>
    <s v="KW-16435"/>
    <s v="Katrina Willman"/>
    <x v="0"/>
    <s v="United States"/>
    <s v="Chicago"/>
    <x v="10"/>
    <n v="60653"/>
    <x v="2"/>
    <s v="TEC-PH-10003092"/>
    <x v="2"/>
    <x v="7"/>
    <x v="516"/>
    <n v="36.792000000000002"/>
    <n v="1"/>
    <x v="2"/>
    <n v="4.1391"/>
  </r>
  <r>
    <n v="5714"/>
    <x v="2849"/>
    <x v="2"/>
    <x v="72"/>
    <d v="2011-03-05T00:00:00"/>
    <x v="1"/>
    <s v="HR-14770"/>
    <s v="Hallie Redmond"/>
    <x v="2"/>
    <s v="United States"/>
    <s v="New York City"/>
    <x v="15"/>
    <n v="10035"/>
    <x v="3"/>
    <s v="TEC-PH-10003655"/>
    <x v="2"/>
    <x v="7"/>
    <x v="854"/>
    <n v="5.94"/>
    <n v="3"/>
    <x v="0"/>
    <n v="1.6037999999999999"/>
  </r>
  <r>
    <n v="5715"/>
    <x v="2850"/>
    <x v="3"/>
    <x v="145"/>
    <d v="2014-09-30T00:00:00"/>
    <x v="1"/>
    <s v="AG-10900"/>
    <s v="Arthur Gainer"/>
    <x v="0"/>
    <s v="United States"/>
    <s v="Richmond"/>
    <x v="17"/>
    <n v="23223"/>
    <x v="0"/>
    <s v="OFF-ST-10001476"/>
    <x v="1"/>
    <x v="4"/>
    <x v="827"/>
    <n v="177.55"/>
    <n v="5"/>
    <x v="0"/>
    <n v="47.938499999999998"/>
  </r>
  <r>
    <n v="5716"/>
    <x v="2851"/>
    <x v="1"/>
    <x v="330"/>
    <d v="2012-10-12T00:00:00"/>
    <x v="0"/>
    <s v="BM-11650"/>
    <s v="Brian Moss"/>
    <x v="1"/>
    <s v="United States"/>
    <s v="Ann Arbor"/>
    <x v="12"/>
    <n v="48104"/>
    <x v="2"/>
    <s v="TEC-AC-10002049"/>
    <x v="2"/>
    <x v="11"/>
    <x v="688"/>
    <n v="619.95000000000005"/>
    <n v="5"/>
    <x v="0"/>
    <n v="111.59099999999999"/>
  </r>
  <r>
    <n v="5717"/>
    <x v="2851"/>
    <x v="1"/>
    <x v="330"/>
    <d v="2012-10-12T00:00:00"/>
    <x v="0"/>
    <s v="BM-11650"/>
    <s v="Brian Moss"/>
    <x v="1"/>
    <s v="United States"/>
    <s v="Ann Arbor"/>
    <x v="12"/>
    <n v="48104"/>
    <x v="2"/>
    <s v="TEC-PH-10003875"/>
    <x v="2"/>
    <x v="7"/>
    <x v="119"/>
    <n v="29.16"/>
    <n v="3"/>
    <x v="0"/>
    <n v="8.4564000000000004"/>
  </r>
  <r>
    <n v="5718"/>
    <x v="2851"/>
    <x v="1"/>
    <x v="330"/>
    <d v="2012-10-12T00:00:00"/>
    <x v="0"/>
    <s v="BM-11650"/>
    <s v="Brian Moss"/>
    <x v="1"/>
    <s v="United States"/>
    <s v="Ann Arbor"/>
    <x v="12"/>
    <n v="48104"/>
    <x v="2"/>
    <s v="OFF-EN-10003286"/>
    <x v="1"/>
    <x v="12"/>
    <x v="33"/>
    <n v="57.96"/>
    <n v="7"/>
    <x v="0"/>
    <n v="27.241199999999999"/>
  </r>
  <r>
    <n v="5719"/>
    <x v="2851"/>
    <x v="1"/>
    <x v="330"/>
    <d v="2012-10-12T00:00:00"/>
    <x v="0"/>
    <s v="BM-11650"/>
    <s v="Brian Moss"/>
    <x v="1"/>
    <s v="United States"/>
    <s v="Ann Arbor"/>
    <x v="12"/>
    <n v="48104"/>
    <x v="2"/>
    <s v="OFF-AP-10003971"/>
    <x v="1"/>
    <x v="9"/>
    <x v="914"/>
    <n v="29.402999999999999"/>
    <n v="3"/>
    <x v="9"/>
    <n v="5.2271999999999998"/>
  </r>
  <r>
    <n v="5720"/>
    <x v="2852"/>
    <x v="3"/>
    <x v="1065"/>
    <d v="2014-04-03T00:00:00"/>
    <x v="0"/>
    <s v="RD-19720"/>
    <s v="Roger Demir"/>
    <x v="0"/>
    <s v="United States"/>
    <s v="Lafayette"/>
    <x v="14"/>
    <n v="47905"/>
    <x v="2"/>
    <s v="OFF-ST-10001031"/>
    <x v="1"/>
    <x v="4"/>
    <x v="1551"/>
    <n v="81.400000000000006"/>
    <n v="5"/>
    <x v="0"/>
    <n v="21.164000000000001"/>
  </r>
  <r>
    <n v="5721"/>
    <x v="2853"/>
    <x v="1"/>
    <x v="717"/>
    <d v="2012-11-17T00:00:00"/>
    <x v="2"/>
    <s v="KB-16585"/>
    <s v="Ken Black"/>
    <x v="1"/>
    <s v="United States"/>
    <s v="Springfield"/>
    <x v="21"/>
    <n v="97477"/>
    <x v="1"/>
    <s v="OFF-FA-10000304"/>
    <x v="1"/>
    <x v="13"/>
    <x v="52"/>
    <n v="8.7200000000000006"/>
    <n v="5"/>
    <x v="2"/>
    <n v="2.2890000000000001"/>
  </r>
  <r>
    <n v="5722"/>
    <x v="2853"/>
    <x v="1"/>
    <x v="717"/>
    <d v="2012-11-17T00:00:00"/>
    <x v="2"/>
    <s v="KB-16585"/>
    <s v="Ken Black"/>
    <x v="1"/>
    <s v="United States"/>
    <s v="Springfield"/>
    <x v="21"/>
    <n v="97477"/>
    <x v="1"/>
    <s v="TEC-AC-10000358"/>
    <x v="2"/>
    <x v="11"/>
    <x v="1278"/>
    <n v="91.176000000000002"/>
    <n v="3"/>
    <x v="2"/>
    <n v="4.5587999999999997"/>
  </r>
  <r>
    <n v="5723"/>
    <x v="2853"/>
    <x v="1"/>
    <x v="717"/>
    <d v="2012-11-17T00:00:00"/>
    <x v="2"/>
    <s v="KB-16585"/>
    <s v="Ken Black"/>
    <x v="1"/>
    <s v="United States"/>
    <s v="Springfield"/>
    <x v="21"/>
    <n v="97477"/>
    <x v="1"/>
    <s v="TEC-AC-10002800"/>
    <x v="2"/>
    <x v="11"/>
    <x v="1207"/>
    <n v="159.96799999999999"/>
    <n v="4"/>
    <x v="2"/>
    <n v="29.994"/>
  </r>
  <r>
    <n v="5724"/>
    <x v="2854"/>
    <x v="0"/>
    <x v="182"/>
    <d v="2013-10-01T00:00:00"/>
    <x v="1"/>
    <s v="DW-13585"/>
    <s v="Dorothy Wardle"/>
    <x v="1"/>
    <s v="United States"/>
    <s v="San Francisco"/>
    <x v="1"/>
    <n v="94109"/>
    <x v="1"/>
    <s v="OFF-PA-10004735"/>
    <x v="1"/>
    <x v="10"/>
    <x v="819"/>
    <n v="12.96"/>
    <n v="2"/>
    <x v="0"/>
    <n v="6.2207999999999997"/>
  </r>
  <r>
    <n v="5725"/>
    <x v="2855"/>
    <x v="2"/>
    <x v="358"/>
    <d v="2011-09-27T00:00:00"/>
    <x v="1"/>
    <s v="VG-21805"/>
    <s v="Vivek Grady"/>
    <x v="1"/>
    <s v="United States"/>
    <s v="Chicago"/>
    <x v="10"/>
    <n v="60653"/>
    <x v="2"/>
    <s v="OFF-ST-10002574"/>
    <x v="1"/>
    <x v="4"/>
    <x v="926"/>
    <n v="331.536"/>
    <n v="3"/>
    <x v="2"/>
    <n v="-82.884"/>
  </r>
  <r>
    <n v="5726"/>
    <x v="2856"/>
    <x v="1"/>
    <x v="12"/>
    <d v="2012-09-27T00:00:00"/>
    <x v="2"/>
    <s v="DR-12880"/>
    <s v="Dan Reichenbach"/>
    <x v="1"/>
    <s v="United States"/>
    <s v="New York City"/>
    <x v="15"/>
    <n v="10011"/>
    <x v="3"/>
    <s v="TEC-AC-10004171"/>
    <x v="2"/>
    <x v="11"/>
    <x v="1312"/>
    <n v="899.91"/>
    <n v="9"/>
    <x v="0"/>
    <n v="395.96039999999999"/>
  </r>
  <r>
    <n v="5727"/>
    <x v="2857"/>
    <x v="1"/>
    <x v="124"/>
    <d v="2012-05-08T00:00:00"/>
    <x v="1"/>
    <s v="AH-10690"/>
    <s v="Anna Häberlin"/>
    <x v="1"/>
    <s v="United States"/>
    <s v="Houston"/>
    <x v="5"/>
    <n v="77095"/>
    <x v="2"/>
    <s v="TEC-PH-10002922"/>
    <x v="2"/>
    <x v="7"/>
    <x v="965"/>
    <n v="946.34400000000005"/>
    <n v="7"/>
    <x v="2"/>
    <n v="118.29300000000001"/>
  </r>
  <r>
    <n v="5728"/>
    <x v="2858"/>
    <x v="3"/>
    <x v="166"/>
    <d v="2014-12-14T00:00:00"/>
    <x v="1"/>
    <s v="JP-15520"/>
    <s v="Jeremy Pistek"/>
    <x v="0"/>
    <s v="United States"/>
    <s v="Madison"/>
    <x v="6"/>
    <n v="53711"/>
    <x v="2"/>
    <s v="TEC-AC-10003023"/>
    <x v="2"/>
    <x v="11"/>
    <x v="1070"/>
    <n v="178.11"/>
    <n v="3"/>
    <x v="0"/>
    <n v="32.059800000000003"/>
  </r>
  <r>
    <n v="5729"/>
    <x v="2858"/>
    <x v="3"/>
    <x v="166"/>
    <d v="2014-12-14T00:00:00"/>
    <x v="1"/>
    <s v="JP-15520"/>
    <s v="Jeremy Pistek"/>
    <x v="0"/>
    <s v="United States"/>
    <s v="Madison"/>
    <x v="6"/>
    <n v="53711"/>
    <x v="2"/>
    <s v="OFF-AP-10003590"/>
    <x v="1"/>
    <x v="9"/>
    <x v="947"/>
    <n v="1089.75"/>
    <n v="3"/>
    <x v="0"/>
    <n v="305.13"/>
  </r>
  <r>
    <n v="5730"/>
    <x v="2858"/>
    <x v="3"/>
    <x v="166"/>
    <d v="2014-12-14T00:00:00"/>
    <x v="1"/>
    <s v="JP-15520"/>
    <s v="Jeremy Pistek"/>
    <x v="0"/>
    <s v="United States"/>
    <s v="Madison"/>
    <x v="6"/>
    <n v="53711"/>
    <x v="2"/>
    <s v="OFF-LA-10003510"/>
    <x v="1"/>
    <x v="2"/>
    <x v="575"/>
    <n v="61.06"/>
    <n v="2"/>
    <x v="0"/>
    <n v="28.087599999999998"/>
  </r>
  <r>
    <n v="5731"/>
    <x v="2858"/>
    <x v="3"/>
    <x v="166"/>
    <d v="2014-12-14T00:00:00"/>
    <x v="1"/>
    <s v="JP-15520"/>
    <s v="Jeremy Pistek"/>
    <x v="0"/>
    <s v="United States"/>
    <s v="Madison"/>
    <x v="6"/>
    <n v="53711"/>
    <x v="2"/>
    <s v="FUR-BO-10003159"/>
    <x v="0"/>
    <x v="0"/>
    <x v="1100"/>
    <n v="459.92"/>
    <n v="4"/>
    <x v="0"/>
    <n v="41.392800000000001"/>
  </r>
  <r>
    <n v="5732"/>
    <x v="2858"/>
    <x v="3"/>
    <x v="166"/>
    <d v="2014-12-14T00:00:00"/>
    <x v="1"/>
    <s v="JP-15520"/>
    <s v="Jeremy Pistek"/>
    <x v="0"/>
    <s v="United States"/>
    <s v="Madison"/>
    <x v="6"/>
    <n v="53711"/>
    <x v="2"/>
    <s v="OFF-PA-10002713"/>
    <x v="1"/>
    <x v="10"/>
    <x v="317"/>
    <n v="27.52"/>
    <n v="4"/>
    <x v="0"/>
    <n v="12.6592"/>
  </r>
  <r>
    <n v="5733"/>
    <x v="2859"/>
    <x v="3"/>
    <x v="222"/>
    <d v="2014-07-03T00:00:00"/>
    <x v="2"/>
    <s v="DR-12880"/>
    <s v="Dan Reichenbach"/>
    <x v="1"/>
    <s v="United States"/>
    <s v="Milford"/>
    <x v="29"/>
    <n v="6460"/>
    <x v="3"/>
    <s v="FUR-BO-10002598"/>
    <x v="0"/>
    <x v="0"/>
    <x v="1509"/>
    <n v="638.82000000000005"/>
    <n v="9"/>
    <x v="0"/>
    <n v="185.2578"/>
  </r>
  <r>
    <n v="5734"/>
    <x v="2859"/>
    <x v="3"/>
    <x v="222"/>
    <d v="2014-07-03T00:00:00"/>
    <x v="2"/>
    <s v="DR-12880"/>
    <s v="Dan Reichenbach"/>
    <x v="1"/>
    <s v="United States"/>
    <s v="Milford"/>
    <x v="29"/>
    <n v="6460"/>
    <x v="3"/>
    <s v="OFF-SU-10002537"/>
    <x v="1"/>
    <x v="14"/>
    <x v="676"/>
    <n v="30.69"/>
    <n v="3"/>
    <x v="0"/>
    <n v="7.9794"/>
  </r>
  <r>
    <n v="5735"/>
    <x v="2859"/>
    <x v="3"/>
    <x v="222"/>
    <d v="2014-07-03T00:00:00"/>
    <x v="2"/>
    <s v="DR-12880"/>
    <s v="Dan Reichenbach"/>
    <x v="1"/>
    <s v="United States"/>
    <s v="Milford"/>
    <x v="29"/>
    <n v="6460"/>
    <x v="3"/>
    <s v="FUR-FU-10003976"/>
    <x v="0"/>
    <x v="5"/>
    <x v="964"/>
    <n v="25.16"/>
    <n v="2"/>
    <x v="0"/>
    <n v="8.5543999999999993"/>
  </r>
  <r>
    <n v="5736"/>
    <x v="2860"/>
    <x v="2"/>
    <x v="290"/>
    <d v="2011-07-03T00:00:00"/>
    <x v="1"/>
    <s v="JK-15625"/>
    <s v="Jim Karlsson"/>
    <x v="0"/>
    <s v="United States"/>
    <s v="New York City"/>
    <x v="15"/>
    <n v="10024"/>
    <x v="3"/>
    <s v="OFF-BI-10000174"/>
    <x v="1"/>
    <x v="8"/>
    <x v="1435"/>
    <n v="13.92"/>
    <n v="3"/>
    <x v="2"/>
    <n v="4.8719999999999999"/>
  </r>
  <r>
    <n v="5737"/>
    <x v="2861"/>
    <x v="2"/>
    <x v="407"/>
    <d v="2011-01-26T00:00:00"/>
    <x v="1"/>
    <s v="MV-17485"/>
    <s v="Mark Van Huff"/>
    <x v="0"/>
    <s v="United States"/>
    <s v="Los Angeles"/>
    <x v="1"/>
    <n v="90049"/>
    <x v="1"/>
    <s v="OFF-PA-10002893"/>
    <x v="1"/>
    <x v="10"/>
    <x v="359"/>
    <n v="19.36"/>
    <n v="2"/>
    <x v="0"/>
    <n v="9.2927999999999997"/>
  </r>
  <r>
    <n v="5738"/>
    <x v="2861"/>
    <x v="2"/>
    <x v="407"/>
    <d v="2011-01-26T00:00:00"/>
    <x v="1"/>
    <s v="MV-17485"/>
    <s v="Mark Van Huff"/>
    <x v="0"/>
    <s v="United States"/>
    <s v="Los Angeles"/>
    <x v="1"/>
    <n v="90049"/>
    <x v="1"/>
    <s v="FUR-FU-10003194"/>
    <x v="0"/>
    <x v="5"/>
    <x v="76"/>
    <n v="19.3"/>
    <n v="2"/>
    <x v="0"/>
    <n v="5.79"/>
  </r>
  <r>
    <n v="5739"/>
    <x v="2862"/>
    <x v="3"/>
    <x v="413"/>
    <d v="2014-01-07T00:00:00"/>
    <x v="1"/>
    <s v="BP-11155"/>
    <s v="Becky Pak"/>
    <x v="0"/>
    <s v="United States"/>
    <s v="San Francisco"/>
    <x v="1"/>
    <n v="94109"/>
    <x v="1"/>
    <s v="OFF-BI-10004233"/>
    <x v="1"/>
    <x v="8"/>
    <x v="1377"/>
    <n v="38.375999999999998"/>
    <n v="3"/>
    <x v="2"/>
    <n v="13.4316"/>
  </r>
  <r>
    <n v="5740"/>
    <x v="2863"/>
    <x v="3"/>
    <x v="615"/>
    <d v="2014-04-01T00:00:00"/>
    <x v="2"/>
    <s v="DH-13075"/>
    <s v="Dave Hallsten"/>
    <x v="1"/>
    <s v="United States"/>
    <s v="Fairfield"/>
    <x v="1"/>
    <n v="94533"/>
    <x v="1"/>
    <s v="OFF-PA-10000232"/>
    <x v="1"/>
    <x v="10"/>
    <x v="1622"/>
    <n v="12.96"/>
    <n v="2"/>
    <x v="0"/>
    <n v="6.3503999999999996"/>
  </r>
  <r>
    <n v="5741"/>
    <x v="2863"/>
    <x v="3"/>
    <x v="615"/>
    <d v="2014-04-01T00:00:00"/>
    <x v="2"/>
    <s v="DH-13075"/>
    <s v="Dave Hallsten"/>
    <x v="1"/>
    <s v="United States"/>
    <s v="Fairfield"/>
    <x v="1"/>
    <n v="94533"/>
    <x v="1"/>
    <s v="FUR-FU-10001095"/>
    <x v="0"/>
    <x v="5"/>
    <x v="741"/>
    <n v="26.48"/>
    <n v="1"/>
    <x v="0"/>
    <n v="10.0624"/>
  </r>
  <r>
    <n v="5742"/>
    <x v="2863"/>
    <x v="3"/>
    <x v="615"/>
    <d v="2014-04-01T00:00:00"/>
    <x v="2"/>
    <s v="DH-13075"/>
    <s v="Dave Hallsten"/>
    <x v="1"/>
    <s v="United States"/>
    <s v="Fairfield"/>
    <x v="1"/>
    <n v="94533"/>
    <x v="1"/>
    <s v="TEC-MA-10004679"/>
    <x v="2"/>
    <x v="15"/>
    <x v="1074"/>
    <n v="532.72"/>
    <n v="2"/>
    <x v="2"/>
    <n v="53.271999999999998"/>
  </r>
  <r>
    <n v="5743"/>
    <x v="2863"/>
    <x v="3"/>
    <x v="615"/>
    <d v="2014-04-01T00:00:00"/>
    <x v="2"/>
    <s v="DH-13075"/>
    <s v="Dave Hallsten"/>
    <x v="1"/>
    <s v="United States"/>
    <s v="Fairfield"/>
    <x v="1"/>
    <n v="94533"/>
    <x v="1"/>
    <s v="OFF-PA-10003651"/>
    <x v="1"/>
    <x v="10"/>
    <x v="646"/>
    <n v="26.72"/>
    <n v="4"/>
    <x v="0"/>
    <n v="12.8256"/>
  </r>
  <r>
    <n v="5744"/>
    <x v="2863"/>
    <x v="3"/>
    <x v="615"/>
    <d v="2014-04-01T00:00:00"/>
    <x v="2"/>
    <s v="DH-13075"/>
    <s v="Dave Hallsten"/>
    <x v="1"/>
    <s v="United States"/>
    <s v="Fairfield"/>
    <x v="1"/>
    <n v="94533"/>
    <x v="1"/>
    <s v="OFF-PA-10000743"/>
    <x v="1"/>
    <x v="10"/>
    <x v="573"/>
    <n v="20.04"/>
    <n v="3"/>
    <x v="0"/>
    <n v="9.6191999999999993"/>
  </r>
  <r>
    <n v="5745"/>
    <x v="2863"/>
    <x v="3"/>
    <x v="615"/>
    <d v="2014-04-01T00:00:00"/>
    <x v="2"/>
    <s v="DH-13075"/>
    <s v="Dave Hallsten"/>
    <x v="1"/>
    <s v="United States"/>
    <s v="Fairfield"/>
    <x v="1"/>
    <n v="94533"/>
    <x v="1"/>
    <s v="OFF-ST-10002743"/>
    <x v="1"/>
    <x v="4"/>
    <x v="413"/>
    <n v="795.48"/>
    <n v="7"/>
    <x v="0"/>
    <n v="7.9547999999999996"/>
  </r>
  <r>
    <n v="5746"/>
    <x v="2863"/>
    <x v="3"/>
    <x v="615"/>
    <d v="2014-04-01T00:00:00"/>
    <x v="2"/>
    <s v="DH-13075"/>
    <s v="Dave Hallsten"/>
    <x v="1"/>
    <s v="United States"/>
    <s v="Fairfield"/>
    <x v="1"/>
    <n v="94533"/>
    <x v="1"/>
    <s v="FUR-FU-10003829"/>
    <x v="0"/>
    <x v="5"/>
    <x v="1369"/>
    <n v="21.56"/>
    <n v="7"/>
    <x v="0"/>
    <n v="6.8992000000000004"/>
  </r>
  <r>
    <n v="5747"/>
    <x v="2864"/>
    <x v="0"/>
    <x v="16"/>
    <d v="2013-12-13T00:00:00"/>
    <x v="1"/>
    <s v="LH-16900"/>
    <s v="Lena Hernandez"/>
    <x v="0"/>
    <s v="United States"/>
    <s v="Greenville"/>
    <x v="3"/>
    <n v="27834"/>
    <x v="0"/>
    <s v="TEC-PH-10002496"/>
    <x v="2"/>
    <x v="7"/>
    <x v="490"/>
    <n v="249.584"/>
    <n v="2"/>
    <x v="2"/>
    <n v="31.198"/>
  </r>
  <r>
    <n v="5748"/>
    <x v="2864"/>
    <x v="0"/>
    <x v="16"/>
    <d v="2013-12-13T00:00:00"/>
    <x v="1"/>
    <s v="LH-16900"/>
    <s v="Lena Hernandez"/>
    <x v="0"/>
    <s v="United States"/>
    <s v="Greenville"/>
    <x v="3"/>
    <n v="27834"/>
    <x v="0"/>
    <s v="TEC-AC-10002473"/>
    <x v="2"/>
    <x v="11"/>
    <x v="713"/>
    <n v="68.111999999999995"/>
    <n v="3"/>
    <x v="2"/>
    <n v="17.8794"/>
  </r>
  <r>
    <n v="5749"/>
    <x v="2864"/>
    <x v="0"/>
    <x v="16"/>
    <d v="2013-12-13T00:00:00"/>
    <x v="1"/>
    <s v="LH-16900"/>
    <s v="Lena Hernandez"/>
    <x v="0"/>
    <s v="United States"/>
    <s v="Greenville"/>
    <x v="3"/>
    <n v="27834"/>
    <x v="0"/>
    <s v="TEC-AC-10004877"/>
    <x v="2"/>
    <x v="11"/>
    <x v="1670"/>
    <n v="16.559999999999999"/>
    <n v="3"/>
    <x v="2"/>
    <n v="-2.484"/>
  </r>
  <r>
    <n v="5750"/>
    <x v="2865"/>
    <x v="3"/>
    <x v="551"/>
    <d v="2014-11-23T00:00:00"/>
    <x v="1"/>
    <s v="DK-13090"/>
    <s v="Dave Kipp"/>
    <x v="0"/>
    <s v="United States"/>
    <s v="Long Beach"/>
    <x v="15"/>
    <n v="11561"/>
    <x v="3"/>
    <s v="TEC-PH-10000923"/>
    <x v="2"/>
    <x v="7"/>
    <x v="1225"/>
    <n v="74.95"/>
    <n v="5"/>
    <x v="0"/>
    <n v="36.725499999999997"/>
  </r>
  <r>
    <n v="5751"/>
    <x v="2866"/>
    <x v="2"/>
    <x v="992"/>
    <d v="2011-06-05T00:00:00"/>
    <x v="1"/>
    <s v="SS-20410"/>
    <s v="Shahid Shariari"/>
    <x v="0"/>
    <s v="United States"/>
    <s v="Buffalo Grove"/>
    <x v="10"/>
    <n v="60089"/>
    <x v="2"/>
    <s v="FUR-TA-10001539"/>
    <x v="0"/>
    <x v="3"/>
    <x v="10"/>
    <n v="355.45499999999998"/>
    <n v="3"/>
    <x v="5"/>
    <n v="-184.8366"/>
  </r>
  <r>
    <n v="5752"/>
    <x v="2867"/>
    <x v="0"/>
    <x v="115"/>
    <d v="2013-01-28T00:00:00"/>
    <x v="1"/>
    <s v="FP-14320"/>
    <s v="Frank Preis"/>
    <x v="0"/>
    <s v="United States"/>
    <s v="San Diego"/>
    <x v="1"/>
    <n v="92037"/>
    <x v="1"/>
    <s v="OFF-LA-10003498"/>
    <x v="1"/>
    <x v="2"/>
    <x v="1740"/>
    <n v="44.4"/>
    <n v="3"/>
    <x v="0"/>
    <n v="22.2"/>
  </r>
  <r>
    <n v="5753"/>
    <x v="2867"/>
    <x v="0"/>
    <x v="115"/>
    <d v="2013-01-28T00:00:00"/>
    <x v="1"/>
    <s v="FP-14320"/>
    <s v="Frank Preis"/>
    <x v="0"/>
    <s v="United States"/>
    <s v="San Diego"/>
    <x v="1"/>
    <n v="92037"/>
    <x v="1"/>
    <s v="OFF-LA-10004484"/>
    <x v="1"/>
    <x v="2"/>
    <x v="612"/>
    <n v="20.65"/>
    <n v="5"/>
    <x v="0"/>
    <n v="9.4990000000000006"/>
  </r>
  <r>
    <n v="5754"/>
    <x v="2868"/>
    <x v="0"/>
    <x v="1066"/>
    <d v="2013-02-10T00:00:00"/>
    <x v="1"/>
    <s v="LC-17050"/>
    <s v="Liz Carlisle"/>
    <x v="0"/>
    <s v="United States"/>
    <s v="Richmond"/>
    <x v="0"/>
    <n v="40475"/>
    <x v="0"/>
    <s v="FUR-CH-10000015"/>
    <x v="0"/>
    <x v="1"/>
    <x v="373"/>
    <n v="866.4"/>
    <n v="4"/>
    <x v="0"/>
    <n v="225.26400000000001"/>
  </r>
  <r>
    <n v="5755"/>
    <x v="2869"/>
    <x v="1"/>
    <x v="368"/>
    <d v="2012-04-03T00:00:00"/>
    <x v="0"/>
    <s v="AS-10240"/>
    <s v="Alan Shonely"/>
    <x v="0"/>
    <s v="United States"/>
    <s v="Springfield"/>
    <x v="17"/>
    <n v="22153"/>
    <x v="0"/>
    <s v="OFF-AR-10003732"/>
    <x v="1"/>
    <x v="6"/>
    <x v="321"/>
    <n v="5.56"/>
    <n v="2"/>
    <x v="0"/>
    <n v="1.4456"/>
  </r>
  <r>
    <n v="5756"/>
    <x v="2870"/>
    <x v="2"/>
    <x v="1005"/>
    <d v="2011-10-18T00:00:00"/>
    <x v="1"/>
    <s v="HG-15025"/>
    <s v="Hunter Glantz"/>
    <x v="0"/>
    <s v="United States"/>
    <s v="Fort Worth"/>
    <x v="5"/>
    <n v="76106"/>
    <x v="2"/>
    <s v="OFF-AP-10004052"/>
    <x v="1"/>
    <x v="9"/>
    <x v="1662"/>
    <n v="3.16"/>
    <n v="4"/>
    <x v="3"/>
    <n v="-8.532"/>
  </r>
  <r>
    <n v="5757"/>
    <x v="2870"/>
    <x v="2"/>
    <x v="1005"/>
    <d v="2011-10-18T00:00:00"/>
    <x v="1"/>
    <s v="HG-15025"/>
    <s v="Hunter Glantz"/>
    <x v="0"/>
    <s v="United States"/>
    <s v="Fort Worth"/>
    <x v="5"/>
    <n v="76106"/>
    <x v="2"/>
    <s v="TEC-CO-10002095"/>
    <x v="2"/>
    <x v="16"/>
    <x v="610"/>
    <n v="1999.96"/>
    <n v="5"/>
    <x v="2"/>
    <n v="624.98749999999995"/>
  </r>
  <r>
    <n v="5758"/>
    <x v="2871"/>
    <x v="1"/>
    <x v="1067"/>
    <d v="2012-08-16T00:00:00"/>
    <x v="1"/>
    <s v="BW-11065"/>
    <s v="Barry Weirich"/>
    <x v="0"/>
    <s v="United States"/>
    <s v="Raleigh"/>
    <x v="3"/>
    <n v="27604"/>
    <x v="0"/>
    <s v="FUR-FU-10004270"/>
    <x v="0"/>
    <x v="5"/>
    <x v="1372"/>
    <n v="46.152000000000001"/>
    <n v="3"/>
    <x v="2"/>
    <n v="12.1149"/>
  </r>
  <r>
    <n v="5759"/>
    <x v="2872"/>
    <x v="1"/>
    <x v="6"/>
    <d v="2012-11-23T00:00:00"/>
    <x v="2"/>
    <s v="BH-11710"/>
    <s v="Brosina Hoffman"/>
    <x v="0"/>
    <s v="United States"/>
    <s v="Hialeah"/>
    <x v="2"/>
    <n v="33012"/>
    <x v="0"/>
    <s v="TEC-MA-10000423"/>
    <x v="2"/>
    <x v="15"/>
    <x v="1713"/>
    <n v="32.984999999999999"/>
    <n v="3"/>
    <x v="5"/>
    <n v="-1.9791000000000001"/>
  </r>
  <r>
    <n v="5760"/>
    <x v="2873"/>
    <x v="0"/>
    <x v="945"/>
    <d v="2013-12-31T00:00:00"/>
    <x v="3"/>
    <s v="JP-16135"/>
    <s v="Julie Prescott"/>
    <x v="2"/>
    <s v="United States"/>
    <s v="Los Angeles"/>
    <x v="1"/>
    <n v="90032"/>
    <x v="1"/>
    <s v="OFF-ST-10001526"/>
    <x v="1"/>
    <x v="4"/>
    <x v="764"/>
    <n v="481.32"/>
    <n v="4"/>
    <x v="0"/>
    <n v="125.14319999999999"/>
  </r>
  <r>
    <n v="5761"/>
    <x v="2873"/>
    <x v="0"/>
    <x v="945"/>
    <d v="2013-12-31T00:00:00"/>
    <x v="3"/>
    <s v="JP-16135"/>
    <s v="Julie Prescott"/>
    <x v="2"/>
    <s v="United States"/>
    <s v="Los Angeles"/>
    <x v="1"/>
    <n v="90032"/>
    <x v="1"/>
    <s v="OFF-BI-10002194"/>
    <x v="1"/>
    <x v="8"/>
    <x v="411"/>
    <n v="6.3840000000000003"/>
    <n v="1"/>
    <x v="2"/>
    <n v="2.1545999999999998"/>
  </r>
  <r>
    <n v="5762"/>
    <x v="2874"/>
    <x v="3"/>
    <x v="801"/>
    <d v="2014-08-16T00:00:00"/>
    <x v="2"/>
    <s v="JM-16195"/>
    <s v="Justin MacKendrick"/>
    <x v="0"/>
    <s v="United States"/>
    <s v="Lake Forest"/>
    <x v="1"/>
    <n v="92630"/>
    <x v="1"/>
    <s v="OFF-AP-10000828"/>
    <x v="1"/>
    <x v="9"/>
    <x v="1087"/>
    <n v="542.94000000000005"/>
    <n v="3"/>
    <x v="0"/>
    <n v="152.0232"/>
  </r>
  <r>
    <n v="5763"/>
    <x v="2874"/>
    <x v="3"/>
    <x v="801"/>
    <d v="2014-08-16T00:00:00"/>
    <x v="2"/>
    <s v="JM-16195"/>
    <s v="Justin MacKendrick"/>
    <x v="0"/>
    <s v="United States"/>
    <s v="Lake Forest"/>
    <x v="1"/>
    <n v="92630"/>
    <x v="1"/>
    <s v="FUR-FU-10001473"/>
    <x v="0"/>
    <x v="5"/>
    <x v="984"/>
    <n v="54.92"/>
    <n v="4"/>
    <x v="0"/>
    <n v="19.7712"/>
  </r>
  <r>
    <n v="5764"/>
    <x v="2875"/>
    <x v="1"/>
    <x v="502"/>
    <d v="2012-11-05T00:00:00"/>
    <x v="2"/>
    <s v="FH-14365"/>
    <s v="Fred Hopkins"/>
    <x v="1"/>
    <s v="United States"/>
    <s v="Long Beach"/>
    <x v="15"/>
    <n v="11561"/>
    <x v="3"/>
    <s v="FUR-CH-10004983"/>
    <x v="0"/>
    <x v="1"/>
    <x v="1560"/>
    <n v="1448.82"/>
    <n v="10"/>
    <x v="9"/>
    <n v="209.274"/>
  </r>
  <r>
    <n v="5765"/>
    <x v="2876"/>
    <x v="1"/>
    <x v="229"/>
    <d v="2012-09-12T00:00:00"/>
    <x v="0"/>
    <s v="MC-17575"/>
    <s v="Matt Collins"/>
    <x v="0"/>
    <s v="United States"/>
    <s v="Seattle"/>
    <x v="4"/>
    <n v="98103"/>
    <x v="1"/>
    <s v="OFF-ST-10003994"/>
    <x v="1"/>
    <x v="4"/>
    <x v="1736"/>
    <n v="353.88"/>
    <n v="6"/>
    <x v="0"/>
    <n v="17.693999999999999"/>
  </r>
  <r>
    <n v="5766"/>
    <x v="2877"/>
    <x v="2"/>
    <x v="1068"/>
    <d v="2011-11-14T00:00:00"/>
    <x v="1"/>
    <s v="EB-13870"/>
    <s v="Emily Burns"/>
    <x v="0"/>
    <s v="United States"/>
    <s v="Redding"/>
    <x v="1"/>
    <n v="96003"/>
    <x v="1"/>
    <s v="TEC-PH-10004447"/>
    <x v="2"/>
    <x v="7"/>
    <x v="857"/>
    <n v="333.57600000000002"/>
    <n v="3"/>
    <x v="2"/>
    <n v="25.0182"/>
  </r>
  <r>
    <n v="5767"/>
    <x v="2878"/>
    <x v="0"/>
    <x v="750"/>
    <d v="2013-10-16T00:00:00"/>
    <x v="1"/>
    <s v="PM-19135"/>
    <s v="Peter McVee"/>
    <x v="2"/>
    <s v="United States"/>
    <s v="San Antonio"/>
    <x v="5"/>
    <n v="78207"/>
    <x v="2"/>
    <s v="OFF-LA-10004545"/>
    <x v="1"/>
    <x v="2"/>
    <x v="1328"/>
    <n v="60.143999999999998"/>
    <n v="6"/>
    <x v="2"/>
    <n v="20.2986"/>
  </r>
  <r>
    <n v="5768"/>
    <x v="2879"/>
    <x v="3"/>
    <x v="565"/>
    <d v="2014-09-13T00:00:00"/>
    <x v="0"/>
    <s v="AR-10345"/>
    <s v="Alex Russell"/>
    <x v="1"/>
    <s v="United States"/>
    <s v="Houston"/>
    <x v="5"/>
    <n v="77070"/>
    <x v="2"/>
    <s v="TEC-AC-10003116"/>
    <x v="2"/>
    <x v="11"/>
    <x v="920"/>
    <n v="85.2"/>
    <n v="6"/>
    <x v="2"/>
    <n v="20.234999999999999"/>
  </r>
  <r>
    <n v="5769"/>
    <x v="2880"/>
    <x v="1"/>
    <x v="1069"/>
    <d v="2012-03-01T00:00:00"/>
    <x v="1"/>
    <s v="SS-20875"/>
    <s v="Sung Shariari"/>
    <x v="0"/>
    <s v="United States"/>
    <s v="Leominster"/>
    <x v="31"/>
    <n v="1453"/>
    <x v="3"/>
    <s v="OFF-LA-10001641"/>
    <x v="1"/>
    <x v="2"/>
    <x v="1022"/>
    <n v="3.15"/>
    <n v="1"/>
    <x v="0"/>
    <n v="1.512"/>
  </r>
  <r>
    <n v="5770"/>
    <x v="2880"/>
    <x v="1"/>
    <x v="1069"/>
    <d v="2012-03-01T00:00:00"/>
    <x v="1"/>
    <s v="SS-20875"/>
    <s v="Sung Shariari"/>
    <x v="0"/>
    <s v="United States"/>
    <s v="Leominster"/>
    <x v="31"/>
    <n v="1453"/>
    <x v="3"/>
    <s v="OFF-PA-10002377"/>
    <x v="1"/>
    <x v="10"/>
    <x v="557"/>
    <n v="22.72"/>
    <n v="4"/>
    <x v="0"/>
    <n v="10.224"/>
  </r>
  <r>
    <n v="5771"/>
    <x v="2881"/>
    <x v="1"/>
    <x v="496"/>
    <d v="2012-09-28T00:00:00"/>
    <x v="1"/>
    <s v="SC-20440"/>
    <s v="Shaun Chance"/>
    <x v="1"/>
    <s v="United States"/>
    <s v="Los Angeles"/>
    <x v="1"/>
    <n v="90032"/>
    <x v="1"/>
    <s v="FUR-FU-10000010"/>
    <x v="0"/>
    <x v="5"/>
    <x v="522"/>
    <n v="14.91"/>
    <n v="3"/>
    <x v="0"/>
    <n v="4.6220999999999997"/>
  </r>
  <r>
    <n v="5772"/>
    <x v="2881"/>
    <x v="1"/>
    <x v="496"/>
    <d v="2012-09-28T00:00:00"/>
    <x v="1"/>
    <s v="SC-20440"/>
    <s v="Shaun Chance"/>
    <x v="1"/>
    <s v="United States"/>
    <s v="Los Angeles"/>
    <x v="1"/>
    <n v="90032"/>
    <x v="1"/>
    <s v="OFF-AP-10002651"/>
    <x v="1"/>
    <x v="9"/>
    <x v="1341"/>
    <n v="1158.1199999999999"/>
    <n v="4"/>
    <x v="0"/>
    <n v="335.85480000000001"/>
  </r>
  <r>
    <n v="5773"/>
    <x v="2882"/>
    <x v="1"/>
    <x v="650"/>
    <d v="2012-12-01T00:00:00"/>
    <x v="1"/>
    <s v="EA-14035"/>
    <s v="Erin Ashbrook"/>
    <x v="1"/>
    <s v="United States"/>
    <s v="Springfield"/>
    <x v="25"/>
    <n v="65807"/>
    <x v="2"/>
    <s v="TEC-CO-10002313"/>
    <x v="2"/>
    <x v="16"/>
    <x v="345"/>
    <n v="599.99"/>
    <n v="1"/>
    <x v="0"/>
    <n v="233.99610000000001"/>
  </r>
  <r>
    <n v="5774"/>
    <x v="2883"/>
    <x v="0"/>
    <x v="1070"/>
    <d v="2013-09-07T00:00:00"/>
    <x v="1"/>
    <s v="TP-21130"/>
    <s v="Theone Pippenger"/>
    <x v="0"/>
    <s v="United States"/>
    <s v="Waco"/>
    <x v="5"/>
    <n v="76706"/>
    <x v="2"/>
    <s v="OFF-ST-10001580"/>
    <x v="1"/>
    <x v="4"/>
    <x v="351"/>
    <n v="23.968"/>
    <n v="2"/>
    <x v="2"/>
    <n v="2.3967999999999998"/>
  </r>
  <r>
    <n v="5775"/>
    <x v="2884"/>
    <x v="0"/>
    <x v="408"/>
    <d v="2013-04-17T00:00:00"/>
    <x v="1"/>
    <s v="BP-11290"/>
    <s v="Beth Paige"/>
    <x v="0"/>
    <s v="United States"/>
    <s v="Los Angeles"/>
    <x v="1"/>
    <n v="90036"/>
    <x v="1"/>
    <s v="FUR-CH-10001545"/>
    <x v="0"/>
    <x v="1"/>
    <x v="1737"/>
    <n v="638.28800000000001"/>
    <n v="7"/>
    <x v="2"/>
    <n v="-31.914400000000001"/>
  </r>
  <r>
    <n v="5776"/>
    <x v="2884"/>
    <x v="0"/>
    <x v="408"/>
    <d v="2013-04-17T00:00:00"/>
    <x v="1"/>
    <s v="BP-11290"/>
    <s v="Beth Paige"/>
    <x v="0"/>
    <s v="United States"/>
    <s v="Los Angeles"/>
    <x v="1"/>
    <n v="90036"/>
    <x v="1"/>
    <s v="OFF-BI-10004826"/>
    <x v="1"/>
    <x v="8"/>
    <x v="721"/>
    <n v="13.208"/>
    <n v="1"/>
    <x v="2"/>
    <n v="4.6227999999999998"/>
  </r>
  <r>
    <n v="5777"/>
    <x v="2885"/>
    <x v="0"/>
    <x v="429"/>
    <d v="2013-12-09T00:00:00"/>
    <x v="1"/>
    <s v="LM-17065"/>
    <s v="Liz MacKendrick"/>
    <x v="0"/>
    <s v="United States"/>
    <s v="Auburn"/>
    <x v="15"/>
    <n v="13021"/>
    <x v="3"/>
    <s v="OFF-BI-10000301"/>
    <x v="1"/>
    <x v="8"/>
    <x v="619"/>
    <n v="15.528"/>
    <n v="3"/>
    <x v="2"/>
    <n v="5.8230000000000004"/>
  </r>
  <r>
    <n v="5778"/>
    <x v="2886"/>
    <x v="0"/>
    <x v="429"/>
    <d v="2013-12-10T00:00:00"/>
    <x v="1"/>
    <s v="KT-16465"/>
    <s v="Kean Takahito"/>
    <x v="0"/>
    <s v="United States"/>
    <s v="San Francisco"/>
    <x v="1"/>
    <n v="94109"/>
    <x v="1"/>
    <s v="OFF-PA-10000994"/>
    <x v="1"/>
    <x v="10"/>
    <x v="904"/>
    <n v="104.85"/>
    <n v="1"/>
    <x v="0"/>
    <n v="50.328000000000003"/>
  </r>
  <r>
    <n v="5779"/>
    <x v="2887"/>
    <x v="2"/>
    <x v="7"/>
    <d v="2011-11-18T00:00:00"/>
    <x v="1"/>
    <s v="AP-10915"/>
    <s v="Arthur Prichep"/>
    <x v="0"/>
    <s v="United States"/>
    <s v="Los Angeles"/>
    <x v="1"/>
    <n v="90008"/>
    <x v="1"/>
    <s v="OFF-AR-10003156"/>
    <x v="1"/>
    <x v="6"/>
    <x v="396"/>
    <n v="30.48"/>
    <n v="3"/>
    <x v="0"/>
    <n v="7.9248000000000003"/>
  </r>
  <r>
    <n v="5780"/>
    <x v="2887"/>
    <x v="2"/>
    <x v="7"/>
    <d v="2011-11-18T00:00:00"/>
    <x v="1"/>
    <s v="AP-10915"/>
    <s v="Arthur Prichep"/>
    <x v="0"/>
    <s v="United States"/>
    <s v="Los Angeles"/>
    <x v="1"/>
    <n v="90008"/>
    <x v="1"/>
    <s v="FUR-CH-10000988"/>
    <x v="0"/>
    <x v="1"/>
    <x v="1132"/>
    <n v="112.648"/>
    <n v="1"/>
    <x v="2"/>
    <n v="11.264799999999999"/>
  </r>
  <r>
    <n v="5781"/>
    <x v="2888"/>
    <x v="1"/>
    <x v="788"/>
    <d v="2012-04-09T00:00:00"/>
    <x v="1"/>
    <s v="JD-15790"/>
    <s v="John Dryer"/>
    <x v="0"/>
    <s v="United States"/>
    <s v="Los Angeles"/>
    <x v="1"/>
    <n v="90049"/>
    <x v="1"/>
    <s v="TEC-MA-10003329"/>
    <x v="2"/>
    <x v="15"/>
    <x v="1741"/>
    <n v="71.975999999999999"/>
    <n v="3"/>
    <x v="2"/>
    <n v="24.291899999999998"/>
  </r>
  <r>
    <n v="5782"/>
    <x v="2889"/>
    <x v="1"/>
    <x v="295"/>
    <d v="2012-12-16T00:00:00"/>
    <x v="0"/>
    <s v="XP-21865"/>
    <s v="Xylona Preis"/>
    <x v="0"/>
    <s v="United States"/>
    <s v="Chico"/>
    <x v="1"/>
    <n v="95928"/>
    <x v="1"/>
    <s v="OFF-AR-10001547"/>
    <x v="1"/>
    <x v="6"/>
    <x v="147"/>
    <n v="2.21"/>
    <n v="1"/>
    <x v="0"/>
    <n v="0.59670000000000001"/>
  </r>
  <r>
    <n v="5783"/>
    <x v="2889"/>
    <x v="1"/>
    <x v="295"/>
    <d v="2012-12-16T00:00:00"/>
    <x v="0"/>
    <s v="XP-21865"/>
    <s v="Xylona Preis"/>
    <x v="0"/>
    <s v="United States"/>
    <s v="Chico"/>
    <x v="1"/>
    <n v="95928"/>
    <x v="1"/>
    <s v="OFF-EN-10003072"/>
    <x v="1"/>
    <x v="12"/>
    <x v="767"/>
    <n v="15.52"/>
    <n v="4"/>
    <x v="0"/>
    <n v="7.4496000000000002"/>
  </r>
  <r>
    <n v="5784"/>
    <x v="2889"/>
    <x v="1"/>
    <x v="295"/>
    <d v="2012-12-16T00:00:00"/>
    <x v="0"/>
    <s v="XP-21865"/>
    <s v="Xylona Preis"/>
    <x v="0"/>
    <s v="United States"/>
    <s v="Chico"/>
    <x v="1"/>
    <n v="95928"/>
    <x v="1"/>
    <s v="OFF-PA-10000726"/>
    <x v="1"/>
    <x v="10"/>
    <x v="1322"/>
    <n v="36.44"/>
    <n v="4"/>
    <x v="0"/>
    <n v="16.398"/>
  </r>
  <r>
    <n v="5785"/>
    <x v="2890"/>
    <x v="3"/>
    <x v="280"/>
    <d v="2014-10-09T00:00:00"/>
    <x v="1"/>
    <s v="JK-16090"/>
    <s v="Juliana Krohn"/>
    <x v="0"/>
    <s v="United States"/>
    <s v="Springfield"/>
    <x v="21"/>
    <n v="97477"/>
    <x v="1"/>
    <s v="FUR-BO-10001972"/>
    <x v="0"/>
    <x v="0"/>
    <x v="362"/>
    <n v="217.76400000000001"/>
    <n v="6"/>
    <x v="6"/>
    <n v="-384.71640000000002"/>
  </r>
  <r>
    <n v="5786"/>
    <x v="2890"/>
    <x v="3"/>
    <x v="280"/>
    <d v="2014-10-09T00:00:00"/>
    <x v="1"/>
    <s v="JK-16090"/>
    <s v="Juliana Krohn"/>
    <x v="0"/>
    <s v="United States"/>
    <s v="Springfield"/>
    <x v="21"/>
    <n v="97477"/>
    <x v="1"/>
    <s v="OFF-SU-10004664"/>
    <x v="1"/>
    <x v="14"/>
    <x v="592"/>
    <n v="39.072000000000003"/>
    <n v="6"/>
    <x v="2"/>
    <n v="4.3956"/>
  </r>
  <r>
    <n v="5787"/>
    <x v="2890"/>
    <x v="3"/>
    <x v="280"/>
    <d v="2014-10-09T00:00:00"/>
    <x v="1"/>
    <s v="JK-16090"/>
    <s v="Juliana Krohn"/>
    <x v="0"/>
    <s v="United States"/>
    <s v="Springfield"/>
    <x v="21"/>
    <n v="97477"/>
    <x v="1"/>
    <s v="OFF-BI-10003676"/>
    <x v="1"/>
    <x v="8"/>
    <x v="816"/>
    <n v="22.638000000000002"/>
    <n v="7"/>
    <x v="6"/>
    <n v="-16.601199999999999"/>
  </r>
  <r>
    <n v="5788"/>
    <x v="2890"/>
    <x v="3"/>
    <x v="280"/>
    <d v="2014-10-09T00:00:00"/>
    <x v="1"/>
    <s v="JK-16090"/>
    <s v="Juliana Krohn"/>
    <x v="0"/>
    <s v="United States"/>
    <s v="Springfield"/>
    <x v="21"/>
    <n v="97477"/>
    <x v="1"/>
    <s v="OFF-AR-10003727"/>
    <x v="1"/>
    <x v="6"/>
    <x v="1362"/>
    <n v="95.144000000000005"/>
    <n v="7"/>
    <x v="2"/>
    <n v="10.7037"/>
  </r>
  <r>
    <n v="5789"/>
    <x v="2891"/>
    <x v="3"/>
    <x v="318"/>
    <d v="2014-04-15T00:00:00"/>
    <x v="0"/>
    <s v="MG-18205"/>
    <s v="Mitch Gastineau"/>
    <x v="1"/>
    <s v="United States"/>
    <s v="Jacksonville"/>
    <x v="2"/>
    <n v="32216"/>
    <x v="0"/>
    <s v="FUR-FU-10003829"/>
    <x v="0"/>
    <x v="5"/>
    <x v="1369"/>
    <n v="12.32"/>
    <n v="5"/>
    <x v="2"/>
    <n v="1.8480000000000001"/>
  </r>
  <r>
    <n v="5790"/>
    <x v="2891"/>
    <x v="3"/>
    <x v="318"/>
    <d v="2014-04-15T00:00:00"/>
    <x v="0"/>
    <s v="MG-18205"/>
    <s v="Mitch Gastineau"/>
    <x v="1"/>
    <s v="United States"/>
    <s v="Jacksonville"/>
    <x v="2"/>
    <n v="32216"/>
    <x v="0"/>
    <s v="OFF-BI-10003712"/>
    <x v="1"/>
    <x v="8"/>
    <x v="689"/>
    <n v="4.4189999999999996"/>
    <n v="3"/>
    <x v="6"/>
    <n v="-3.0933000000000002"/>
  </r>
  <r>
    <n v="5791"/>
    <x v="2892"/>
    <x v="3"/>
    <x v="365"/>
    <d v="2014-10-03T00:00:00"/>
    <x v="2"/>
    <s v="PG-18820"/>
    <s v="Patrick Gardner"/>
    <x v="0"/>
    <s v="United States"/>
    <s v="Bakersfield"/>
    <x v="1"/>
    <n v="93309"/>
    <x v="1"/>
    <s v="OFF-FA-10002280"/>
    <x v="1"/>
    <x v="13"/>
    <x v="653"/>
    <n v="35"/>
    <n v="7"/>
    <x v="0"/>
    <n v="16.8"/>
  </r>
  <r>
    <n v="5792"/>
    <x v="2892"/>
    <x v="3"/>
    <x v="365"/>
    <d v="2014-10-03T00:00:00"/>
    <x v="2"/>
    <s v="PG-18820"/>
    <s v="Patrick Gardner"/>
    <x v="0"/>
    <s v="United States"/>
    <s v="Bakersfield"/>
    <x v="1"/>
    <n v="93309"/>
    <x v="1"/>
    <s v="FUR-CH-10002961"/>
    <x v="0"/>
    <x v="1"/>
    <x v="939"/>
    <n v="72.784000000000006"/>
    <n v="1"/>
    <x v="2"/>
    <n v="0"/>
  </r>
  <r>
    <n v="5793"/>
    <x v="2892"/>
    <x v="3"/>
    <x v="365"/>
    <d v="2014-10-03T00:00:00"/>
    <x v="2"/>
    <s v="PG-18820"/>
    <s v="Patrick Gardner"/>
    <x v="0"/>
    <s v="United States"/>
    <s v="Bakersfield"/>
    <x v="1"/>
    <n v="93309"/>
    <x v="1"/>
    <s v="OFF-AP-10002578"/>
    <x v="1"/>
    <x v="9"/>
    <x v="409"/>
    <n v="97.84"/>
    <n v="2"/>
    <x v="0"/>
    <n v="25.438400000000001"/>
  </r>
  <r>
    <n v="5794"/>
    <x v="2892"/>
    <x v="3"/>
    <x v="365"/>
    <d v="2014-10-03T00:00:00"/>
    <x v="2"/>
    <s v="PG-18820"/>
    <s v="Patrick Gardner"/>
    <x v="0"/>
    <s v="United States"/>
    <s v="Bakersfield"/>
    <x v="1"/>
    <n v="93309"/>
    <x v="1"/>
    <s v="FUR-FU-10004848"/>
    <x v="0"/>
    <x v="5"/>
    <x v="28"/>
    <n v="51.75"/>
    <n v="1"/>
    <x v="0"/>
    <n v="15.525"/>
  </r>
  <r>
    <n v="5795"/>
    <x v="2892"/>
    <x v="3"/>
    <x v="365"/>
    <d v="2014-10-03T00:00:00"/>
    <x v="2"/>
    <s v="PG-18820"/>
    <s v="Patrick Gardner"/>
    <x v="0"/>
    <s v="United States"/>
    <s v="Bakersfield"/>
    <x v="1"/>
    <n v="93309"/>
    <x v="1"/>
    <s v="OFF-BI-10003364"/>
    <x v="1"/>
    <x v="8"/>
    <x v="698"/>
    <n v="46.671999999999997"/>
    <n v="2"/>
    <x v="2"/>
    <n v="16.3352"/>
  </r>
  <r>
    <n v="5796"/>
    <x v="2893"/>
    <x v="2"/>
    <x v="411"/>
    <d v="2011-10-03T00:00:00"/>
    <x v="0"/>
    <s v="LD-17005"/>
    <s v="Lisa DeCherney"/>
    <x v="0"/>
    <s v="United States"/>
    <s v="New York City"/>
    <x v="15"/>
    <n v="10011"/>
    <x v="3"/>
    <s v="OFF-ST-10002615"/>
    <x v="1"/>
    <x v="4"/>
    <x v="1427"/>
    <n v="1395.54"/>
    <n v="9"/>
    <x v="0"/>
    <n v="362.84039999999999"/>
  </r>
  <r>
    <n v="5797"/>
    <x v="2893"/>
    <x v="2"/>
    <x v="411"/>
    <d v="2011-10-03T00:00:00"/>
    <x v="0"/>
    <s v="LD-17005"/>
    <s v="Lisa DeCherney"/>
    <x v="0"/>
    <s v="United States"/>
    <s v="New York City"/>
    <x v="15"/>
    <n v="10011"/>
    <x v="3"/>
    <s v="FUR-FU-10000521"/>
    <x v="0"/>
    <x v="5"/>
    <x v="138"/>
    <n v="117.36"/>
    <n v="4"/>
    <x v="0"/>
    <n v="36.381599999999999"/>
  </r>
  <r>
    <n v="5798"/>
    <x v="2893"/>
    <x v="2"/>
    <x v="411"/>
    <d v="2011-10-03T00:00:00"/>
    <x v="0"/>
    <s v="LD-17005"/>
    <s v="Lisa DeCherney"/>
    <x v="0"/>
    <s v="United States"/>
    <s v="New York City"/>
    <x v="15"/>
    <n v="10011"/>
    <x v="3"/>
    <s v="OFF-LA-10000121"/>
    <x v="1"/>
    <x v="2"/>
    <x v="902"/>
    <n v="18.899999999999999"/>
    <n v="3"/>
    <x v="0"/>
    <n v="8.6940000000000008"/>
  </r>
  <r>
    <n v="5799"/>
    <x v="2893"/>
    <x v="2"/>
    <x v="411"/>
    <d v="2011-10-03T00:00:00"/>
    <x v="0"/>
    <s v="LD-17005"/>
    <s v="Lisa DeCherney"/>
    <x v="0"/>
    <s v="United States"/>
    <s v="New York City"/>
    <x v="15"/>
    <n v="10011"/>
    <x v="3"/>
    <s v="OFF-PA-10001289"/>
    <x v="1"/>
    <x v="10"/>
    <x v="952"/>
    <n v="77.52"/>
    <n v="2"/>
    <x v="0"/>
    <n v="37.9848"/>
  </r>
  <r>
    <n v="5800"/>
    <x v="2894"/>
    <x v="2"/>
    <x v="1071"/>
    <d v="2011-08-25T00:00:00"/>
    <x v="0"/>
    <s v="CR-12730"/>
    <s v="Craig Reiter"/>
    <x v="0"/>
    <s v="United States"/>
    <s v="Chicago"/>
    <x v="10"/>
    <n v="60610"/>
    <x v="2"/>
    <s v="FUR-CH-10004495"/>
    <x v="0"/>
    <x v="1"/>
    <x v="1475"/>
    <n v="421.37200000000001"/>
    <n v="2"/>
    <x v="4"/>
    <n v="-6.0195999999999996"/>
  </r>
  <r>
    <n v="5801"/>
    <x v="2895"/>
    <x v="2"/>
    <x v="384"/>
    <d v="2011-07-14T00:00:00"/>
    <x v="2"/>
    <s v="MN-17935"/>
    <s v="Michael Nguyen"/>
    <x v="0"/>
    <s v="United States"/>
    <s v="El Paso"/>
    <x v="5"/>
    <n v="79907"/>
    <x v="2"/>
    <s v="TEC-PH-10000895"/>
    <x v="2"/>
    <x v="7"/>
    <x v="1128"/>
    <n v="575.96799999999996"/>
    <n v="4"/>
    <x v="2"/>
    <n v="43.197600000000001"/>
  </r>
  <r>
    <n v="5802"/>
    <x v="2895"/>
    <x v="2"/>
    <x v="384"/>
    <d v="2011-07-14T00:00:00"/>
    <x v="2"/>
    <s v="MN-17935"/>
    <s v="Michael Nguyen"/>
    <x v="0"/>
    <s v="United States"/>
    <s v="El Paso"/>
    <x v="5"/>
    <n v="79907"/>
    <x v="2"/>
    <s v="OFF-PA-10000552"/>
    <x v="1"/>
    <x v="10"/>
    <x v="1532"/>
    <n v="10.368"/>
    <n v="2"/>
    <x v="2"/>
    <n v="3.6288"/>
  </r>
  <r>
    <n v="5803"/>
    <x v="2896"/>
    <x v="1"/>
    <x v="204"/>
    <d v="2012-03-24T00:00:00"/>
    <x v="2"/>
    <s v="RD-19900"/>
    <s v="Ruben Dartt"/>
    <x v="0"/>
    <s v="United States"/>
    <s v="Thousand Oaks"/>
    <x v="1"/>
    <n v="91360"/>
    <x v="1"/>
    <s v="TEC-PH-10000376"/>
    <x v="2"/>
    <x v="7"/>
    <x v="428"/>
    <n v="15.984"/>
    <n v="2"/>
    <x v="2"/>
    <n v="1.1988000000000001"/>
  </r>
  <r>
    <n v="5804"/>
    <x v="2897"/>
    <x v="3"/>
    <x v="605"/>
    <d v="2014-05-20T00:00:00"/>
    <x v="1"/>
    <s v="JP-16135"/>
    <s v="Julie Prescott"/>
    <x v="2"/>
    <s v="United States"/>
    <s v="Springfield"/>
    <x v="24"/>
    <n v="45503"/>
    <x v="3"/>
    <s v="OFF-AR-10003504"/>
    <x v="1"/>
    <x v="6"/>
    <x v="1026"/>
    <n v="10.272"/>
    <n v="3"/>
    <x v="2"/>
    <n v="1.1556"/>
  </r>
  <r>
    <n v="5805"/>
    <x v="2898"/>
    <x v="3"/>
    <x v="38"/>
    <d v="2014-11-20T00:00:00"/>
    <x v="1"/>
    <s v="KE-16420"/>
    <s v="Katrina Edelman"/>
    <x v="1"/>
    <s v="United States"/>
    <s v="Dallas"/>
    <x v="5"/>
    <n v="75220"/>
    <x v="2"/>
    <s v="OFF-ST-10000943"/>
    <x v="1"/>
    <x v="4"/>
    <x v="1195"/>
    <n v="61.792000000000002"/>
    <n v="4"/>
    <x v="2"/>
    <n v="6.1791999999999998"/>
  </r>
  <r>
    <n v="5806"/>
    <x v="2898"/>
    <x v="3"/>
    <x v="38"/>
    <d v="2014-11-20T00:00:00"/>
    <x v="1"/>
    <s v="KE-16420"/>
    <s v="Katrina Edelman"/>
    <x v="1"/>
    <s v="United States"/>
    <s v="Dallas"/>
    <x v="5"/>
    <n v="75220"/>
    <x v="2"/>
    <s v="FUR-BO-10003441"/>
    <x v="0"/>
    <x v="0"/>
    <x v="705"/>
    <n v="205.9992"/>
    <n v="3"/>
    <x v="8"/>
    <n v="-27.264600000000002"/>
  </r>
  <r>
    <n v="5807"/>
    <x v="2899"/>
    <x v="0"/>
    <x v="913"/>
    <d v="2013-09-08T00:00:00"/>
    <x v="0"/>
    <s v="DL-13315"/>
    <s v="Delfina Latchford"/>
    <x v="0"/>
    <s v="United States"/>
    <s v="Knoxville"/>
    <x v="18"/>
    <n v="37918"/>
    <x v="0"/>
    <s v="OFF-PA-10002195"/>
    <x v="1"/>
    <x v="10"/>
    <x v="719"/>
    <n v="12.192"/>
    <n v="3"/>
    <x v="2"/>
    <n v="4.1147999999999998"/>
  </r>
  <r>
    <n v="5808"/>
    <x v="2899"/>
    <x v="0"/>
    <x v="913"/>
    <d v="2013-09-08T00:00:00"/>
    <x v="0"/>
    <s v="DL-13315"/>
    <s v="Delfina Latchford"/>
    <x v="0"/>
    <s v="United States"/>
    <s v="Knoxville"/>
    <x v="18"/>
    <n v="37918"/>
    <x v="0"/>
    <s v="OFF-AP-10001205"/>
    <x v="1"/>
    <x v="9"/>
    <x v="1285"/>
    <n v="87.168000000000006"/>
    <n v="2"/>
    <x v="2"/>
    <n v="8.7167999999999992"/>
  </r>
  <r>
    <n v="5809"/>
    <x v="2899"/>
    <x v="0"/>
    <x v="913"/>
    <d v="2013-09-08T00:00:00"/>
    <x v="0"/>
    <s v="DL-13315"/>
    <s v="Delfina Latchford"/>
    <x v="0"/>
    <s v="United States"/>
    <s v="Knoxville"/>
    <x v="18"/>
    <n v="37918"/>
    <x v="0"/>
    <s v="OFF-AR-10002987"/>
    <x v="1"/>
    <x v="6"/>
    <x v="1553"/>
    <n v="31.744"/>
    <n v="2"/>
    <x v="2"/>
    <n v="8.3328000000000007"/>
  </r>
  <r>
    <n v="5810"/>
    <x v="2900"/>
    <x v="0"/>
    <x v="1072"/>
    <d v="2013-02-11T00:00:00"/>
    <x v="1"/>
    <s v="KB-16240"/>
    <s v="Karen Bern"/>
    <x v="1"/>
    <s v="United States"/>
    <s v="Chattanooga"/>
    <x v="18"/>
    <n v="37421"/>
    <x v="0"/>
    <s v="FUR-FU-10000723"/>
    <x v="0"/>
    <x v="5"/>
    <x v="475"/>
    <n v="132.22399999999999"/>
    <n v="4"/>
    <x v="2"/>
    <n v="-18.180800000000001"/>
  </r>
  <r>
    <n v="5811"/>
    <x v="2901"/>
    <x v="1"/>
    <x v="204"/>
    <d v="2012-03-26T00:00:00"/>
    <x v="1"/>
    <s v="JD-16150"/>
    <s v="Justin Deggeller"/>
    <x v="1"/>
    <s v="United States"/>
    <s v="San Diego"/>
    <x v="1"/>
    <n v="92037"/>
    <x v="1"/>
    <s v="OFF-PA-10003127"/>
    <x v="1"/>
    <x v="10"/>
    <x v="33"/>
    <n v="105.52"/>
    <n v="4"/>
    <x v="0"/>
    <n v="48.539200000000001"/>
  </r>
  <r>
    <n v="5812"/>
    <x v="2901"/>
    <x v="1"/>
    <x v="204"/>
    <d v="2012-03-26T00:00:00"/>
    <x v="1"/>
    <s v="JD-16150"/>
    <s v="Justin Deggeller"/>
    <x v="1"/>
    <s v="United States"/>
    <s v="San Diego"/>
    <x v="1"/>
    <n v="92037"/>
    <x v="1"/>
    <s v="FUR-FU-10000747"/>
    <x v="0"/>
    <x v="5"/>
    <x v="1742"/>
    <n v="91.96"/>
    <n v="2"/>
    <x v="0"/>
    <n v="15.6332"/>
  </r>
  <r>
    <n v="5813"/>
    <x v="2901"/>
    <x v="1"/>
    <x v="204"/>
    <d v="2012-03-26T00:00:00"/>
    <x v="1"/>
    <s v="JD-16150"/>
    <s v="Justin Deggeller"/>
    <x v="1"/>
    <s v="United States"/>
    <s v="San Diego"/>
    <x v="1"/>
    <n v="92037"/>
    <x v="1"/>
    <s v="TEC-PH-10001795"/>
    <x v="2"/>
    <x v="7"/>
    <x v="641"/>
    <n v="1487.9760000000001"/>
    <n v="3"/>
    <x v="2"/>
    <n v="185.99700000000001"/>
  </r>
  <r>
    <n v="5814"/>
    <x v="2902"/>
    <x v="1"/>
    <x v="740"/>
    <d v="2012-07-03T00:00:00"/>
    <x v="2"/>
    <s v="SR-20740"/>
    <s v="Steven Roelle"/>
    <x v="2"/>
    <s v="United States"/>
    <s v="New York City"/>
    <x v="15"/>
    <n v="10024"/>
    <x v="3"/>
    <s v="OFF-PA-10003797"/>
    <x v="1"/>
    <x v="10"/>
    <x v="1701"/>
    <n v="19.440000000000001"/>
    <n v="3"/>
    <x v="0"/>
    <n v="9.3312000000000008"/>
  </r>
  <r>
    <n v="5815"/>
    <x v="2903"/>
    <x v="1"/>
    <x v="925"/>
    <d v="2012-06-17T00:00:00"/>
    <x v="2"/>
    <s v="AC-10450"/>
    <s v="Amy Cox"/>
    <x v="0"/>
    <s v="United States"/>
    <s v="Tampa"/>
    <x v="2"/>
    <n v="33614"/>
    <x v="0"/>
    <s v="TEC-AC-10002718"/>
    <x v="2"/>
    <x v="11"/>
    <x v="1183"/>
    <n v="11.672000000000001"/>
    <n v="1"/>
    <x v="2"/>
    <n v="-0.72950000000000004"/>
  </r>
  <r>
    <n v="5816"/>
    <x v="2904"/>
    <x v="2"/>
    <x v="35"/>
    <d v="2011-11-26T00:00:00"/>
    <x v="3"/>
    <s v="LS-17245"/>
    <s v="Lynn Smith"/>
    <x v="0"/>
    <s v="United States"/>
    <s v="Utica"/>
    <x v="15"/>
    <n v="13501"/>
    <x v="3"/>
    <s v="TEC-PH-10002170"/>
    <x v="2"/>
    <x v="7"/>
    <x v="594"/>
    <n v="279.95999999999998"/>
    <n v="4"/>
    <x v="0"/>
    <n v="78.388800000000003"/>
  </r>
  <r>
    <n v="5817"/>
    <x v="2904"/>
    <x v="2"/>
    <x v="35"/>
    <d v="2011-11-26T00:00:00"/>
    <x v="3"/>
    <s v="LS-17245"/>
    <s v="Lynn Smith"/>
    <x v="0"/>
    <s v="United States"/>
    <s v="Utica"/>
    <x v="15"/>
    <n v="13501"/>
    <x v="3"/>
    <s v="OFF-BI-10001078"/>
    <x v="1"/>
    <x v="8"/>
    <x v="61"/>
    <n v="12.912000000000001"/>
    <n v="3"/>
    <x v="2"/>
    <n v="4.6806000000000001"/>
  </r>
  <r>
    <n v="5818"/>
    <x v="2904"/>
    <x v="2"/>
    <x v="35"/>
    <d v="2011-11-26T00:00:00"/>
    <x v="3"/>
    <s v="LS-17245"/>
    <s v="Lynn Smith"/>
    <x v="0"/>
    <s v="United States"/>
    <s v="Utica"/>
    <x v="15"/>
    <n v="13501"/>
    <x v="3"/>
    <s v="OFF-BI-10001031"/>
    <x v="1"/>
    <x v="8"/>
    <x v="865"/>
    <n v="17.088000000000001"/>
    <n v="4"/>
    <x v="2"/>
    <n v="5.7671999999999999"/>
  </r>
  <r>
    <n v="5819"/>
    <x v="2904"/>
    <x v="2"/>
    <x v="35"/>
    <d v="2011-11-26T00:00:00"/>
    <x v="3"/>
    <s v="LS-17245"/>
    <s v="Lynn Smith"/>
    <x v="0"/>
    <s v="United States"/>
    <s v="Utica"/>
    <x v="15"/>
    <n v="13501"/>
    <x v="3"/>
    <s v="OFF-LA-10001158"/>
    <x v="1"/>
    <x v="2"/>
    <x v="319"/>
    <n v="93.15"/>
    <n v="9"/>
    <x v="0"/>
    <n v="44.712000000000003"/>
  </r>
  <r>
    <n v="5820"/>
    <x v="2904"/>
    <x v="2"/>
    <x v="35"/>
    <d v="2011-11-26T00:00:00"/>
    <x v="3"/>
    <s v="LS-17245"/>
    <s v="Lynn Smith"/>
    <x v="0"/>
    <s v="United States"/>
    <s v="Utica"/>
    <x v="15"/>
    <n v="13501"/>
    <x v="3"/>
    <s v="OFF-LA-10001613"/>
    <x v="1"/>
    <x v="2"/>
    <x v="736"/>
    <n v="11.52"/>
    <n v="4"/>
    <x v="0"/>
    <n v="5.6448"/>
  </r>
  <r>
    <n v="5821"/>
    <x v="2905"/>
    <x v="3"/>
    <x v="605"/>
    <d v="2014-05-19T00:00:00"/>
    <x v="1"/>
    <s v="CS-12175"/>
    <s v="Charles Sheldon"/>
    <x v="1"/>
    <s v="United States"/>
    <s v="San Francisco"/>
    <x v="1"/>
    <n v="94122"/>
    <x v="1"/>
    <s v="OFF-SU-10000157"/>
    <x v="1"/>
    <x v="14"/>
    <x v="1399"/>
    <n v="238.62"/>
    <n v="2"/>
    <x v="0"/>
    <n v="4.7724000000000002"/>
  </r>
  <r>
    <n v="5822"/>
    <x v="2905"/>
    <x v="3"/>
    <x v="605"/>
    <d v="2014-05-19T00:00:00"/>
    <x v="1"/>
    <s v="CS-12175"/>
    <s v="Charles Sheldon"/>
    <x v="1"/>
    <s v="United States"/>
    <s v="San Francisco"/>
    <x v="1"/>
    <n v="94122"/>
    <x v="1"/>
    <s v="OFF-AP-10004868"/>
    <x v="1"/>
    <x v="9"/>
    <x v="1018"/>
    <n v="7.77"/>
    <n v="1"/>
    <x v="0"/>
    <n v="2.0979000000000001"/>
  </r>
  <r>
    <n v="5823"/>
    <x v="2905"/>
    <x v="3"/>
    <x v="605"/>
    <d v="2014-05-19T00:00:00"/>
    <x v="1"/>
    <s v="CS-12175"/>
    <s v="Charles Sheldon"/>
    <x v="1"/>
    <s v="United States"/>
    <s v="San Francisco"/>
    <x v="1"/>
    <n v="94122"/>
    <x v="1"/>
    <s v="FUR-TA-10001520"/>
    <x v="0"/>
    <x v="3"/>
    <x v="711"/>
    <n v="285.48"/>
    <n v="5"/>
    <x v="2"/>
    <n v="-10.705500000000001"/>
  </r>
  <r>
    <n v="5824"/>
    <x v="2905"/>
    <x v="3"/>
    <x v="605"/>
    <d v="2014-05-19T00:00:00"/>
    <x v="1"/>
    <s v="CS-12175"/>
    <s v="Charles Sheldon"/>
    <x v="1"/>
    <s v="United States"/>
    <s v="San Francisco"/>
    <x v="1"/>
    <n v="94122"/>
    <x v="1"/>
    <s v="OFF-BI-10001900"/>
    <x v="1"/>
    <x v="8"/>
    <x v="1099"/>
    <n v="19.167999999999999"/>
    <n v="4"/>
    <x v="2"/>
    <n v="6.4691999999999998"/>
  </r>
  <r>
    <n v="5825"/>
    <x v="2906"/>
    <x v="2"/>
    <x v="1073"/>
    <d v="2011-05-02T00:00:00"/>
    <x v="3"/>
    <s v="AR-10510"/>
    <s v="Andrew Roberts"/>
    <x v="0"/>
    <s v="United States"/>
    <s v="Columbus"/>
    <x v="24"/>
    <n v="43229"/>
    <x v="3"/>
    <s v="OFF-AP-10003971"/>
    <x v="1"/>
    <x v="9"/>
    <x v="914"/>
    <n v="26.135999999999999"/>
    <n v="3"/>
    <x v="2"/>
    <n v="1.9601999999999999"/>
  </r>
  <r>
    <n v="5826"/>
    <x v="2907"/>
    <x v="3"/>
    <x v="213"/>
    <d v="2014-09-07T00:00:00"/>
    <x v="0"/>
    <s v="KB-16405"/>
    <s v="Katrina Bavinger"/>
    <x v="2"/>
    <s v="United States"/>
    <s v="New York City"/>
    <x v="15"/>
    <n v="10035"/>
    <x v="3"/>
    <s v="OFF-PA-10000418"/>
    <x v="1"/>
    <x v="10"/>
    <x v="961"/>
    <n v="419.4"/>
    <n v="4"/>
    <x v="0"/>
    <n v="201.31200000000001"/>
  </r>
  <r>
    <n v="5827"/>
    <x v="2907"/>
    <x v="3"/>
    <x v="213"/>
    <d v="2014-09-07T00:00:00"/>
    <x v="0"/>
    <s v="KB-16405"/>
    <s v="Katrina Bavinger"/>
    <x v="2"/>
    <s v="United States"/>
    <s v="New York City"/>
    <x v="15"/>
    <n v="10035"/>
    <x v="3"/>
    <s v="FUR-CH-10004626"/>
    <x v="0"/>
    <x v="1"/>
    <x v="1697"/>
    <n v="90.801000000000002"/>
    <n v="1"/>
    <x v="9"/>
    <n v="14.124599999999999"/>
  </r>
  <r>
    <n v="5828"/>
    <x v="2907"/>
    <x v="3"/>
    <x v="213"/>
    <d v="2014-09-07T00:00:00"/>
    <x v="0"/>
    <s v="KB-16405"/>
    <s v="Katrina Bavinger"/>
    <x v="2"/>
    <s v="United States"/>
    <s v="New York City"/>
    <x v="15"/>
    <n v="10035"/>
    <x v="3"/>
    <s v="FUR-CH-10004860"/>
    <x v="0"/>
    <x v="1"/>
    <x v="210"/>
    <n v="181.76400000000001"/>
    <n v="2"/>
    <x v="9"/>
    <n v="-8.0784000000000002"/>
  </r>
  <r>
    <n v="5829"/>
    <x v="2907"/>
    <x v="3"/>
    <x v="213"/>
    <d v="2014-09-07T00:00:00"/>
    <x v="0"/>
    <s v="KB-16405"/>
    <s v="Katrina Bavinger"/>
    <x v="2"/>
    <s v="United States"/>
    <s v="New York City"/>
    <x v="15"/>
    <n v="10035"/>
    <x v="3"/>
    <s v="OFF-AR-10003251"/>
    <x v="1"/>
    <x v="6"/>
    <x v="1041"/>
    <n v="5.56"/>
    <n v="2"/>
    <x v="0"/>
    <n v="2.2240000000000002"/>
  </r>
  <r>
    <n v="5830"/>
    <x v="2908"/>
    <x v="0"/>
    <x v="275"/>
    <d v="2013-12-08T00:00:00"/>
    <x v="1"/>
    <s v="MM-17920"/>
    <s v="Michael Moore"/>
    <x v="0"/>
    <s v="United States"/>
    <s v="Richmond"/>
    <x v="14"/>
    <n v="47374"/>
    <x v="2"/>
    <s v="FUR-TA-10004575"/>
    <x v="0"/>
    <x v="3"/>
    <x v="306"/>
    <n v="581.96"/>
    <n v="2"/>
    <x v="0"/>
    <n v="104.75279999999999"/>
  </r>
  <r>
    <n v="5831"/>
    <x v="2908"/>
    <x v="0"/>
    <x v="275"/>
    <d v="2013-12-08T00:00:00"/>
    <x v="1"/>
    <s v="MM-17920"/>
    <s v="Michael Moore"/>
    <x v="0"/>
    <s v="United States"/>
    <s v="Richmond"/>
    <x v="14"/>
    <n v="47374"/>
    <x v="2"/>
    <s v="FUR-CH-10004754"/>
    <x v="0"/>
    <x v="1"/>
    <x v="1123"/>
    <n v="29.98"/>
    <n v="1"/>
    <x v="0"/>
    <n v="8.0945999999999998"/>
  </r>
  <r>
    <n v="5832"/>
    <x v="2909"/>
    <x v="1"/>
    <x v="1074"/>
    <d v="2012-07-22T00:00:00"/>
    <x v="1"/>
    <s v="RF-19735"/>
    <s v="Roland Fjeld"/>
    <x v="0"/>
    <s v="United States"/>
    <s v="San Diego"/>
    <x v="1"/>
    <n v="92105"/>
    <x v="1"/>
    <s v="TEC-AC-10003095"/>
    <x v="2"/>
    <x v="11"/>
    <x v="1277"/>
    <n v="519.96"/>
    <n v="4"/>
    <x v="0"/>
    <n v="176.78639999999999"/>
  </r>
  <r>
    <n v="5833"/>
    <x v="2910"/>
    <x v="0"/>
    <x v="658"/>
    <d v="2013-07-27T00:00:00"/>
    <x v="1"/>
    <s v="BP-11290"/>
    <s v="Beth Paige"/>
    <x v="0"/>
    <s v="United States"/>
    <s v="Concord"/>
    <x v="3"/>
    <n v="28027"/>
    <x v="0"/>
    <s v="OFF-LA-10000262"/>
    <x v="1"/>
    <x v="2"/>
    <x v="932"/>
    <n v="6.2640000000000002"/>
    <n v="3"/>
    <x v="2"/>
    <n v="2.0358000000000001"/>
  </r>
  <r>
    <n v="5834"/>
    <x v="2910"/>
    <x v="0"/>
    <x v="658"/>
    <d v="2013-07-27T00:00:00"/>
    <x v="1"/>
    <s v="BP-11290"/>
    <s v="Beth Paige"/>
    <x v="0"/>
    <s v="United States"/>
    <s v="Concord"/>
    <x v="3"/>
    <n v="28027"/>
    <x v="0"/>
    <s v="FUR-CH-10002961"/>
    <x v="0"/>
    <x v="1"/>
    <x v="939"/>
    <n v="363.92"/>
    <n v="5"/>
    <x v="2"/>
    <n v="0"/>
  </r>
  <r>
    <n v="5835"/>
    <x v="2911"/>
    <x v="1"/>
    <x v="988"/>
    <d v="2012-06-16T00:00:00"/>
    <x v="1"/>
    <s v="MJ-17740"/>
    <s v="Max Jones"/>
    <x v="0"/>
    <s v="United States"/>
    <s v="Miami"/>
    <x v="2"/>
    <n v="33178"/>
    <x v="0"/>
    <s v="OFF-BI-10003876"/>
    <x v="1"/>
    <x v="8"/>
    <x v="1617"/>
    <n v="64.2"/>
    <n v="5"/>
    <x v="6"/>
    <n v="-42.8"/>
  </r>
  <r>
    <n v="5836"/>
    <x v="2911"/>
    <x v="1"/>
    <x v="988"/>
    <d v="2012-06-16T00:00:00"/>
    <x v="1"/>
    <s v="MJ-17740"/>
    <s v="Max Jones"/>
    <x v="0"/>
    <s v="United States"/>
    <s v="Miami"/>
    <x v="2"/>
    <n v="33178"/>
    <x v="0"/>
    <s v="OFF-BI-10002133"/>
    <x v="1"/>
    <x v="8"/>
    <x v="1138"/>
    <n v="38.520000000000003"/>
    <n v="3"/>
    <x v="6"/>
    <n v="-26.963999999999999"/>
  </r>
  <r>
    <n v="5837"/>
    <x v="2911"/>
    <x v="1"/>
    <x v="988"/>
    <d v="2012-06-16T00:00:00"/>
    <x v="1"/>
    <s v="MJ-17740"/>
    <s v="Max Jones"/>
    <x v="0"/>
    <s v="United States"/>
    <s v="Miami"/>
    <x v="2"/>
    <n v="33178"/>
    <x v="0"/>
    <s v="TEC-AC-10004396"/>
    <x v="2"/>
    <x v="11"/>
    <x v="1679"/>
    <n v="72.599999999999994"/>
    <n v="5"/>
    <x v="2"/>
    <n v="-8.1675000000000004"/>
  </r>
  <r>
    <n v="5838"/>
    <x v="2912"/>
    <x v="3"/>
    <x v="344"/>
    <d v="2014-12-04T00:00:00"/>
    <x v="1"/>
    <s v="DO-13645"/>
    <s v="Doug O'Connell"/>
    <x v="0"/>
    <s v="United States"/>
    <s v="Los Angeles"/>
    <x v="1"/>
    <n v="90036"/>
    <x v="1"/>
    <s v="TEC-PH-10004100"/>
    <x v="2"/>
    <x v="7"/>
    <x v="1743"/>
    <n v="57.567999999999998"/>
    <n v="4"/>
    <x v="2"/>
    <n v="5.7568000000000001"/>
  </r>
  <r>
    <n v="5839"/>
    <x v="2913"/>
    <x v="1"/>
    <x v="1075"/>
    <d v="2012-04-03T00:00:00"/>
    <x v="1"/>
    <s v="MV-17485"/>
    <s v="Mark Van Huff"/>
    <x v="0"/>
    <s v="United States"/>
    <s v="Seattle"/>
    <x v="4"/>
    <n v="98115"/>
    <x v="1"/>
    <s v="OFF-ST-10000636"/>
    <x v="1"/>
    <x v="4"/>
    <x v="1744"/>
    <n v="83.7"/>
    <n v="5"/>
    <x v="0"/>
    <n v="3.3479999999999999"/>
  </r>
  <r>
    <n v="5840"/>
    <x v="2914"/>
    <x v="1"/>
    <x v="357"/>
    <d v="2012-09-26T00:00:00"/>
    <x v="0"/>
    <s v="MG-17875"/>
    <s v="Michael Grace"/>
    <x v="2"/>
    <s v="United States"/>
    <s v="Arlington"/>
    <x v="17"/>
    <n v="22204"/>
    <x v="0"/>
    <s v="OFF-PA-10001972"/>
    <x v="1"/>
    <x v="10"/>
    <x v="1169"/>
    <n v="32.4"/>
    <n v="5"/>
    <x v="0"/>
    <n v="15.552"/>
  </r>
  <r>
    <n v="5841"/>
    <x v="2914"/>
    <x v="1"/>
    <x v="357"/>
    <d v="2012-09-26T00:00:00"/>
    <x v="0"/>
    <s v="MG-17875"/>
    <s v="Michael Grace"/>
    <x v="2"/>
    <s v="United States"/>
    <s v="Arlington"/>
    <x v="17"/>
    <n v="22204"/>
    <x v="0"/>
    <s v="FUR-FU-10002554"/>
    <x v="0"/>
    <x v="5"/>
    <x v="912"/>
    <n v="47.98"/>
    <n v="2"/>
    <x v="0"/>
    <n v="11.035399999999999"/>
  </r>
  <r>
    <n v="5842"/>
    <x v="2915"/>
    <x v="1"/>
    <x v="972"/>
    <d v="2012-11-21T00:00:00"/>
    <x v="1"/>
    <s v="BS-11665"/>
    <s v="Brian Stugart"/>
    <x v="0"/>
    <s v="United States"/>
    <s v="San Diego"/>
    <x v="1"/>
    <n v="92105"/>
    <x v="1"/>
    <s v="TEC-PH-10003174"/>
    <x v="2"/>
    <x v="7"/>
    <x v="1745"/>
    <n v="415.96800000000002"/>
    <n v="4"/>
    <x v="2"/>
    <n v="51.996000000000002"/>
  </r>
  <r>
    <n v="5843"/>
    <x v="2915"/>
    <x v="1"/>
    <x v="972"/>
    <d v="2012-11-21T00:00:00"/>
    <x v="1"/>
    <s v="BS-11665"/>
    <s v="Brian Stugart"/>
    <x v="0"/>
    <s v="United States"/>
    <s v="San Diego"/>
    <x v="1"/>
    <n v="92105"/>
    <x v="1"/>
    <s v="OFF-ST-10001418"/>
    <x v="1"/>
    <x v="4"/>
    <x v="870"/>
    <n v="304.89999999999998"/>
    <n v="5"/>
    <x v="0"/>
    <n v="6.0979999999999999"/>
  </r>
  <r>
    <n v="5844"/>
    <x v="2915"/>
    <x v="1"/>
    <x v="972"/>
    <d v="2012-11-21T00:00:00"/>
    <x v="1"/>
    <s v="BS-11665"/>
    <s v="Brian Stugart"/>
    <x v="0"/>
    <s v="United States"/>
    <s v="San Diego"/>
    <x v="1"/>
    <n v="92105"/>
    <x v="1"/>
    <s v="FUR-FU-10002813"/>
    <x v="0"/>
    <x v="5"/>
    <x v="1682"/>
    <n v="80.959999999999994"/>
    <n v="4"/>
    <x v="0"/>
    <n v="29.145600000000002"/>
  </r>
  <r>
    <n v="5845"/>
    <x v="2915"/>
    <x v="1"/>
    <x v="972"/>
    <d v="2012-11-21T00:00:00"/>
    <x v="1"/>
    <s v="BS-11665"/>
    <s v="Brian Stugart"/>
    <x v="0"/>
    <s v="United States"/>
    <s v="San Diego"/>
    <x v="1"/>
    <n v="92105"/>
    <x v="1"/>
    <s v="OFF-ST-10000129"/>
    <x v="1"/>
    <x v="4"/>
    <x v="1646"/>
    <n v="777.21"/>
    <n v="7"/>
    <x v="0"/>
    <n v="54.404699999999998"/>
  </r>
  <r>
    <n v="5846"/>
    <x v="2915"/>
    <x v="1"/>
    <x v="972"/>
    <d v="2012-11-21T00:00:00"/>
    <x v="1"/>
    <s v="BS-11665"/>
    <s v="Brian Stugart"/>
    <x v="0"/>
    <s v="United States"/>
    <s v="San Diego"/>
    <x v="1"/>
    <n v="92105"/>
    <x v="1"/>
    <s v="OFF-PA-10001639"/>
    <x v="1"/>
    <x v="10"/>
    <x v="972"/>
    <n v="32.4"/>
    <n v="5"/>
    <x v="0"/>
    <n v="15.552"/>
  </r>
  <r>
    <n v="5847"/>
    <x v="2915"/>
    <x v="1"/>
    <x v="972"/>
    <d v="2012-11-21T00:00:00"/>
    <x v="1"/>
    <s v="BS-11665"/>
    <s v="Brian Stugart"/>
    <x v="0"/>
    <s v="United States"/>
    <s v="San Diego"/>
    <x v="1"/>
    <n v="92105"/>
    <x v="1"/>
    <s v="FUR-CH-10001708"/>
    <x v="0"/>
    <x v="1"/>
    <x v="884"/>
    <n v="225.56800000000001"/>
    <n v="2"/>
    <x v="2"/>
    <n v="2.8195999999999999"/>
  </r>
  <r>
    <n v="5848"/>
    <x v="2915"/>
    <x v="1"/>
    <x v="972"/>
    <d v="2012-11-21T00:00:00"/>
    <x v="1"/>
    <s v="BS-11665"/>
    <s v="Brian Stugart"/>
    <x v="0"/>
    <s v="United States"/>
    <s v="San Diego"/>
    <x v="1"/>
    <n v="92105"/>
    <x v="1"/>
    <s v="FUR-FU-10001591"/>
    <x v="0"/>
    <x v="5"/>
    <x v="1101"/>
    <n v="36.6"/>
    <n v="3"/>
    <x v="0"/>
    <n v="15.372"/>
  </r>
  <r>
    <n v="5849"/>
    <x v="2916"/>
    <x v="1"/>
    <x v="113"/>
    <d v="2012-11-14T00:00:00"/>
    <x v="1"/>
    <s v="PO-19180"/>
    <s v="Philisse Overcash"/>
    <x v="2"/>
    <s v="United States"/>
    <s v="Roseville"/>
    <x v="11"/>
    <n v="55113"/>
    <x v="2"/>
    <s v="OFF-AP-10003849"/>
    <x v="1"/>
    <x v="9"/>
    <x v="833"/>
    <n v="715.64"/>
    <n v="2"/>
    <x v="0"/>
    <n v="178.91"/>
  </r>
  <r>
    <n v="5850"/>
    <x v="2916"/>
    <x v="1"/>
    <x v="113"/>
    <d v="2012-11-14T00:00:00"/>
    <x v="1"/>
    <s v="PO-19180"/>
    <s v="Philisse Overcash"/>
    <x v="2"/>
    <s v="United States"/>
    <s v="Roseville"/>
    <x v="11"/>
    <n v="55113"/>
    <x v="2"/>
    <s v="OFF-ST-10000078"/>
    <x v="1"/>
    <x v="4"/>
    <x v="1218"/>
    <n v="795.51"/>
    <n v="3"/>
    <x v="0"/>
    <n v="143.1918"/>
  </r>
  <r>
    <n v="5851"/>
    <x v="2916"/>
    <x v="1"/>
    <x v="113"/>
    <d v="2012-11-14T00:00:00"/>
    <x v="1"/>
    <s v="PO-19180"/>
    <s v="Philisse Overcash"/>
    <x v="2"/>
    <s v="United States"/>
    <s v="Roseville"/>
    <x v="11"/>
    <n v="55113"/>
    <x v="2"/>
    <s v="TEC-CO-10001571"/>
    <x v="2"/>
    <x v="16"/>
    <x v="1554"/>
    <n v="549.99"/>
    <n v="1"/>
    <x v="0"/>
    <n v="274.995"/>
  </r>
  <r>
    <n v="5852"/>
    <x v="2916"/>
    <x v="1"/>
    <x v="113"/>
    <d v="2012-11-14T00:00:00"/>
    <x v="1"/>
    <s v="PO-19180"/>
    <s v="Philisse Overcash"/>
    <x v="2"/>
    <s v="United States"/>
    <s v="Roseville"/>
    <x v="11"/>
    <n v="55113"/>
    <x v="2"/>
    <s v="OFF-BI-10001658"/>
    <x v="1"/>
    <x v="8"/>
    <x v="439"/>
    <n v="74.760000000000005"/>
    <n v="3"/>
    <x v="0"/>
    <n v="34.389600000000002"/>
  </r>
  <r>
    <n v="5853"/>
    <x v="2916"/>
    <x v="1"/>
    <x v="113"/>
    <d v="2012-11-14T00:00:00"/>
    <x v="1"/>
    <s v="PO-19180"/>
    <s v="Philisse Overcash"/>
    <x v="2"/>
    <s v="United States"/>
    <s v="Roseville"/>
    <x v="11"/>
    <n v="55113"/>
    <x v="2"/>
    <s v="FUR-FU-10004351"/>
    <x v="0"/>
    <x v="5"/>
    <x v="33"/>
    <n v="29.22"/>
    <n v="3"/>
    <x v="0"/>
    <n v="12.8568"/>
  </r>
  <r>
    <n v="5854"/>
    <x v="2917"/>
    <x v="2"/>
    <x v="1076"/>
    <d v="2011-09-14T00:00:00"/>
    <x v="1"/>
    <s v="DA-13450"/>
    <s v="Dianna Arnett"/>
    <x v="2"/>
    <s v="United States"/>
    <s v="Virginia Beach"/>
    <x v="17"/>
    <n v="23464"/>
    <x v="0"/>
    <s v="OFF-BI-10003314"/>
    <x v="1"/>
    <x v="8"/>
    <x v="305"/>
    <n v="9.64"/>
    <n v="2"/>
    <x v="0"/>
    <n v="4.7236000000000002"/>
  </r>
  <r>
    <n v="5855"/>
    <x v="2918"/>
    <x v="1"/>
    <x v="1077"/>
    <d v="2012-08-11T00:00:00"/>
    <x v="1"/>
    <s v="AH-10690"/>
    <s v="Anna Häberlin"/>
    <x v="1"/>
    <s v="United States"/>
    <s v="Dallas"/>
    <x v="5"/>
    <n v="75220"/>
    <x v="2"/>
    <s v="OFF-ST-10001505"/>
    <x v="1"/>
    <x v="4"/>
    <x v="1174"/>
    <n v="33.488"/>
    <n v="7"/>
    <x v="2"/>
    <n v="-1.2558"/>
  </r>
  <r>
    <n v="5856"/>
    <x v="2918"/>
    <x v="1"/>
    <x v="1077"/>
    <d v="2012-08-11T00:00:00"/>
    <x v="1"/>
    <s v="AH-10690"/>
    <s v="Anna Häberlin"/>
    <x v="1"/>
    <s v="United States"/>
    <s v="Dallas"/>
    <x v="5"/>
    <n v="75220"/>
    <x v="2"/>
    <s v="OFF-SU-10003567"/>
    <x v="1"/>
    <x v="14"/>
    <x v="1489"/>
    <n v="23.04"/>
    <n v="3"/>
    <x v="2"/>
    <n v="-4.8959999999999999"/>
  </r>
  <r>
    <n v="5857"/>
    <x v="2918"/>
    <x v="1"/>
    <x v="1077"/>
    <d v="2012-08-11T00:00:00"/>
    <x v="1"/>
    <s v="AH-10690"/>
    <s v="Anna Häberlin"/>
    <x v="1"/>
    <s v="United States"/>
    <s v="Dallas"/>
    <x v="5"/>
    <n v="75220"/>
    <x v="2"/>
    <s v="OFF-BI-10002982"/>
    <x v="1"/>
    <x v="8"/>
    <x v="1258"/>
    <n v="1.3620000000000001"/>
    <n v="1"/>
    <x v="3"/>
    <n v="-2.1791999999999998"/>
  </r>
  <r>
    <n v="5858"/>
    <x v="2918"/>
    <x v="1"/>
    <x v="1077"/>
    <d v="2012-08-11T00:00:00"/>
    <x v="1"/>
    <s v="AH-10690"/>
    <s v="Anna Häberlin"/>
    <x v="1"/>
    <s v="United States"/>
    <s v="Dallas"/>
    <x v="5"/>
    <n v="75220"/>
    <x v="2"/>
    <s v="FUR-FU-10002364"/>
    <x v="0"/>
    <x v="5"/>
    <x v="1231"/>
    <n v="14.76"/>
    <n v="5"/>
    <x v="7"/>
    <n v="-11.439"/>
  </r>
  <r>
    <n v="5859"/>
    <x v="2919"/>
    <x v="3"/>
    <x v="213"/>
    <d v="2014-09-08T00:00:00"/>
    <x v="0"/>
    <s v="JK-15730"/>
    <s v="Joe Kamberova"/>
    <x v="0"/>
    <s v="United States"/>
    <s v="Concord"/>
    <x v="1"/>
    <n v="94521"/>
    <x v="1"/>
    <s v="FUR-BO-10004218"/>
    <x v="0"/>
    <x v="0"/>
    <x v="1584"/>
    <n v="239.666"/>
    <n v="2"/>
    <x v="11"/>
    <n v="14.098000000000001"/>
  </r>
  <r>
    <n v="5860"/>
    <x v="2920"/>
    <x v="1"/>
    <x v="549"/>
    <d v="2012-11-08T00:00:00"/>
    <x v="1"/>
    <s v="MS-17530"/>
    <s v="MaryBeth Skach"/>
    <x v="0"/>
    <s v="United States"/>
    <s v="Conway"/>
    <x v="36"/>
    <n v="72032"/>
    <x v="0"/>
    <s v="FUR-TA-10002530"/>
    <x v="0"/>
    <x v="3"/>
    <x v="983"/>
    <n v="301.95999999999998"/>
    <n v="2"/>
    <x v="0"/>
    <n v="45.293999999999997"/>
  </r>
  <r>
    <n v="5861"/>
    <x v="2921"/>
    <x v="1"/>
    <x v="1078"/>
    <d v="2012-05-04T00:00:00"/>
    <x v="0"/>
    <s v="JK-15640"/>
    <s v="Jim Kriz"/>
    <x v="2"/>
    <s v="United States"/>
    <s v="Philadelphia"/>
    <x v="9"/>
    <n v="19120"/>
    <x v="3"/>
    <s v="OFF-PA-10001526"/>
    <x v="1"/>
    <x v="10"/>
    <x v="1030"/>
    <n v="7.968"/>
    <n v="2"/>
    <x v="2"/>
    <n v="2.8883999999999999"/>
  </r>
  <r>
    <n v="5862"/>
    <x v="2922"/>
    <x v="0"/>
    <x v="766"/>
    <d v="2013-05-05T00:00:00"/>
    <x v="0"/>
    <s v="CM-12235"/>
    <s v="Chris McAfee"/>
    <x v="0"/>
    <s v="United States"/>
    <s v="Little Rock"/>
    <x v="36"/>
    <n v="72209"/>
    <x v="0"/>
    <s v="OFF-PA-10001497"/>
    <x v="1"/>
    <x v="10"/>
    <x v="1746"/>
    <n v="109.92"/>
    <n v="2"/>
    <x v="0"/>
    <n v="53.860799999999998"/>
  </r>
  <r>
    <n v="5863"/>
    <x v="2922"/>
    <x v="0"/>
    <x v="766"/>
    <d v="2013-05-05T00:00:00"/>
    <x v="0"/>
    <s v="CM-12235"/>
    <s v="Chris McAfee"/>
    <x v="0"/>
    <s v="United States"/>
    <s v="Little Rock"/>
    <x v="36"/>
    <n v="72209"/>
    <x v="0"/>
    <s v="OFF-PA-10003936"/>
    <x v="1"/>
    <x v="10"/>
    <x v="1283"/>
    <n v="19.440000000000001"/>
    <n v="3"/>
    <x v="0"/>
    <n v="9.3312000000000008"/>
  </r>
  <r>
    <n v="5864"/>
    <x v="2922"/>
    <x v="0"/>
    <x v="766"/>
    <d v="2013-05-05T00:00:00"/>
    <x v="0"/>
    <s v="CM-12235"/>
    <s v="Chris McAfee"/>
    <x v="0"/>
    <s v="United States"/>
    <s v="Little Rock"/>
    <x v="36"/>
    <n v="72209"/>
    <x v="0"/>
    <s v="OFF-AR-10000716"/>
    <x v="1"/>
    <x v="6"/>
    <x v="786"/>
    <n v="11.16"/>
    <n v="2"/>
    <x v="0"/>
    <n v="4.3524000000000003"/>
  </r>
  <r>
    <n v="5865"/>
    <x v="2923"/>
    <x v="2"/>
    <x v="79"/>
    <d v="2011-08-07T00:00:00"/>
    <x v="0"/>
    <s v="RS-19420"/>
    <s v="Ricardo Sperren"/>
    <x v="1"/>
    <s v="United States"/>
    <s v="Meriden"/>
    <x v="29"/>
    <n v="6450"/>
    <x v="3"/>
    <s v="OFF-AP-10002765"/>
    <x v="1"/>
    <x v="9"/>
    <x v="1252"/>
    <n v="79.47"/>
    <n v="3"/>
    <x v="0"/>
    <n v="22.2516"/>
  </r>
  <r>
    <n v="5866"/>
    <x v="2923"/>
    <x v="2"/>
    <x v="79"/>
    <d v="2011-08-07T00:00:00"/>
    <x v="0"/>
    <s v="RS-19420"/>
    <s v="Ricardo Sperren"/>
    <x v="1"/>
    <s v="United States"/>
    <s v="Meriden"/>
    <x v="29"/>
    <n v="6450"/>
    <x v="3"/>
    <s v="OFF-AR-10004165"/>
    <x v="1"/>
    <x v="6"/>
    <x v="1588"/>
    <n v="4.5599999999999996"/>
    <n v="2"/>
    <x v="0"/>
    <n v="2.0064000000000002"/>
  </r>
  <r>
    <n v="5867"/>
    <x v="2923"/>
    <x v="2"/>
    <x v="79"/>
    <d v="2011-08-07T00:00:00"/>
    <x v="0"/>
    <s v="RS-19420"/>
    <s v="Ricardo Sperren"/>
    <x v="1"/>
    <s v="United States"/>
    <s v="Meriden"/>
    <x v="29"/>
    <n v="6450"/>
    <x v="3"/>
    <s v="FUR-CH-10002335"/>
    <x v="0"/>
    <x v="1"/>
    <x v="623"/>
    <n v="1133.3499999999999"/>
    <n v="5"/>
    <x v="0"/>
    <n v="294.67099999999999"/>
  </r>
  <r>
    <n v="5868"/>
    <x v="2924"/>
    <x v="0"/>
    <x v="810"/>
    <d v="2013-01-08T00:00:00"/>
    <x v="1"/>
    <s v="BP-11185"/>
    <s v="Ben Peterman"/>
    <x v="1"/>
    <s v="United States"/>
    <s v="Philadelphia"/>
    <x v="9"/>
    <n v="19143"/>
    <x v="3"/>
    <s v="OFF-AR-10004078"/>
    <x v="1"/>
    <x v="6"/>
    <x v="507"/>
    <n v="4.6719999999999997"/>
    <n v="1"/>
    <x v="2"/>
    <n v="0.58399999999999996"/>
  </r>
  <r>
    <n v="5869"/>
    <x v="2924"/>
    <x v="0"/>
    <x v="810"/>
    <d v="2013-01-08T00:00:00"/>
    <x v="1"/>
    <s v="BP-11185"/>
    <s v="Ben Peterman"/>
    <x v="1"/>
    <s v="United States"/>
    <s v="Philadelphia"/>
    <x v="9"/>
    <n v="19143"/>
    <x v="3"/>
    <s v="OFF-BI-10002026"/>
    <x v="1"/>
    <x v="8"/>
    <x v="903"/>
    <n v="104.58"/>
    <n v="6"/>
    <x v="6"/>
    <n v="-80.177999999999997"/>
  </r>
  <r>
    <n v="5870"/>
    <x v="2925"/>
    <x v="0"/>
    <x v="77"/>
    <d v="2013-11-13T00:00:00"/>
    <x v="1"/>
    <s v="MA-17995"/>
    <s v="Michelle Arnett"/>
    <x v="2"/>
    <s v="United States"/>
    <s v="Cheyenne"/>
    <x v="47"/>
    <n v="82001"/>
    <x v="1"/>
    <s v="FUR-CH-10001215"/>
    <x v="0"/>
    <x v="1"/>
    <x v="440"/>
    <n v="1603.136"/>
    <n v="4"/>
    <x v="2"/>
    <n v="100.196"/>
  </r>
  <r>
    <n v="5871"/>
    <x v="2926"/>
    <x v="0"/>
    <x v="403"/>
    <d v="2013-06-15T00:00:00"/>
    <x v="3"/>
    <s v="EB-13705"/>
    <s v="Ed Braxton"/>
    <x v="1"/>
    <s v="United States"/>
    <s v="Anaheim"/>
    <x v="1"/>
    <n v="92804"/>
    <x v="1"/>
    <s v="FUR-TA-10001771"/>
    <x v="0"/>
    <x v="3"/>
    <x v="1724"/>
    <n v="1293.4880000000001"/>
    <n v="7"/>
    <x v="2"/>
    <n v="80.843000000000004"/>
  </r>
  <r>
    <n v="5872"/>
    <x v="2927"/>
    <x v="0"/>
    <x v="446"/>
    <d v="2013-09-29T00:00:00"/>
    <x v="1"/>
    <s v="RD-19900"/>
    <s v="Ruben Dartt"/>
    <x v="0"/>
    <s v="United States"/>
    <s v="Bloomington"/>
    <x v="14"/>
    <n v="47401"/>
    <x v="2"/>
    <s v="FUR-FU-10004006"/>
    <x v="0"/>
    <x v="5"/>
    <x v="101"/>
    <n v="127.95"/>
    <n v="3"/>
    <x v="0"/>
    <n v="21.7515"/>
  </r>
  <r>
    <n v="5873"/>
    <x v="2928"/>
    <x v="3"/>
    <x v="983"/>
    <d v="2014-04-04T00:00:00"/>
    <x v="1"/>
    <s v="ME-17320"/>
    <s v="Maria Etezadi"/>
    <x v="2"/>
    <s v="United States"/>
    <s v="Columbus"/>
    <x v="32"/>
    <n v="31907"/>
    <x v="0"/>
    <s v="OFF-ST-10003282"/>
    <x v="1"/>
    <x v="4"/>
    <x v="42"/>
    <n v="59.76"/>
    <n v="1"/>
    <x v="0"/>
    <n v="16.732800000000001"/>
  </r>
  <r>
    <n v="5874"/>
    <x v="2929"/>
    <x v="3"/>
    <x v="400"/>
    <d v="2014-06-05T00:00:00"/>
    <x v="3"/>
    <s v="EH-14005"/>
    <s v="Erica Hernandez"/>
    <x v="2"/>
    <s v="United States"/>
    <s v="Jonesboro"/>
    <x v="36"/>
    <n v="72401"/>
    <x v="0"/>
    <s v="OFF-BI-10002353"/>
    <x v="1"/>
    <x v="8"/>
    <x v="1068"/>
    <n v="108.08"/>
    <n v="7"/>
    <x v="0"/>
    <n v="54.04"/>
  </r>
  <r>
    <n v="5875"/>
    <x v="2929"/>
    <x v="3"/>
    <x v="400"/>
    <d v="2014-06-05T00:00:00"/>
    <x v="3"/>
    <s v="EH-14005"/>
    <s v="Erica Hernandez"/>
    <x v="2"/>
    <s v="United States"/>
    <s v="Jonesboro"/>
    <x v="36"/>
    <n v="72401"/>
    <x v="0"/>
    <s v="OFF-BI-10004141"/>
    <x v="1"/>
    <x v="8"/>
    <x v="1287"/>
    <n v="9.5399999999999991"/>
    <n v="3"/>
    <x v="0"/>
    <n v="4.3883999999999999"/>
  </r>
  <r>
    <n v="5876"/>
    <x v="2930"/>
    <x v="1"/>
    <x v="1003"/>
    <d v="2012-04-09T00:00:00"/>
    <x v="2"/>
    <s v="FM-14290"/>
    <s v="Frank Merwin"/>
    <x v="2"/>
    <s v="United States"/>
    <s v="Philadelphia"/>
    <x v="9"/>
    <n v="19140"/>
    <x v="3"/>
    <s v="OFF-AR-10001954"/>
    <x v="1"/>
    <x v="6"/>
    <x v="558"/>
    <n v="11.736000000000001"/>
    <n v="3"/>
    <x v="2"/>
    <n v="1.0268999999999999"/>
  </r>
  <r>
    <n v="5877"/>
    <x v="2931"/>
    <x v="2"/>
    <x v="371"/>
    <d v="2011-05-26T00:00:00"/>
    <x v="1"/>
    <s v="FG-14260"/>
    <s v="Frank Gastineau"/>
    <x v="2"/>
    <s v="United States"/>
    <s v="Lawrence"/>
    <x v="31"/>
    <n v="1841"/>
    <x v="3"/>
    <s v="OFF-BI-10001071"/>
    <x v="1"/>
    <x v="8"/>
    <x v="663"/>
    <n v="447.86"/>
    <n v="7"/>
    <x v="0"/>
    <n v="219.45140000000001"/>
  </r>
  <r>
    <n v="5878"/>
    <x v="2931"/>
    <x v="2"/>
    <x v="371"/>
    <d v="2011-05-26T00:00:00"/>
    <x v="1"/>
    <s v="FG-14260"/>
    <s v="Frank Gastineau"/>
    <x v="2"/>
    <s v="United States"/>
    <s v="Lawrence"/>
    <x v="31"/>
    <n v="1841"/>
    <x v="3"/>
    <s v="OFF-PA-10003022"/>
    <x v="1"/>
    <x v="10"/>
    <x v="1644"/>
    <n v="17.940000000000001"/>
    <n v="3"/>
    <x v="0"/>
    <n v="8.7905999999999995"/>
  </r>
  <r>
    <n v="5879"/>
    <x v="2931"/>
    <x v="2"/>
    <x v="371"/>
    <d v="2011-05-26T00:00:00"/>
    <x v="1"/>
    <s v="FG-14260"/>
    <s v="Frank Gastineau"/>
    <x v="2"/>
    <s v="United States"/>
    <s v="Lawrence"/>
    <x v="31"/>
    <n v="1841"/>
    <x v="3"/>
    <s v="OFF-AP-10001293"/>
    <x v="1"/>
    <x v="9"/>
    <x v="1337"/>
    <n v="245.88"/>
    <n v="6"/>
    <x v="0"/>
    <n v="68.846400000000003"/>
  </r>
  <r>
    <n v="5880"/>
    <x v="2932"/>
    <x v="0"/>
    <x v="64"/>
    <d v="2013-09-12T00:00:00"/>
    <x v="1"/>
    <s v="MV-17485"/>
    <s v="Mark Van Huff"/>
    <x v="0"/>
    <s v="United States"/>
    <s v="New York City"/>
    <x v="15"/>
    <n v="10011"/>
    <x v="3"/>
    <s v="OFF-PA-10001815"/>
    <x v="1"/>
    <x v="10"/>
    <x v="1393"/>
    <n v="192.16"/>
    <n v="4"/>
    <x v="0"/>
    <n v="92.236800000000002"/>
  </r>
  <r>
    <n v="5881"/>
    <x v="2933"/>
    <x v="0"/>
    <x v="31"/>
    <d v="2013-09-23T00:00:00"/>
    <x v="1"/>
    <s v="JW-15220"/>
    <s v="Jane Waco"/>
    <x v="1"/>
    <s v="United States"/>
    <s v="San Diego"/>
    <x v="1"/>
    <n v="92105"/>
    <x v="1"/>
    <s v="FUR-CH-10001215"/>
    <x v="0"/>
    <x v="1"/>
    <x v="440"/>
    <n v="801.56799999999998"/>
    <n v="2"/>
    <x v="2"/>
    <n v="50.097999999999999"/>
  </r>
  <r>
    <n v="5882"/>
    <x v="2933"/>
    <x v="0"/>
    <x v="31"/>
    <d v="2013-09-23T00:00:00"/>
    <x v="1"/>
    <s v="JW-15220"/>
    <s v="Jane Waco"/>
    <x v="1"/>
    <s v="United States"/>
    <s v="San Diego"/>
    <x v="1"/>
    <n v="92105"/>
    <x v="1"/>
    <s v="OFF-PA-10000100"/>
    <x v="1"/>
    <x v="10"/>
    <x v="825"/>
    <n v="368.91"/>
    <n v="9"/>
    <x v="0"/>
    <n v="180.76589999999999"/>
  </r>
  <r>
    <n v="5883"/>
    <x v="2933"/>
    <x v="0"/>
    <x v="31"/>
    <d v="2013-09-23T00:00:00"/>
    <x v="1"/>
    <s v="JW-15220"/>
    <s v="Jane Waco"/>
    <x v="1"/>
    <s v="United States"/>
    <s v="San Diego"/>
    <x v="1"/>
    <n v="92105"/>
    <x v="1"/>
    <s v="FUR-CH-10002880"/>
    <x v="0"/>
    <x v="1"/>
    <x v="801"/>
    <n v="885.52800000000002"/>
    <n v="9"/>
    <x v="2"/>
    <n v="-99.621899999999997"/>
  </r>
  <r>
    <n v="5884"/>
    <x v="2934"/>
    <x v="0"/>
    <x v="69"/>
    <d v="2013-03-16T00:00:00"/>
    <x v="0"/>
    <s v="EH-13765"/>
    <s v="Edward Hooks"/>
    <x v="1"/>
    <s v="United States"/>
    <s v="San Francisco"/>
    <x v="1"/>
    <n v="94109"/>
    <x v="1"/>
    <s v="FUR-FU-10004712"/>
    <x v="0"/>
    <x v="5"/>
    <x v="371"/>
    <n v="28.28"/>
    <n v="2"/>
    <x v="0"/>
    <n v="7.3528000000000002"/>
  </r>
  <r>
    <n v="5885"/>
    <x v="2934"/>
    <x v="0"/>
    <x v="69"/>
    <d v="2013-03-16T00:00:00"/>
    <x v="0"/>
    <s v="EH-13765"/>
    <s v="Edward Hooks"/>
    <x v="1"/>
    <s v="United States"/>
    <s v="San Francisco"/>
    <x v="1"/>
    <n v="94109"/>
    <x v="1"/>
    <s v="OFF-SU-10000151"/>
    <x v="1"/>
    <x v="14"/>
    <x v="1336"/>
    <n v="4912.59"/>
    <n v="3"/>
    <x v="0"/>
    <n v="196.50360000000001"/>
  </r>
  <r>
    <n v="5886"/>
    <x v="2935"/>
    <x v="2"/>
    <x v="1079"/>
    <d v="2011-10-17T00:00:00"/>
    <x v="3"/>
    <s v="LS-17245"/>
    <s v="Lynn Smith"/>
    <x v="0"/>
    <s v="United States"/>
    <s v="San Francisco"/>
    <x v="1"/>
    <n v="94110"/>
    <x v="1"/>
    <s v="OFF-BI-10000136"/>
    <x v="1"/>
    <x v="8"/>
    <x v="936"/>
    <n v="14.352"/>
    <n v="3"/>
    <x v="2"/>
    <n v="5.0232000000000001"/>
  </r>
  <r>
    <n v="5887"/>
    <x v="2935"/>
    <x v="2"/>
    <x v="1079"/>
    <d v="2011-10-17T00:00:00"/>
    <x v="3"/>
    <s v="LS-17245"/>
    <s v="Lynn Smith"/>
    <x v="0"/>
    <s v="United States"/>
    <s v="San Francisco"/>
    <x v="1"/>
    <n v="94110"/>
    <x v="1"/>
    <s v="TEC-AC-10003610"/>
    <x v="2"/>
    <x v="11"/>
    <x v="598"/>
    <n v="179.97"/>
    <n v="3"/>
    <x v="0"/>
    <n v="86.385599999999997"/>
  </r>
  <r>
    <n v="5888"/>
    <x v="2936"/>
    <x v="3"/>
    <x v="1048"/>
    <d v="2014-10-12T00:00:00"/>
    <x v="2"/>
    <s v="BP-11050"/>
    <s v="Barry Pond"/>
    <x v="1"/>
    <s v="United States"/>
    <s v="Cranston"/>
    <x v="34"/>
    <n v="2920"/>
    <x v="3"/>
    <s v="OFF-ST-10001837"/>
    <x v="1"/>
    <x v="4"/>
    <x v="1331"/>
    <n v="42.76"/>
    <n v="1"/>
    <x v="0"/>
    <n v="11.117599999999999"/>
  </r>
  <r>
    <n v="5889"/>
    <x v="2937"/>
    <x v="1"/>
    <x v="820"/>
    <d v="2012-05-12T00:00:00"/>
    <x v="1"/>
    <s v="CC-12220"/>
    <s v="Chris Cortes"/>
    <x v="0"/>
    <s v="United States"/>
    <s v="Owensboro"/>
    <x v="0"/>
    <n v="42301"/>
    <x v="0"/>
    <s v="OFF-PA-10001952"/>
    <x v="1"/>
    <x v="10"/>
    <x v="1747"/>
    <n v="45.68"/>
    <n v="2"/>
    <x v="0"/>
    <n v="21.012799999999999"/>
  </r>
  <r>
    <n v="5890"/>
    <x v="2938"/>
    <x v="0"/>
    <x v="167"/>
    <d v="2013-04-18T00:00:00"/>
    <x v="2"/>
    <s v="JM-15580"/>
    <s v="Jill Matthias"/>
    <x v="0"/>
    <s v="United States"/>
    <s v="Baltimore"/>
    <x v="39"/>
    <n v="21215"/>
    <x v="3"/>
    <s v="OFF-BI-10002414"/>
    <x v="1"/>
    <x v="8"/>
    <x v="1076"/>
    <n v="25.06"/>
    <n v="2"/>
    <x v="0"/>
    <n v="11.7782"/>
  </r>
  <r>
    <n v="5891"/>
    <x v="2939"/>
    <x v="0"/>
    <x v="831"/>
    <d v="2013-11-27T00:00:00"/>
    <x v="1"/>
    <s v="RD-19720"/>
    <s v="Roger Demir"/>
    <x v="0"/>
    <s v="United States"/>
    <s v="Chicago"/>
    <x v="10"/>
    <n v="60610"/>
    <x v="2"/>
    <s v="OFF-PA-10001790"/>
    <x v="1"/>
    <x v="10"/>
    <x v="687"/>
    <n v="38.432000000000002"/>
    <n v="1"/>
    <x v="2"/>
    <n v="13.4512"/>
  </r>
  <r>
    <n v="5892"/>
    <x v="2939"/>
    <x v="0"/>
    <x v="831"/>
    <d v="2013-11-27T00:00:00"/>
    <x v="1"/>
    <s v="RD-19720"/>
    <s v="Roger Demir"/>
    <x v="0"/>
    <s v="United States"/>
    <s v="Chicago"/>
    <x v="10"/>
    <n v="60610"/>
    <x v="2"/>
    <s v="OFF-ST-10001590"/>
    <x v="1"/>
    <x v="4"/>
    <x v="146"/>
    <n v="21.568000000000001"/>
    <n v="2"/>
    <x v="2"/>
    <n v="1.6175999999999999"/>
  </r>
  <r>
    <n v="5893"/>
    <x v="2939"/>
    <x v="0"/>
    <x v="831"/>
    <d v="2013-11-27T00:00:00"/>
    <x v="1"/>
    <s v="RD-19720"/>
    <s v="Roger Demir"/>
    <x v="0"/>
    <s v="United States"/>
    <s v="Chicago"/>
    <x v="10"/>
    <n v="60610"/>
    <x v="2"/>
    <s v="TEC-AC-10003657"/>
    <x v="2"/>
    <x v="11"/>
    <x v="151"/>
    <n v="81.575999999999993"/>
    <n v="3"/>
    <x v="2"/>
    <n v="2.0394000000000001"/>
  </r>
  <r>
    <n v="5894"/>
    <x v="2940"/>
    <x v="3"/>
    <x v="18"/>
    <d v="2014-09-15T00:00:00"/>
    <x v="1"/>
    <s v="SS-20410"/>
    <s v="Shahid Shariari"/>
    <x v="0"/>
    <s v="United States"/>
    <s v="Atlanta"/>
    <x v="32"/>
    <n v="30318"/>
    <x v="0"/>
    <s v="OFF-BI-10004876"/>
    <x v="1"/>
    <x v="8"/>
    <x v="977"/>
    <n v="2.78"/>
    <n v="1"/>
    <x v="0"/>
    <n v="1.3622000000000001"/>
  </r>
  <r>
    <n v="5895"/>
    <x v="2941"/>
    <x v="3"/>
    <x v="428"/>
    <d v="2014-09-15T00:00:00"/>
    <x v="1"/>
    <s v="KD-16495"/>
    <s v="Keith Dawkins"/>
    <x v="1"/>
    <s v="United States"/>
    <s v="Los Angeles"/>
    <x v="1"/>
    <n v="90036"/>
    <x v="1"/>
    <s v="OFF-ST-10003123"/>
    <x v="1"/>
    <x v="4"/>
    <x v="1268"/>
    <n v="99.87"/>
    <n v="3"/>
    <x v="0"/>
    <n v="23.968800000000002"/>
  </r>
  <r>
    <n v="5896"/>
    <x v="2942"/>
    <x v="2"/>
    <x v="301"/>
    <d v="2011-11-08T00:00:00"/>
    <x v="1"/>
    <s v="PL-18925"/>
    <s v="Paul Lucas"/>
    <x v="2"/>
    <s v="United States"/>
    <s v="Los Angeles"/>
    <x v="1"/>
    <n v="90049"/>
    <x v="1"/>
    <s v="OFF-LA-10003498"/>
    <x v="1"/>
    <x v="2"/>
    <x v="1740"/>
    <n v="44.4"/>
    <n v="3"/>
    <x v="0"/>
    <n v="22.2"/>
  </r>
  <r>
    <n v="5897"/>
    <x v="2942"/>
    <x v="2"/>
    <x v="301"/>
    <d v="2011-11-08T00:00:00"/>
    <x v="1"/>
    <s v="PL-18925"/>
    <s v="Paul Lucas"/>
    <x v="2"/>
    <s v="United States"/>
    <s v="Los Angeles"/>
    <x v="1"/>
    <n v="90049"/>
    <x v="1"/>
    <s v="OFF-PA-10004947"/>
    <x v="1"/>
    <x v="10"/>
    <x v="33"/>
    <n v="21.4"/>
    <n v="5"/>
    <x v="0"/>
    <n v="9.6300000000000008"/>
  </r>
  <r>
    <n v="5898"/>
    <x v="2943"/>
    <x v="0"/>
    <x v="1015"/>
    <d v="2013-04-10T00:00:00"/>
    <x v="1"/>
    <s v="ZD-21925"/>
    <s v="Zuschuss Donatelli"/>
    <x v="0"/>
    <s v="United States"/>
    <s v="Richmond"/>
    <x v="14"/>
    <n v="47374"/>
    <x v="2"/>
    <s v="FUR-FU-10003799"/>
    <x v="0"/>
    <x v="5"/>
    <x v="90"/>
    <n v="71.12"/>
    <n v="4"/>
    <x v="0"/>
    <n v="22.0472"/>
  </r>
  <r>
    <n v="5899"/>
    <x v="2943"/>
    <x v="0"/>
    <x v="1015"/>
    <d v="2013-04-10T00:00:00"/>
    <x v="1"/>
    <s v="ZD-21925"/>
    <s v="Zuschuss Donatelli"/>
    <x v="0"/>
    <s v="United States"/>
    <s v="Richmond"/>
    <x v="14"/>
    <n v="47374"/>
    <x v="2"/>
    <s v="TEC-PH-10000673"/>
    <x v="2"/>
    <x v="7"/>
    <x v="1396"/>
    <n v="259.95999999999998"/>
    <n v="4"/>
    <x v="0"/>
    <n v="124.7808"/>
  </r>
  <r>
    <n v="5900"/>
    <x v="2944"/>
    <x v="3"/>
    <x v="602"/>
    <d v="2014-01-17T00:00:00"/>
    <x v="1"/>
    <s v="LS-16945"/>
    <s v="Linda Southworth"/>
    <x v="1"/>
    <s v="United States"/>
    <s v="San Francisco"/>
    <x v="1"/>
    <n v="94110"/>
    <x v="1"/>
    <s v="OFF-EN-10002621"/>
    <x v="1"/>
    <x v="12"/>
    <x v="33"/>
    <n v="9.7799999999999994"/>
    <n v="1"/>
    <x v="0"/>
    <n v="4.8899999999999997"/>
  </r>
  <r>
    <n v="5901"/>
    <x v="2945"/>
    <x v="1"/>
    <x v="312"/>
    <d v="2012-11-24T00:00:00"/>
    <x v="1"/>
    <s v="PB-18805"/>
    <s v="Patrick Bzostek"/>
    <x v="2"/>
    <s v="United States"/>
    <s v="San Francisco"/>
    <x v="1"/>
    <n v="94122"/>
    <x v="1"/>
    <s v="OFF-BI-10004528"/>
    <x v="1"/>
    <x v="8"/>
    <x v="468"/>
    <n v="24.192"/>
    <n v="9"/>
    <x v="2"/>
    <n v="7.56"/>
  </r>
  <r>
    <n v="5902"/>
    <x v="2946"/>
    <x v="0"/>
    <x v="581"/>
    <d v="2013-12-03T00:00:00"/>
    <x v="1"/>
    <s v="PC-18745"/>
    <s v="Pamela Coakley"/>
    <x v="1"/>
    <s v="United States"/>
    <s v="Westfield"/>
    <x v="30"/>
    <n v="7090"/>
    <x v="3"/>
    <s v="FUR-FU-10001889"/>
    <x v="0"/>
    <x v="5"/>
    <x v="1149"/>
    <n v="31.56"/>
    <n v="3"/>
    <x v="0"/>
    <n v="10.4148"/>
  </r>
  <r>
    <n v="5903"/>
    <x v="2947"/>
    <x v="3"/>
    <x v="44"/>
    <d v="2014-11-07T00:00:00"/>
    <x v="3"/>
    <s v="FM-14290"/>
    <s v="Frank Merwin"/>
    <x v="2"/>
    <s v="United States"/>
    <s v="San Francisco"/>
    <x v="1"/>
    <n v="94122"/>
    <x v="1"/>
    <s v="OFF-PA-10000157"/>
    <x v="1"/>
    <x v="10"/>
    <x v="364"/>
    <n v="59.94"/>
    <n v="3"/>
    <x v="0"/>
    <n v="28.171800000000001"/>
  </r>
  <r>
    <n v="5904"/>
    <x v="2947"/>
    <x v="3"/>
    <x v="44"/>
    <d v="2014-11-07T00:00:00"/>
    <x v="3"/>
    <s v="FM-14290"/>
    <s v="Frank Merwin"/>
    <x v="2"/>
    <s v="United States"/>
    <s v="San Francisco"/>
    <x v="1"/>
    <n v="94122"/>
    <x v="1"/>
    <s v="OFF-PA-10002764"/>
    <x v="1"/>
    <x v="10"/>
    <x v="33"/>
    <n v="45.36"/>
    <n v="4"/>
    <x v="0"/>
    <n v="22.226400000000002"/>
  </r>
  <r>
    <n v="5905"/>
    <x v="2947"/>
    <x v="3"/>
    <x v="44"/>
    <d v="2014-11-07T00:00:00"/>
    <x v="3"/>
    <s v="FM-14290"/>
    <s v="Frank Merwin"/>
    <x v="2"/>
    <s v="United States"/>
    <s v="San Francisco"/>
    <x v="1"/>
    <n v="94122"/>
    <x v="1"/>
    <s v="OFF-PA-10000143"/>
    <x v="1"/>
    <x v="10"/>
    <x v="1692"/>
    <n v="26.4"/>
    <n v="5"/>
    <x v="0"/>
    <n v="12.672000000000001"/>
  </r>
  <r>
    <n v="5906"/>
    <x v="2947"/>
    <x v="3"/>
    <x v="44"/>
    <d v="2014-11-07T00:00:00"/>
    <x v="3"/>
    <s v="FM-14290"/>
    <s v="Frank Merwin"/>
    <x v="2"/>
    <s v="United States"/>
    <s v="San Francisco"/>
    <x v="1"/>
    <n v="94122"/>
    <x v="1"/>
    <s v="OFF-LA-10000414"/>
    <x v="1"/>
    <x v="2"/>
    <x v="1634"/>
    <n v="41.4"/>
    <n v="4"/>
    <x v="0"/>
    <n v="19.872"/>
  </r>
  <r>
    <n v="5907"/>
    <x v="2947"/>
    <x v="3"/>
    <x v="44"/>
    <d v="2014-11-07T00:00:00"/>
    <x v="3"/>
    <s v="FM-14290"/>
    <s v="Frank Merwin"/>
    <x v="2"/>
    <s v="United States"/>
    <s v="San Francisco"/>
    <x v="1"/>
    <n v="94122"/>
    <x v="1"/>
    <s v="TEC-AC-10003441"/>
    <x v="2"/>
    <x v="11"/>
    <x v="652"/>
    <n v="16.95"/>
    <n v="1"/>
    <x v="0"/>
    <n v="1.0169999999999999"/>
  </r>
  <r>
    <n v="5908"/>
    <x v="2948"/>
    <x v="0"/>
    <x v="499"/>
    <d v="2013-12-08T00:00:00"/>
    <x v="1"/>
    <s v="KD-16495"/>
    <s v="Keith Dawkins"/>
    <x v="1"/>
    <s v="United States"/>
    <s v="San Jose"/>
    <x v="1"/>
    <n v="95123"/>
    <x v="1"/>
    <s v="OFF-BI-10002353"/>
    <x v="1"/>
    <x v="8"/>
    <x v="1068"/>
    <n v="24.704000000000001"/>
    <n v="2"/>
    <x v="2"/>
    <n v="9.2639999999999993"/>
  </r>
  <r>
    <n v="5909"/>
    <x v="2948"/>
    <x v="0"/>
    <x v="499"/>
    <d v="2013-12-08T00:00:00"/>
    <x v="1"/>
    <s v="KD-16495"/>
    <s v="Keith Dawkins"/>
    <x v="1"/>
    <s v="United States"/>
    <s v="San Jose"/>
    <x v="1"/>
    <n v="95123"/>
    <x v="1"/>
    <s v="OFF-AP-10001303"/>
    <x v="1"/>
    <x v="9"/>
    <x v="925"/>
    <n v="59.7"/>
    <n v="3"/>
    <x v="0"/>
    <n v="26.864999999999998"/>
  </r>
  <r>
    <n v="5910"/>
    <x v="2948"/>
    <x v="0"/>
    <x v="499"/>
    <d v="2013-12-08T00:00:00"/>
    <x v="1"/>
    <s v="KD-16495"/>
    <s v="Keith Dawkins"/>
    <x v="1"/>
    <s v="United States"/>
    <s v="San Jose"/>
    <x v="1"/>
    <n v="95123"/>
    <x v="1"/>
    <s v="FUR-FU-10003026"/>
    <x v="0"/>
    <x v="5"/>
    <x v="1555"/>
    <n v="14.52"/>
    <n v="3"/>
    <x v="0"/>
    <n v="5.6627999999999998"/>
  </r>
  <r>
    <n v="5911"/>
    <x v="2948"/>
    <x v="0"/>
    <x v="499"/>
    <d v="2013-12-08T00:00:00"/>
    <x v="1"/>
    <s v="KD-16495"/>
    <s v="Keith Dawkins"/>
    <x v="1"/>
    <s v="United States"/>
    <s v="San Jose"/>
    <x v="1"/>
    <n v="95123"/>
    <x v="1"/>
    <s v="OFF-BI-10000632"/>
    <x v="1"/>
    <x v="8"/>
    <x v="1288"/>
    <n v="104.184"/>
    <n v="3"/>
    <x v="2"/>
    <n v="33.8598"/>
  </r>
  <r>
    <n v="5912"/>
    <x v="2949"/>
    <x v="0"/>
    <x v="907"/>
    <d v="2013-12-23T00:00:00"/>
    <x v="1"/>
    <s v="SC-20680"/>
    <s v="Steve Carroll"/>
    <x v="2"/>
    <s v="United States"/>
    <s v="Seattle"/>
    <x v="4"/>
    <n v="98115"/>
    <x v="1"/>
    <s v="OFF-ST-10001328"/>
    <x v="1"/>
    <x v="4"/>
    <x v="176"/>
    <n v="46.53"/>
    <n v="3"/>
    <x v="0"/>
    <n v="13.0284"/>
  </r>
  <r>
    <n v="5913"/>
    <x v="2950"/>
    <x v="2"/>
    <x v="829"/>
    <d v="2011-08-26T00:00:00"/>
    <x v="0"/>
    <s v="DW-13585"/>
    <s v="Dorothy Wardle"/>
    <x v="1"/>
    <s v="United States"/>
    <s v="Owensboro"/>
    <x v="0"/>
    <n v="42301"/>
    <x v="0"/>
    <s v="OFF-SU-10004661"/>
    <x v="1"/>
    <x v="14"/>
    <x v="1748"/>
    <n v="25.5"/>
    <n v="3"/>
    <x v="0"/>
    <n v="6.63"/>
  </r>
  <r>
    <n v="5914"/>
    <x v="2951"/>
    <x v="1"/>
    <x v="14"/>
    <d v="2012-09-23T00:00:00"/>
    <x v="1"/>
    <s v="PF-19120"/>
    <s v="Peter Fuller"/>
    <x v="0"/>
    <s v="United States"/>
    <s v="New York City"/>
    <x v="15"/>
    <n v="10035"/>
    <x v="3"/>
    <s v="OFF-ST-10000617"/>
    <x v="1"/>
    <x v="4"/>
    <x v="379"/>
    <n v="14.9"/>
    <n v="5"/>
    <x v="0"/>
    <n v="1.0429999999999999"/>
  </r>
  <r>
    <n v="5915"/>
    <x v="2951"/>
    <x v="1"/>
    <x v="14"/>
    <d v="2012-09-23T00:00:00"/>
    <x v="1"/>
    <s v="PF-19120"/>
    <s v="Peter Fuller"/>
    <x v="0"/>
    <s v="United States"/>
    <s v="New York City"/>
    <x v="15"/>
    <n v="10035"/>
    <x v="3"/>
    <s v="OFF-LA-10002762"/>
    <x v="1"/>
    <x v="2"/>
    <x v="49"/>
    <n v="87.71"/>
    <n v="7"/>
    <x v="0"/>
    <n v="41.223700000000001"/>
  </r>
  <r>
    <n v="5916"/>
    <x v="2951"/>
    <x v="1"/>
    <x v="14"/>
    <d v="2012-09-23T00:00:00"/>
    <x v="1"/>
    <s v="PF-19120"/>
    <s v="Peter Fuller"/>
    <x v="0"/>
    <s v="United States"/>
    <s v="New York City"/>
    <x v="15"/>
    <n v="10035"/>
    <x v="3"/>
    <s v="FUR-CH-10001973"/>
    <x v="0"/>
    <x v="1"/>
    <x v="896"/>
    <n v="199.76400000000001"/>
    <n v="2"/>
    <x v="9"/>
    <n v="8.8783999999999992"/>
  </r>
  <r>
    <n v="5917"/>
    <x v="2951"/>
    <x v="1"/>
    <x v="14"/>
    <d v="2012-09-23T00:00:00"/>
    <x v="1"/>
    <s v="PF-19120"/>
    <s v="Peter Fuller"/>
    <x v="0"/>
    <s v="United States"/>
    <s v="New York City"/>
    <x v="15"/>
    <n v="10035"/>
    <x v="3"/>
    <s v="OFF-ST-10003058"/>
    <x v="1"/>
    <x v="4"/>
    <x v="388"/>
    <n v="94.6"/>
    <n v="4"/>
    <x v="0"/>
    <n v="27.434000000000001"/>
  </r>
  <r>
    <n v="5918"/>
    <x v="2951"/>
    <x v="1"/>
    <x v="14"/>
    <d v="2012-09-23T00:00:00"/>
    <x v="1"/>
    <s v="PF-19120"/>
    <s v="Peter Fuller"/>
    <x v="0"/>
    <s v="United States"/>
    <s v="New York City"/>
    <x v="15"/>
    <n v="10035"/>
    <x v="3"/>
    <s v="FUR-BO-10004834"/>
    <x v="0"/>
    <x v="0"/>
    <x v="26"/>
    <n v="4228.7039999999997"/>
    <n v="6"/>
    <x v="2"/>
    <n v="158.57640000000001"/>
  </r>
  <r>
    <n v="5919"/>
    <x v="2951"/>
    <x v="1"/>
    <x v="14"/>
    <d v="2012-09-23T00:00:00"/>
    <x v="1"/>
    <s v="PF-19120"/>
    <s v="Peter Fuller"/>
    <x v="0"/>
    <s v="United States"/>
    <s v="New York City"/>
    <x v="15"/>
    <n v="10035"/>
    <x v="3"/>
    <s v="FUR-BO-10002213"/>
    <x v="0"/>
    <x v="0"/>
    <x v="1223"/>
    <n v="2003.92"/>
    <n v="5"/>
    <x v="2"/>
    <n v="-25.048999999999999"/>
  </r>
  <r>
    <n v="5920"/>
    <x v="2951"/>
    <x v="1"/>
    <x v="14"/>
    <d v="2012-09-23T00:00:00"/>
    <x v="1"/>
    <s v="PF-19120"/>
    <s v="Peter Fuller"/>
    <x v="0"/>
    <s v="United States"/>
    <s v="New York City"/>
    <x v="15"/>
    <n v="10035"/>
    <x v="3"/>
    <s v="TEC-PH-10002170"/>
    <x v="2"/>
    <x v="7"/>
    <x v="594"/>
    <n v="209.97"/>
    <n v="3"/>
    <x v="0"/>
    <n v="58.791600000000003"/>
  </r>
  <r>
    <n v="5921"/>
    <x v="2951"/>
    <x v="1"/>
    <x v="14"/>
    <d v="2012-09-23T00:00:00"/>
    <x v="1"/>
    <s v="PF-19120"/>
    <s v="Peter Fuller"/>
    <x v="0"/>
    <s v="United States"/>
    <s v="New York City"/>
    <x v="15"/>
    <n v="10035"/>
    <x v="3"/>
    <s v="TEC-AC-10003033"/>
    <x v="2"/>
    <x v="11"/>
    <x v="756"/>
    <n v="659.9"/>
    <n v="2"/>
    <x v="0"/>
    <n v="217.767"/>
  </r>
  <r>
    <n v="5922"/>
    <x v="2951"/>
    <x v="1"/>
    <x v="14"/>
    <d v="2012-09-23T00:00:00"/>
    <x v="1"/>
    <s v="PF-19120"/>
    <s v="Peter Fuller"/>
    <x v="0"/>
    <s v="United States"/>
    <s v="New York City"/>
    <x v="15"/>
    <n v="10035"/>
    <x v="3"/>
    <s v="OFF-PA-10004071"/>
    <x v="1"/>
    <x v="10"/>
    <x v="412"/>
    <n v="110.96"/>
    <n v="2"/>
    <x v="0"/>
    <n v="53.260800000000003"/>
  </r>
  <r>
    <n v="5923"/>
    <x v="2951"/>
    <x v="1"/>
    <x v="14"/>
    <d v="2012-09-23T00:00:00"/>
    <x v="1"/>
    <s v="PF-19120"/>
    <s v="Peter Fuller"/>
    <x v="0"/>
    <s v="United States"/>
    <s v="New York City"/>
    <x v="15"/>
    <n v="10035"/>
    <x v="3"/>
    <s v="TEC-PH-10000169"/>
    <x v="2"/>
    <x v="7"/>
    <x v="1029"/>
    <n v="67.8"/>
    <n v="4"/>
    <x v="0"/>
    <n v="1.3560000000000001"/>
  </r>
  <r>
    <n v="5924"/>
    <x v="2952"/>
    <x v="0"/>
    <x v="491"/>
    <d v="2013-12-01T00:00:00"/>
    <x v="0"/>
    <s v="DK-13225"/>
    <s v="Dean Katz"/>
    <x v="1"/>
    <s v="United States"/>
    <s v="New York City"/>
    <x v="15"/>
    <n v="10011"/>
    <x v="3"/>
    <s v="FUR-TA-10002958"/>
    <x v="0"/>
    <x v="3"/>
    <x v="956"/>
    <n v="313.17599999999999"/>
    <n v="2"/>
    <x v="10"/>
    <n v="-120.0508"/>
  </r>
  <r>
    <n v="5925"/>
    <x v="2953"/>
    <x v="3"/>
    <x v="123"/>
    <d v="2014-11-23T00:00:00"/>
    <x v="0"/>
    <s v="RB-19435"/>
    <s v="Richard Bierner"/>
    <x v="0"/>
    <s v="United States"/>
    <s v="Springfield"/>
    <x v="17"/>
    <n v="22153"/>
    <x v="0"/>
    <s v="OFF-AR-10001177"/>
    <x v="1"/>
    <x v="6"/>
    <x v="1215"/>
    <n v="22.96"/>
    <n v="7"/>
    <x v="0"/>
    <n v="6.6584000000000003"/>
  </r>
  <r>
    <n v="5926"/>
    <x v="2954"/>
    <x v="3"/>
    <x v="95"/>
    <d v="2014-06-09T00:00:00"/>
    <x v="1"/>
    <s v="GD-14590"/>
    <s v="Giulietta Dortch"/>
    <x v="1"/>
    <s v="United States"/>
    <s v="Bellingham"/>
    <x v="4"/>
    <n v="98226"/>
    <x v="1"/>
    <s v="TEC-AC-10004975"/>
    <x v="2"/>
    <x v="11"/>
    <x v="973"/>
    <n v="1099.5"/>
    <n v="10"/>
    <x v="0"/>
    <n v="362.83499999999998"/>
  </r>
  <r>
    <n v="5927"/>
    <x v="2955"/>
    <x v="2"/>
    <x v="918"/>
    <d v="2011-04-12T00:00:00"/>
    <x v="1"/>
    <s v="RA-19885"/>
    <s v="Ruben Ausman"/>
    <x v="1"/>
    <s v="United States"/>
    <s v="Decatur"/>
    <x v="19"/>
    <n v="35601"/>
    <x v="0"/>
    <s v="FUR-TA-10001086"/>
    <x v="0"/>
    <x v="3"/>
    <x v="1727"/>
    <n v="1215.92"/>
    <n v="8"/>
    <x v="0"/>
    <n v="316.13920000000002"/>
  </r>
  <r>
    <n v="5928"/>
    <x v="2956"/>
    <x v="2"/>
    <x v="856"/>
    <d v="2011-10-15T00:00:00"/>
    <x v="1"/>
    <s v="DB-13555"/>
    <s v="Dorothy Badders"/>
    <x v="1"/>
    <s v="United States"/>
    <s v="Fayetteville"/>
    <x v="36"/>
    <n v="72701"/>
    <x v="0"/>
    <s v="OFF-LA-10000240"/>
    <x v="1"/>
    <x v="2"/>
    <x v="2"/>
    <n v="7.31"/>
    <n v="1"/>
    <x v="0"/>
    <n v="3.4357000000000002"/>
  </r>
  <r>
    <n v="5929"/>
    <x v="2956"/>
    <x v="2"/>
    <x v="856"/>
    <d v="2011-10-15T00:00:00"/>
    <x v="1"/>
    <s v="DB-13555"/>
    <s v="Dorothy Badders"/>
    <x v="1"/>
    <s v="United States"/>
    <s v="Fayetteville"/>
    <x v="36"/>
    <n v="72701"/>
    <x v="0"/>
    <s v="FUR-FU-10002107"/>
    <x v="0"/>
    <x v="5"/>
    <x v="1324"/>
    <n v="8.92"/>
    <n v="4"/>
    <x v="0"/>
    <n v="3.9247999999999998"/>
  </r>
  <r>
    <n v="5930"/>
    <x v="2957"/>
    <x v="3"/>
    <x v="437"/>
    <d v="2014-07-10T00:00:00"/>
    <x v="2"/>
    <s v="RL-19615"/>
    <s v="Rob Lucas"/>
    <x v="0"/>
    <s v="United States"/>
    <s v="Philadelphia"/>
    <x v="9"/>
    <n v="19120"/>
    <x v="3"/>
    <s v="FUR-BO-10001519"/>
    <x v="0"/>
    <x v="0"/>
    <x v="666"/>
    <n v="87.21"/>
    <n v="3"/>
    <x v="5"/>
    <n v="-45.349200000000003"/>
  </r>
  <r>
    <n v="5931"/>
    <x v="2957"/>
    <x v="3"/>
    <x v="437"/>
    <d v="2014-07-10T00:00:00"/>
    <x v="2"/>
    <s v="RL-19615"/>
    <s v="Rob Lucas"/>
    <x v="0"/>
    <s v="United States"/>
    <s v="Philadelphia"/>
    <x v="9"/>
    <n v="19120"/>
    <x v="3"/>
    <s v="OFF-PA-10004100"/>
    <x v="1"/>
    <x v="10"/>
    <x v="257"/>
    <n v="15.552"/>
    <n v="3"/>
    <x v="2"/>
    <n v="5.4432"/>
  </r>
  <r>
    <n v="5932"/>
    <x v="2957"/>
    <x v="3"/>
    <x v="437"/>
    <d v="2014-07-10T00:00:00"/>
    <x v="2"/>
    <s v="RL-19615"/>
    <s v="Rob Lucas"/>
    <x v="0"/>
    <s v="United States"/>
    <s v="Philadelphia"/>
    <x v="9"/>
    <n v="19120"/>
    <x v="3"/>
    <s v="TEC-PH-10001363"/>
    <x v="2"/>
    <x v="7"/>
    <x v="427"/>
    <n v="683.98800000000006"/>
    <n v="2"/>
    <x v="10"/>
    <n v="-113.998"/>
  </r>
  <r>
    <n v="5933"/>
    <x v="2957"/>
    <x v="3"/>
    <x v="437"/>
    <d v="2014-07-10T00:00:00"/>
    <x v="2"/>
    <s v="RL-19615"/>
    <s v="Rob Lucas"/>
    <x v="0"/>
    <s v="United States"/>
    <s v="Philadelphia"/>
    <x v="9"/>
    <n v="19120"/>
    <x v="3"/>
    <s v="OFF-ST-10004835"/>
    <x v="1"/>
    <x v="4"/>
    <x v="1406"/>
    <n v="13.391999999999999"/>
    <n v="3"/>
    <x v="2"/>
    <n v="1.0044"/>
  </r>
  <r>
    <n v="5934"/>
    <x v="2957"/>
    <x v="3"/>
    <x v="437"/>
    <d v="2014-07-10T00:00:00"/>
    <x v="2"/>
    <s v="RL-19615"/>
    <s v="Rob Lucas"/>
    <x v="0"/>
    <s v="United States"/>
    <s v="Philadelphia"/>
    <x v="9"/>
    <n v="19120"/>
    <x v="3"/>
    <s v="TEC-AC-10002018"/>
    <x v="2"/>
    <x v="11"/>
    <x v="1674"/>
    <n v="16.776"/>
    <n v="3"/>
    <x v="2"/>
    <n v="4.8231000000000002"/>
  </r>
  <r>
    <n v="5935"/>
    <x v="2957"/>
    <x v="3"/>
    <x v="437"/>
    <d v="2014-07-10T00:00:00"/>
    <x v="2"/>
    <s v="RL-19615"/>
    <s v="Rob Lucas"/>
    <x v="0"/>
    <s v="United States"/>
    <s v="Philadelphia"/>
    <x v="9"/>
    <n v="19120"/>
    <x v="3"/>
    <s v="TEC-AC-10003033"/>
    <x v="2"/>
    <x v="11"/>
    <x v="756"/>
    <n v="527.91999999999996"/>
    <n v="2"/>
    <x v="2"/>
    <n v="85.787000000000006"/>
  </r>
  <r>
    <n v="5936"/>
    <x v="2958"/>
    <x v="0"/>
    <x v="975"/>
    <d v="2013-07-05T00:00:00"/>
    <x v="3"/>
    <s v="RB-19465"/>
    <s v="Rick Bensley"/>
    <x v="2"/>
    <s v="United States"/>
    <s v="Seattle"/>
    <x v="4"/>
    <n v="98103"/>
    <x v="1"/>
    <s v="FUR-FU-10000221"/>
    <x v="0"/>
    <x v="5"/>
    <x v="529"/>
    <n v="25.4"/>
    <n v="5"/>
    <x v="0"/>
    <n v="8.6359999999999992"/>
  </r>
  <r>
    <n v="5937"/>
    <x v="2958"/>
    <x v="0"/>
    <x v="975"/>
    <d v="2013-07-05T00:00:00"/>
    <x v="3"/>
    <s v="RB-19465"/>
    <s v="Rick Bensley"/>
    <x v="2"/>
    <s v="United States"/>
    <s v="Seattle"/>
    <x v="4"/>
    <n v="98103"/>
    <x v="1"/>
    <s v="TEC-PH-10001198"/>
    <x v="2"/>
    <x v="7"/>
    <x v="1168"/>
    <n v="177.48"/>
    <n v="3"/>
    <x v="2"/>
    <n v="19.9665"/>
  </r>
  <r>
    <n v="5938"/>
    <x v="2958"/>
    <x v="0"/>
    <x v="975"/>
    <d v="2013-07-05T00:00:00"/>
    <x v="3"/>
    <s v="RB-19465"/>
    <s v="Rick Bensley"/>
    <x v="2"/>
    <s v="United States"/>
    <s v="Seattle"/>
    <x v="4"/>
    <n v="98103"/>
    <x v="1"/>
    <s v="TEC-PH-10002564"/>
    <x v="2"/>
    <x v="7"/>
    <x v="976"/>
    <n v="71.975999999999999"/>
    <n v="3"/>
    <x v="2"/>
    <n v="8.9969999999999999"/>
  </r>
  <r>
    <n v="5939"/>
    <x v="2959"/>
    <x v="3"/>
    <x v="240"/>
    <d v="2014-05-26T00:00:00"/>
    <x v="1"/>
    <s v="JF-15295"/>
    <s v="Jason Fortune-"/>
    <x v="0"/>
    <s v="United States"/>
    <s v="Plano"/>
    <x v="5"/>
    <n v="75023"/>
    <x v="2"/>
    <s v="TEC-PH-10003811"/>
    <x v="2"/>
    <x v="7"/>
    <x v="1187"/>
    <n v="95.992000000000004"/>
    <n v="1"/>
    <x v="2"/>
    <n v="9.5991999999999997"/>
  </r>
  <r>
    <n v="5940"/>
    <x v="2959"/>
    <x v="3"/>
    <x v="240"/>
    <d v="2014-05-26T00:00:00"/>
    <x v="1"/>
    <s v="JF-15295"/>
    <s v="Jason Fortune-"/>
    <x v="0"/>
    <s v="United States"/>
    <s v="Plano"/>
    <x v="5"/>
    <n v="75023"/>
    <x v="2"/>
    <s v="OFF-LA-10004178"/>
    <x v="1"/>
    <x v="2"/>
    <x v="1700"/>
    <n v="13.215999999999999"/>
    <n v="4"/>
    <x v="2"/>
    <n v="4.2952000000000004"/>
  </r>
  <r>
    <n v="5941"/>
    <x v="2960"/>
    <x v="3"/>
    <x v="386"/>
    <d v="2014-10-15T00:00:00"/>
    <x v="0"/>
    <s v="RW-19690"/>
    <s v="Robert Waldorf"/>
    <x v="0"/>
    <s v="United States"/>
    <s v="Los Angeles"/>
    <x v="1"/>
    <n v="90049"/>
    <x v="1"/>
    <s v="TEC-AC-10001465"/>
    <x v="2"/>
    <x v="11"/>
    <x v="473"/>
    <n v="435.84"/>
    <n v="12"/>
    <x v="0"/>
    <n v="130.75200000000001"/>
  </r>
  <r>
    <n v="5942"/>
    <x v="2960"/>
    <x v="3"/>
    <x v="386"/>
    <d v="2014-10-15T00:00:00"/>
    <x v="0"/>
    <s v="RW-19690"/>
    <s v="Robert Waldorf"/>
    <x v="0"/>
    <s v="United States"/>
    <s v="Los Angeles"/>
    <x v="1"/>
    <n v="90049"/>
    <x v="1"/>
    <s v="OFF-AR-10000940"/>
    <x v="1"/>
    <x v="6"/>
    <x v="134"/>
    <n v="5.88"/>
    <n v="2"/>
    <x v="0"/>
    <n v="1.5875999999999999"/>
  </r>
  <r>
    <n v="5943"/>
    <x v="2961"/>
    <x v="0"/>
    <x v="876"/>
    <d v="2013-08-14T00:00:00"/>
    <x v="1"/>
    <s v="VG-21790"/>
    <s v="Vivek Gonzalez"/>
    <x v="0"/>
    <s v="United States"/>
    <s v="Los Angeles"/>
    <x v="1"/>
    <n v="90032"/>
    <x v="1"/>
    <s v="TEC-PH-10001700"/>
    <x v="2"/>
    <x v="7"/>
    <x v="193"/>
    <n v="211.16800000000001"/>
    <n v="4"/>
    <x v="2"/>
    <n v="18.4772"/>
  </r>
  <r>
    <n v="5944"/>
    <x v="2962"/>
    <x v="2"/>
    <x v="55"/>
    <d v="2011-08-29T00:00:00"/>
    <x v="1"/>
    <s v="JM-15265"/>
    <s v="Janet Molinari"/>
    <x v="1"/>
    <s v="United States"/>
    <s v="Los Angeles"/>
    <x v="1"/>
    <n v="90036"/>
    <x v="1"/>
    <s v="FUR-FU-10000771"/>
    <x v="0"/>
    <x v="5"/>
    <x v="1426"/>
    <n v="6.28"/>
    <n v="1"/>
    <x v="0"/>
    <n v="2.6375999999999999"/>
  </r>
  <r>
    <n v="5945"/>
    <x v="2962"/>
    <x v="2"/>
    <x v="55"/>
    <d v="2011-08-29T00:00:00"/>
    <x v="1"/>
    <s v="JM-15265"/>
    <s v="Janet Molinari"/>
    <x v="1"/>
    <s v="United States"/>
    <s v="Los Angeles"/>
    <x v="1"/>
    <n v="90036"/>
    <x v="1"/>
    <s v="TEC-AC-10002399"/>
    <x v="2"/>
    <x v="11"/>
    <x v="448"/>
    <n v="95.1"/>
    <n v="5"/>
    <x v="0"/>
    <n v="30.431999999999999"/>
  </r>
  <r>
    <n v="5946"/>
    <x v="2962"/>
    <x v="2"/>
    <x v="55"/>
    <d v="2011-08-29T00:00:00"/>
    <x v="1"/>
    <s v="JM-15265"/>
    <s v="Janet Molinari"/>
    <x v="1"/>
    <s v="United States"/>
    <s v="Los Angeles"/>
    <x v="1"/>
    <n v="90036"/>
    <x v="1"/>
    <s v="OFF-PA-10004983"/>
    <x v="1"/>
    <x v="10"/>
    <x v="1323"/>
    <n v="25.92"/>
    <n v="4"/>
    <x v="0"/>
    <n v="12.441599999999999"/>
  </r>
  <r>
    <n v="5947"/>
    <x v="2962"/>
    <x v="2"/>
    <x v="55"/>
    <d v="2011-08-29T00:00:00"/>
    <x v="1"/>
    <s v="JM-15265"/>
    <s v="Janet Molinari"/>
    <x v="1"/>
    <s v="United States"/>
    <s v="Los Angeles"/>
    <x v="1"/>
    <n v="90036"/>
    <x v="1"/>
    <s v="OFF-ST-10004258"/>
    <x v="1"/>
    <x v="4"/>
    <x v="754"/>
    <n v="48.84"/>
    <n v="4"/>
    <x v="0"/>
    <n v="13.1868"/>
  </r>
  <r>
    <n v="5948"/>
    <x v="2963"/>
    <x v="1"/>
    <x v="471"/>
    <d v="2012-09-18T00:00:00"/>
    <x v="0"/>
    <s v="BE-11455"/>
    <s v="Brad Eason"/>
    <x v="2"/>
    <s v="United States"/>
    <s v="Des Moines"/>
    <x v="23"/>
    <n v="50315"/>
    <x v="2"/>
    <s v="OFF-BI-10004040"/>
    <x v="1"/>
    <x v="8"/>
    <x v="1478"/>
    <n v="25.9"/>
    <n v="5"/>
    <x v="0"/>
    <n v="12.691000000000001"/>
  </r>
  <r>
    <n v="5949"/>
    <x v="2964"/>
    <x v="3"/>
    <x v="916"/>
    <d v="2014-03-06T00:00:00"/>
    <x v="3"/>
    <s v="CB-12535"/>
    <s v="Claudia Bergmann"/>
    <x v="1"/>
    <s v="United States"/>
    <s v="Southaven"/>
    <x v="35"/>
    <n v="38671"/>
    <x v="0"/>
    <s v="OFF-EN-10003862"/>
    <x v="1"/>
    <x v="12"/>
    <x v="753"/>
    <n v="42.68"/>
    <n v="4"/>
    <x v="0"/>
    <n v="19.6328"/>
  </r>
  <r>
    <n v="5950"/>
    <x v="2964"/>
    <x v="3"/>
    <x v="916"/>
    <d v="2014-03-06T00:00:00"/>
    <x v="3"/>
    <s v="CB-12535"/>
    <s v="Claudia Bergmann"/>
    <x v="1"/>
    <s v="United States"/>
    <s v="Southaven"/>
    <x v="35"/>
    <n v="38671"/>
    <x v="0"/>
    <s v="TEC-AC-10004571"/>
    <x v="2"/>
    <x v="11"/>
    <x v="404"/>
    <n v="299.97000000000003"/>
    <n v="3"/>
    <x v="0"/>
    <n v="125.98739999999999"/>
  </r>
  <r>
    <n v="5951"/>
    <x v="2964"/>
    <x v="3"/>
    <x v="916"/>
    <d v="2014-03-06T00:00:00"/>
    <x v="3"/>
    <s v="CB-12535"/>
    <s v="Claudia Bergmann"/>
    <x v="1"/>
    <s v="United States"/>
    <s v="Southaven"/>
    <x v="35"/>
    <n v="38671"/>
    <x v="0"/>
    <s v="OFF-AP-10000891"/>
    <x v="1"/>
    <x v="9"/>
    <x v="163"/>
    <n v="262.24"/>
    <n v="2"/>
    <x v="0"/>
    <n v="78.671999999999997"/>
  </r>
  <r>
    <n v="5952"/>
    <x v="2964"/>
    <x v="3"/>
    <x v="916"/>
    <d v="2014-03-06T00:00:00"/>
    <x v="3"/>
    <s v="CB-12535"/>
    <s v="Claudia Bergmann"/>
    <x v="1"/>
    <s v="United States"/>
    <s v="Southaven"/>
    <x v="35"/>
    <n v="38671"/>
    <x v="0"/>
    <s v="OFF-BI-10002026"/>
    <x v="1"/>
    <x v="8"/>
    <x v="1749"/>
    <n v="234.36"/>
    <n v="6"/>
    <x v="0"/>
    <n v="112.4928"/>
  </r>
  <r>
    <n v="5953"/>
    <x v="2965"/>
    <x v="3"/>
    <x v="4"/>
    <d v="2014-04-22T00:00:00"/>
    <x v="1"/>
    <s v="SD-20485"/>
    <s v="Shirley Daniels"/>
    <x v="2"/>
    <s v="United States"/>
    <s v="Houston"/>
    <x v="5"/>
    <n v="77041"/>
    <x v="2"/>
    <s v="OFF-PA-10001826"/>
    <x v="1"/>
    <x v="10"/>
    <x v="1750"/>
    <n v="20.736000000000001"/>
    <n v="4"/>
    <x v="2"/>
    <n v="7.2576000000000001"/>
  </r>
  <r>
    <n v="5954"/>
    <x v="2966"/>
    <x v="2"/>
    <x v="809"/>
    <d v="2011-03-31T00:00:00"/>
    <x v="2"/>
    <s v="SG-20890"/>
    <s v="Susan Gilcrest"/>
    <x v="1"/>
    <s v="United States"/>
    <s v="New York City"/>
    <x v="15"/>
    <n v="10009"/>
    <x v="3"/>
    <s v="OFF-AR-10001231"/>
    <x v="1"/>
    <x v="6"/>
    <x v="1686"/>
    <n v="10.5"/>
    <n v="5"/>
    <x v="0"/>
    <n v="2.94"/>
  </r>
  <r>
    <n v="5955"/>
    <x v="2967"/>
    <x v="2"/>
    <x v="7"/>
    <d v="2011-11-15T00:00:00"/>
    <x v="0"/>
    <s v="TS-21430"/>
    <s v="Tom Stivers"/>
    <x v="1"/>
    <s v="United States"/>
    <s v="Reading"/>
    <x v="9"/>
    <n v="19601"/>
    <x v="3"/>
    <s v="FUR-FU-10000409"/>
    <x v="0"/>
    <x v="5"/>
    <x v="1421"/>
    <n v="23.968"/>
    <n v="2"/>
    <x v="2"/>
    <n v="7.7896000000000001"/>
  </r>
  <r>
    <n v="5956"/>
    <x v="2967"/>
    <x v="2"/>
    <x v="7"/>
    <d v="2011-11-15T00:00:00"/>
    <x v="0"/>
    <s v="TS-21430"/>
    <s v="Tom Stivers"/>
    <x v="1"/>
    <s v="United States"/>
    <s v="Reading"/>
    <x v="9"/>
    <n v="19601"/>
    <x v="3"/>
    <s v="FUR-BO-10002545"/>
    <x v="0"/>
    <x v="0"/>
    <x v="37"/>
    <n v="521.96"/>
    <n v="4"/>
    <x v="5"/>
    <n v="-250.54079999999999"/>
  </r>
  <r>
    <n v="5957"/>
    <x v="2968"/>
    <x v="0"/>
    <x v="299"/>
    <d v="2013-03-16T00:00:00"/>
    <x v="0"/>
    <s v="DK-13225"/>
    <s v="Dean Katz"/>
    <x v="1"/>
    <s v="United States"/>
    <s v="San Francisco"/>
    <x v="1"/>
    <n v="94109"/>
    <x v="1"/>
    <s v="OFF-ST-10002756"/>
    <x v="1"/>
    <x v="4"/>
    <x v="270"/>
    <n v="676.55"/>
    <n v="5"/>
    <x v="0"/>
    <n v="6.7655000000000003"/>
  </r>
  <r>
    <n v="5958"/>
    <x v="2968"/>
    <x v="0"/>
    <x v="299"/>
    <d v="2013-03-16T00:00:00"/>
    <x v="0"/>
    <s v="DK-13225"/>
    <s v="Dean Katz"/>
    <x v="1"/>
    <s v="United States"/>
    <s v="San Francisco"/>
    <x v="1"/>
    <n v="94109"/>
    <x v="1"/>
    <s v="OFF-AP-10003842"/>
    <x v="1"/>
    <x v="9"/>
    <x v="1247"/>
    <n v="154.9"/>
    <n v="5"/>
    <x v="0"/>
    <n v="40.274000000000001"/>
  </r>
  <r>
    <n v="5959"/>
    <x v="2968"/>
    <x v="0"/>
    <x v="299"/>
    <d v="2013-03-16T00:00:00"/>
    <x v="0"/>
    <s v="DK-13225"/>
    <s v="Dean Katz"/>
    <x v="1"/>
    <s v="United States"/>
    <s v="San Francisco"/>
    <x v="1"/>
    <n v="94109"/>
    <x v="1"/>
    <s v="OFF-EN-10004459"/>
    <x v="1"/>
    <x v="12"/>
    <x v="655"/>
    <n v="30.56"/>
    <n v="4"/>
    <x v="0"/>
    <n v="14.974399999999999"/>
  </r>
  <r>
    <n v="5960"/>
    <x v="2968"/>
    <x v="0"/>
    <x v="299"/>
    <d v="2013-03-16T00:00:00"/>
    <x v="0"/>
    <s v="DK-13225"/>
    <s v="Dean Katz"/>
    <x v="1"/>
    <s v="United States"/>
    <s v="San Francisco"/>
    <x v="1"/>
    <n v="94109"/>
    <x v="1"/>
    <s v="FUR-CH-10003746"/>
    <x v="0"/>
    <x v="1"/>
    <x v="617"/>
    <n v="770.35199999999998"/>
    <n v="3"/>
    <x v="2"/>
    <n v="77.035200000000003"/>
  </r>
  <r>
    <n v="5961"/>
    <x v="2969"/>
    <x v="3"/>
    <x v="839"/>
    <d v="2014-02-15T00:00:00"/>
    <x v="0"/>
    <s v="ML-17395"/>
    <s v="Marina Lichtenstein"/>
    <x v="1"/>
    <s v="United States"/>
    <s v="Los Angeles"/>
    <x v="1"/>
    <n v="90045"/>
    <x v="1"/>
    <s v="FUR-FU-10003142"/>
    <x v="0"/>
    <x v="5"/>
    <x v="1201"/>
    <n v="21.12"/>
    <n v="4"/>
    <x v="0"/>
    <n v="6.5472000000000001"/>
  </r>
  <r>
    <n v="5962"/>
    <x v="2970"/>
    <x v="2"/>
    <x v="7"/>
    <d v="2011-11-13T00:00:00"/>
    <x v="0"/>
    <s v="MA-17560"/>
    <s v="Matt Abelman"/>
    <x v="2"/>
    <s v="United States"/>
    <s v="Los Angeles"/>
    <x v="1"/>
    <n v="90004"/>
    <x v="1"/>
    <s v="TEC-PH-10001425"/>
    <x v="2"/>
    <x v="7"/>
    <x v="511"/>
    <n v="575.928"/>
    <n v="9"/>
    <x v="2"/>
    <n v="57.592799999999997"/>
  </r>
  <r>
    <n v="5963"/>
    <x v="2970"/>
    <x v="2"/>
    <x v="7"/>
    <d v="2011-11-13T00:00:00"/>
    <x v="0"/>
    <s v="MA-17560"/>
    <s v="Matt Abelman"/>
    <x v="2"/>
    <s v="United States"/>
    <s v="Los Angeles"/>
    <x v="1"/>
    <n v="90004"/>
    <x v="1"/>
    <s v="OFF-AP-10001626"/>
    <x v="1"/>
    <x v="9"/>
    <x v="1016"/>
    <n v="7.78"/>
    <n v="2"/>
    <x v="0"/>
    <n v="2.0228000000000002"/>
  </r>
  <r>
    <n v="5964"/>
    <x v="2970"/>
    <x v="2"/>
    <x v="7"/>
    <d v="2011-11-13T00:00:00"/>
    <x v="0"/>
    <s v="MA-17560"/>
    <s v="Matt Abelman"/>
    <x v="2"/>
    <s v="United States"/>
    <s v="Los Angeles"/>
    <x v="1"/>
    <n v="90004"/>
    <x v="1"/>
    <s v="OFF-PA-10003625"/>
    <x v="1"/>
    <x v="10"/>
    <x v="750"/>
    <n v="123.92"/>
    <n v="4"/>
    <x v="0"/>
    <n v="55.764000000000003"/>
  </r>
  <r>
    <n v="5965"/>
    <x v="2971"/>
    <x v="3"/>
    <x v="648"/>
    <d v="2014-08-26T00:00:00"/>
    <x v="1"/>
    <s v="LR-17035"/>
    <s v="Lisa Ryan"/>
    <x v="1"/>
    <s v="United States"/>
    <s v="San Francisco"/>
    <x v="1"/>
    <n v="94109"/>
    <x v="1"/>
    <s v="OFF-SU-10004768"/>
    <x v="1"/>
    <x v="14"/>
    <x v="1299"/>
    <n v="17.22"/>
    <n v="3"/>
    <x v="0"/>
    <n v="5.1660000000000004"/>
  </r>
  <r>
    <n v="5966"/>
    <x v="2971"/>
    <x v="3"/>
    <x v="648"/>
    <d v="2014-08-26T00:00:00"/>
    <x v="1"/>
    <s v="LR-17035"/>
    <s v="Lisa Ryan"/>
    <x v="1"/>
    <s v="United States"/>
    <s v="San Francisco"/>
    <x v="1"/>
    <n v="94109"/>
    <x v="1"/>
    <s v="OFF-ST-10000777"/>
    <x v="1"/>
    <x v="4"/>
    <x v="117"/>
    <n v="226.56"/>
    <n v="6"/>
    <x v="0"/>
    <n v="63.436799999999998"/>
  </r>
  <r>
    <n v="5967"/>
    <x v="2971"/>
    <x v="3"/>
    <x v="648"/>
    <d v="2014-08-26T00:00:00"/>
    <x v="1"/>
    <s v="LR-17035"/>
    <s v="Lisa Ryan"/>
    <x v="1"/>
    <s v="United States"/>
    <s v="San Francisco"/>
    <x v="1"/>
    <n v="94109"/>
    <x v="1"/>
    <s v="TEC-PH-10003171"/>
    <x v="2"/>
    <x v="7"/>
    <x v="1495"/>
    <n v="107.88"/>
    <n v="3"/>
    <x v="2"/>
    <n v="10.788"/>
  </r>
  <r>
    <n v="5968"/>
    <x v="2972"/>
    <x v="0"/>
    <x v="804"/>
    <d v="2013-01-17T00:00:00"/>
    <x v="2"/>
    <s v="BE-11335"/>
    <s v="Bill Eplett"/>
    <x v="2"/>
    <s v="United States"/>
    <s v="New York City"/>
    <x v="15"/>
    <n v="10009"/>
    <x v="3"/>
    <s v="OFF-PA-10001033"/>
    <x v="1"/>
    <x v="10"/>
    <x v="1500"/>
    <n v="81.98"/>
    <n v="2"/>
    <x v="0"/>
    <n v="40.170200000000001"/>
  </r>
  <r>
    <n v="5969"/>
    <x v="2973"/>
    <x v="2"/>
    <x v="836"/>
    <d v="2011-07-22T00:00:00"/>
    <x v="2"/>
    <s v="CC-12145"/>
    <s v="Charles Crestani"/>
    <x v="0"/>
    <s v="United States"/>
    <s v="San Diego"/>
    <x v="1"/>
    <n v="92105"/>
    <x v="1"/>
    <s v="OFF-PA-10000418"/>
    <x v="1"/>
    <x v="10"/>
    <x v="961"/>
    <n v="104.85"/>
    <n v="1"/>
    <x v="0"/>
    <n v="50.328000000000003"/>
  </r>
  <r>
    <n v="5970"/>
    <x v="2973"/>
    <x v="2"/>
    <x v="836"/>
    <d v="2011-07-22T00:00:00"/>
    <x v="2"/>
    <s v="CC-12145"/>
    <s v="Charles Crestani"/>
    <x v="0"/>
    <s v="United States"/>
    <s v="San Diego"/>
    <x v="1"/>
    <n v="92105"/>
    <x v="1"/>
    <s v="OFF-BI-10001982"/>
    <x v="1"/>
    <x v="8"/>
    <x v="301"/>
    <n v="8.7040000000000006"/>
    <n v="2"/>
    <x v="2"/>
    <n v="3.1551999999999998"/>
  </r>
  <r>
    <n v="5971"/>
    <x v="2973"/>
    <x v="2"/>
    <x v="836"/>
    <d v="2011-07-22T00:00:00"/>
    <x v="2"/>
    <s v="CC-12145"/>
    <s v="Charles Crestani"/>
    <x v="0"/>
    <s v="United States"/>
    <s v="San Diego"/>
    <x v="1"/>
    <n v="92105"/>
    <x v="1"/>
    <s v="OFF-PA-10002230"/>
    <x v="1"/>
    <x v="10"/>
    <x v="384"/>
    <n v="19.920000000000002"/>
    <n v="4"/>
    <x v="0"/>
    <n v="9.7607999999999997"/>
  </r>
  <r>
    <n v="5972"/>
    <x v="2973"/>
    <x v="2"/>
    <x v="836"/>
    <d v="2011-07-22T00:00:00"/>
    <x v="2"/>
    <s v="CC-12145"/>
    <s v="Charles Crestani"/>
    <x v="0"/>
    <s v="United States"/>
    <s v="San Diego"/>
    <x v="1"/>
    <n v="92105"/>
    <x v="1"/>
    <s v="FUR-FU-10003577"/>
    <x v="0"/>
    <x v="5"/>
    <x v="608"/>
    <n v="43.02"/>
    <n v="3"/>
    <x v="0"/>
    <n v="15.4872"/>
  </r>
  <r>
    <n v="5973"/>
    <x v="2974"/>
    <x v="3"/>
    <x v="695"/>
    <d v="2014-02-12T00:00:00"/>
    <x v="1"/>
    <s v="BD-11770"/>
    <s v="Bryan Davis"/>
    <x v="0"/>
    <s v="United States"/>
    <s v="New York City"/>
    <x v="15"/>
    <n v="10024"/>
    <x v="3"/>
    <s v="FUR-BO-10001811"/>
    <x v="0"/>
    <x v="0"/>
    <x v="779"/>
    <n v="240.78399999999999"/>
    <n v="1"/>
    <x v="2"/>
    <n v="30.097999999999999"/>
  </r>
  <r>
    <n v="5974"/>
    <x v="2975"/>
    <x v="1"/>
    <x v="707"/>
    <d v="2012-12-29T00:00:00"/>
    <x v="1"/>
    <s v="JK-15640"/>
    <s v="Jim Kriz"/>
    <x v="2"/>
    <s v="United States"/>
    <s v="New York City"/>
    <x v="15"/>
    <n v="10011"/>
    <x v="3"/>
    <s v="OFF-AP-10003779"/>
    <x v="1"/>
    <x v="9"/>
    <x v="1448"/>
    <n v="414.96"/>
    <n v="2"/>
    <x v="0"/>
    <n v="124.488"/>
  </r>
  <r>
    <n v="5975"/>
    <x v="2976"/>
    <x v="0"/>
    <x v="750"/>
    <d v="2013-10-14T00:00:00"/>
    <x v="1"/>
    <s v="DB-13615"/>
    <s v="Doug Bickford"/>
    <x v="0"/>
    <s v="United States"/>
    <s v="Charlotte"/>
    <x v="3"/>
    <n v="28205"/>
    <x v="0"/>
    <s v="OFF-ST-10000676"/>
    <x v="1"/>
    <x v="4"/>
    <x v="871"/>
    <n v="387.72"/>
    <n v="5"/>
    <x v="2"/>
    <n v="-67.850999999999999"/>
  </r>
  <r>
    <n v="5976"/>
    <x v="2977"/>
    <x v="3"/>
    <x v="1002"/>
    <d v="2014-07-18T00:00:00"/>
    <x v="1"/>
    <s v="RR-19525"/>
    <s v="Rick Reed"/>
    <x v="1"/>
    <s v="United States"/>
    <s v="Overland Park"/>
    <x v="41"/>
    <n v="66212"/>
    <x v="2"/>
    <s v="OFF-ST-10001496"/>
    <x v="1"/>
    <x v="4"/>
    <x v="726"/>
    <n v="360.38"/>
    <n v="2"/>
    <x v="0"/>
    <n v="93.698800000000006"/>
  </r>
  <r>
    <n v="5977"/>
    <x v="2977"/>
    <x v="3"/>
    <x v="1002"/>
    <d v="2014-07-18T00:00:00"/>
    <x v="1"/>
    <s v="RR-19525"/>
    <s v="Rick Reed"/>
    <x v="1"/>
    <s v="United States"/>
    <s v="Overland Park"/>
    <x v="41"/>
    <n v="66212"/>
    <x v="2"/>
    <s v="OFF-PA-10003673"/>
    <x v="1"/>
    <x v="10"/>
    <x v="971"/>
    <n v="13.56"/>
    <n v="2"/>
    <x v="0"/>
    <n v="6.2375999999999996"/>
  </r>
  <r>
    <n v="5978"/>
    <x v="2978"/>
    <x v="3"/>
    <x v="558"/>
    <d v="2014-04-26T00:00:00"/>
    <x v="2"/>
    <s v="SV-20935"/>
    <s v="Susan Vittorini"/>
    <x v="0"/>
    <s v="United States"/>
    <s v="Mesa"/>
    <x v="16"/>
    <n v="85204"/>
    <x v="1"/>
    <s v="TEC-PH-10004614"/>
    <x v="2"/>
    <x v="7"/>
    <x v="299"/>
    <n v="552"/>
    <n v="10"/>
    <x v="2"/>
    <n v="34.5"/>
  </r>
  <r>
    <n v="5979"/>
    <x v="2979"/>
    <x v="2"/>
    <x v="557"/>
    <d v="2011-09-13T00:00:00"/>
    <x v="1"/>
    <s v="RB-19465"/>
    <s v="Rick Bensley"/>
    <x v="2"/>
    <s v="United States"/>
    <s v="Tulsa"/>
    <x v="26"/>
    <n v="74133"/>
    <x v="2"/>
    <s v="FUR-TA-10001039"/>
    <x v="0"/>
    <x v="3"/>
    <x v="824"/>
    <n v="429.9"/>
    <n v="5"/>
    <x v="0"/>
    <n v="111.774"/>
  </r>
  <r>
    <n v="5980"/>
    <x v="2979"/>
    <x v="2"/>
    <x v="557"/>
    <d v="2011-09-13T00:00:00"/>
    <x v="1"/>
    <s v="RB-19465"/>
    <s v="Rick Bensley"/>
    <x v="2"/>
    <s v="United States"/>
    <s v="Tulsa"/>
    <x v="26"/>
    <n v="74133"/>
    <x v="2"/>
    <s v="OFF-BI-10000474"/>
    <x v="1"/>
    <x v="8"/>
    <x v="27"/>
    <n v="32.06"/>
    <n v="2"/>
    <x v="0"/>
    <n v="15.3888"/>
  </r>
  <r>
    <n v="5981"/>
    <x v="2979"/>
    <x v="2"/>
    <x v="557"/>
    <d v="2011-09-13T00:00:00"/>
    <x v="1"/>
    <s v="RB-19465"/>
    <s v="Rick Bensley"/>
    <x v="2"/>
    <s v="United States"/>
    <s v="Tulsa"/>
    <x v="26"/>
    <n v="74133"/>
    <x v="2"/>
    <s v="FUR-CH-10004698"/>
    <x v="0"/>
    <x v="1"/>
    <x v="166"/>
    <n v="161.96"/>
    <n v="2"/>
    <x v="0"/>
    <n v="45.348799999999997"/>
  </r>
  <r>
    <n v="5982"/>
    <x v="2979"/>
    <x v="2"/>
    <x v="557"/>
    <d v="2011-09-13T00:00:00"/>
    <x v="1"/>
    <s v="RB-19465"/>
    <s v="Rick Bensley"/>
    <x v="2"/>
    <s v="United States"/>
    <s v="Tulsa"/>
    <x v="26"/>
    <n v="74133"/>
    <x v="2"/>
    <s v="OFF-ST-10003327"/>
    <x v="1"/>
    <x v="4"/>
    <x v="333"/>
    <n v="19.86"/>
    <n v="2"/>
    <x v="0"/>
    <n v="5.7594000000000003"/>
  </r>
  <r>
    <n v="5983"/>
    <x v="2980"/>
    <x v="0"/>
    <x v="831"/>
    <d v="2013-11-29T00:00:00"/>
    <x v="1"/>
    <s v="MV-18190"/>
    <s v="Mike Vittorini"/>
    <x v="0"/>
    <s v="United States"/>
    <s v="New York City"/>
    <x v="15"/>
    <n v="10035"/>
    <x v="3"/>
    <s v="OFF-PA-10000232"/>
    <x v="1"/>
    <x v="10"/>
    <x v="1622"/>
    <n v="12.96"/>
    <n v="2"/>
    <x v="0"/>
    <n v="6.3503999999999996"/>
  </r>
  <r>
    <n v="5984"/>
    <x v="2981"/>
    <x v="3"/>
    <x v="118"/>
    <d v="2014-09-19T00:00:00"/>
    <x v="0"/>
    <s v="EH-14185"/>
    <s v="Evan Henry"/>
    <x v="0"/>
    <s v="United States"/>
    <s v="Philadelphia"/>
    <x v="9"/>
    <n v="19143"/>
    <x v="3"/>
    <s v="OFF-PA-10003657"/>
    <x v="1"/>
    <x v="10"/>
    <x v="624"/>
    <n v="20.544"/>
    <n v="6"/>
    <x v="2"/>
    <n v="6.42"/>
  </r>
  <r>
    <n v="5985"/>
    <x v="2982"/>
    <x v="0"/>
    <x v="1080"/>
    <d v="2013-07-26T00:00:00"/>
    <x v="1"/>
    <s v="JS-16030"/>
    <s v="Joy Smith"/>
    <x v="0"/>
    <s v="United States"/>
    <s v="Hattiesburg"/>
    <x v="35"/>
    <n v="39401"/>
    <x v="0"/>
    <s v="FUR-FU-10001185"/>
    <x v="0"/>
    <x v="5"/>
    <x v="1414"/>
    <n v="185.58"/>
    <n v="6"/>
    <x v="0"/>
    <n v="76.087800000000001"/>
  </r>
  <r>
    <n v="5986"/>
    <x v="2982"/>
    <x v="0"/>
    <x v="1080"/>
    <d v="2013-07-26T00:00:00"/>
    <x v="1"/>
    <s v="JS-16030"/>
    <s v="Joy Smith"/>
    <x v="0"/>
    <s v="United States"/>
    <s v="Hattiesburg"/>
    <x v="35"/>
    <n v="39401"/>
    <x v="0"/>
    <s v="OFF-BI-10003007"/>
    <x v="1"/>
    <x v="8"/>
    <x v="1542"/>
    <n v="77.56"/>
    <n v="2"/>
    <x v="0"/>
    <n v="35.677599999999998"/>
  </r>
  <r>
    <n v="5987"/>
    <x v="2982"/>
    <x v="0"/>
    <x v="1080"/>
    <d v="2013-07-26T00:00:00"/>
    <x v="1"/>
    <s v="JS-16030"/>
    <s v="Joy Smith"/>
    <x v="0"/>
    <s v="United States"/>
    <s v="Hattiesburg"/>
    <x v="35"/>
    <n v="39401"/>
    <x v="0"/>
    <s v="OFF-ST-10002485"/>
    <x v="1"/>
    <x v="4"/>
    <x v="209"/>
    <n v="87.92"/>
    <n v="4"/>
    <x v="0"/>
    <n v="0.87919999999999998"/>
  </r>
  <r>
    <n v="5988"/>
    <x v="2982"/>
    <x v="0"/>
    <x v="1080"/>
    <d v="2013-07-26T00:00:00"/>
    <x v="1"/>
    <s v="JS-16030"/>
    <s v="Joy Smith"/>
    <x v="0"/>
    <s v="United States"/>
    <s v="Hattiesburg"/>
    <x v="35"/>
    <n v="39401"/>
    <x v="0"/>
    <s v="OFF-PA-10001033"/>
    <x v="1"/>
    <x v="10"/>
    <x v="1500"/>
    <n v="245.94"/>
    <n v="6"/>
    <x v="0"/>
    <n v="120.5106"/>
  </r>
  <r>
    <n v="5989"/>
    <x v="2982"/>
    <x v="0"/>
    <x v="1080"/>
    <d v="2013-07-26T00:00:00"/>
    <x v="1"/>
    <s v="JS-16030"/>
    <s v="Joy Smith"/>
    <x v="0"/>
    <s v="United States"/>
    <s v="Hattiesburg"/>
    <x v="35"/>
    <n v="39401"/>
    <x v="0"/>
    <s v="OFF-BI-10000404"/>
    <x v="1"/>
    <x v="8"/>
    <x v="476"/>
    <n v="8.6"/>
    <n v="1"/>
    <x v="0"/>
    <n v="4.0419999999999998"/>
  </r>
  <r>
    <n v="5990"/>
    <x v="2982"/>
    <x v="0"/>
    <x v="1080"/>
    <d v="2013-07-26T00:00:00"/>
    <x v="1"/>
    <s v="JS-16030"/>
    <s v="Joy Smith"/>
    <x v="0"/>
    <s v="United States"/>
    <s v="Hattiesburg"/>
    <x v="35"/>
    <n v="39401"/>
    <x v="0"/>
    <s v="FUR-BO-10003546"/>
    <x v="0"/>
    <x v="0"/>
    <x v="1638"/>
    <n v="504.9"/>
    <n v="5"/>
    <x v="0"/>
    <n v="126.22499999999999"/>
  </r>
  <r>
    <n v="5991"/>
    <x v="2983"/>
    <x v="3"/>
    <x v="175"/>
    <d v="2014-09-22T00:00:00"/>
    <x v="1"/>
    <s v="ES-14020"/>
    <s v="Erica Smith"/>
    <x v="0"/>
    <s v="United States"/>
    <s v="Los Angeles"/>
    <x v="1"/>
    <n v="90049"/>
    <x v="1"/>
    <s v="OFF-BI-10004390"/>
    <x v="1"/>
    <x v="8"/>
    <x v="1155"/>
    <n v="2357.4879999999998"/>
    <n v="7"/>
    <x v="2"/>
    <n v="884.05799999999999"/>
  </r>
  <r>
    <n v="5992"/>
    <x v="2983"/>
    <x v="3"/>
    <x v="175"/>
    <d v="2014-09-22T00:00:00"/>
    <x v="1"/>
    <s v="ES-14020"/>
    <s v="Erica Smith"/>
    <x v="0"/>
    <s v="United States"/>
    <s v="Los Angeles"/>
    <x v="1"/>
    <n v="90049"/>
    <x v="1"/>
    <s v="TEC-PH-10001700"/>
    <x v="2"/>
    <x v="7"/>
    <x v="193"/>
    <n v="369.54399999999998"/>
    <n v="7"/>
    <x v="2"/>
    <n v="32.335099999999997"/>
  </r>
  <r>
    <n v="5993"/>
    <x v="2983"/>
    <x v="3"/>
    <x v="175"/>
    <d v="2014-09-22T00:00:00"/>
    <x v="1"/>
    <s v="ES-14020"/>
    <s v="Erica Smith"/>
    <x v="0"/>
    <s v="United States"/>
    <s v="Los Angeles"/>
    <x v="1"/>
    <n v="90049"/>
    <x v="1"/>
    <s v="FUR-CH-10003396"/>
    <x v="0"/>
    <x v="1"/>
    <x v="385"/>
    <n v="184.75200000000001"/>
    <n v="3"/>
    <x v="2"/>
    <n v="-20.784600000000001"/>
  </r>
  <r>
    <n v="5994"/>
    <x v="2984"/>
    <x v="0"/>
    <x v="25"/>
    <d v="2013-12-12T00:00:00"/>
    <x v="3"/>
    <s v="NS-18640"/>
    <s v="Noel Staavos"/>
    <x v="1"/>
    <s v="United States"/>
    <s v="Columbus"/>
    <x v="24"/>
    <n v="43229"/>
    <x v="3"/>
    <s v="OFF-ST-10001558"/>
    <x v="1"/>
    <x v="4"/>
    <x v="712"/>
    <n v="64.959999999999994"/>
    <n v="5"/>
    <x v="2"/>
    <n v="-4.0599999999999996"/>
  </r>
  <r>
    <n v="5995"/>
    <x v="2984"/>
    <x v="0"/>
    <x v="25"/>
    <d v="2013-12-12T00:00:00"/>
    <x v="3"/>
    <s v="NS-18640"/>
    <s v="Noel Staavos"/>
    <x v="1"/>
    <s v="United States"/>
    <s v="Columbus"/>
    <x v="24"/>
    <n v="43229"/>
    <x v="3"/>
    <s v="OFF-SU-10004782"/>
    <x v="1"/>
    <x v="14"/>
    <x v="1548"/>
    <n v="13.52"/>
    <n v="2"/>
    <x v="2"/>
    <n v="1.69"/>
  </r>
  <r>
    <n v="5996"/>
    <x v="2984"/>
    <x v="0"/>
    <x v="25"/>
    <d v="2013-12-12T00:00:00"/>
    <x v="3"/>
    <s v="NS-18640"/>
    <s v="Noel Staavos"/>
    <x v="1"/>
    <s v="United States"/>
    <s v="Columbus"/>
    <x v="24"/>
    <n v="43229"/>
    <x v="3"/>
    <s v="FUR-CH-10003298"/>
    <x v="0"/>
    <x v="1"/>
    <x v="1567"/>
    <n v="458.43"/>
    <n v="5"/>
    <x v="4"/>
    <n v="-137.529"/>
  </r>
  <r>
    <n v="5997"/>
    <x v="2984"/>
    <x v="0"/>
    <x v="25"/>
    <d v="2013-12-12T00:00:00"/>
    <x v="3"/>
    <s v="NS-18640"/>
    <s v="Noel Staavos"/>
    <x v="1"/>
    <s v="United States"/>
    <s v="Columbus"/>
    <x v="24"/>
    <n v="43229"/>
    <x v="3"/>
    <s v="OFF-AP-10000576"/>
    <x v="1"/>
    <x v="9"/>
    <x v="842"/>
    <n v="387.13600000000002"/>
    <n v="4"/>
    <x v="2"/>
    <n v="24.196000000000002"/>
  </r>
  <r>
    <n v="5998"/>
    <x v="2984"/>
    <x v="0"/>
    <x v="25"/>
    <d v="2013-12-12T00:00:00"/>
    <x v="3"/>
    <s v="NS-18640"/>
    <s v="Noel Staavos"/>
    <x v="1"/>
    <s v="United States"/>
    <s v="Columbus"/>
    <x v="24"/>
    <n v="43229"/>
    <x v="3"/>
    <s v="FUR-TA-10003008"/>
    <x v="0"/>
    <x v="3"/>
    <x v="946"/>
    <n v="328.59"/>
    <n v="3"/>
    <x v="10"/>
    <n v="-147.8655"/>
  </r>
  <r>
    <n v="5999"/>
    <x v="2985"/>
    <x v="2"/>
    <x v="325"/>
    <d v="2011-12-14T00:00:00"/>
    <x v="1"/>
    <s v="SH-19975"/>
    <s v="Sally Hughsby"/>
    <x v="1"/>
    <s v="United States"/>
    <s v="Caldwell"/>
    <x v="45"/>
    <n v="83605"/>
    <x v="1"/>
    <s v="FUR-CH-10001708"/>
    <x v="0"/>
    <x v="1"/>
    <x v="884"/>
    <n v="338.35199999999998"/>
    <n v="3"/>
    <x v="2"/>
    <n v="4.2294"/>
  </r>
  <r>
    <n v="6000"/>
    <x v="2985"/>
    <x v="2"/>
    <x v="325"/>
    <d v="2011-12-14T00:00:00"/>
    <x v="1"/>
    <s v="SH-19975"/>
    <s v="Sally Hughsby"/>
    <x v="1"/>
    <s v="United States"/>
    <s v="Caldwell"/>
    <x v="45"/>
    <n v="83605"/>
    <x v="1"/>
    <s v="OFF-PA-10000019"/>
    <x v="1"/>
    <x v="10"/>
    <x v="704"/>
    <n v="25.92"/>
    <n v="4"/>
    <x v="0"/>
    <n v="12.441599999999999"/>
  </r>
  <r>
    <n v="6001"/>
    <x v="2985"/>
    <x v="2"/>
    <x v="325"/>
    <d v="2011-12-14T00:00:00"/>
    <x v="1"/>
    <s v="SH-19975"/>
    <s v="Sally Hughsby"/>
    <x v="1"/>
    <s v="United States"/>
    <s v="Caldwell"/>
    <x v="45"/>
    <n v="83605"/>
    <x v="1"/>
    <s v="OFF-PA-10002222"/>
    <x v="1"/>
    <x v="10"/>
    <x v="389"/>
    <n v="91.36"/>
    <n v="4"/>
    <x v="0"/>
    <n v="42.025599999999997"/>
  </r>
  <r>
    <n v="6002"/>
    <x v="2986"/>
    <x v="2"/>
    <x v="736"/>
    <d v="2011-12-17T00:00:00"/>
    <x v="1"/>
    <s v="RF-19345"/>
    <s v="Randy Ferguson"/>
    <x v="1"/>
    <s v="United States"/>
    <s v="Phoenix"/>
    <x v="16"/>
    <n v="85023"/>
    <x v="1"/>
    <s v="FUR-FU-10002553"/>
    <x v="0"/>
    <x v="5"/>
    <x v="1121"/>
    <n v="87.96"/>
    <n v="3"/>
    <x v="2"/>
    <n v="7.6965000000000003"/>
  </r>
  <r>
    <n v="6003"/>
    <x v="2986"/>
    <x v="2"/>
    <x v="736"/>
    <d v="2011-12-17T00:00:00"/>
    <x v="1"/>
    <s v="RF-19345"/>
    <s v="Randy Ferguson"/>
    <x v="1"/>
    <s v="United States"/>
    <s v="Phoenix"/>
    <x v="16"/>
    <n v="85023"/>
    <x v="1"/>
    <s v="OFF-BI-10002103"/>
    <x v="1"/>
    <x v="8"/>
    <x v="525"/>
    <n v="5.2140000000000004"/>
    <n v="2"/>
    <x v="6"/>
    <n v="-4.1711999999999998"/>
  </r>
  <r>
    <n v="6004"/>
    <x v="2987"/>
    <x v="3"/>
    <x v="296"/>
    <d v="2014-09-28T00:00:00"/>
    <x v="1"/>
    <s v="DL-12865"/>
    <s v="Dan Lawera"/>
    <x v="0"/>
    <s v="United States"/>
    <s v="Miami"/>
    <x v="2"/>
    <n v="33142"/>
    <x v="0"/>
    <s v="OFF-BI-10002794"/>
    <x v="1"/>
    <x v="8"/>
    <x v="102"/>
    <n v="12.294"/>
    <n v="1"/>
    <x v="6"/>
    <n v="-8.6058000000000003"/>
  </r>
  <r>
    <n v="6005"/>
    <x v="2988"/>
    <x v="3"/>
    <x v="210"/>
    <d v="2014-09-12T00:00:00"/>
    <x v="1"/>
    <s v="AG-10390"/>
    <s v="Allen Goldenen"/>
    <x v="0"/>
    <s v="United States"/>
    <s v="Los Angeles"/>
    <x v="1"/>
    <n v="90004"/>
    <x v="1"/>
    <s v="FUR-FU-10002597"/>
    <x v="0"/>
    <x v="5"/>
    <x v="621"/>
    <n v="19.760000000000002"/>
    <n v="4"/>
    <x v="0"/>
    <n v="8.2992000000000008"/>
  </r>
  <r>
    <n v="6006"/>
    <x v="2989"/>
    <x v="1"/>
    <x v="121"/>
    <d v="2012-11-07T00:00:00"/>
    <x v="1"/>
    <s v="SW-20245"/>
    <s v="Scot Wooten"/>
    <x v="0"/>
    <s v="United States"/>
    <s v="Troy"/>
    <x v="15"/>
    <n v="12180"/>
    <x v="3"/>
    <s v="FUR-CH-10003535"/>
    <x v="0"/>
    <x v="1"/>
    <x v="1513"/>
    <n v="109.764"/>
    <n v="2"/>
    <x v="9"/>
    <n v="8.5372000000000003"/>
  </r>
  <r>
    <n v="6007"/>
    <x v="2990"/>
    <x v="3"/>
    <x v="157"/>
    <d v="2014-12-19T00:00:00"/>
    <x v="1"/>
    <s v="KN-16390"/>
    <s v="Katherine Nockton"/>
    <x v="1"/>
    <s v="United States"/>
    <s v="New Bedford"/>
    <x v="31"/>
    <n v="2740"/>
    <x v="3"/>
    <s v="TEC-PH-10001527"/>
    <x v="2"/>
    <x v="7"/>
    <x v="1276"/>
    <n v="128.85"/>
    <n v="3"/>
    <x v="0"/>
    <n v="3.8654999999999999"/>
  </r>
  <r>
    <n v="6008"/>
    <x v="2991"/>
    <x v="3"/>
    <x v="719"/>
    <d v="2014-04-04T00:00:00"/>
    <x v="2"/>
    <s v="GB-14530"/>
    <s v="George Bell"/>
    <x v="1"/>
    <s v="United States"/>
    <s v="Florence"/>
    <x v="20"/>
    <n v="29501"/>
    <x v="0"/>
    <s v="FUR-FU-10004006"/>
    <x v="0"/>
    <x v="5"/>
    <x v="101"/>
    <n v="127.95"/>
    <n v="3"/>
    <x v="0"/>
    <n v="21.7515"/>
  </r>
  <r>
    <n v="6009"/>
    <x v="2992"/>
    <x v="1"/>
    <x v="1081"/>
    <d v="2013-01-03T00:00:00"/>
    <x v="1"/>
    <s v="CL-12565"/>
    <s v="Clay Ludtke"/>
    <x v="0"/>
    <s v="United States"/>
    <s v="Los Angeles"/>
    <x v="1"/>
    <n v="90049"/>
    <x v="1"/>
    <s v="OFF-PA-10000595"/>
    <x v="1"/>
    <x v="10"/>
    <x v="1117"/>
    <n v="68.52"/>
    <n v="3"/>
    <x v="0"/>
    <n v="31.519200000000001"/>
  </r>
  <r>
    <n v="6010"/>
    <x v="2992"/>
    <x v="1"/>
    <x v="1081"/>
    <d v="2013-01-03T00:00:00"/>
    <x v="1"/>
    <s v="CL-12565"/>
    <s v="Clay Ludtke"/>
    <x v="0"/>
    <s v="United States"/>
    <s v="Los Angeles"/>
    <x v="1"/>
    <n v="90049"/>
    <x v="1"/>
    <s v="OFF-ST-10000798"/>
    <x v="1"/>
    <x v="4"/>
    <x v="348"/>
    <n v="74.94"/>
    <n v="3"/>
    <x v="0"/>
    <n v="14.2386"/>
  </r>
  <r>
    <n v="6011"/>
    <x v="2992"/>
    <x v="1"/>
    <x v="1081"/>
    <d v="2013-01-03T00:00:00"/>
    <x v="1"/>
    <s v="CL-12565"/>
    <s v="Clay Ludtke"/>
    <x v="0"/>
    <s v="United States"/>
    <s v="Los Angeles"/>
    <x v="1"/>
    <n v="90049"/>
    <x v="1"/>
    <s v="TEC-MA-10004002"/>
    <x v="2"/>
    <x v="15"/>
    <x v="662"/>
    <n v="2548.56"/>
    <n v="6"/>
    <x v="2"/>
    <n v="286.71300000000002"/>
  </r>
  <r>
    <n v="6012"/>
    <x v="2992"/>
    <x v="1"/>
    <x v="1081"/>
    <d v="2013-01-03T00:00:00"/>
    <x v="1"/>
    <s v="CL-12565"/>
    <s v="Clay Ludtke"/>
    <x v="0"/>
    <s v="United States"/>
    <s v="Los Angeles"/>
    <x v="1"/>
    <n v="90049"/>
    <x v="1"/>
    <s v="OFF-EN-10003296"/>
    <x v="1"/>
    <x v="12"/>
    <x v="229"/>
    <n v="271.44"/>
    <n v="3"/>
    <x v="0"/>
    <n v="122.148"/>
  </r>
  <r>
    <n v="6013"/>
    <x v="2992"/>
    <x v="1"/>
    <x v="1081"/>
    <d v="2013-01-03T00:00:00"/>
    <x v="1"/>
    <s v="CL-12565"/>
    <s v="Clay Ludtke"/>
    <x v="0"/>
    <s v="United States"/>
    <s v="Los Angeles"/>
    <x v="1"/>
    <n v="90049"/>
    <x v="1"/>
    <s v="TEC-PH-10004345"/>
    <x v="2"/>
    <x v="7"/>
    <x v="1167"/>
    <n v="287.88"/>
    <n v="3"/>
    <x v="2"/>
    <n v="35.984999999999999"/>
  </r>
  <r>
    <n v="6014"/>
    <x v="2993"/>
    <x v="0"/>
    <x v="612"/>
    <d v="2013-03-12T00:00:00"/>
    <x v="2"/>
    <s v="KF-16285"/>
    <s v="Karen Ferguson"/>
    <x v="2"/>
    <s v="United States"/>
    <s v="Los Angeles"/>
    <x v="1"/>
    <n v="90008"/>
    <x v="1"/>
    <s v="OFF-PA-10004405"/>
    <x v="1"/>
    <x v="10"/>
    <x v="1082"/>
    <n v="14.9"/>
    <n v="5"/>
    <x v="0"/>
    <n v="7.1520000000000001"/>
  </r>
  <r>
    <n v="6015"/>
    <x v="2993"/>
    <x v="0"/>
    <x v="612"/>
    <d v="2013-03-12T00:00:00"/>
    <x v="2"/>
    <s v="KF-16285"/>
    <s v="Karen Ferguson"/>
    <x v="2"/>
    <s v="United States"/>
    <s v="Los Angeles"/>
    <x v="1"/>
    <n v="90008"/>
    <x v="1"/>
    <s v="TEC-PH-10002885"/>
    <x v="2"/>
    <x v="7"/>
    <x v="1127"/>
    <n v="4158.9120000000003"/>
    <n v="8"/>
    <x v="2"/>
    <n v="363.90480000000002"/>
  </r>
  <r>
    <n v="6016"/>
    <x v="2994"/>
    <x v="2"/>
    <x v="322"/>
    <d v="2011-04-12T00:00:00"/>
    <x v="1"/>
    <s v="AY-10555"/>
    <s v="Andy Yotov"/>
    <x v="1"/>
    <s v="United States"/>
    <s v="Los Angeles"/>
    <x v="1"/>
    <n v="90049"/>
    <x v="1"/>
    <s v="FUR-FU-10000747"/>
    <x v="0"/>
    <x v="5"/>
    <x v="1742"/>
    <n v="91.96"/>
    <n v="2"/>
    <x v="0"/>
    <n v="15.6332"/>
  </r>
  <r>
    <n v="6017"/>
    <x v="2994"/>
    <x v="2"/>
    <x v="322"/>
    <d v="2011-04-12T00:00:00"/>
    <x v="1"/>
    <s v="AY-10555"/>
    <s v="Andy Yotov"/>
    <x v="1"/>
    <s v="United States"/>
    <s v="Los Angeles"/>
    <x v="1"/>
    <n v="90049"/>
    <x v="1"/>
    <s v="FUR-FU-10001918"/>
    <x v="0"/>
    <x v="5"/>
    <x v="280"/>
    <n v="33.11"/>
    <n v="7"/>
    <x v="0"/>
    <n v="12.9129"/>
  </r>
  <r>
    <n v="6018"/>
    <x v="2994"/>
    <x v="2"/>
    <x v="322"/>
    <d v="2011-04-12T00:00:00"/>
    <x v="1"/>
    <s v="AY-10555"/>
    <s v="Andy Yotov"/>
    <x v="1"/>
    <s v="United States"/>
    <s v="Los Angeles"/>
    <x v="1"/>
    <n v="90049"/>
    <x v="1"/>
    <s v="OFF-PA-10003309"/>
    <x v="1"/>
    <x v="10"/>
    <x v="1143"/>
    <n v="19.440000000000001"/>
    <n v="3"/>
    <x v="0"/>
    <n v="9.3312000000000008"/>
  </r>
  <r>
    <n v="6019"/>
    <x v="2994"/>
    <x v="2"/>
    <x v="322"/>
    <d v="2011-04-12T00:00:00"/>
    <x v="1"/>
    <s v="AY-10555"/>
    <s v="Andy Yotov"/>
    <x v="1"/>
    <s v="United States"/>
    <s v="Los Angeles"/>
    <x v="1"/>
    <n v="90049"/>
    <x v="1"/>
    <s v="OFF-PA-10001977"/>
    <x v="1"/>
    <x v="10"/>
    <x v="1464"/>
    <n v="55.48"/>
    <n v="1"/>
    <x v="0"/>
    <n v="26.630400000000002"/>
  </r>
  <r>
    <n v="6020"/>
    <x v="2995"/>
    <x v="2"/>
    <x v="1082"/>
    <d v="2011-10-10T00:00:00"/>
    <x v="0"/>
    <s v="BD-11635"/>
    <s v="Brian Derr"/>
    <x v="0"/>
    <s v="United States"/>
    <s v="Columbus"/>
    <x v="24"/>
    <n v="43229"/>
    <x v="3"/>
    <s v="OFF-AP-10002892"/>
    <x v="1"/>
    <x v="9"/>
    <x v="9"/>
    <n v="91.92"/>
    <n v="5"/>
    <x v="2"/>
    <n v="11.49"/>
  </r>
  <r>
    <n v="6021"/>
    <x v="2996"/>
    <x v="0"/>
    <x v="572"/>
    <d v="2013-08-14T00:00:00"/>
    <x v="3"/>
    <s v="HG-15025"/>
    <s v="Hunter Glantz"/>
    <x v="0"/>
    <s v="United States"/>
    <s v="Kenner"/>
    <x v="28"/>
    <n v="70065"/>
    <x v="0"/>
    <s v="OFF-AP-10002222"/>
    <x v="1"/>
    <x v="9"/>
    <x v="33"/>
    <n v="17.34"/>
    <n v="2"/>
    <x v="0"/>
    <n v="4.6818"/>
  </r>
  <r>
    <n v="6022"/>
    <x v="2996"/>
    <x v="0"/>
    <x v="572"/>
    <d v="2013-08-14T00:00:00"/>
    <x v="3"/>
    <s v="HG-15025"/>
    <s v="Hunter Glantz"/>
    <x v="0"/>
    <s v="United States"/>
    <s v="Kenner"/>
    <x v="28"/>
    <n v="70065"/>
    <x v="0"/>
    <s v="TEC-AC-10000158"/>
    <x v="2"/>
    <x v="11"/>
    <x v="353"/>
    <n v="71.98"/>
    <n v="2"/>
    <x v="0"/>
    <n v="15.1158"/>
  </r>
  <r>
    <n v="6023"/>
    <x v="2997"/>
    <x v="2"/>
    <x v="664"/>
    <d v="2011-11-21T00:00:00"/>
    <x v="1"/>
    <s v="CB-12025"/>
    <s v="Cassandra Brandow"/>
    <x v="0"/>
    <s v="United States"/>
    <s v="Cedar Hill"/>
    <x v="5"/>
    <n v="75104"/>
    <x v="2"/>
    <s v="OFF-EN-10002600"/>
    <x v="1"/>
    <x v="12"/>
    <x v="111"/>
    <n v="7.08"/>
    <n v="3"/>
    <x v="2"/>
    <n v="2.4780000000000002"/>
  </r>
  <r>
    <n v="6024"/>
    <x v="2998"/>
    <x v="3"/>
    <x v="558"/>
    <d v="2014-04-28T00:00:00"/>
    <x v="2"/>
    <s v="LS-16945"/>
    <s v="Linda Southworth"/>
    <x v="1"/>
    <s v="United States"/>
    <s v="Providence"/>
    <x v="34"/>
    <n v="2908"/>
    <x v="3"/>
    <s v="TEC-AC-10004855"/>
    <x v="2"/>
    <x v="11"/>
    <x v="1047"/>
    <n v="69.98"/>
    <n v="2"/>
    <x v="0"/>
    <n v="4.8986000000000001"/>
  </r>
  <r>
    <n v="6025"/>
    <x v="2999"/>
    <x v="3"/>
    <x v="1043"/>
    <d v="2014-08-27T00:00:00"/>
    <x v="0"/>
    <s v="DM-13015"/>
    <s v="Darrin Martin"/>
    <x v="0"/>
    <s v="United States"/>
    <s v="Lancaster"/>
    <x v="24"/>
    <n v="43130"/>
    <x v="3"/>
    <s v="OFF-AP-10000938"/>
    <x v="1"/>
    <x v="9"/>
    <x v="1703"/>
    <n v="646.27200000000005"/>
    <n v="8"/>
    <x v="2"/>
    <n v="64.627200000000002"/>
  </r>
  <r>
    <n v="6026"/>
    <x v="2999"/>
    <x v="3"/>
    <x v="1043"/>
    <d v="2014-08-27T00:00:00"/>
    <x v="0"/>
    <s v="DM-13015"/>
    <s v="Darrin Martin"/>
    <x v="0"/>
    <s v="United States"/>
    <s v="Lancaster"/>
    <x v="24"/>
    <n v="43130"/>
    <x v="3"/>
    <s v="OFF-PA-10002195"/>
    <x v="1"/>
    <x v="10"/>
    <x v="1543"/>
    <n v="10.368"/>
    <n v="2"/>
    <x v="2"/>
    <n v="3.7584"/>
  </r>
  <r>
    <n v="6027"/>
    <x v="3000"/>
    <x v="3"/>
    <x v="660"/>
    <d v="2014-03-03T00:00:00"/>
    <x v="1"/>
    <s v="AC-10615"/>
    <s v="Ann Chong"/>
    <x v="1"/>
    <s v="United States"/>
    <s v="Seattle"/>
    <x v="4"/>
    <n v="98115"/>
    <x v="1"/>
    <s v="OFF-FA-10002701"/>
    <x v="1"/>
    <x v="13"/>
    <x v="1449"/>
    <n v="8.4"/>
    <n v="5"/>
    <x v="0"/>
    <n v="0.33600000000000002"/>
  </r>
  <r>
    <n v="6028"/>
    <x v="3000"/>
    <x v="3"/>
    <x v="660"/>
    <d v="2014-03-03T00:00:00"/>
    <x v="1"/>
    <s v="AC-10615"/>
    <s v="Ann Chong"/>
    <x v="1"/>
    <s v="United States"/>
    <s v="Seattle"/>
    <x v="4"/>
    <n v="98115"/>
    <x v="1"/>
    <s v="TEC-PH-10003589"/>
    <x v="2"/>
    <x v="7"/>
    <x v="818"/>
    <n v="71.959999999999994"/>
    <n v="5"/>
    <x v="2"/>
    <n v="25.186"/>
  </r>
  <r>
    <n v="6029"/>
    <x v="3001"/>
    <x v="0"/>
    <x v="258"/>
    <d v="2013-11-22T00:00:00"/>
    <x v="2"/>
    <s v="LT-17110"/>
    <s v="Liz Thompson"/>
    <x v="0"/>
    <s v="United States"/>
    <s v="Jacksonville"/>
    <x v="3"/>
    <n v="28540"/>
    <x v="0"/>
    <s v="OFF-AR-10003752"/>
    <x v="1"/>
    <x v="6"/>
    <x v="677"/>
    <n v="18.48"/>
    <n v="2"/>
    <x v="2"/>
    <n v="6.0060000000000002"/>
  </r>
  <r>
    <n v="6030"/>
    <x v="3002"/>
    <x v="0"/>
    <x v="696"/>
    <d v="2013-11-16T00:00:00"/>
    <x v="2"/>
    <s v="TB-21250"/>
    <s v="Tim Brockman"/>
    <x v="0"/>
    <s v="United States"/>
    <s v="Los Angeles"/>
    <x v="1"/>
    <n v="90049"/>
    <x v="1"/>
    <s v="OFF-AR-10003829"/>
    <x v="1"/>
    <x v="6"/>
    <x v="934"/>
    <n v="9.84"/>
    <n v="3"/>
    <x v="0"/>
    <n v="2.8536000000000001"/>
  </r>
  <r>
    <n v="6031"/>
    <x v="3003"/>
    <x v="3"/>
    <x v="91"/>
    <d v="2014-07-07T00:00:00"/>
    <x v="3"/>
    <s v="AH-10585"/>
    <s v="Angele Hood"/>
    <x v="0"/>
    <s v="United States"/>
    <s v="Miami"/>
    <x v="2"/>
    <n v="33142"/>
    <x v="0"/>
    <s v="FUR-CH-10000155"/>
    <x v="0"/>
    <x v="1"/>
    <x v="1157"/>
    <n v="239.24"/>
    <n v="1"/>
    <x v="2"/>
    <n v="23.923999999999999"/>
  </r>
  <r>
    <n v="6032"/>
    <x v="3004"/>
    <x v="0"/>
    <x v="591"/>
    <d v="2014-01-02T00:00:00"/>
    <x v="1"/>
    <s v="SS-20140"/>
    <s v="Saphhira Shifley"/>
    <x v="1"/>
    <s v="United States"/>
    <s v="Nashua"/>
    <x v="38"/>
    <n v="3060"/>
    <x v="3"/>
    <s v="FUR-FU-10003142"/>
    <x v="0"/>
    <x v="5"/>
    <x v="1201"/>
    <n v="21.12"/>
    <n v="4"/>
    <x v="0"/>
    <n v="6.5472000000000001"/>
  </r>
  <r>
    <n v="6033"/>
    <x v="3005"/>
    <x v="3"/>
    <x v="756"/>
    <d v="2014-04-26T00:00:00"/>
    <x v="2"/>
    <s v="TD-20995"/>
    <s v="Tamara Dahlen"/>
    <x v="0"/>
    <s v="United States"/>
    <s v="New York City"/>
    <x v="15"/>
    <n v="10011"/>
    <x v="3"/>
    <s v="OFF-SU-10001218"/>
    <x v="1"/>
    <x v="14"/>
    <x v="133"/>
    <n v="54.9"/>
    <n v="5"/>
    <x v="0"/>
    <n v="15.372"/>
  </r>
  <r>
    <n v="6034"/>
    <x v="3006"/>
    <x v="1"/>
    <x v="639"/>
    <d v="2012-12-18T00:00:00"/>
    <x v="1"/>
    <s v="PP-18955"/>
    <s v="Paul Prost"/>
    <x v="2"/>
    <s v="United States"/>
    <s v="Los Angeles"/>
    <x v="1"/>
    <n v="90036"/>
    <x v="1"/>
    <s v="FUR-FU-10002963"/>
    <x v="0"/>
    <x v="5"/>
    <x v="1502"/>
    <n v="15.24"/>
    <n v="3"/>
    <x v="0"/>
    <n v="5.1816000000000004"/>
  </r>
  <r>
    <n v="6035"/>
    <x v="3007"/>
    <x v="1"/>
    <x v="1083"/>
    <d v="2012-04-25T00:00:00"/>
    <x v="1"/>
    <s v="PG-18820"/>
    <s v="Patrick Gardner"/>
    <x v="0"/>
    <s v="United States"/>
    <s v="Carrollton"/>
    <x v="5"/>
    <n v="75007"/>
    <x v="2"/>
    <s v="OFF-AP-10002578"/>
    <x v="1"/>
    <x v="9"/>
    <x v="409"/>
    <n v="19.568000000000001"/>
    <n v="2"/>
    <x v="3"/>
    <n v="-52.833599999999997"/>
  </r>
  <r>
    <n v="6036"/>
    <x v="3007"/>
    <x v="1"/>
    <x v="1083"/>
    <d v="2012-04-25T00:00:00"/>
    <x v="1"/>
    <s v="PG-18820"/>
    <s v="Patrick Gardner"/>
    <x v="0"/>
    <s v="United States"/>
    <s v="Carrollton"/>
    <x v="5"/>
    <n v="75007"/>
    <x v="2"/>
    <s v="OFF-BI-10003925"/>
    <x v="1"/>
    <x v="8"/>
    <x v="751"/>
    <n v="310.392"/>
    <n v="4"/>
    <x v="3"/>
    <n v="-512.14679999999998"/>
  </r>
  <r>
    <n v="6037"/>
    <x v="3008"/>
    <x v="0"/>
    <x v="913"/>
    <d v="2013-09-09T00:00:00"/>
    <x v="1"/>
    <s v="AA-10645"/>
    <s v="Anna Andreadi"/>
    <x v="0"/>
    <s v="United States"/>
    <s v="Georgetown"/>
    <x v="0"/>
    <n v="40324"/>
    <x v="0"/>
    <s v="FUR-FU-10003347"/>
    <x v="0"/>
    <x v="5"/>
    <x v="374"/>
    <n v="42.6"/>
    <n v="3"/>
    <x v="0"/>
    <n v="16.614000000000001"/>
  </r>
  <r>
    <n v="6038"/>
    <x v="3008"/>
    <x v="0"/>
    <x v="913"/>
    <d v="2013-09-09T00:00:00"/>
    <x v="1"/>
    <s v="AA-10645"/>
    <s v="Anna Andreadi"/>
    <x v="0"/>
    <s v="United States"/>
    <s v="Georgetown"/>
    <x v="0"/>
    <n v="40324"/>
    <x v="0"/>
    <s v="OFF-BI-10000315"/>
    <x v="1"/>
    <x v="8"/>
    <x v="407"/>
    <n v="113.94"/>
    <n v="6"/>
    <x v="0"/>
    <n v="54.691200000000002"/>
  </r>
  <r>
    <n v="6039"/>
    <x v="3008"/>
    <x v="0"/>
    <x v="913"/>
    <d v="2013-09-09T00:00:00"/>
    <x v="1"/>
    <s v="AA-10645"/>
    <s v="Anna Andreadi"/>
    <x v="0"/>
    <s v="United States"/>
    <s v="Georgetown"/>
    <x v="0"/>
    <n v="40324"/>
    <x v="0"/>
    <s v="OFF-ST-10002583"/>
    <x v="1"/>
    <x v="4"/>
    <x v="566"/>
    <n v="129.91999999999999"/>
    <n v="4"/>
    <x v="0"/>
    <n v="5.1967999999999996"/>
  </r>
  <r>
    <n v="6040"/>
    <x v="3008"/>
    <x v="0"/>
    <x v="913"/>
    <d v="2013-09-09T00:00:00"/>
    <x v="1"/>
    <s v="AA-10645"/>
    <s v="Anna Andreadi"/>
    <x v="0"/>
    <s v="United States"/>
    <s v="Georgetown"/>
    <x v="0"/>
    <n v="40324"/>
    <x v="0"/>
    <s v="OFF-AR-10003469"/>
    <x v="1"/>
    <x v="6"/>
    <x v="1249"/>
    <n v="5.28"/>
    <n v="3"/>
    <x v="0"/>
    <n v="2.5344000000000002"/>
  </r>
  <r>
    <n v="6041"/>
    <x v="3009"/>
    <x v="3"/>
    <x v="241"/>
    <d v="2014-09-30T00:00:00"/>
    <x v="1"/>
    <s v="FA-14230"/>
    <s v="Frank Atkinson"/>
    <x v="1"/>
    <s v="United States"/>
    <s v="Los Angeles"/>
    <x v="1"/>
    <n v="90008"/>
    <x v="1"/>
    <s v="TEC-PH-10001817"/>
    <x v="2"/>
    <x v="7"/>
    <x v="1097"/>
    <n v="859.2"/>
    <n v="3"/>
    <x v="2"/>
    <n v="75.180000000000007"/>
  </r>
  <r>
    <n v="6042"/>
    <x v="3009"/>
    <x v="3"/>
    <x v="241"/>
    <d v="2014-09-30T00:00:00"/>
    <x v="1"/>
    <s v="FA-14230"/>
    <s v="Frank Atkinson"/>
    <x v="1"/>
    <s v="United States"/>
    <s v="Los Angeles"/>
    <x v="1"/>
    <n v="90008"/>
    <x v="1"/>
    <s v="TEC-MA-10001031"/>
    <x v="2"/>
    <x v="15"/>
    <x v="1751"/>
    <n v="506.28"/>
    <n v="3"/>
    <x v="2"/>
    <n v="177.19800000000001"/>
  </r>
  <r>
    <n v="6043"/>
    <x v="3010"/>
    <x v="0"/>
    <x v="1084"/>
    <d v="2013-02-08T00:00:00"/>
    <x v="1"/>
    <s v="TB-21520"/>
    <s v="Tracy Blumstein"/>
    <x v="0"/>
    <s v="United States"/>
    <s v="Sierra Vista"/>
    <x v="16"/>
    <n v="85635"/>
    <x v="1"/>
    <s v="FUR-FU-10002088"/>
    <x v="0"/>
    <x v="5"/>
    <x v="1084"/>
    <n v="14.368"/>
    <n v="2"/>
    <x v="2"/>
    <n v="3.9512"/>
  </r>
  <r>
    <n v="6044"/>
    <x v="3011"/>
    <x v="3"/>
    <x v="240"/>
    <d v="2014-05-25T00:00:00"/>
    <x v="0"/>
    <s v="AH-10075"/>
    <s v="Adam Hart"/>
    <x v="1"/>
    <s v="United States"/>
    <s v="Knoxville"/>
    <x v="18"/>
    <n v="37918"/>
    <x v="0"/>
    <s v="FUR-CH-10001482"/>
    <x v="0"/>
    <x v="1"/>
    <x v="536"/>
    <n v="314.35199999999998"/>
    <n v="3"/>
    <x v="2"/>
    <n v="-35.364600000000003"/>
  </r>
  <r>
    <n v="6045"/>
    <x v="3011"/>
    <x v="3"/>
    <x v="240"/>
    <d v="2014-05-25T00:00:00"/>
    <x v="0"/>
    <s v="AH-10075"/>
    <s v="Adam Hart"/>
    <x v="1"/>
    <s v="United States"/>
    <s v="Knoxville"/>
    <x v="18"/>
    <n v="37918"/>
    <x v="0"/>
    <s v="OFF-PA-10001526"/>
    <x v="1"/>
    <x v="10"/>
    <x v="1030"/>
    <n v="27.888000000000002"/>
    <n v="7"/>
    <x v="2"/>
    <n v="10.109400000000001"/>
  </r>
  <r>
    <n v="6046"/>
    <x v="3012"/>
    <x v="1"/>
    <x v="37"/>
    <d v="2012-09-08T00:00:00"/>
    <x v="1"/>
    <s v="CP-12085"/>
    <s v="Cathy Prescott"/>
    <x v="1"/>
    <s v="United States"/>
    <s v="Tucson"/>
    <x v="16"/>
    <n v="85705"/>
    <x v="1"/>
    <s v="FUR-FU-10002937"/>
    <x v="0"/>
    <x v="5"/>
    <x v="1051"/>
    <n v="238.15199999999999"/>
    <n v="3"/>
    <x v="2"/>
    <n v="89.307000000000002"/>
  </r>
  <r>
    <n v="6047"/>
    <x v="3013"/>
    <x v="0"/>
    <x v="632"/>
    <d v="2013-06-17T00:00:00"/>
    <x v="1"/>
    <s v="BF-11215"/>
    <s v="Benjamin Farhat"/>
    <x v="2"/>
    <s v="United States"/>
    <s v="Minneapolis"/>
    <x v="11"/>
    <n v="55407"/>
    <x v="2"/>
    <s v="FUR-TA-10001771"/>
    <x v="0"/>
    <x v="3"/>
    <x v="1724"/>
    <n v="692.94"/>
    <n v="3"/>
    <x v="0"/>
    <n v="173.23500000000001"/>
  </r>
  <r>
    <n v="6048"/>
    <x v="3014"/>
    <x v="1"/>
    <x v="209"/>
    <d v="2012-11-11T00:00:00"/>
    <x v="1"/>
    <s v="CP-12340"/>
    <s v="Christine Phan"/>
    <x v="1"/>
    <s v="United States"/>
    <s v="Miami"/>
    <x v="2"/>
    <n v="33142"/>
    <x v="0"/>
    <s v="OFF-BI-10003305"/>
    <x v="1"/>
    <x v="8"/>
    <x v="565"/>
    <n v="16.146000000000001"/>
    <n v="9"/>
    <x v="6"/>
    <n v="-12.9168"/>
  </r>
  <r>
    <n v="6049"/>
    <x v="3014"/>
    <x v="1"/>
    <x v="209"/>
    <d v="2012-11-11T00:00:00"/>
    <x v="1"/>
    <s v="CP-12340"/>
    <s v="Christine Phan"/>
    <x v="1"/>
    <s v="United States"/>
    <s v="Miami"/>
    <x v="2"/>
    <n v="33142"/>
    <x v="0"/>
    <s v="OFF-BI-10001359"/>
    <x v="1"/>
    <x v="8"/>
    <x v="1153"/>
    <n v="1345.4849999999999"/>
    <n v="5"/>
    <x v="6"/>
    <n v="-1031.5385000000001"/>
  </r>
  <r>
    <n v="6050"/>
    <x v="3015"/>
    <x v="0"/>
    <x v="1085"/>
    <d v="2013-06-19T00:00:00"/>
    <x v="2"/>
    <s v="LS-17245"/>
    <s v="Lynn Smith"/>
    <x v="0"/>
    <s v="United States"/>
    <s v="Houston"/>
    <x v="5"/>
    <n v="77036"/>
    <x v="2"/>
    <s v="OFF-PA-10000483"/>
    <x v="1"/>
    <x v="10"/>
    <x v="1672"/>
    <n v="173.488"/>
    <n v="7"/>
    <x v="2"/>
    <n v="54.215000000000003"/>
  </r>
  <r>
    <n v="6051"/>
    <x v="3016"/>
    <x v="1"/>
    <x v="334"/>
    <d v="2012-04-30T00:00:00"/>
    <x v="1"/>
    <s v="TS-21655"/>
    <s v="Trudy Schmidt"/>
    <x v="0"/>
    <s v="United States"/>
    <s v="Milwaukee"/>
    <x v="6"/>
    <n v="53209"/>
    <x v="2"/>
    <s v="OFF-AR-10000658"/>
    <x v="1"/>
    <x v="6"/>
    <x v="328"/>
    <n v="57.75"/>
    <n v="5"/>
    <x v="0"/>
    <n v="16.170000000000002"/>
  </r>
  <r>
    <n v="6052"/>
    <x v="3016"/>
    <x v="1"/>
    <x v="334"/>
    <d v="2012-04-30T00:00:00"/>
    <x v="1"/>
    <s v="TS-21655"/>
    <s v="Trudy Schmidt"/>
    <x v="0"/>
    <s v="United States"/>
    <s v="Milwaukee"/>
    <x v="6"/>
    <n v="53209"/>
    <x v="2"/>
    <s v="OFF-AP-10001205"/>
    <x v="1"/>
    <x v="9"/>
    <x v="1285"/>
    <n v="272.39999999999998"/>
    <n v="5"/>
    <x v="0"/>
    <n v="76.272000000000006"/>
  </r>
  <r>
    <n v="6053"/>
    <x v="3017"/>
    <x v="0"/>
    <x v="713"/>
    <d v="2013-09-27T00:00:00"/>
    <x v="0"/>
    <s v="JS-15940"/>
    <s v="Joni Sundaresam"/>
    <x v="2"/>
    <s v="United States"/>
    <s v="Lancaster"/>
    <x v="24"/>
    <n v="43130"/>
    <x v="3"/>
    <s v="OFF-PA-10002586"/>
    <x v="1"/>
    <x v="10"/>
    <x v="1007"/>
    <n v="11.952"/>
    <n v="3"/>
    <x v="2"/>
    <n v="4.0338000000000003"/>
  </r>
  <r>
    <n v="6054"/>
    <x v="3017"/>
    <x v="0"/>
    <x v="713"/>
    <d v="2013-09-27T00:00:00"/>
    <x v="0"/>
    <s v="JS-15940"/>
    <s v="Joni Sundaresam"/>
    <x v="2"/>
    <s v="United States"/>
    <s v="Lancaster"/>
    <x v="24"/>
    <n v="43130"/>
    <x v="3"/>
    <s v="FUR-FU-10004963"/>
    <x v="0"/>
    <x v="5"/>
    <x v="1434"/>
    <n v="28"/>
    <n v="4"/>
    <x v="2"/>
    <n v="7.7"/>
  </r>
  <r>
    <n v="6055"/>
    <x v="3017"/>
    <x v="0"/>
    <x v="713"/>
    <d v="2013-09-27T00:00:00"/>
    <x v="0"/>
    <s v="JS-15940"/>
    <s v="Joni Sundaresam"/>
    <x v="2"/>
    <s v="United States"/>
    <s v="Lancaster"/>
    <x v="24"/>
    <n v="43130"/>
    <x v="3"/>
    <s v="OFF-BI-10002071"/>
    <x v="1"/>
    <x v="8"/>
    <x v="692"/>
    <n v="12.201000000000001"/>
    <n v="7"/>
    <x v="6"/>
    <n v="-9.7607999999999997"/>
  </r>
  <r>
    <n v="6056"/>
    <x v="3018"/>
    <x v="0"/>
    <x v="298"/>
    <d v="2013-08-21T00:00:00"/>
    <x v="2"/>
    <s v="NF-18385"/>
    <s v="Natalie Fritzler"/>
    <x v="0"/>
    <s v="United States"/>
    <s v="Edinburg"/>
    <x v="5"/>
    <n v="78539"/>
    <x v="2"/>
    <s v="OFF-BI-10001617"/>
    <x v="1"/>
    <x v="8"/>
    <x v="1315"/>
    <n v="2.0680000000000001"/>
    <n v="1"/>
    <x v="3"/>
    <n v="-3.4121999999999999"/>
  </r>
  <r>
    <n v="6057"/>
    <x v="3018"/>
    <x v="0"/>
    <x v="298"/>
    <d v="2013-08-21T00:00:00"/>
    <x v="2"/>
    <s v="NF-18385"/>
    <s v="Natalie Fritzler"/>
    <x v="0"/>
    <s v="United States"/>
    <s v="Edinburg"/>
    <x v="5"/>
    <n v="78539"/>
    <x v="2"/>
    <s v="OFF-PA-10004665"/>
    <x v="1"/>
    <x v="10"/>
    <x v="1380"/>
    <n v="83.84"/>
    <n v="8"/>
    <x v="2"/>
    <n v="30.391999999999999"/>
  </r>
  <r>
    <n v="6058"/>
    <x v="3019"/>
    <x v="2"/>
    <x v="1086"/>
    <d v="2011-03-08T00:00:00"/>
    <x v="1"/>
    <s v="KN-16705"/>
    <s v="Kristina Nunn"/>
    <x v="2"/>
    <s v="United States"/>
    <s v="New York City"/>
    <x v="15"/>
    <n v="10009"/>
    <x v="3"/>
    <s v="OFF-EN-10001990"/>
    <x v="1"/>
    <x v="12"/>
    <x v="33"/>
    <n v="11.36"/>
    <n v="2"/>
    <x v="0"/>
    <n v="5.3391999999999999"/>
  </r>
  <r>
    <n v="6059"/>
    <x v="3019"/>
    <x v="2"/>
    <x v="1086"/>
    <d v="2011-03-08T00:00:00"/>
    <x v="1"/>
    <s v="KN-16705"/>
    <s v="Kristina Nunn"/>
    <x v="2"/>
    <s v="United States"/>
    <s v="New York City"/>
    <x v="15"/>
    <n v="10009"/>
    <x v="3"/>
    <s v="OFF-PA-10000587"/>
    <x v="1"/>
    <x v="10"/>
    <x v="57"/>
    <n v="36.4"/>
    <n v="5"/>
    <x v="0"/>
    <n v="17.472000000000001"/>
  </r>
  <r>
    <n v="6060"/>
    <x v="3020"/>
    <x v="2"/>
    <x v="125"/>
    <d v="2012-01-03T00:00:00"/>
    <x v="1"/>
    <s v="GA-14725"/>
    <s v="Guy Armstrong"/>
    <x v="0"/>
    <s v="United States"/>
    <s v="Philadelphia"/>
    <x v="9"/>
    <n v="19120"/>
    <x v="3"/>
    <s v="TEC-AC-10004859"/>
    <x v="2"/>
    <x v="11"/>
    <x v="1545"/>
    <n v="27.968"/>
    <n v="2"/>
    <x v="2"/>
    <n v="6.992"/>
  </r>
  <r>
    <n v="6061"/>
    <x v="3021"/>
    <x v="1"/>
    <x v="889"/>
    <d v="2012-04-16T00:00:00"/>
    <x v="1"/>
    <s v="EH-14125"/>
    <s v="Eugene Hildebrand"/>
    <x v="2"/>
    <s v="United States"/>
    <s v="Rochester"/>
    <x v="15"/>
    <n v="14609"/>
    <x v="3"/>
    <s v="OFF-ST-10001476"/>
    <x v="1"/>
    <x v="4"/>
    <x v="827"/>
    <n v="142.04"/>
    <n v="4"/>
    <x v="0"/>
    <n v="38.3508"/>
  </r>
  <r>
    <n v="6062"/>
    <x v="3021"/>
    <x v="1"/>
    <x v="889"/>
    <d v="2012-04-16T00:00:00"/>
    <x v="1"/>
    <s v="EH-14125"/>
    <s v="Eugene Hildebrand"/>
    <x v="2"/>
    <s v="United States"/>
    <s v="Rochester"/>
    <x v="15"/>
    <n v="14609"/>
    <x v="3"/>
    <s v="OFF-AR-10002804"/>
    <x v="1"/>
    <x v="6"/>
    <x v="279"/>
    <n v="14.67"/>
    <n v="3"/>
    <x v="0"/>
    <n v="6.0147000000000004"/>
  </r>
  <r>
    <n v="6063"/>
    <x v="3022"/>
    <x v="1"/>
    <x v="707"/>
    <d v="2012-12-30T00:00:00"/>
    <x v="0"/>
    <s v="RA-19285"/>
    <s v="Ralph Arnett"/>
    <x v="0"/>
    <s v="United States"/>
    <s v="San Diego"/>
    <x v="1"/>
    <n v="92037"/>
    <x v="1"/>
    <s v="TEC-CO-10004202"/>
    <x v="2"/>
    <x v="16"/>
    <x v="836"/>
    <n v="1199.96"/>
    <n v="5"/>
    <x v="2"/>
    <n v="224.99250000000001"/>
  </r>
  <r>
    <n v="6064"/>
    <x v="3022"/>
    <x v="1"/>
    <x v="707"/>
    <d v="2012-12-30T00:00:00"/>
    <x v="0"/>
    <s v="RA-19285"/>
    <s v="Ralph Arnett"/>
    <x v="0"/>
    <s v="United States"/>
    <s v="San Diego"/>
    <x v="1"/>
    <n v="92037"/>
    <x v="1"/>
    <s v="OFF-PA-10001307"/>
    <x v="1"/>
    <x v="10"/>
    <x v="784"/>
    <n v="12.6"/>
    <n v="3"/>
    <x v="0"/>
    <n v="6.1740000000000004"/>
  </r>
  <r>
    <n v="6065"/>
    <x v="3022"/>
    <x v="1"/>
    <x v="707"/>
    <d v="2012-12-30T00:00:00"/>
    <x v="0"/>
    <s v="RA-19285"/>
    <s v="Ralph Arnett"/>
    <x v="0"/>
    <s v="United States"/>
    <s v="San Diego"/>
    <x v="1"/>
    <n v="92037"/>
    <x v="1"/>
    <s v="OFF-PA-10001667"/>
    <x v="1"/>
    <x v="10"/>
    <x v="453"/>
    <n v="17.940000000000001"/>
    <n v="3"/>
    <x v="0"/>
    <n v="8.0730000000000004"/>
  </r>
  <r>
    <n v="6066"/>
    <x v="3023"/>
    <x v="1"/>
    <x v="57"/>
    <d v="2012-04-07T00:00:00"/>
    <x v="2"/>
    <s v="TT-21070"/>
    <s v="Ted Trevino"/>
    <x v="0"/>
    <s v="United States"/>
    <s v="Philadelphia"/>
    <x v="9"/>
    <n v="19120"/>
    <x v="3"/>
    <s v="OFF-LA-10001569"/>
    <x v="1"/>
    <x v="2"/>
    <x v="633"/>
    <n v="23.904"/>
    <n v="6"/>
    <x v="2"/>
    <n v="7.7687999999999997"/>
  </r>
  <r>
    <n v="6067"/>
    <x v="3024"/>
    <x v="1"/>
    <x v="184"/>
    <d v="2012-01-23T00:00:00"/>
    <x v="1"/>
    <s v="AH-10465"/>
    <s v="Amy Hunt"/>
    <x v="0"/>
    <s v="United States"/>
    <s v="Bartlett"/>
    <x v="18"/>
    <n v="38134"/>
    <x v="0"/>
    <s v="OFF-SU-10000898"/>
    <x v="1"/>
    <x v="14"/>
    <x v="1181"/>
    <n v="88.96"/>
    <n v="8"/>
    <x v="2"/>
    <n v="10.007999999999999"/>
  </r>
  <r>
    <n v="6068"/>
    <x v="3025"/>
    <x v="3"/>
    <x v="968"/>
    <d v="2014-05-25T00:00:00"/>
    <x v="1"/>
    <s v="CC-12430"/>
    <s v="Chuck Clark"/>
    <x v="2"/>
    <s v="United States"/>
    <s v="Lakewood"/>
    <x v="1"/>
    <n v="90712"/>
    <x v="1"/>
    <s v="FUR-CH-10000225"/>
    <x v="0"/>
    <x v="1"/>
    <x v="401"/>
    <n v="518.27200000000005"/>
    <n v="8"/>
    <x v="2"/>
    <n v="-97.176000000000002"/>
  </r>
  <r>
    <n v="6069"/>
    <x v="3025"/>
    <x v="3"/>
    <x v="968"/>
    <d v="2014-05-25T00:00:00"/>
    <x v="1"/>
    <s v="CC-12430"/>
    <s v="Chuck Clark"/>
    <x v="2"/>
    <s v="United States"/>
    <s v="Lakewood"/>
    <x v="1"/>
    <n v="90712"/>
    <x v="1"/>
    <s v="FUR-FU-10002191"/>
    <x v="0"/>
    <x v="5"/>
    <x v="762"/>
    <n v="6.98"/>
    <n v="1"/>
    <x v="0"/>
    <n v="3.3504"/>
  </r>
  <r>
    <n v="6070"/>
    <x v="3025"/>
    <x v="3"/>
    <x v="968"/>
    <d v="2014-05-25T00:00:00"/>
    <x v="1"/>
    <s v="CC-12430"/>
    <s v="Chuck Clark"/>
    <x v="2"/>
    <s v="United States"/>
    <s v="Lakewood"/>
    <x v="1"/>
    <n v="90712"/>
    <x v="1"/>
    <s v="TEC-MA-10003176"/>
    <x v="2"/>
    <x v="15"/>
    <x v="1752"/>
    <n v="343.2"/>
    <n v="1"/>
    <x v="2"/>
    <n v="38.61"/>
  </r>
  <r>
    <n v="6071"/>
    <x v="3026"/>
    <x v="3"/>
    <x v="802"/>
    <d v="2014-08-21T00:00:00"/>
    <x v="1"/>
    <s v="KD-16495"/>
    <s v="Keith Dawkins"/>
    <x v="1"/>
    <s v="United States"/>
    <s v="Philadelphia"/>
    <x v="9"/>
    <n v="19120"/>
    <x v="3"/>
    <s v="OFF-LA-10004093"/>
    <x v="1"/>
    <x v="2"/>
    <x v="670"/>
    <n v="17.544"/>
    <n v="3"/>
    <x v="2"/>
    <n v="5.9211"/>
  </r>
  <r>
    <n v="6072"/>
    <x v="3027"/>
    <x v="1"/>
    <x v="620"/>
    <d v="2013-01-04T00:00:00"/>
    <x v="1"/>
    <s v="BG-11035"/>
    <s v="Barry Gonzalez"/>
    <x v="0"/>
    <s v="United States"/>
    <s v="Austin"/>
    <x v="5"/>
    <n v="78745"/>
    <x v="2"/>
    <s v="OFF-ST-10000025"/>
    <x v="1"/>
    <x v="4"/>
    <x v="615"/>
    <n v="152.68799999999999"/>
    <n v="2"/>
    <x v="2"/>
    <n v="-26.720400000000001"/>
  </r>
  <r>
    <n v="6073"/>
    <x v="3027"/>
    <x v="1"/>
    <x v="620"/>
    <d v="2013-01-04T00:00:00"/>
    <x v="1"/>
    <s v="BG-11035"/>
    <s v="Barry Gonzalez"/>
    <x v="0"/>
    <s v="United States"/>
    <s v="Austin"/>
    <x v="5"/>
    <n v="78745"/>
    <x v="2"/>
    <s v="OFF-FA-10001561"/>
    <x v="1"/>
    <x v="13"/>
    <x v="831"/>
    <n v="3.488"/>
    <n v="2"/>
    <x v="2"/>
    <n v="0.56679999999999997"/>
  </r>
  <r>
    <n v="6074"/>
    <x v="3027"/>
    <x v="1"/>
    <x v="620"/>
    <d v="2013-01-04T00:00:00"/>
    <x v="1"/>
    <s v="BG-11035"/>
    <s v="Barry Gonzalez"/>
    <x v="0"/>
    <s v="United States"/>
    <s v="Austin"/>
    <x v="5"/>
    <n v="78745"/>
    <x v="2"/>
    <s v="OFF-SU-10001225"/>
    <x v="1"/>
    <x v="14"/>
    <x v="33"/>
    <n v="5.8879999999999999"/>
    <n v="2"/>
    <x v="2"/>
    <n v="-1.3248"/>
  </r>
  <r>
    <n v="6075"/>
    <x v="3028"/>
    <x v="3"/>
    <x v="53"/>
    <d v="2014-12-30T00:00:00"/>
    <x v="1"/>
    <s v="FH-14365"/>
    <s v="Fred Hopkins"/>
    <x v="1"/>
    <s v="United States"/>
    <s v="Los Angeles"/>
    <x v="1"/>
    <n v="90008"/>
    <x v="1"/>
    <s v="OFF-BI-10001718"/>
    <x v="1"/>
    <x v="8"/>
    <x v="1216"/>
    <n v="153.55199999999999"/>
    <n v="3"/>
    <x v="2"/>
    <n v="51.823799999999999"/>
  </r>
  <r>
    <n v="6076"/>
    <x v="3028"/>
    <x v="3"/>
    <x v="53"/>
    <d v="2014-12-30T00:00:00"/>
    <x v="1"/>
    <s v="FH-14365"/>
    <s v="Fred Hopkins"/>
    <x v="1"/>
    <s v="United States"/>
    <s v="Los Angeles"/>
    <x v="1"/>
    <n v="90008"/>
    <x v="1"/>
    <s v="OFF-ST-10002756"/>
    <x v="1"/>
    <x v="4"/>
    <x v="270"/>
    <n v="270.62"/>
    <n v="2"/>
    <x v="0"/>
    <n v="2.7061999999999999"/>
  </r>
  <r>
    <n v="6077"/>
    <x v="3029"/>
    <x v="0"/>
    <x v="142"/>
    <d v="2013-09-08T00:00:00"/>
    <x v="1"/>
    <s v="PG-18820"/>
    <s v="Patrick Gardner"/>
    <x v="0"/>
    <s v="United States"/>
    <s v="New York City"/>
    <x v="15"/>
    <n v="10011"/>
    <x v="3"/>
    <s v="TEC-AC-10001432"/>
    <x v="2"/>
    <x v="11"/>
    <x v="471"/>
    <n v="468.9"/>
    <n v="6"/>
    <x v="0"/>
    <n v="206.316"/>
  </r>
  <r>
    <n v="6078"/>
    <x v="3029"/>
    <x v="0"/>
    <x v="142"/>
    <d v="2013-09-08T00:00:00"/>
    <x v="1"/>
    <s v="PG-18820"/>
    <s v="Patrick Gardner"/>
    <x v="0"/>
    <s v="United States"/>
    <s v="New York City"/>
    <x v="15"/>
    <n v="10011"/>
    <x v="3"/>
    <s v="TEC-AC-10003399"/>
    <x v="2"/>
    <x v="11"/>
    <x v="1497"/>
    <n v="72.48"/>
    <n v="2"/>
    <x v="0"/>
    <n v="30.441600000000001"/>
  </r>
  <r>
    <n v="6079"/>
    <x v="3029"/>
    <x v="0"/>
    <x v="142"/>
    <d v="2013-09-08T00:00:00"/>
    <x v="1"/>
    <s v="PG-18820"/>
    <s v="Patrick Gardner"/>
    <x v="0"/>
    <s v="United States"/>
    <s v="New York City"/>
    <x v="15"/>
    <n v="10011"/>
    <x v="3"/>
    <s v="OFF-SU-10001574"/>
    <x v="1"/>
    <x v="14"/>
    <x v="498"/>
    <n v="10.95"/>
    <n v="3"/>
    <x v="0"/>
    <n v="3.2850000000000001"/>
  </r>
  <r>
    <n v="6080"/>
    <x v="3029"/>
    <x v="0"/>
    <x v="142"/>
    <d v="2013-09-08T00:00:00"/>
    <x v="1"/>
    <s v="PG-18820"/>
    <s v="Patrick Gardner"/>
    <x v="0"/>
    <s v="United States"/>
    <s v="New York City"/>
    <x v="15"/>
    <n v="10011"/>
    <x v="3"/>
    <s v="FUR-FU-10004864"/>
    <x v="0"/>
    <x v="5"/>
    <x v="436"/>
    <n v="191.82"/>
    <n v="3"/>
    <x v="0"/>
    <n v="61.382399999999997"/>
  </r>
  <r>
    <n v="6081"/>
    <x v="3030"/>
    <x v="3"/>
    <x v="485"/>
    <d v="2014-08-09T00:00:00"/>
    <x v="2"/>
    <s v="NZ-18565"/>
    <s v="Nick Zandusky"/>
    <x v="2"/>
    <s v="United States"/>
    <s v="Houston"/>
    <x v="5"/>
    <n v="77070"/>
    <x v="2"/>
    <s v="OFF-ST-10001172"/>
    <x v="1"/>
    <x v="4"/>
    <x v="1197"/>
    <n v="151.05600000000001"/>
    <n v="9"/>
    <x v="2"/>
    <n v="7.5528000000000004"/>
  </r>
  <r>
    <n v="6082"/>
    <x v="3031"/>
    <x v="2"/>
    <x v="1087"/>
    <d v="2011-02-19T00:00:00"/>
    <x v="3"/>
    <s v="TB-21595"/>
    <s v="Troy Blackwell"/>
    <x v="0"/>
    <s v="United States"/>
    <s v="Lubbock"/>
    <x v="5"/>
    <n v="79424"/>
    <x v="2"/>
    <s v="FUR-FU-10002396"/>
    <x v="0"/>
    <x v="5"/>
    <x v="1581"/>
    <n v="25.16"/>
    <n v="5"/>
    <x v="7"/>
    <n v="-11.321999999999999"/>
  </r>
  <r>
    <n v="6083"/>
    <x v="3032"/>
    <x v="0"/>
    <x v="441"/>
    <d v="2013-11-28T00:00:00"/>
    <x v="1"/>
    <s v="JE-15475"/>
    <s v="Jeremy Ellison"/>
    <x v="0"/>
    <s v="United States"/>
    <s v="Houston"/>
    <x v="5"/>
    <n v="77095"/>
    <x v="2"/>
    <s v="OFF-BI-10004040"/>
    <x v="1"/>
    <x v="8"/>
    <x v="1478"/>
    <n v="6.2160000000000002"/>
    <n v="6"/>
    <x v="3"/>
    <n v="-9.6348000000000003"/>
  </r>
  <r>
    <n v="6084"/>
    <x v="3032"/>
    <x v="0"/>
    <x v="441"/>
    <d v="2013-11-28T00:00:00"/>
    <x v="1"/>
    <s v="JE-15475"/>
    <s v="Jeremy Ellison"/>
    <x v="0"/>
    <s v="United States"/>
    <s v="Houston"/>
    <x v="5"/>
    <n v="77095"/>
    <x v="2"/>
    <s v="OFF-AR-10003481"/>
    <x v="1"/>
    <x v="6"/>
    <x v="1591"/>
    <n v="23.616"/>
    <n v="9"/>
    <x v="2"/>
    <n v="2.6568000000000001"/>
  </r>
  <r>
    <n v="6085"/>
    <x v="3032"/>
    <x v="0"/>
    <x v="441"/>
    <d v="2013-11-28T00:00:00"/>
    <x v="1"/>
    <s v="JE-15475"/>
    <s v="Jeremy Ellison"/>
    <x v="0"/>
    <s v="United States"/>
    <s v="Houston"/>
    <x v="5"/>
    <n v="77095"/>
    <x v="2"/>
    <s v="TEC-AC-10000387"/>
    <x v="2"/>
    <x v="11"/>
    <x v="1350"/>
    <n v="24.032"/>
    <n v="2"/>
    <x v="2"/>
    <n v="-0.6008"/>
  </r>
  <r>
    <n v="6086"/>
    <x v="3032"/>
    <x v="0"/>
    <x v="441"/>
    <d v="2013-11-28T00:00:00"/>
    <x v="1"/>
    <s v="JE-15475"/>
    <s v="Jeremy Ellison"/>
    <x v="0"/>
    <s v="United States"/>
    <s v="Houston"/>
    <x v="5"/>
    <n v="77095"/>
    <x v="2"/>
    <s v="OFF-LA-10000262"/>
    <x v="1"/>
    <x v="2"/>
    <x v="932"/>
    <n v="2.0880000000000001"/>
    <n v="1"/>
    <x v="2"/>
    <n v="0.67859999999999998"/>
  </r>
  <r>
    <n v="6087"/>
    <x v="3032"/>
    <x v="0"/>
    <x v="441"/>
    <d v="2013-11-28T00:00:00"/>
    <x v="1"/>
    <s v="JE-15475"/>
    <s v="Jeremy Ellison"/>
    <x v="0"/>
    <s v="United States"/>
    <s v="Houston"/>
    <x v="5"/>
    <n v="77095"/>
    <x v="2"/>
    <s v="OFF-BI-10003196"/>
    <x v="1"/>
    <x v="8"/>
    <x v="1367"/>
    <n v="4.4880000000000004"/>
    <n v="6"/>
    <x v="3"/>
    <n v="-6.7320000000000002"/>
  </r>
  <r>
    <n v="6088"/>
    <x v="3033"/>
    <x v="1"/>
    <x v="639"/>
    <d v="2012-12-18T00:00:00"/>
    <x v="1"/>
    <s v="EH-13945"/>
    <s v="Eric Hoffmann"/>
    <x v="0"/>
    <s v="United States"/>
    <s v="Costa Mesa"/>
    <x v="1"/>
    <n v="92627"/>
    <x v="1"/>
    <s v="FUR-FU-10004351"/>
    <x v="0"/>
    <x v="5"/>
    <x v="33"/>
    <n v="29.22"/>
    <n v="3"/>
    <x v="0"/>
    <n v="12.8568"/>
  </r>
  <r>
    <n v="6089"/>
    <x v="3034"/>
    <x v="1"/>
    <x v="385"/>
    <d v="2012-06-17T00:00:00"/>
    <x v="1"/>
    <s v="BF-10975"/>
    <s v="Barbara Fisher"/>
    <x v="1"/>
    <s v="United States"/>
    <s v="Roswell"/>
    <x v="32"/>
    <n v="30076"/>
    <x v="0"/>
    <s v="OFF-PA-10001870"/>
    <x v="1"/>
    <x v="10"/>
    <x v="674"/>
    <n v="6.48"/>
    <n v="1"/>
    <x v="0"/>
    <n v="3.1103999999999998"/>
  </r>
  <r>
    <n v="6090"/>
    <x v="3035"/>
    <x v="3"/>
    <x v="116"/>
    <d v="2015-01-01T00:00:00"/>
    <x v="0"/>
    <s v="PC-18745"/>
    <s v="Pamela Coakley"/>
    <x v="1"/>
    <s v="United States"/>
    <s v="Loveland"/>
    <x v="22"/>
    <n v="80538"/>
    <x v="1"/>
    <s v="OFF-BI-10002813"/>
    <x v="1"/>
    <x v="8"/>
    <x v="905"/>
    <n v="1.1879999999999999"/>
    <n v="2"/>
    <x v="6"/>
    <n v="-0.99"/>
  </r>
  <r>
    <n v="6091"/>
    <x v="3036"/>
    <x v="3"/>
    <x v="1088"/>
    <d v="2014-09-27T00:00:00"/>
    <x v="1"/>
    <s v="SV-20365"/>
    <s v="Seth Vernon"/>
    <x v="0"/>
    <s v="United States"/>
    <s v="New York City"/>
    <x v="15"/>
    <n v="10035"/>
    <x v="3"/>
    <s v="FUR-CH-10003846"/>
    <x v="0"/>
    <x v="1"/>
    <x v="915"/>
    <n v="272.64600000000002"/>
    <n v="3"/>
    <x v="9"/>
    <n v="18.176400000000001"/>
  </r>
  <r>
    <n v="6092"/>
    <x v="3036"/>
    <x v="3"/>
    <x v="1088"/>
    <d v="2014-09-27T00:00:00"/>
    <x v="1"/>
    <s v="SV-20365"/>
    <s v="Seth Vernon"/>
    <x v="0"/>
    <s v="United States"/>
    <s v="New York City"/>
    <x v="15"/>
    <n v="10035"/>
    <x v="3"/>
    <s v="TEC-AC-10002647"/>
    <x v="2"/>
    <x v="11"/>
    <x v="1753"/>
    <n v="212.8"/>
    <n v="2"/>
    <x v="0"/>
    <n v="95.76"/>
  </r>
  <r>
    <n v="6093"/>
    <x v="3036"/>
    <x v="3"/>
    <x v="1088"/>
    <d v="2014-09-27T00:00:00"/>
    <x v="1"/>
    <s v="SV-20365"/>
    <s v="Seth Vernon"/>
    <x v="0"/>
    <s v="United States"/>
    <s v="New York City"/>
    <x v="15"/>
    <n v="10035"/>
    <x v="3"/>
    <s v="OFF-PA-10000807"/>
    <x v="1"/>
    <x v="10"/>
    <x v="1650"/>
    <n v="38.520000000000003"/>
    <n v="9"/>
    <x v="0"/>
    <n v="18.104399999999998"/>
  </r>
  <r>
    <n v="6094"/>
    <x v="3036"/>
    <x v="3"/>
    <x v="1088"/>
    <d v="2014-09-27T00:00:00"/>
    <x v="1"/>
    <s v="SV-20365"/>
    <s v="Seth Vernon"/>
    <x v="0"/>
    <s v="United States"/>
    <s v="New York City"/>
    <x v="15"/>
    <n v="10035"/>
    <x v="3"/>
    <s v="TEC-AC-10001465"/>
    <x v="2"/>
    <x v="11"/>
    <x v="473"/>
    <n v="72.64"/>
    <n v="2"/>
    <x v="0"/>
    <n v="21.792000000000002"/>
  </r>
  <r>
    <n v="6095"/>
    <x v="3036"/>
    <x v="3"/>
    <x v="1088"/>
    <d v="2014-09-27T00:00:00"/>
    <x v="1"/>
    <s v="SV-20365"/>
    <s v="Seth Vernon"/>
    <x v="0"/>
    <s v="United States"/>
    <s v="New York City"/>
    <x v="15"/>
    <n v="10035"/>
    <x v="3"/>
    <s v="OFF-ST-10000615"/>
    <x v="1"/>
    <x v="4"/>
    <x v="75"/>
    <n v="45.4"/>
    <n v="4"/>
    <x v="0"/>
    <n v="12.712"/>
  </r>
  <r>
    <n v="6096"/>
    <x v="3036"/>
    <x v="3"/>
    <x v="1088"/>
    <d v="2014-09-27T00:00:00"/>
    <x v="1"/>
    <s v="SV-20365"/>
    <s v="Seth Vernon"/>
    <x v="0"/>
    <s v="United States"/>
    <s v="New York City"/>
    <x v="15"/>
    <n v="10035"/>
    <x v="3"/>
    <s v="OFF-PA-10002713"/>
    <x v="1"/>
    <x v="10"/>
    <x v="317"/>
    <n v="13.76"/>
    <n v="2"/>
    <x v="0"/>
    <n v="6.3296000000000001"/>
  </r>
  <r>
    <n v="6097"/>
    <x v="3036"/>
    <x v="3"/>
    <x v="1088"/>
    <d v="2014-09-27T00:00:00"/>
    <x v="1"/>
    <s v="SV-20365"/>
    <s v="Seth Vernon"/>
    <x v="0"/>
    <s v="United States"/>
    <s v="New York City"/>
    <x v="15"/>
    <n v="10035"/>
    <x v="3"/>
    <s v="FUR-CH-10003061"/>
    <x v="0"/>
    <x v="1"/>
    <x v="51"/>
    <n v="80.991"/>
    <n v="1"/>
    <x v="9"/>
    <n v="8.0991"/>
  </r>
  <r>
    <n v="6098"/>
    <x v="3036"/>
    <x v="3"/>
    <x v="1088"/>
    <d v="2014-09-27T00:00:00"/>
    <x v="1"/>
    <s v="SV-20365"/>
    <s v="Seth Vernon"/>
    <x v="0"/>
    <s v="United States"/>
    <s v="New York City"/>
    <x v="15"/>
    <n v="10035"/>
    <x v="3"/>
    <s v="OFF-BI-10000343"/>
    <x v="1"/>
    <x v="8"/>
    <x v="184"/>
    <n v="11.784000000000001"/>
    <n v="3"/>
    <x v="2"/>
    <n v="3.9771000000000001"/>
  </r>
  <r>
    <n v="6099"/>
    <x v="3036"/>
    <x v="3"/>
    <x v="1088"/>
    <d v="2014-09-27T00:00:00"/>
    <x v="1"/>
    <s v="SV-20365"/>
    <s v="Seth Vernon"/>
    <x v="0"/>
    <s v="United States"/>
    <s v="New York City"/>
    <x v="15"/>
    <n v="10035"/>
    <x v="3"/>
    <s v="OFF-FA-10000304"/>
    <x v="1"/>
    <x v="13"/>
    <x v="52"/>
    <n v="4.3600000000000003"/>
    <n v="2"/>
    <x v="0"/>
    <n v="1.7876000000000001"/>
  </r>
  <r>
    <n v="6100"/>
    <x v="3036"/>
    <x v="3"/>
    <x v="1088"/>
    <d v="2014-09-27T00:00:00"/>
    <x v="1"/>
    <s v="SV-20365"/>
    <s v="Seth Vernon"/>
    <x v="0"/>
    <s v="United States"/>
    <s v="New York City"/>
    <x v="15"/>
    <n v="10035"/>
    <x v="3"/>
    <s v="FUR-CH-10004086"/>
    <x v="0"/>
    <x v="1"/>
    <x v="281"/>
    <n v="2888.127"/>
    <n v="11"/>
    <x v="9"/>
    <n v="609.71569999999997"/>
  </r>
  <r>
    <n v="6101"/>
    <x v="3036"/>
    <x v="3"/>
    <x v="1088"/>
    <d v="2014-09-27T00:00:00"/>
    <x v="1"/>
    <s v="SV-20365"/>
    <s v="Seth Vernon"/>
    <x v="0"/>
    <s v="United States"/>
    <s v="New York City"/>
    <x v="15"/>
    <n v="10035"/>
    <x v="3"/>
    <s v="TEC-PH-10002885"/>
    <x v="2"/>
    <x v="7"/>
    <x v="1127"/>
    <n v="1299.6600000000001"/>
    <n v="2"/>
    <x v="0"/>
    <n v="350.90820000000002"/>
  </r>
  <r>
    <n v="6102"/>
    <x v="3036"/>
    <x v="3"/>
    <x v="1088"/>
    <d v="2014-09-27T00:00:00"/>
    <x v="1"/>
    <s v="SV-20365"/>
    <s v="Seth Vernon"/>
    <x v="0"/>
    <s v="United States"/>
    <s v="New York City"/>
    <x v="15"/>
    <n v="10035"/>
    <x v="3"/>
    <s v="FUR-CH-10001215"/>
    <x v="0"/>
    <x v="1"/>
    <x v="440"/>
    <n v="2254.41"/>
    <n v="5"/>
    <x v="9"/>
    <n v="375.73500000000001"/>
  </r>
  <r>
    <n v="6103"/>
    <x v="3036"/>
    <x v="3"/>
    <x v="1088"/>
    <d v="2014-09-27T00:00:00"/>
    <x v="1"/>
    <s v="SV-20365"/>
    <s v="Seth Vernon"/>
    <x v="0"/>
    <s v="United States"/>
    <s v="New York City"/>
    <x v="15"/>
    <n v="10035"/>
    <x v="3"/>
    <s v="TEC-PH-10000215"/>
    <x v="2"/>
    <x v="7"/>
    <x v="139"/>
    <n v="104.85"/>
    <n v="3"/>
    <x v="0"/>
    <n v="28.3095"/>
  </r>
  <r>
    <n v="6104"/>
    <x v="3036"/>
    <x v="3"/>
    <x v="1088"/>
    <d v="2014-09-27T00:00:00"/>
    <x v="1"/>
    <s v="SV-20365"/>
    <s v="Seth Vernon"/>
    <x v="0"/>
    <s v="United States"/>
    <s v="New York City"/>
    <x v="15"/>
    <n v="10035"/>
    <x v="3"/>
    <s v="TEC-AC-10001998"/>
    <x v="2"/>
    <x v="11"/>
    <x v="84"/>
    <n v="59.97"/>
    <n v="3"/>
    <x v="0"/>
    <n v="20.389800000000001"/>
  </r>
  <r>
    <n v="6105"/>
    <x v="3037"/>
    <x v="3"/>
    <x v="1029"/>
    <d v="2014-08-25T00:00:00"/>
    <x v="2"/>
    <s v="Dp-13240"/>
    <s v="Dean percer"/>
    <x v="2"/>
    <s v="United States"/>
    <s v="Philadelphia"/>
    <x v="9"/>
    <n v="19143"/>
    <x v="3"/>
    <s v="FUR-TA-10002356"/>
    <x v="0"/>
    <x v="3"/>
    <x v="728"/>
    <n v="314.53199999999998"/>
    <n v="2"/>
    <x v="10"/>
    <n v="-83.875200000000007"/>
  </r>
  <r>
    <n v="6106"/>
    <x v="3038"/>
    <x v="1"/>
    <x v="652"/>
    <d v="2012-06-22T00:00:00"/>
    <x v="1"/>
    <s v="HR-14830"/>
    <s v="Harold Ryan"/>
    <x v="1"/>
    <s v="United States"/>
    <s v="Miami"/>
    <x v="2"/>
    <n v="33178"/>
    <x v="0"/>
    <s v="OFF-AR-10002399"/>
    <x v="1"/>
    <x v="6"/>
    <x v="316"/>
    <n v="13.632"/>
    <n v="4"/>
    <x v="2"/>
    <n v="3.5783999999999998"/>
  </r>
  <r>
    <n v="6107"/>
    <x v="3039"/>
    <x v="2"/>
    <x v="414"/>
    <d v="2011-12-25T00:00:00"/>
    <x v="1"/>
    <s v="WB-21850"/>
    <s v="William Brown"/>
    <x v="0"/>
    <s v="United States"/>
    <s v="Grand Prairie"/>
    <x v="5"/>
    <n v="75051"/>
    <x v="2"/>
    <s v="OFF-AP-10001563"/>
    <x v="1"/>
    <x v="9"/>
    <x v="530"/>
    <n v="19.431999999999999"/>
    <n v="2"/>
    <x v="3"/>
    <n v="-49.551600000000001"/>
  </r>
  <r>
    <n v="6108"/>
    <x v="3039"/>
    <x v="2"/>
    <x v="414"/>
    <d v="2011-12-25T00:00:00"/>
    <x v="1"/>
    <s v="WB-21850"/>
    <s v="William Brown"/>
    <x v="0"/>
    <s v="United States"/>
    <s v="Grand Prairie"/>
    <x v="5"/>
    <n v="75051"/>
    <x v="2"/>
    <s v="TEC-AC-10004510"/>
    <x v="2"/>
    <x v="11"/>
    <x v="944"/>
    <n v="65.44"/>
    <n v="5"/>
    <x v="2"/>
    <n v="-8.18"/>
  </r>
  <r>
    <n v="6109"/>
    <x v="3040"/>
    <x v="0"/>
    <x v="108"/>
    <d v="2013-09-17T00:00:00"/>
    <x v="1"/>
    <s v="AS-10090"/>
    <s v="Adam Shillingsburg"/>
    <x v="0"/>
    <s v="United States"/>
    <s v="Chicago"/>
    <x v="10"/>
    <n v="60653"/>
    <x v="2"/>
    <s v="OFF-LA-10001982"/>
    <x v="1"/>
    <x v="2"/>
    <x v="1529"/>
    <n v="6"/>
    <n v="2"/>
    <x v="2"/>
    <n v="2.1"/>
  </r>
  <r>
    <n v="6110"/>
    <x v="3040"/>
    <x v="0"/>
    <x v="108"/>
    <d v="2013-09-17T00:00:00"/>
    <x v="1"/>
    <s v="AS-10090"/>
    <s v="Adam Shillingsburg"/>
    <x v="0"/>
    <s v="United States"/>
    <s v="Chicago"/>
    <x v="10"/>
    <n v="60653"/>
    <x v="2"/>
    <s v="OFF-BI-10004141"/>
    <x v="1"/>
    <x v="8"/>
    <x v="1287"/>
    <n v="1.9079999999999999"/>
    <n v="3"/>
    <x v="3"/>
    <n v="-3.2435999999999998"/>
  </r>
  <r>
    <n v="6111"/>
    <x v="3041"/>
    <x v="0"/>
    <x v="396"/>
    <d v="2013-11-17T00:00:00"/>
    <x v="1"/>
    <s v="SP-20920"/>
    <s v="Susan Pistek"/>
    <x v="0"/>
    <s v="United States"/>
    <s v="Parma"/>
    <x v="24"/>
    <n v="44134"/>
    <x v="3"/>
    <s v="FUR-CH-10004495"/>
    <x v="0"/>
    <x v="1"/>
    <x v="1475"/>
    <n v="1474.8019999999999"/>
    <n v="7"/>
    <x v="4"/>
    <n v="-21.0686"/>
  </r>
  <r>
    <n v="6112"/>
    <x v="3041"/>
    <x v="0"/>
    <x v="396"/>
    <d v="2013-11-17T00:00:00"/>
    <x v="1"/>
    <s v="SP-20920"/>
    <s v="Susan Pistek"/>
    <x v="0"/>
    <s v="United States"/>
    <s v="Parma"/>
    <x v="24"/>
    <n v="44134"/>
    <x v="3"/>
    <s v="OFF-AP-10002311"/>
    <x v="1"/>
    <x v="9"/>
    <x v="14"/>
    <n v="110.096"/>
    <n v="2"/>
    <x v="2"/>
    <n v="33.028799999999997"/>
  </r>
  <r>
    <n v="6113"/>
    <x v="3041"/>
    <x v="0"/>
    <x v="396"/>
    <d v="2013-11-17T00:00:00"/>
    <x v="1"/>
    <s v="SP-20920"/>
    <s v="Susan Pistek"/>
    <x v="0"/>
    <s v="United States"/>
    <s v="Parma"/>
    <x v="24"/>
    <n v="44134"/>
    <x v="3"/>
    <s v="OFF-FA-10000585"/>
    <x v="1"/>
    <x v="13"/>
    <x v="202"/>
    <n v="16.751999999999999"/>
    <n v="6"/>
    <x v="2"/>
    <n v="5.4443999999999999"/>
  </r>
  <r>
    <n v="6114"/>
    <x v="3041"/>
    <x v="0"/>
    <x v="396"/>
    <d v="2013-11-17T00:00:00"/>
    <x v="1"/>
    <s v="SP-20920"/>
    <s v="Susan Pistek"/>
    <x v="0"/>
    <s v="United States"/>
    <s v="Parma"/>
    <x v="24"/>
    <n v="44134"/>
    <x v="3"/>
    <s v="FUR-CH-10000454"/>
    <x v="0"/>
    <x v="1"/>
    <x v="1"/>
    <n v="1537.0740000000001"/>
    <n v="9"/>
    <x v="4"/>
    <n v="0"/>
  </r>
  <r>
    <n v="6115"/>
    <x v="3041"/>
    <x v="0"/>
    <x v="396"/>
    <d v="2013-11-17T00:00:00"/>
    <x v="1"/>
    <s v="SP-20920"/>
    <s v="Susan Pistek"/>
    <x v="0"/>
    <s v="United States"/>
    <s v="Parma"/>
    <x v="24"/>
    <n v="44134"/>
    <x v="3"/>
    <s v="FUR-CH-10003746"/>
    <x v="0"/>
    <x v="1"/>
    <x v="617"/>
    <n v="449.37200000000001"/>
    <n v="2"/>
    <x v="4"/>
    <n v="-12.8392"/>
  </r>
  <r>
    <n v="6116"/>
    <x v="3042"/>
    <x v="0"/>
    <x v="560"/>
    <d v="2013-03-21T00:00:00"/>
    <x v="1"/>
    <s v="SP-20650"/>
    <s v="Stephanie Phelps"/>
    <x v="1"/>
    <s v="United States"/>
    <s v="Redwood City"/>
    <x v="1"/>
    <n v="94061"/>
    <x v="1"/>
    <s v="OFF-BI-10003291"/>
    <x v="1"/>
    <x v="8"/>
    <x v="44"/>
    <n v="41.904000000000003"/>
    <n v="6"/>
    <x v="2"/>
    <n v="14.1426"/>
  </r>
  <r>
    <n v="6117"/>
    <x v="3043"/>
    <x v="0"/>
    <x v="373"/>
    <d v="2013-11-20T00:00:00"/>
    <x v="1"/>
    <s v="CM-12655"/>
    <s v="Corinna Mitchell"/>
    <x v="2"/>
    <s v="United States"/>
    <s v="New York City"/>
    <x v="15"/>
    <n v="10011"/>
    <x v="3"/>
    <s v="TEC-PH-10002114"/>
    <x v="2"/>
    <x v="7"/>
    <x v="1754"/>
    <n v="2279.96"/>
    <n v="4"/>
    <x v="0"/>
    <n v="592.78959999999995"/>
  </r>
  <r>
    <n v="6118"/>
    <x v="3043"/>
    <x v="0"/>
    <x v="373"/>
    <d v="2013-11-20T00:00:00"/>
    <x v="1"/>
    <s v="CM-12655"/>
    <s v="Corinna Mitchell"/>
    <x v="2"/>
    <s v="United States"/>
    <s v="New York City"/>
    <x v="15"/>
    <n v="10011"/>
    <x v="3"/>
    <s v="OFF-LA-10001569"/>
    <x v="1"/>
    <x v="2"/>
    <x v="633"/>
    <n v="14.94"/>
    <n v="3"/>
    <x v="0"/>
    <n v="6.8723999999999998"/>
  </r>
  <r>
    <n v="6119"/>
    <x v="3044"/>
    <x v="3"/>
    <x v="20"/>
    <d v="2014-09-26T00:00:00"/>
    <x v="1"/>
    <s v="JR-16210"/>
    <s v="Justin Ritter"/>
    <x v="1"/>
    <s v="United States"/>
    <s v="Springfield"/>
    <x v="21"/>
    <n v="97477"/>
    <x v="1"/>
    <s v="TEC-PH-10001425"/>
    <x v="2"/>
    <x v="7"/>
    <x v="511"/>
    <n v="191.976"/>
    <n v="3"/>
    <x v="2"/>
    <n v="19.197600000000001"/>
  </r>
  <r>
    <n v="6120"/>
    <x v="3044"/>
    <x v="3"/>
    <x v="20"/>
    <d v="2014-09-26T00:00:00"/>
    <x v="1"/>
    <s v="JR-16210"/>
    <s v="Justin Ritter"/>
    <x v="1"/>
    <s v="United States"/>
    <s v="Springfield"/>
    <x v="21"/>
    <n v="97477"/>
    <x v="1"/>
    <s v="OFF-AR-10001915"/>
    <x v="1"/>
    <x v="6"/>
    <x v="1048"/>
    <n v="23.832000000000001"/>
    <n v="3"/>
    <x v="2"/>
    <n v="6.5537999999999998"/>
  </r>
  <r>
    <n v="6121"/>
    <x v="3044"/>
    <x v="3"/>
    <x v="20"/>
    <d v="2014-09-26T00:00:00"/>
    <x v="1"/>
    <s v="JR-16210"/>
    <s v="Justin Ritter"/>
    <x v="1"/>
    <s v="United States"/>
    <s v="Springfield"/>
    <x v="21"/>
    <n v="97477"/>
    <x v="1"/>
    <s v="FUR-FU-10004864"/>
    <x v="0"/>
    <x v="5"/>
    <x v="436"/>
    <n v="409.21600000000001"/>
    <n v="8"/>
    <x v="2"/>
    <n v="61.382399999999997"/>
  </r>
  <r>
    <n v="6122"/>
    <x v="3044"/>
    <x v="3"/>
    <x v="20"/>
    <d v="2014-09-26T00:00:00"/>
    <x v="1"/>
    <s v="JR-16210"/>
    <s v="Justin Ritter"/>
    <x v="1"/>
    <s v="United States"/>
    <s v="Springfield"/>
    <x v="21"/>
    <n v="97477"/>
    <x v="1"/>
    <s v="FUR-BO-10001972"/>
    <x v="0"/>
    <x v="0"/>
    <x v="362"/>
    <n v="72.587999999999994"/>
    <n v="2"/>
    <x v="6"/>
    <n v="-128.2388"/>
  </r>
  <r>
    <n v="6123"/>
    <x v="3045"/>
    <x v="3"/>
    <x v="769"/>
    <d v="2014-12-10T00:00:00"/>
    <x v="1"/>
    <s v="CB-12415"/>
    <s v="Christy Brittain"/>
    <x v="0"/>
    <s v="United States"/>
    <s v="Chicago"/>
    <x v="10"/>
    <n v="60610"/>
    <x v="2"/>
    <s v="OFF-ST-10000532"/>
    <x v="1"/>
    <x v="4"/>
    <x v="1403"/>
    <n v="61.567999999999998"/>
    <n v="2"/>
    <x v="2"/>
    <n v="4.6176000000000004"/>
  </r>
  <r>
    <n v="6124"/>
    <x v="3046"/>
    <x v="1"/>
    <x v="284"/>
    <d v="2012-09-05T00:00:00"/>
    <x v="1"/>
    <s v="SD-20485"/>
    <s v="Shirley Daniels"/>
    <x v="2"/>
    <s v="United States"/>
    <s v="Bedford"/>
    <x v="5"/>
    <n v="76021"/>
    <x v="2"/>
    <s v="OFF-PA-10003883"/>
    <x v="1"/>
    <x v="10"/>
    <x v="1229"/>
    <n v="20.96"/>
    <n v="4"/>
    <x v="2"/>
    <n v="6.8120000000000003"/>
  </r>
  <r>
    <n v="6125"/>
    <x v="3047"/>
    <x v="3"/>
    <x v="95"/>
    <d v="2014-06-08T00:00:00"/>
    <x v="1"/>
    <s v="SS-20140"/>
    <s v="Saphhira Shifley"/>
    <x v="1"/>
    <s v="United States"/>
    <s v="Los Angeles"/>
    <x v="1"/>
    <n v="90036"/>
    <x v="1"/>
    <s v="TEC-AC-10003038"/>
    <x v="2"/>
    <x v="11"/>
    <x v="1024"/>
    <n v="44.75"/>
    <n v="5"/>
    <x v="0"/>
    <n v="8.5024999999999995"/>
  </r>
  <r>
    <n v="6126"/>
    <x v="3047"/>
    <x v="3"/>
    <x v="95"/>
    <d v="2014-06-08T00:00:00"/>
    <x v="1"/>
    <s v="SS-20140"/>
    <s v="Saphhira Shifley"/>
    <x v="1"/>
    <s v="United States"/>
    <s v="Los Angeles"/>
    <x v="1"/>
    <n v="90036"/>
    <x v="1"/>
    <s v="OFF-PA-10001593"/>
    <x v="1"/>
    <x v="10"/>
    <x v="1755"/>
    <n v="11.96"/>
    <n v="2"/>
    <x v="0"/>
    <n v="5.3819999999999997"/>
  </r>
  <r>
    <n v="6127"/>
    <x v="3047"/>
    <x v="3"/>
    <x v="95"/>
    <d v="2014-06-08T00:00:00"/>
    <x v="1"/>
    <s v="SS-20140"/>
    <s v="Saphhira Shifley"/>
    <x v="1"/>
    <s v="United States"/>
    <s v="Los Angeles"/>
    <x v="1"/>
    <n v="90036"/>
    <x v="1"/>
    <s v="OFF-BI-10002049"/>
    <x v="1"/>
    <x v="8"/>
    <x v="758"/>
    <n v="3.9119999999999999"/>
    <n v="1"/>
    <x v="2"/>
    <n v="1.2714000000000001"/>
  </r>
  <r>
    <n v="6128"/>
    <x v="3048"/>
    <x v="0"/>
    <x v="1044"/>
    <d v="2013-04-07T00:00:00"/>
    <x v="1"/>
    <s v="EH-13990"/>
    <s v="Erica Hackney"/>
    <x v="0"/>
    <s v="United States"/>
    <s v="New York City"/>
    <x v="15"/>
    <n v="10009"/>
    <x v="3"/>
    <s v="FUR-CH-10003817"/>
    <x v="0"/>
    <x v="1"/>
    <x v="162"/>
    <n v="327.99599999999998"/>
    <n v="6"/>
    <x v="9"/>
    <n v="54.665999999999997"/>
  </r>
  <r>
    <n v="6129"/>
    <x v="3049"/>
    <x v="2"/>
    <x v="1089"/>
    <d v="2011-10-28T00:00:00"/>
    <x v="2"/>
    <s v="AH-10030"/>
    <s v="Aaron Hawkins"/>
    <x v="1"/>
    <s v="United States"/>
    <s v="San Francisco"/>
    <x v="1"/>
    <n v="94109"/>
    <x v="1"/>
    <s v="OFF-BI-10002353"/>
    <x v="1"/>
    <x v="8"/>
    <x v="1068"/>
    <n v="49.408000000000001"/>
    <n v="4"/>
    <x v="2"/>
    <n v="18.527999999999999"/>
  </r>
  <r>
    <n v="6130"/>
    <x v="3050"/>
    <x v="3"/>
    <x v="606"/>
    <d v="2014-04-03T00:00:00"/>
    <x v="1"/>
    <s v="EM-14200"/>
    <s v="Evan Minnotte"/>
    <x v="2"/>
    <s v="United States"/>
    <s v="Virginia Beach"/>
    <x v="17"/>
    <n v="23464"/>
    <x v="0"/>
    <s v="TEC-AC-10003116"/>
    <x v="2"/>
    <x v="11"/>
    <x v="920"/>
    <n v="53.25"/>
    <n v="3"/>
    <x v="0"/>
    <n v="20.767499999999998"/>
  </r>
  <r>
    <n v="6131"/>
    <x v="3050"/>
    <x v="3"/>
    <x v="606"/>
    <d v="2014-04-03T00:00:00"/>
    <x v="1"/>
    <s v="EM-14200"/>
    <s v="Evan Minnotte"/>
    <x v="2"/>
    <s v="United States"/>
    <s v="Virginia Beach"/>
    <x v="17"/>
    <n v="23464"/>
    <x v="0"/>
    <s v="OFF-FA-10003021"/>
    <x v="1"/>
    <x v="13"/>
    <x v="33"/>
    <n v="3.76"/>
    <n v="2"/>
    <x v="0"/>
    <n v="1.3160000000000001"/>
  </r>
  <r>
    <n v="6132"/>
    <x v="3051"/>
    <x v="2"/>
    <x v="422"/>
    <d v="2011-12-31T00:00:00"/>
    <x v="1"/>
    <s v="TB-21190"/>
    <s v="Thomas Brumley"/>
    <x v="2"/>
    <s v="United States"/>
    <s v="New York City"/>
    <x v="15"/>
    <n v="10011"/>
    <x v="3"/>
    <s v="FUR-CH-10004477"/>
    <x v="0"/>
    <x v="1"/>
    <x v="211"/>
    <n v="767.21400000000006"/>
    <n v="14"/>
    <x v="9"/>
    <n v="161.9674"/>
  </r>
  <r>
    <n v="6133"/>
    <x v="3052"/>
    <x v="3"/>
    <x v="175"/>
    <d v="2014-09-21T00:00:00"/>
    <x v="1"/>
    <s v="AB-10165"/>
    <s v="Alan Barnes"/>
    <x v="0"/>
    <s v="United States"/>
    <s v="Lebanon"/>
    <x v="18"/>
    <n v="37087"/>
    <x v="0"/>
    <s v="OFF-PA-10001033"/>
    <x v="1"/>
    <x v="10"/>
    <x v="1500"/>
    <n v="163.96"/>
    <n v="5"/>
    <x v="2"/>
    <n v="59.435499999999998"/>
  </r>
  <r>
    <n v="6134"/>
    <x v="3053"/>
    <x v="0"/>
    <x v="765"/>
    <d v="2013-08-20T00:00:00"/>
    <x v="2"/>
    <s v="AO-10810"/>
    <s v="Anthony O'Donnell"/>
    <x v="1"/>
    <s v="United States"/>
    <s v="Los Angeles"/>
    <x v="1"/>
    <n v="90045"/>
    <x v="1"/>
    <s v="FUR-TA-10004152"/>
    <x v="0"/>
    <x v="3"/>
    <x v="1507"/>
    <n v="161.28"/>
    <n v="2"/>
    <x v="2"/>
    <n v="12.096"/>
  </r>
  <r>
    <n v="6135"/>
    <x v="3054"/>
    <x v="0"/>
    <x v="254"/>
    <d v="2013-11-05T00:00:00"/>
    <x v="3"/>
    <s v="TT-21220"/>
    <s v="Thomas Thornton"/>
    <x v="0"/>
    <s v="United States"/>
    <s v="Chula Vista"/>
    <x v="1"/>
    <n v="91911"/>
    <x v="1"/>
    <s v="OFF-AR-10002135"/>
    <x v="1"/>
    <x v="6"/>
    <x v="278"/>
    <n v="192.8"/>
    <n v="4"/>
    <x v="0"/>
    <n v="55.911999999999999"/>
  </r>
  <r>
    <n v="6136"/>
    <x v="3055"/>
    <x v="1"/>
    <x v="1090"/>
    <d v="2012-10-22T00:00:00"/>
    <x v="1"/>
    <s v="KN-16705"/>
    <s v="Kristina Nunn"/>
    <x v="2"/>
    <s v="United States"/>
    <s v="Mcallen"/>
    <x v="5"/>
    <n v="78501"/>
    <x v="2"/>
    <s v="TEC-AC-10000521"/>
    <x v="2"/>
    <x v="11"/>
    <x v="1557"/>
    <n v="27.696000000000002"/>
    <n v="3"/>
    <x v="2"/>
    <n v="3.4620000000000002"/>
  </r>
  <r>
    <n v="6137"/>
    <x v="3055"/>
    <x v="1"/>
    <x v="1090"/>
    <d v="2012-10-22T00:00:00"/>
    <x v="1"/>
    <s v="KN-16705"/>
    <s v="Kristina Nunn"/>
    <x v="2"/>
    <s v="United States"/>
    <s v="Mcallen"/>
    <x v="5"/>
    <n v="78501"/>
    <x v="2"/>
    <s v="OFF-AP-10000026"/>
    <x v="1"/>
    <x v="9"/>
    <x v="1282"/>
    <n v="73.164000000000001"/>
    <n v="6"/>
    <x v="3"/>
    <n v="-186.56819999999999"/>
  </r>
  <r>
    <n v="6138"/>
    <x v="3056"/>
    <x v="0"/>
    <x v="731"/>
    <d v="2013-11-05T00:00:00"/>
    <x v="0"/>
    <s v="FO-14305"/>
    <s v="Frank Olsen"/>
    <x v="0"/>
    <s v="United States"/>
    <s v="Hollywood"/>
    <x v="2"/>
    <n v="33021"/>
    <x v="0"/>
    <s v="OFF-PA-10002986"/>
    <x v="1"/>
    <x v="10"/>
    <x v="477"/>
    <n v="32.064"/>
    <n v="6"/>
    <x v="2"/>
    <n v="11.2224"/>
  </r>
  <r>
    <n v="6139"/>
    <x v="3057"/>
    <x v="2"/>
    <x v="809"/>
    <d v="2011-04-04T00:00:00"/>
    <x v="1"/>
    <s v="GA-14725"/>
    <s v="Guy Armstrong"/>
    <x v="0"/>
    <s v="United States"/>
    <s v="San Francisco"/>
    <x v="1"/>
    <n v="94110"/>
    <x v="1"/>
    <s v="FUR-BO-10001337"/>
    <x v="0"/>
    <x v="0"/>
    <x v="425"/>
    <n v="205.666"/>
    <n v="2"/>
    <x v="11"/>
    <n v="-12.098000000000001"/>
  </r>
  <r>
    <n v="6140"/>
    <x v="3058"/>
    <x v="1"/>
    <x v="24"/>
    <d v="2012-04-20T00:00:00"/>
    <x v="2"/>
    <s v="NC-18415"/>
    <s v="Nathan Cano"/>
    <x v="0"/>
    <s v="United States"/>
    <s v="Santa Maria"/>
    <x v="1"/>
    <n v="93454"/>
    <x v="1"/>
    <s v="OFF-ST-10000532"/>
    <x v="1"/>
    <x v="4"/>
    <x v="1403"/>
    <n v="115.44"/>
    <n v="3"/>
    <x v="0"/>
    <n v="30.014399999999998"/>
  </r>
  <r>
    <n v="6141"/>
    <x v="3059"/>
    <x v="3"/>
    <x v="362"/>
    <d v="2014-07-16T00:00:00"/>
    <x v="1"/>
    <s v="JF-15190"/>
    <s v="Jamie Frazer"/>
    <x v="0"/>
    <s v="United States"/>
    <s v="Manchester"/>
    <x v="29"/>
    <n v="6040"/>
    <x v="3"/>
    <s v="OFF-PA-10001497"/>
    <x v="1"/>
    <x v="10"/>
    <x v="1746"/>
    <n v="274.8"/>
    <n v="5"/>
    <x v="0"/>
    <n v="134.65199999999999"/>
  </r>
  <r>
    <n v="6142"/>
    <x v="3059"/>
    <x v="3"/>
    <x v="362"/>
    <d v="2014-07-16T00:00:00"/>
    <x v="1"/>
    <s v="JF-15190"/>
    <s v="Jamie Frazer"/>
    <x v="0"/>
    <s v="United States"/>
    <s v="Manchester"/>
    <x v="29"/>
    <n v="6040"/>
    <x v="3"/>
    <s v="OFF-ST-10002554"/>
    <x v="1"/>
    <x v="4"/>
    <x v="1144"/>
    <n v="195.64"/>
    <n v="4"/>
    <x v="0"/>
    <n v="3.9127999999999998"/>
  </r>
  <r>
    <n v="6143"/>
    <x v="3059"/>
    <x v="3"/>
    <x v="362"/>
    <d v="2014-07-16T00:00:00"/>
    <x v="1"/>
    <s v="JF-15190"/>
    <s v="Jamie Frazer"/>
    <x v="0"/>
    <s v="United States"/>
    <s v="Manchester"/>
    <x v="29"/>
    <n v="6040"/>
    <x v="3"/>
    <s v="TEC-PH-10001336"/>
    <x v="2"/>
    <x v="7"/>
    <x v="941"/>
    <n v="257.98"/>
    <n v="2"/>
    <x v="0"/>
    <n v="74.8142"/>
  </r>
  <r>
    <n v="6144"/>
    <x v="3059"/>
    <x v="3"/>
    <x v="362"/>
    <d v="2014-07-16T00:00:00"/>
    <x v="1"/>
    <s v="JF-15190"/>
    <s v="Jamie Frazer"/>
    <x v="0"/>
    <s v="United States"/>
    <s v="Manchester"/>
    <x v="29"/>
    <n v="6040"/>
    <x v="3"/>
    <s v="OFF-AR-10002987"/>
    <x v="1"/>
    <x v="6"/>
    <x v="1553"/>
    <n v="119.04"/>
    <n v="6"/>
    <x v="0"/>
    <n v="48.806399999999996"/>
  </r>
  <r>
    <n v="6145"/>
    <x v="3060"/>
    <x v="3"/>
    <x v="818"/>
    <d v="2014-07-02T00:00:00"/>
    <x v="1"/>
    <s v="GT-14710"/>
    <s v="Greg Tran"/>
    <x v="0"/>
    <s v="United States"/>
    <s v="Omaha"/>
    <x v="8"/>
    <n v="68104"/>
    <x v="2"/>
    <s v="OFF-PA-10000575"/>
    <x v="1"/>
    <x v="10"/>
    <x v="1050"/>
    <n v="20.07"/>
    <n v="3"/>
    <x v="0"/>
    <n v="9.2322000000000006"/>
  </r>
  <r>
    <n v="6146"/>
    <x v="3061"/>
    <x v="2"/>
    <x v="1091"/>
    <d v="2011-12-26T00:00:00"/>
    <x v="1"/>
    <s v="KM-16660"/>
    <s v="Khloe Miller"/>
    <x v="0"/>
    <s v="United States"/>
    <s v="San Jose"/>
    <x v="1"/>
    <n v="95123"/>
    <x v="1"/>
    <s v="OFF-AR-10003394"/>
    <x v="1"/>
    <x v="6"/>
    <x v="496"/>
    <n v="11.76"/>
    <n v="4"/>
    <x v="0"/>
    <n v="3.1751999999999998"/>
  </r>
  <r>
    <n v="6147"/>
    <x v="3062"/>
    <x v="3"/>
    <x v="610"/>
    <d v="2014-11-26T00:00:00"/>
    <x v="1"/>
    <s v="PJ-18835"/>
    <s v="Patrick Jones"/>
    <x v="1"/>
    <s v="United States"/>
    <s v="San Francisco"/>
    <x v="1"/>
    <n v="94122"/>
    <x v="1"/>
    <s v="OFF-AR-10003394"/>
    <x v="1"/>
    <x v="6"/>
    <x v="496"/>
    <n v="11.76"/>
    <n v="4"/>
    <x v="0"/>
    <n v="3.1751999999999998"/>
  </r>
  <r>
    <n v="6148"/>
    <x v="3062"/>
    <x v="3"/>
    <x v="610"/>
    <d v="2014-11-26T00:00:00"/>
    <x v="1"/>
    <s v="PJ-18835"/>
    <s v="Patrick Jones"/>
    <x v="1"/>
    <s v="United States"/>
    <s v="San Francisco"/>
    <x v="1"/>
    <n v="94122"/>
    <x v="1"/>
    <s v="OFF-BI-10001191"/>
    <x v="1"/>
    <x v="8"/>
    <x v="970"/>
    <n v="40.735999999999997"/>
    <n v="2"/>
    <x v="2"/>
    <n v="14.7668"/>
  </r>
  <r>
    <n v="6149"/>
    <x v="3063"/>
    <x v="0"/>
    <x v="812"/>
    <d v="2013-06-30T00:00:00"/>
    <x v="0"/>
    <s v="AC-10660"/>
    <s v="Anna Chung"/>
    <x v="0"/>
    <s v="United States"/>
    <s v="San Francisco"/>
    <x v="1"/>
    <n v="94109"/>
    <x v="1"/>
    <s v="TEC-PH-10003484"/>
    <x v="2"/>
    <x v="7"/>
    <x v="1530"/>
    <n v="201.584"/>
    <n v="2"/>
    <x v="2"/>
    <n v="12.599"/>
  </r>
  <r>
    <n v="6150"/>
    <x v="3064"/>
    <x v="3"/>
    <x v="116"/>
    <d v="2015-01-01T00:00:00"/>
    <x v="2"/>
    <s v="JG-15310"/>
    <s v="Jason Gross"/>
    <x v="1"/>
    <s v="United States"/>
    <s v="Long Beach"/>
    <x v="1"/>
    <n v="90805"/>
    <x v="1"/>
    <s v="FUR-CH-10003968"/>
    <x v="0"/>
    <x v="1"/>
    <x v="56"/>
    <n v="340.70400000000001"/>
    <n v="6"/>
    <x v="2"/>
    <n v="-34.070399999999999"/>
  </r>
  <r>
    <n v="6151"/>
    <x v="3065"/>
    <x v="0"/>
    <x v="143"/>
    <d v="2013-04-12T00:00:00"/>
    <x v="2"/>
    <s v="RM-19375"/>
    <s v="Raymond Messe"/>
    <x v="0"/>
    <s v="United States"/>
    <s v="Columbus"/>
    <x v="32"/>
    <n v="31907"/>
    <x v="0"/>
    <s v="FUR-BO-10001608"/>
    <x v="0"/>
    <x v="0"/>
    <x v="1523"/>
    <n v="354.9"/>
    <n v="5"/>
    <x v="0"/>
    <n v="88.724999999999994"/>
  </r>
  <r>
    <n v="6152"/>
    <x v="3066"/>
    <x v="2"/>
    <x v="772"/>
    <d v="2011-03-21T00:00:00"/>
    <x v="0"/>
    <s v="EK-13795"/>
    <s v="Eileen Kiefer"/>
    <x v="2"/>
    <s v="United States"/>
    <s v="San Francisco"/>
    <x v="1"/>
    <n v="94110"/>
    <x v="1"/>
    <s v="FUR-BO-10004218"/>
    <x v="0"/>
    <x v="0"/>
    <x v="1584"/>
    <n v="1198.33"/>
    <n v="10"/>
    <x v="11"/>
    <n v="70.489999999999995"/>
  </r>
  <r>
    <n v="6153"/>
    <x v="3067"/>
    <x v="3"/>
    <x v="445"/>
    <d v="2014-07-09T00:00:00"/>
    <x v="1"/>
    <s v="RD-19585"/>
    <s v="Rob Dowd"/>
    <x v="0"/>
    <s v="United States"/>
    <s v="Los Angeles"/>
    <x v="1"/>
    <n v="90004"/>
    <x v="1"/>
    <s v="OFF-ST-10002485"/>
    <x v="1"/>
    <x v="4"/>
    <x v="209"/>
    <n v="87.92"/>
    <n v="4"/>
    <x v="0"/>
    <n v="0.87919999999999998"/>
  </r>
  <r>
    <n v="6154"/>
    <x v="3068"/>
    <x v="3"/>
    <x v="693"/>
    <d v="2014-04-24T00:00:00"/>
    <x v="2"/>
    <s v="CV-12805"/>
    <s v="Cynthia Voltz"/>
    <x v="1"/>
    <s v="United States"/>
    <s v="Philadelphia"/>
    <x v="9"/>
    <n v="19120"/>
    <x v="3"/>
    <s v="FUR-FU-10001876"/>
    <x v="0"/>
    <x v="5"/>
    <x v="1394"/>
    <n v="51.968000000000004"/>
    <n v="2"/>
    <x v="2"/>
    <n v="10.393599999999999"/>
  </r>
  <r>
    <n v="6155"/>
    <x v="3068"/>
    <x v="3"/>
    <x v="693"/>
    <d v="2014-04-24T00:00:00"/>
    <x v="2"/>
    <s v="CV-12805"/>
    <s v="Cynthia Voltz"/>
    <x v="1"/>
    <s v="United States"/>
    <s v="Philadelphia"/>
    <x v="9"/>
    <n v="19120"/>
    <x v="3"/>
    <s v="OFF-ST-10002370"/>
    <x v="1"/>
    <x v="4"/>
    <x v="80"/>
    <n v="51.335999999999999"/>
    <n v="3"/>
    <x v="2"/>
    <n v="5.7752999999999997"/>
  </r>
  <r>
    <n v="6156"/>
    <x v="3068"/>
    <x v="3"/>
    <x v="693"/>
    <d v="2014-04-24T00:00:00"/>
    <x v="2"/>
    <s v="CV-12805"/>
    <s v="Cynthia Voltz"/>
    <x v="1"/>
    <s v="United States"/>
    <s v="Philadelphia"/>
    <x v="9"/>
    <n v="19120"/>
    <x v="3"/>
    <s v="OFF-ST-10000142"/>
    <x v="1"/>
    <x v="4"/>
    <x v="399"/>
    <n v="332.70400000000001"/>
    <n v="1"/>
    <x v="2"/>
    <n v="33.270400000000002"/>
  </r>
  <r>
    <n v="6157"/>
    <x v="3068"/>
    <x v="3"/>
    <x v="693"/>
    <d v="2014-04-24T00:00:00"/>
    <x v="2"/>
    <s v="CV-12805"/>
    <s v="Cynthia Voltz"/>
    <x v="1"/>
    <s v="United States"/>
    <s v="Philadelphia"/>
    <x v="9"/>
    <n v="19120"/>
    <x v="3"/>
    <s v="FUR-FU-10004671"/>
    <x v="0"/>
    <x v="5"/>
    <x v="1357"/>
    <n v="42.408000000000001"/>
    <n v="3"/>
    <x v="2"/>
    <n v="9.5418000000000003"/>
  </r>
  <r>
    <n v="6158"/>
    <x v="3069"/>
    <x v="0"/>
    <x v="1092"/>
    <d v="2013-08-06T00:00:00"/>
    <x v="0"/>
    <s v="AG-10330"/>
    <s v="Alex Grayson"/>
    <x v="0"/>
    <s v="United States"/>
    <s v="Tulsa"/>
    <x v="26"/>
    <n v="74133"/>
    <x v="2"/>
    <s v="OFF-EN-10002504"/>
    <x v="1"/>
    <x v="12"/>
    <x v="113"/>
    <n v="81.540000000000006"/>
    <n v="3"/>
    <x v="0"/>
    <n v="38.323799999999999"/>
  </r>
  <r>
    <n v="6159"/>
    <x v="3069"/>
    <x v="0"/>
    <x v="1092"/>
    <d v="2013-08-06T00:00:00"/>
    <x v="0"/>
    <s v="AG-10330"/>
    <s v="Alex Grayson"/>
    <x v="0"/>
    <s v="United States"/>
    <s v="Tulsa"/>
    <x v="26"/>
    <n v="74133"/>
    <x v="2"/>
    <s v="TEC-AC-10004803"/>
    <x v="2"/>
    <x v="11"/>
    <x v="1756"/>
    <n v="167.28"/>
    <n v="12"/>
    <x v="0"/>
    <n v="23.4192"/>
  </r>
  <r>
    <n v="6160"/>
    <x v="3070"/>
    <x v="0"/>
    <x v="275"/>
    <d v="2013-12-10T00:00:00"/>
    <x v="1"/>
    <s v="GM-14440"/>
    <s v="Gary McGarr"/>
    <x v="0"/>
    <s v="United States"/>
    <s v="Los Angeles"/>
    <x v="1"/>
    <n v="90049"/>
    <x v="1"/>
    <s v="OFF-ST-10001932"/>
    <x v="1"/>
    <x v="4"/>
    <x v="1641"/>
    <n v="772.68"/>
    <n v="4"/>
    <x v="0"/>
    <n v="108.1752"/>
  </r>
  <r>
    <n v="6161"/>
    <x v="3071"/>
    <x v="2"/>
    <x v="1093"/>
    <d v="2011-03-21T00:00:00"/>
    <x v="2"/>
    <s v="MC-17605"/>
    <s v="Matt Connell"/>
    <x v="1"/>
    <s v="United States"/>
    <s v="Lakeland"/>
    <x v="2"/>
    <n v="33801"/>
    <x v="0"/>
    <s v="TEC-PH-10004667"/>
    <x v="2"/>
    <x v="7"/>
    <x v="519"/>
    <n v="323.976"/>
    <n v="3"/>
    <x v="2"/>
    <n v="28.347899999999999"/>
  </r>
  <r>
    <n v="6162"/>
    <x v="3071"/>
    <x v="2"/>
    <x v="1093"/>
    <d v="2011-03-21T00:00:00"/>
    <x v="2"/>
    <s v="MC-17605"/>
    <s v="Matt Connell"/>
    <x v="1"/>
    <s v="United States"/>
    <s v="Lakeland"/>
    <x v="2"/>
    <n v="33801"/>
    <x v="0"/>
    <s v="OFF-LA-10000443"/>
    <x v="1"/>
    <x v="2"/>
    <x v="1118"/>
    <n v="11.808"/>
    <n v="4"/>
    <x v="2"/>
    <n v="3.9851999999999999"/>
  </r>
  <r>
    <n v="6163"/>
    <x v="3071"/>
    <x v="2"/>
    <x v="1093"/>
    <d v="2011-03-21T00:00:00"/>
    <x v="2"/>
    <s v="MC-17605"/>
    <s v="Matt Connell"/>
    <x v="1"/>
    <s v="United States"/>
    <s v="Lakeland"/>
    <x v="2"/>
    <n v="33801"/>
    <x v="0"/>
    <s v="OFF-ST-10000918"/>
    <x v="1"/>
    <x v="4"/>
    <x v="372"/>
    <n v="26.16"/>
    <n v="3"/>
    <x v="2"/>
    <n v="1.962"/>
  </r>
  <r>
    <n v="6164"/>
    <x v="3071"/>
    <x v="2"/>
    <x v="1093"/>
    <d v="2011-03-21T00:00:00"/>
    <x v="2"/>
    <s v="MC-17605"/>
    <s v="Matt Connell"/>
    <x v="1"/>
    <s v="United States"/>
    <s v="Lakeland"/>
    <x v="2"/>
    <n v="33801"/>
    <x v="0"/>
    <s v="OFF-BI-10001196"/>
    <x v="1"/>
    <x v="8"/>
    <x v="1381"/>
    <n v="33.57"/>
    <n v="5"/>
    <x v="6"/>
    <n v="-25.736999999999998"/>
  </r>
  <r>
    <n v="6165"/>
    <x v="3071"/>
    <x v="2"/>
    <x v="1093"/>
    <d v="2011-03-21T00:00:00"/>
    <x v="2"/>
    <s v="MC-17605"/>
    <s v="Matt Connell"/>
    <x v="1"/>
    <s v="United States"/>
    <s v="Lakeland"/>
    <x v="2"/>
    <n v="33801"/>
    <x v="0"/>
    <s v="FUR-FU-10003981"/>
    <x v="0"/>
    <x v="5"/>
    <x v="322"/>
    <n v="4.992"/>
    <n v="3"/>
    <x v="2"/>
    <n v="1.3728"/>
  </r>
  <r>
    <n v="6166"/>
    <x v="3071"/>
    <x v="2"/>
    <x v="1093"/>
    <d v="2011-03-21T00:00:00"/>
    <x v="2"/>
    <s v="MC-17605"/>
    <s v="Matt Connell"/>
    <x v="1"/>
    <s v="United States"/>
    <s v="Lakeland"/>
    <x v="2"/>
    <n v="33801"/>
    <x v="0"/>
    <s v="FUR-FU-10002508"/>
    <x v="0"/>
    <x v="5"/>
    <x v="1661"/>
    <n v="20.015999999999998"/>
    <n v="3"/>
    <x v="2"/>
    <n v="5.5044000000000004"/>
  </r>
  <r>
    <n v="6167"/>
    <x v="3071"/>
    <x v="2"/>
    <x v="1093"/>
    <d v="2011-03-21T00:00:00"/>
    <x v="2"/>
    <s v="MC-17605"/>
    <s v="Matt Connell"/>
    <x v="1"/>
    <s v="United States"/>
    <s v="Lakeland"/>
    <x v="2"/>
    <n v="33801"/>
    <x v="0"/>
    <s v="TEC-AC-10002647"/>
    <x v="2"/>
    <x v="11"/>
    <x v="1753"/>
    <n v="170.24"/>
    <n v="2"/>
    <x v="2"/>
    <n v="53.2"/>
  </r>
  <r>
    <n v="6168"/>
    <x v="3072"/>
    <x v="1"/>
    <x v="704"/>
    <d v="2012-04-25T00:00:00"/>
    <x v="1"/>
    <s v="ES-14020"/>
    <s v="Erica Smith"/>
    <x v="0"/>
    <s v="United States"/>
    <s v="Houston"/>
    <x v="5"/>
    <n v="77036"/>
    <x v="2"/>
    <s v="OFF-PA-10002377"/>
    <x v="1"/>
    <x v="10"/>
    <x v="127"/>
    <n v="117.456"/>
    <n v="3"/>
    <x v="2"/>
    <n v="44.045999999999999"/>
  </r>
  <r>
    <n v="6169"/>
    <x v="3073"/>
    <x v="1"/>
    <x v="444"/>
    <d v="2012-09-22T00:00:00"/>
    <x v="0"/>
    <s v="RW-19540"/>
    <s v="Rick Wilson"/>
    <x v="1"/>
    <s v="United States"/>
    <s v="Los Angeles"/>
    <x v="1"/>
    <n v="90008"/>
    <x v="1"/>
    <s v="OFF-PA-10004530"/>
    <x v="1"/>
    <x v="10"/>
    <x v="491"/>
    <n v="22.96"/>
    <n v="2"/>
    <x v="0"/>
    <n v="11.250400000000001"/>
  </r>
  <r>
    <n v="6170"/>
    <x v="3074"/>
    <x v="2"/>
    <x v="9"/>
    <d v="2011-08-30T00:00:00"/>
    <x v="0"/>
    <s v="MM-17920"/>
    <s v="Michael Moore"/>
    <x v="0"/>
    <s v="United States"/>
    <s v="Springfield"/>
    <x v="17"/>
    <n v="22153"/>
    <x v="0"/>
    <s v="OFF-PA-10002986"/>
    <x v="1"/>
    <x v="10"/>
    <x v="477"/>
    <n v="13.36"/>
    <n v="2"/>
    <x v="0"/>
    <n v="6.4127999999999998"/>
  </r>
  <r>
    <n v="6171"/>
    <x v="3075"/>
    <x v="0"/>
    <x v="1054"/>
    <d v="2013-12-25T00:00:00"/>
    <x v="0"/>
    <s v="MH-17440"/>
    <s v="Mark Haberlin"/>
    <x v="1"/>
    <s v="United States"/>
    <s v="New York City"/>
    <x v="15"/>
    <n v="10035"/>
    <x v="3"/>
    <s v="OFF-BI-10000948"/>
    <x v="1"/>
    <x v="8"/>
    <x v="1373"/>
    <n v="34.247999999999998"/>
    <n v="3"/>
    <x v="2"/>
    <n v="11.5587"/>
  </r>
  <r>
    <n v="6172"/>
    <x v="3075"/>
    <x v="0"/>
    <x v="1054"/>
    <d v="2013-12-25T00:00:00"/>
    <x v="0"/>
    <s v="MH-17440"/>
    <s v="Mark Haberlin"/>
    <x v="1"/>
    <s v="United States"/>
    <s v="New York City"/>
    <x v="15"/>
    <n v="10035"/>
    <x v="3"/>
    <s v="OFF-AR-10001545"/>
    <x v="1"/>
    <x v="6"/>
    <x v="812"/>
    <n v="3.52"/>
    <n v="2"/>
    <x v="0"/>
    <n v="1.0207999999999999"/>
  </r>
  <r>
    <n v="6173"/>
    <x v="3076"/>
    <x v="2"/>
    <x v="1094"/>
    <d v="2011-08-08T00:00:00"/>
    <x v="1"/>
    <s v="NZ-18565"/>
    <s v="Nick Zandusky"/>
    <x v="2"/>
    <s v="United States"/>
    <s v="Springfield"/>
    <x v="25"/>
    <n v="65807"/>
    <x v="2"/>
    <s v="OFF-BI-10001758"/>
    <x v="1"/>
    <x v="8"/>
    <x v="935"/>
    <n v="26.7"/>
    <n v="5"/>
    <x v="0"/>
    <n v="12.548999999999999"/>
  </r>
  <r>
    <n v="6174"/>
    <x v="3076"/>
    <x v="2"/>
    <x v="1094"/>
    <d v="2011-08-08T00:00:00"/>
    <x v="1"/>
    <s v="NZ-18565"/>
    <s v="Nick Zandusky"/>
    <x v="2"/>
    <s v="United States"/>
    <s v="Springfield"/>
    <x v="25"/>
    <n v="65807"/>
    <x v="2"/>
    <s v="TEC-AC-10003237"/>
    <x v="2"/>
    <x v="11"/>
    <x v="1631"/>
    <n v="21.2"/>
    <n v="2"/>
    <x v="0"/>
    <n v="9.1159999999999997"/>
  </r>
  <r>
    <n v="6175"/>
    <x v="3076"/>
    <x v="2"/>
    <x v="1094"/>
    <d v="2011-08-08T00:00:00"/>
    <x v="1"/>
    <s v="NZ-18565"/>
    <s v="Nick Zandusky"/>
    <x v="2"/>
    <s v="United States"/>
    <s v="Springfield"/>
    <x v="25"/>
    <n v="65807"/>
    <x v="2"/>
    <s v="OFF-ST-10002011"/>
    <x v="1"/>
    <x v="4"/>
    <x v="1055"/>
    <n v="838.38"/>
    <n v="2"/>
    <x v="0"/>
    <n v="226.36259999999999"/>
  </r>
  <r>
    <n v="6176"/>
    <x v="3077"/>
    <x v="1"/>
    <x v="481"/>
    <d v="2012-09-26T00:00:00"/>
    <x v="1"/>
    <s v="GB-14575"/>
    <s v="Giulietta Baptist"/>
    <x v="0"/>
    <s v="United States"/>
    <s v="Columbia"/>
    <x v="20"/>
    <n v="29203"/>
    <x v="0"/>
    <s v="FUR-CH-10000309"/>
    <x v="0"/>
    <x v="1"/>
    <x v="765"/>
    <n v="1690.04"/>
    <n v="4"/>
    <x v="0"/>
    <n v="422.51"/>
  </r>
  <r>
    <n v="6177"/>
    <x v="3077"/>
    <x v="1"/>
    <x v="481"/>
    <d v="2012-09-26T00:00:00"/>
    <x v="1"/>
    <s v="GB-14575"/>
    <s v="Giulietta Baptist"/>
    <x v="0"/>
    <s v="United States"/>
    <s v="Columbia"/>
    <x v="20"/>
    <n v="29203"/>
    <x v="0"/>
    <s v="OFF-ST-10002444"/>
    <x v="1"/>
    <x v="4"/>
    <x v="571"/>
    <n v="85.96"/>
    <n v="7"/>
    <x v="0"/>
    <n v="24.0688"/>
  </r>
  <r>
    <n v="6178"/>
    <x v="3077"/>
    <x v="1"/>
    <x v="481"/>
    <d v="2012-09-26T00:00:00"/>
    <x v="1"/>
    <s v="GB-14575"/>
    <s v="Giulietta Baptist"/>
    <x v="0"/>
    <s v="United States"/>
    <s v="Columbia"/>
    <x v="20"/>
    <n v="29203"/>
    <x v="0"/>
    <s v="OFF-EN-10001453"/>
    <x v="1"/>
    <x v="12"/>
    <x v="1676"/>
    <n v="121.96"/>
    <n v="2"/>
    <x v="0"/>
    <n v="57.321199999999997"/>
  </r>
  <r>
    <n v="6179"/>
    <x v="3077"/>
    <x v="1"/>
    <x v="481"/>
    <d v="2012-09-26T00:00:00"/>
    <x v="1"/>
    <s v="GB-14575"/>
    <s v="Giulietta Baptist"/>
    <x v="0"/>
    <s v="United States"/>
    <s v="Columbia"/>
    <x v="20"/>
    <n v="29203"/>
    <x v="0"/>
    <s v="OFF-PA-10001801"/>
    <x v="1"/>
    <x v="10"/>
    <x v="1757"/>
    <n v="23.92"/>
    <n v="4"/>
    <x v="0"/>
    <n v="11.720800000000001"/>
  </r>
  <r>
    <n v="6180"/>
    <x v="3077"/>
    <x v="1"/>
    <x v="481"/>
    <d v="2012-09-26T00:00:00"/>
    <x v="1"/>
    <s v="GB-14575"/>
    <s v="Giulietta Baptist"/>
    <x v="0"/>
    <s v="United States"/>
    <s v="Columbia"/>
    <x v="20"/>
    <n v="29203"/>
    <x v="0"/>
    <s v="OFF-ST-10000563"/>
    <x v="1"/>
    <x v="4"/>
    <x v="894"/>
    <n v="63.96"/>
    <n v="2"/>
    <x v="0"/>
    <n v="6.3959999999999999"/>
  </r>
  <r>
    <n v="6181"/>
    <x v="3077"/>
    <x v="1"/>
    <x v="481"/>
    <d v="2012-09-26T00:00:00"/>
    <x v="1"/>
    <s v="GB-14575"/>
    <s v="Giulietta Baptist"/>
    <x v="0"/>
    <s v="United States"/>
    <s v="Columbia"/>
    <x v="20"/>
    <n v="29203"/>
    <x v="0"/>
    <s v="TEC-PH-10000369"/>
    <x v="2"/>
    <x v="7"/>
    <x v="1346"/>
    <n v="629.95000000000005"/>
    <n v="5"/>
    <x v="0"/>
    <n v="176.386"/>
  </r>
  <r>
    <n v="6182"/>
    <x v="3077"/>
    <x v="1"/>
    <x v="481"/>
    <d v="2012-09-26T00:00:00"/>
    <x v="1"/>
    <s v="GB-14575"/>
    <s v="Giulietta Baptist"/>
    <x v="0"/>
    <s v="United States"/>
    <s v="Columbia"/>
    <x v="20"/>
    <n v="29203"/>
    <x v="0"/>
    <s v="TEC-PH-10002538"/>
    <x v="2"/>
    <x v="7"/>
    <x v="524"/>
    <n v="113.73"/>
    <n v="3"/>
    <x v="0"/>
    <n v="32.981699999999996"/>
  </r>
  <r>
    <n v="6183"/>
    <x v="3077"/>
    <x v="1"/>
    <x v="481"/>
    <d v="2012-09-26T00:00:00"/>
    <x v="1"/>
    <s v="GB-14575"/>
    <s v="Giulietta Baptist"/>
    <x v="0"/>
    <s v="United States"/>
    <s v="Columbia"/>
    <x v="20"/>
    <n v="29203"/>
    <x v="0"/>
    <s v="OFF-BI-10000050"/>
    <x v="1"/>
    <x v="8"/>
    <x v="343"/>
    <n v="14.6"/>
    <n v="2"/>
    <x v="0"/>
    <n v="6.8620000000000001"/>
  </r>
  <r>
    <n v="6184"/>
    <x v="3077"/>
    <x v="1"/>
    <x v="481"/>
    <d v="2012-09-26T00:00:00"/>
    <x v="1"/>
    <s v="GB-14575"/>
    <s v="Giulietta Baptist"/>
    <x v="0"/>
    <s v="United States"/>
    <s v="Columbia"/>
    <x v="20"/>
    <n v="29203"/>
    <x v="0"/>
    <s v="OFF-ST-10004186"/>
    <x v="1"/>
    <x v="4"/>
    <x v="16"/>
    <n v="887.84"/>
    <n v="8"/>
    <x v="0"/>
    <n v="17.756799999999998"/>
  </r>
  <r>
    <n v="6185"/>
    <x v="3078"/>
    <x v="0"/>
    <x v="25"/>
    <d v="2013-12-14T00:00:00"/>
    <x v="2"/>
    <s v="DB-13270"/>
    <s v="Deborah Brumfield"/>
    <x v="2"/>
    <s v="United States"/>
    <s v="Portland"/>
    <x v="21"/>
    <n v="97206"/>
    <x v="1"/>
    <s v="FUR-CH-10004218"/>
    <x v="0"/>
    <x v="1"/>
    <x v="38"/>
    <n v="403.92"/>
    <n v="5"/>
    <x v="2"/>
    <n v="25.245000000000001"/>
  </r>
  <r>
    <n v="6186"/>
    <x v="3079"/>
    <x v="1"/>
    <x v="976"/>
    <d v="2012-08-12T00:00:00"/>
    <x v="1"/>
    <s v="JK-15625"/>
    <s v="Jim Karlsson"/>
    <x v="0"/>
    <s v="United States"/>
    <s v="Philadelphia"/>
    <x v="9"/>
    <n v="19120"/>
    <x v="3"/>
    <s v="OFF-AR-10002952"/>
    <x v="1"/>
    <x v="6"/>
    <x v="806"/>
    <n v="106.8"/>
    <n v="10"/>
    <x v="2"/>
    <n v="10.68"/>
  </r>
  <r>
    <n v="6187"/>
    <x v="3080"/>
    <x v="1"/>
    <x v="219"/>
    <d v="2012-11-17T00:00:00"/>
    <x v="2"/>
    <s v="MH-17785"/>
    <s v="Maya Herman"/>
    <x v="1"/>
    <s v="United States"/>
    <s v="New York City"/>
    <x v="15"/>
    <n v="10035"/>
    <x v="3"/>
    <s v="OFF-ST-10003058"/>
    <x v="1"/>
    <x v="4"/>
    <x v="388"/>
    <n v="70.95"/>
    <n v="3"/>
    <x v="0"/>
    <n v="20.575500000000002"/>
  </r>
  <r>
    <n v="6188"/>
    <x v="3080"/>
    <x v="1"/>
    <x v="219"/>
    <d v="2012-11-17T00:00:00"/>
    <x v="2"/>
    <s v="MH-17785"/>
    <s v="Maya Herman"/>
    <x v="1"/>
    <s v="United States"/>
    <s v="New York City"/>
    <x v="15"/>
    <n v="10035"/>
    <x v="3"/>
    <s v="OFF-BI-10003963"/>
    <x v="1"/>
    <x v="8"/>
    <x v="1320"/>
    <n v="34.944000000000003"/>
    <n v="6"/>
    <x v="2"/>
    <n v="11.7936"/>
  </r>
  <r>
    <n v="6189"/>
    <x v="3080"/>
    <x v="1"/>
    <x v="219"/>
    <d v="2012-11-17T00:00:00"/>
    <x v="2"/>
    <s v="MH-17785"/>
    <s v="Maya Herman"/>
    <x v="1"/>
    <s v="United States"/>
    <s v="New York City"/>
    <x v="15"/>
    <n v="10035"/>
    <x v="3"/>
    <s v="OFF-AR-10001955"/>
    <x v="1"/>
    <x v="6"/>
    <x v="1021"/>
    <n v="119.04"/>
    <n v="6"/>
    <x v="0"/>
    <n v="35.712000000000003"/>
  </r>
  <r>
    <n v="6190"/>
    <x v="3081"/>
    <x v="3"/>
    <x v="1095"/>
    <d v="2014-04-09T00:00:00"/>
    <x v="1"/>
    <s v="AM-10705"/>
    <s v="Anne McFarland"/>
    <x v="0"/>
    <s v="United States"/>
    <s v="Des Plaines"/>
    <x v="10"/>
    <n v="60016"/>
    <x v="2"/>
    <s v="TEC-PH-10004345"/>
    <x v="2"/>
    <x v="7"/>
    <x v="1167"/>
    <n v="383.84"/>
    <n v="4"/>
    <x v="2"/>
    <n v="47.98"/>
  </r>
  <r>
    <n v="6191"/>
    <x v="3082"/>
    <x v="0"/>
    <x v="435"/>
    <d v="2013-12-29T00:00:00"/>
    <x v="1"/>
    <s v="JM-15535"/>
    <s v="Jessica Myrick"/>
    <x v="0"/>
    <s v="United States"/>
    <s v="New York City"/>
    <x v="15"/>
    <n v="10035"/>
    <x v="3"/>
    <s v="FUR-FU-10003192"/>
    <x v="0"/>
    <x v="5"/>
    <x v="1720"/>
    <n v="799.56"/>
    <n v="9"/>
    <x v="0"/>
    <n v="207.88560000000001"/>
  </r>
  <r>
    <n v="6192"/>
    <x v="3083"/>
    <x v="3"/>
    <x v="1096"/>
    <d v="2014-12-14T00:00:00"/>
    <x v="3"/>
    <s v="MW-18220"/>
    <s v="Mitch Webber"/>
    <x v="0"/>
    <s v="United States"/>
    <s v="Seattle"/>
    <x v="4"/>
    <n v="98103"/>
    <x v="1"/>
    <s v="OFF-ST-10001325"/>
    <x v="1"/>
    <x v="4"/>
    <x v="466"/>
    <n v="31.44"/>
    <n v="3"/>
    <x v="0"/>
    <n v="8.4887999999999995"/>
  </r>
  <r>
    <n v="6193"/>
    <x v="3084"/>
    <x v="3"/>
    <x v="66"/>
    <d v="2014-12-27T00:00:00"/>
    <x v="1"/>
    <s v="AG-10330"/>
    <s v="Alex Grayson"/>
    <x v="0"/>
    <s v="United States"/>
    <s v="Houston"/>
    <x v="5"/>
    <n v="77095"/>
    <x v="2"/>
    <s v="OFF-PA-10000019"/>
    <x v="1"/>
    <x v="10"/>
    <x v="704"/>
    <n v="25.92"/>
    <n v="5"/>
    <x v="2"/>
    <n v="9.0719999999999992"/>
  </r>
  <r>
    <n v="6194"/>
    <x v="3084"/>
    <x v="3"/>
    <x v="66"/>
    <d v="2014-12-27T00:00:00"/>
    <x v="1"/>
    <s v="AG-10330"/>
    <s v="Alex Grayson"/>
    <x v="0"/>
    <s v="United States"/>
    <s v="Houston"/>
    <x v="5"/>
    <n v="77095"/>
    <x v="2"/>
    <s v="OFF-BI-10003429"/>
    <x v="1"/>
    <x v="8"/>
    <x v="844"/>
    <n v="6.33"/>
    <n v="5"/>
    <x v="3"/>
    <n v="-9.8115000000000006"/>
  </r>
  <r>
    <n v="6195"/>
    <x v="3084"/>
    <x v="3"/>
    <x v="66"/>
    <d v="2014-12-27T00:00:00"/>
    <x v="1"/>
    <s v="AG-10330"/>
    <s v="Alex Grayson"/>
    <x v="0"/>
    <s v="United States"/>
    <s v="Houston"/>
    <x v="5"/>
    <n v="77095"/>
    <x v="2"/>
    <s v="OFF-PA-10000176"/>
    <x v="1"/>
    <x v="10"/>
    <x v="634"/>
    <n v="75.88"/>
    <n v="5"/>
    <x v="2"/>
    <n v="26.558"/>
  </r>
  <r>
    <n v="6196"/>
    <x v="3085"/>
    <x v="3"/>
    <x v="208"/>
    <d v="2014-10-29T00:00:00"/>
    <x v="1"/>
    <s v="CM-12160"/>
    <s v="Charles McCrossin"/>
    <x v="0"/>
    <s v="United States"/>
    <s v="Philadelphia"/>
    <x v="9"/>
    <n v="19143"/>
    <x v="3"/>
    <s v="TEC-PH-10004165"/>
    <x v="2"/>
    <x v="7"/>
    <x v="886"/>
    <n v="329.988"/>
    <n v="2"/>
    <x v="10"/>
    <n v="-76.997200000000007"/>
  </r>
  <r>
    <n v="6197"/>
    <x v="3085"/>
    <x v="3"/>
    <x v="208"/>
    <d v="2014-10-29T00:00:00"/>
    <x v="1"/>
    <s v="CM-12160"/>
    <s v="Charles McCrossin"/>
    <x v="0"/>
    <s v="United States"/>
    <s v="Philadelphia"/>
    <x v="9"/>
    <n v="19143"/>
    <x v="3"/>
    <s v="OFF-ST-10000352"/>
    <x v="1"/>
    <x v="4"/>
    <x v="1049"/>
    <n v="71.376000000000005"/>
    <n v="3"/>
    <x v="2"/>
    <n v="-4.4610000000000003"/>
  </r>
  <r>
    <n v="6198"/>
    <x v="3086"/>
    <x v="1"/>
    <x v="50"/>
    <d v="2012-11-17T00:00:00"/>
    <x v="1"/>
    <s v="RA-19915"/>
    <s v="Russell Applegate"/>
    <x v="0"/>
    <s v="United States"/>
    <s v="Columbus"/>
    <x v="14"/>
    <n v="47201"/>
    <x v="2"/>
    <s v="OFF-PA-10000726"/>
    <x v="1"/>
    <x v="10"/>
    <x v="1322"/>
    <n v="63.77"/>
    <n v="7"/>
    <x v="0"/>
    <n v="28.6965"/>
  </r>
  <r>
    <n v="6199"/>
    <x v="3086"/>
    <x v="1"/>
    <x v="50"/>
    <d v="2012-11-17T00:00:00"/>
    <x v="1"/>
    <s v="RA-19915"/>
    <s v="Russell Applegate"/>
    <x v="0"/>
    <s v="United States"/>
    <s v="Columbus"/>
    <x v="14"/>
    <n v="47201"/>
    <x v="2"/>
    <s v="TEC-PH-10001536"/>
    <x v="2"/>
    <x v="7"/>
    <x v="1234"/>
    <n v="50.97"/>
    <n v="3"/>
    <x v="0"/>
    <n v="13.2522"/>
  </r>
  <r>
    <n v="6200"/>
    <x v="3086"/>
    <x v="1"/>
    <x v="50"/>
    <d v="2012-11-17T00:00:00"/>
    <x v="1"/>
    <s v="RA-19915"/>
    <s v="Russell Applegate"/>
    <x v="0"/>
    <s v="United States"/>
    <s v="Columbus"/>
    <x v="14"/>
    <n v="47201"/>
    <x v="2"/>
    <s v="OFF-PA-10001790"/>
    <x v="1"/>
    <x v="10"/>
    <x v="687"/>
    <n v="96.08"/>
    <n v="2"/>
    <x v="0"/>
    <n v="46.118400000000001"/>
  </r>
  <r>
    <n v="6201"/>
    <x v="3087"/>
    <x v="1"/>
    <x v="392"/>
    <d v="2012-04-20T00:00:00"/>
    <x v="1"/>
    <s v="SB-20185"/>
    <s v="Sarah Brown"/>
    <x v="0"/>
    <s v="United States"/>
    <s v="Evanston"/>
    <x v="10"/>
    <n v="60201"/>
    <x v="2"/>
    <s v="TEC-CO-10001766"/>
    <x v="2"/>
    <x v="16"/>
    <x v="1058"/>
    <n v="1439.9680000000001"/>
    <n v="4"/>
    <x v="2"/>
    <n v="485.98919999999998"/>
  </r>
  <r>
    <n v="6202"/>
    <x v="3087"/>
    <x v="1"/>
    <x v="392"/>
    <d v="2012-04-20T00:00:00"/>
    <x v="1"/>
    <s v="SB-20185"/>
    <s v="Sarah Brown"/>
    <x v="0"/>
    <s v="United States"/>
    <s v="Evanston"/>
    <x v="10"/>
    <n v="60201"/>
    <x v="2"/>
    <s v="TEC-AC-10004396"/>
    <x v="2"/>
    <x v="11"/>
    <x v="1679"/>
    <n v="43.56"/>
    <n v="3"/>
    <x v="2"/>
    <n v="-4.9005000000000001"/>
  </r>
  <r>
    <n v="6203"/>
    <x v="3088"/>
    <x v="0"/>
    <x v="186"/>
    <d v="2013-12-24T00:00:00"/>
    <x v="1"/>
    <s v="PK-19075"/>
    <s v="Pete Kriz"/>
    <x v="0"/>
    <s v="United States"/>
    <s v="Apple Valley"/>
    <x v="1"/>
    <n v="92307"/>
    <x v="1"/>
    <s v="FUR-CH-10001708"/>
    <x v="0"/>
    <x v="1"/>
    <x v="884"/>
    <n v="563.91999999999996"/>
    <n v="5"/>
    <x v="2"/>
    <n v="7.0490000000000004"/>
  </r>
  <r>
    <n v="6204"/>
    <x v="3089"/>
    <x v="0"/>
    <x v="147"/>
    <d v="2013-10-28T00:00:00"/>
    <x v="1"/>
    <s v="SV-20935"/>
    <s v="Susan Vittorini"/>
    <x v="0"/>
    <s v="United States"/>
    <s v="Columbus"/>
    <x v="24"/>
    <n v="43229"/>
    <x v="3"/>
    <s v="TEC-PH-10001305"/>
    <x v="2"/>
    <x v="7"/>
    <x v="1671"/>
    <n v="235.15199999999999"/>
    <n v="8"/>
    <x v="10"/>
    <n v="-47.0304"/>
  </r>
  <r>
    <n v="6205"/>
    <x v="3090"/>
    <x v="3"/>
    <x v="96"/>
    <d v="2014-12-04T00:00:00"/>
    <x v="2"/>
    <s v="MG-17650"/>
    <s v="Matthew Grinstein"/>
    <x v="2"/>
    <s v="United States"/>
    <s v="Marion"/>
    <x v="24"/>
    <n v="43302"/>
    <x v="3"/>
    <s v="FUR-FU-10002885"/>
    <x v="0"/>
    <x v="5"/>
    <x v="755"/>
    <n v="7.7119999999999997"/>
    <n v="2"/>
    <x v="2"/>
    <n v="1.7352000000000001"/>
  </r>
  <r>
    <n v="6206"/>
    <x v="3091"/>
    <x v="0"/>
    <x v="201"/>
    <d v="2013-10-25T00:00:00"/>
    <x v="0"/>
    <s v="CM-12445"/>
    <s v="Chuck Magee"/>
    <x v="0"/>
    <s v="United States"/>
    <s v="Houston"/>
    <x v="5"/>
    <n v="77095"/>
    <x v="2"/>
    <s v="OFF-PA-10000726"/>
    <x v="1"/>
    <x v="10"/>
    <x v="1322"/>
    <n v="51.015999999999998"/>
    <n v="7"/>
    <x v="2"/>
    <n v="15.942500000000001"/>
  </r>
  <r>
    <n v="6207"/>
    <x v="3091"/>
    <x v="0"/>
    <x v="201"/>
    <d v="2013-10-25T00:00:00"/>
    <x v="0"/>
    <s v="CM-12445"/>
    <s v="Chuck Magee"/>
    <x v="0"/>
    <s v="United States"/>
    <s v="Houston"/>
    <x v="5"/>
    <n v="77095"/>
    <x v="2"/>
    <s v="OFF-FA-10003112"/>
    <x v="1"/>
    <x v="13"/>
    <x v="33"/>
    <n v="25.248000000000001"/>
    <n v="4"/>
    <x v="2"/>
    <n v="7.89"/>
  </r>
  <r>
    <n v="6208"/>
    <x v="3091"/>
    <x v="0"/>
    <x v="201"/>
    <d v="2013-10-25T00:00:00"/>
    <x v="0"/>
    <s v="CM-12445"/>
    <s v="Chuck Magee"/>
    <x v="0"/>
    <s v="United States"/>
    <s v="Houston"/>
    <x v="5"/>
    <n v="77095"/>
    <x v="2"/>
    <s v="FUR-CH-10002372"/>
    <x v="0"/>
    <x v="1"/>
    <x v="390"/>
    <n v="56.686"/>
    <n v="1"/>
    <x v="4"/>
    <n v="-14.5764"/>
  </r>
  <r>
    <n v="6209"/>
    <x v="3092"/>
    <x v="3"/>
    <x v="365"/>
    <d v="2014-10-04T00:00:00"/>
    <x v="1"/>
    <s v="ME-18010"/>
    <s v="Michelle Ellison"/>
    <x v="1"/>
    <s v="United States"/>
    <s v="Marion"/>
    <x v="24"/>
    <n v="43302"/>
    <x v="3"/>
    <s v="OFF-ST-10000563"/>
    <x v="1"/>
    <x v="4"/>
    <x v="894"/>
    <n v="51.167999999999999"/>
    <n v="2"/>
    <x v="2"/>
    <n v="-6.3959999999999999"/>
  </r>
  <r>
    <n v="6210"/>
    <x v="3093"/>
    <x v="3"/>
    <x v="238"/>
    <d v="2014-08-26T00:00:00"/>
    <x v="1"/>
    <s v="YS-21880"/>
    <s v="Yana Sorensen"/>
    <x v="1"/>
    <s v="United States"/>
    <s v="Seattle"/>
    <x v="4"/>
    <n v="98103"/>
    <x v="1"/>
    <s v="OFF-BI-10003925"/>
    <x v="1"/>
    <x v="8"/>
    <x v="751"/>
    <n v="2793.5279999999998"/>
    <n v="9"/>
    <x v="2"/>
    <n v="942.81569999999999"/>
  </r>
  <r>
    <n v="6211"/>
    <x v="3093"/>
    <x v="3"/>
    <x v="238"/>
    <d v="2014-08-26T00:00:00"/>
    <x v="1"/>
    <s v="YS-21880"/>
    <s v="Yana Sorensen"/>
    <x v="1"/>
    <s v="United States"/>
    <s v="Seattle"/>
    <x v="4"/>
    <n v="98103"/>
    <x v="1"/>
    <s v="OFF-ST-10003306"/>
    <x v="1"/>
    <x v="4"/>
    <x v="380"/>
    <n v="1000.02"/>
    <n v="7"/>
    <x v="0"/>
    <n v="290.00580000000002"/>
  </r>
  <r>
    <n v="6212"/>
    <x v="3093"/>
    <x v="3"/>
    <x v="238"/>
    <d v="2014-08-26T00:00:00"/>
    <x v="1"/>
    <s v="YS-21880"/>
    <s v="Yana Sorensen"/>
    <x v="1"/>
    <s v="United States"/>
    <s v="Seattle"/>
    <x v="4"/>
    <n v="98103"/>
    <x v="1"/>
    <s v="FUR-FU-10001475"/>
    <x v="0"/>
    <x v="5"/>
    <x v="499"/>
    <n v="65.94"/>
    <n v="3"/>
    <x v="0"/>
    <n v="22.419599999999999"/>
  </r>
  <r>
    <n v="6213"/>
    <x v="3094"/>
    <x v="3"/>
    <x v="105"/>
    <d v="2014-11-17T00:00:00"/>
    <x v="0"/>
    <s v="MB-17305"/>
    <s v="Maria Bertelson"/>
    <x v="0"/>
    <s v="United States"/>
    <s v="Longview"/>
    <x v="4"/>
    <n v="98632"/>
    <x v="1"/>
    <s v="OFF-FA-10003495"/>
    <x v="1"/>
    <x v="13"/>
    <x v="33"/>
    <n v="18.239999999999998"/>
    <n v="3"/>
    <x v="0"/>
    <n v="9.1199999999999992"/>
  </r>
  <r>
    <n v="6214"/>
    <x v="3094"/>
    <x v="3"/>
    <x v="105"/>
    <d v="2014-11-17T00:00:00"/>
    <x v="0"/>
    <s v="MB-17305"/>
    <s v="Maria Bertelson"/>
    <x v="0"/>
    <s v="United States"/>
    <s v="Longview"/>
    <x v="4"/>
    <n v="98632"/>
    <x v="1"/>
    <s v="OFF-AP-10004708"/>
    <x v="1"/>
    <x v="9"/>
    <x v="508"/>
    <n v="76.12"/>
    <n v="2"/>
    <x v="0"/>
    <n v="22.0748"/>
  </r>
  <r>
    <n v="6215"/>
    <x v="3095"/>
    <x v="2"/>
    <x v="856"/>
    <d v="2011-10-15T00:00:00"/>
    <x v="1"/>
    <s v="AS-10240"/>
    <s v="Alan Shonely"/>
    <x v="0"/>
    <s v="United States"/>
    <s v="Redondo Beach"/>
    <x v="1"/>
    <n v="90278"/>
    <x v="1"/>
    <s v="OFF-EN-10001219"/>
    <x v="1"/>
    <x v="12"/>
    <x v="583"/>
    <n v="7.64"/>
    <n v="1"/>
    <x v="0"/>
    <n v="3.7435999999999998"/>
  </r>
  <r>
    <n v="6216"/>
    <x v="3096"/>
    <x v="1"/>
    <x v="109"/>
    <d v="2012-12-03T00:00:00"/>
    <x v="1"/>
    <s v="MC-17425"/>
    <s v="Mark Cousins"/>
    <x v="1"/>
    <s v="United States"/>
    <s v="New York City"/>
    <x v="15"/>
    <n v="10035"/>
    <x v="3"/>
    <s v="FUR-FU-10000087"/>
    <x v="0"/>
    <x v="5"/>
    <x v="204"/>
    <n v="68.16"/>
    <n v="3"/>
    <x v="0"/>
    <n v="27.945599999999999"/>
  </r>
  <r>
    <n v="6217"/>
    <x v="3096"/>
    <x v="1"/>
    <x v="109"/>
    <d v="2012-12-03T00:00:00"/>
    <x v="1"/>
    <s v="MC-17425"/>
    <s v="Mark Cousins"/>
    <x v="1"/>
    <s v="United States"/>
    <s v="New York City"/>
    <x v="15"/>
    <n v="10035"/>
    <x v="3"/>
    <s v="OFF-EN-10001539"/>
    <x v="1"/>
    <x v="12"/>
    <x v="33"/>
    <n v="62.24"/>
    <n v="8"/>
    <x v="0"/>
    <n v="29.252800000000001"/>
  </r>
  <r>
    <n v="6218"/>
    <x v="3097"/>
    <x v="1"/>
    <x v="1097"/>
    <d v="2012-08-02T00:00:00"/>
    <x v="1"/>
    <s v="PG-18820"/>
    <s v="Patrick Gardner"/>
    <x v="0"/>
    <s v="United States"/>
    <s v="Louisville"/>
    <x v="0"/>
    <n v="40214"/>
    <x v="0"/>
    <s v="TEC-PH-10004897"/>
    <x v="2"/>
    <x v="7"/>
    <x v="1115"/>
    <n v="29.97"/>
    <n v="3"/>
    <x v="0"/>
    <n v="0.29970000000000002"/>
  </r>
  <r>
    <n v="6219"/>
    <x v="3098"/>
    <x v="0"/>
    <x v="201"/>
    <d v="2013-10-27T00:00:00"/>
    <x v="1"/>
    <s v="JS-16030"/>
    <s v="Joy Smith"/>
    <x v="0"/>
    <s v="United States"/>
    <s v="Trenton"/>
    <x v="12"/>
    <n v="48183"/>
    <x v="2"/>
    <s v="TEC-PH-10001300"/>
    <x v="2"/>
    <x v="7"/>
    <x v="1002"/>
    <n v="125.7"/>
    <n v="6"/>
    <x v="0"/>
    <n v="35.195999999999998"/>
  </r>
  <r>
    <n v="6220"/>
    <x v="3098"/>
    <x v="0"/>
    <x v="201"/>
    <d v="2013-10-27T00:00:00"/>
    <x v="1"/>
    <s v="JS-16030"/>
    <s v="Joy Smith"/>
    <x v="0"/>
    <s v="United States"/>
    <s v="Trenton"/>
    <x v="12"/>
    <n v="48183"/>
    <x v="2"/>
    <s v="TEC-PH-10001557"/>
    <x v="2"/>
    <x v="7"/>
    <x v="658"/>
    <n v="191.98"/>
    <n v="2"/>
    <x v="0"/>
    <n v="51.834600000000002"/>
  </r>
  <r>
    <n v="6221"/>
    <x v="3098"/>
    <x v="0"/>
    <x v="201"/>
    <d v="2013-10-27T00:00:00"/>
    <x v="1"/>
    <s v="JS-16030"/>
    <s v="Joy Smith"/>
    <x v="0"/>
    <s v="United States"/>
    <s v="Trenton"/>
    <x v="12"/>
    <n v="48183"/>
    <x v="2"/>
    <s v="OFF-ST-10000617"/>
    <x v="1"/>
    <x v="4"/>
    <x v="379"/>
    <n v="20.86"/>
    <n v="7"/>
    <x v="0"/>
    <n v="1.4601999999999999"/>
  </r>
  <r>
    <n v="6222"/>
    <x v="3099"/>
    <x v="3"/>
    <x v="32"/>
    <d v="2014-09-19T00:00:00"/>
    <x v="0"/>
    <s v="JB-16000"/>
    <s v="Joy Bell-"/>
    <x v="0"/>
    <s v="United States"/>
    <s v="Los Angeles"/>
    <x v="1"/>
    <n v="90045"/>
    <x v="1"/>
    <s v="OFF-LA-10000121"/>
    <x v="1"/>
    <x v="2"/>
    <x v="902"/>
    <n v="56.7"/>
    <n v="9"/>
    <x v="0"/>
    <n v="26.082000000000001"/>
  </r>
  <r>
    <n v="6223"/>
    <x v="3100"/>
    <x v="3"/>
    <x v="331"/>
    <d v="2014-12-28T00:00:00"/>
    <x v="1"/>
    <s v="DK-12985"/>
    <s v="Darren Koutras"/>
    <x v="0"/>
    <s v="United States"/>
    <s v="Hendersonville"/>
    <x v="18"/>
    <n v="37075"/>
    <x v="0"/>
    <s v="FUR-FU-10000087"/>
    <x v="0"/>
    <x v="5"/>
    <x v="204"/>
    <n v="72.703999999999994"/>
    <n v="4"/>
    <x v="2"/>
    <n v="19.084800000000001"/>
  </r>
  <r>
    <n v="6224"/>
    <x v="3100"/>
    <x v="3"/>
    <x v="331"/>
    <d v="2014-12-28T00:00:00"/>
    <x v="1"/>
    <s v="DK-12985"/>
    <s v="Darren Koutras"/>
    <x v="0"/>
    <s v="United States"/>
    <s v="Hendersonville"/>
    <x v="18"/>
    <n v="37075"/>
    <x v="0"/>
    <s v="OFF-AR-10000422"/>
    <x v="1"/>
    <x v="6"/>
    <x v="892"/>
    <n v="12.263999999999999"/>
    <n v="7"/>
    <x v="2"/>
    <n v="1.0730999999999999"/>
  </r>
  <r>
    <n v="6225"/>
    <x v="3100"/>
    <x v="3"/>
    <x v="331"/>
    <d v="2014-12-28T00:00:00"/>
    <x v="1"/>
    <s v="DK-12985"/>
    <s v="Darren Koutras"/>
    <x v="0"/>
    <s v="United States"/>
    <s v="Hendersonville"/>
    <x v="18"/>
    <n v="37075"/>
    <x v="0"/>
    <s v="OFF-ST-10004123"/>
    <x v="1"/>
    <x v="4"/>
    <x v="72"/>
    <n v="218.352"/>
    <n v="3"/>
    <x v="2"/>
    <n v="-54.588000000000001"/>
  </r>
  <r>
    <n v="6226"/>
    <x v="3101"/>
    <x v="1"/>
    <x v="348"/>
    <d v="2012-10-09T00:00:00"/>
    <x v="1"/>
    <s v="JF-15490"/>
    <s v="Jeremy Farry"/>
    <x v="0"/>
    <s v="United States"/>
    <s v="Portland"/>
    <x v="21"/>
    <n v="97206"/>
    <x v="1"/>
    <s v="FUR-BO-10003660"/>
    <x v="0"/>
    <x v="0"/>
    <x v="1465"/>
    <n v="66.293999999999997"/>
    <n v="1"/>
    <x v="6"/>
    <n v="-103.86060000000001"/>
  </r>
  <r>
    <n v="6227"/>
    <x v="3101"/>
    <x v="1"/>
    <x v="348"/>
    <d v="2012-10-09T00:00:00"/>
    <x v="1"/>
    <s v="JF-15490"/>
    <s v="Jeremy Farry"/>
    <x v="0"/>
    <s v="United States"/>
    <s v="Portland"/>
    <x v="21"/>
    <n v="97206"/>
    <x v="1"/>
    <s v="FUR-CH-10000422"/>
    <x v="0"/>
    <x v="1"/>
    <x v="1432"/>
    <n v="291.16800000000001"/>
    <n v="4"/>
    <x v="2"/>
    <n v="-14.558400000000001"/>
  </r>
  <r>
    <n v="6228"/>
    <x v="3102"/>
    <x v="2"/>
    <x v="981"/>
    <d v="2011-11-07T00:00:00"/>
    <x v="1"/>
    <s v="PO-18850"/>
    <s v="Patrick O'Brill"/>
    <x v="0"/>
    <s v="United States"/>
    <s v="Irving"/>
    <x v="5"/>
    <n v="75061"/>
    <x v="2"/>
    <s v="TEC-PH-10002923"/>
    <x v="2"/>
    <x v="7"/>
    <x v="680"/>
    <n v="88.775999999999996"/>
    <n v="3"/>
    <x v="2"/>
    <n v="7.7679"/>
  </r>
  <r>
    <n v="6229"/>
    <x v="3103"/>
    <x v="0"/>
    <x v="115"/>
    <d v="2013-01-27T00:00:00"/>
    <x v="1"/>
    <s v="BT-11530"/>
    <s v="Bradley Talbott"/>
    <x v="2"/>
    <s v="United States"/>
    <s v="Cleveland"/>
    <x v="24"/>
    <n v="44105"/>
    <x v="3"/>
    <s v="TEC-PH-10004093"/>
    <x v="2"/>
    <x v="7"/>
    <x v="40"/>
    <n v="110.376"/>
    <n v="4"/>
    <x v="10"/>
    <n v="-20.235600000000002"/>
  </r>
  <r>
    <n v="6230"/>
    <x v="3103"/>
    <x v="0"/>
    <x v="115"/>
    <d v="2013-01-27T00:00:00"/>
    <x v="1"/>
    <s v="BT-11530"/>
    <s v="Bradley Talbott"/>
    <x v="2"/>
    <s v="United States"/>
    <s v="Cleveland"/>
    <x v="24"/>
    <n v="44105"/>
    <x v="3"/>
    <s v="TEC-AC-10000171"/>
    <x v="2"/>
    <x v="11"/>
    <x v="43"/>
    <n v="55.176000000000002"/>
    <n v="3"/>
    <x v="2"/>
    <n v="15.863099999999999"/>
  </r>
  <r>
    <n v="6231"/>
    <x v="3104"/>
    <x v="3"/>
    <x v="497"/>
    <d v="2014-07-18T00:00:00"/>
    <x v="1"/>
    <s v="NW-18400"/>
    <s v="Natalie Webber"/>
    <x v="0"/>
    <s v="United States"/>
    <s v="Waterloo"/>
    <x v="23"/>
    <n v="50701"/>
    <x v="2"/>
    <s v="OFF-AR-10001166"/>
    <x v="1"/>
    <x v="6"/>
    <x v="33"/>
    <n v="30.32"/>
    <n v="4"/>
    <x v="0"/>
    <n v="11.8248"/>
  </r>
  <r>
    <n v="6232"/>
    <x v="3105"/>
    <x v="3"/>
    <x v="220"/>
    <d v="2014-09-12T00:00:00"/>
    <x v="3"/>
    <s v="JF-15415"/>
    <s v="Jennifer Ferguson"/>
    <x v="0"/>
    <s v="United States"/>
    <s v="Seattle"/>
    <x v="4"/>
    <n v="98105"/>
    <x v="1"/>
    <s v="FUR-CH-10003199"/>
    <x v="0"/>
    <x v="1"/>
    <x v="631"/>
    <n v="177.56800000000001"/>
    <n v="2"/>
    <x v="2"/>
    <n v="8.8783999999999992"/>
  </r>
  <r>
    <n v="6233"/>
    <x v="3105"/>
    <x v="3"/>
    <x v="220"/>
    <d v="2014-09-12T00:00:00"/>
    <x v="3"/>
    <s v="JF-15415"/>
    <s v="Jennifer Ferguson"/>
    <x v="0"/>
    <s v="United States"/>
    <s v="Seattle"/>
    <x v="4"/>
    <n v="98105"/>
    <x v="1"/>
    <s v="OFF-PA-10002005"/>
    <x v="1"/>
    <x v="10"/>
    <x v="505"/>
    <n v="19.440000000000001"/>
    <n v="3"/>
    <x v="0"/>
    <n v="9.3312000000000008"/>
  </r>
  <r>
    <n v="6234"/>
    <x v="3105"/>
    <x v="3"/>
    <x v="220"/>
    <d v="2014-09-12T00:00:00"/>
    <x v="3"/>
    <s v="JF-15415"/>
    <s v="Jennifer Ferguson"/>
    <x v="0"/>
    <s v="United States"/>
    <s v="Seattle"/>
    <x v="4"/>
    <n v="98105"/>
    <x v="1"/>
    <s v="OFF-PA-10004101"/>
    <x v="1"/>
    <x v="10"/>
    <x v="506"/>
    <n v="71.28"/>
    <n v="11"/>
    <x v="0"/>
    <n v="34.214399999999998"/>
  </r>
  <r>
    <n v="6235"/>
    <x v="3105"/>
    <x v="3"/>
    <x v="220"/>
    <d v="2014-09-12T00:00:00"/>
    <x v="3"/>
    <s v="JF-15415"/>
    <s v="Jennifer Ferguson"/>
    <x v="0"/>
    <s v="United States"/>
    <s v="Seattle"/>
    <x v="4"/>
    <n v="98105"/>
    <x v="1"/>
    <s v="OFF-BI-10004600"/>
    <x v="1"/>
    <x v="8"/>
    <x v="1477"/>
    <n v="1471.96"/>
    <n v="5"/>
    <x v="2"/>
    <n v="459.98750000000001"/>
  </r>
  <r>
    <n v="6236"/>
    <x v="3105"/>
    <x v="3"/>
    <x v="220"/>
    <d v="2014-09-12T00:00:00"/>
    <x v="3"/>
    <s v="JF-15415"/>
    <s v="Jennifer Ferguson"/>
    <x v="0"/>
    <s v="United States"/>
    <s v="Seattle"/>
    <x v="4"/>
    <n v="98105"/>
    <x v="1"/>
    <s v="TEC-PH-10000127"/>
    <x v="2"/>
    <x v="7"/>
    <x v="1758"/>
    <n v="79.959999999999994"/>
    <n v="5"/>
    <x v="2"/>
    <n v="-17.991"/>
  </r>
  <r>
    <n v="6237"/>
    <x v="3106"/>
    <x v="0"/>
    <x v="1098"/>
    <d v="2013-02-27T00:00:00"/>
    <x v="1"/>
    <s v="AC-10420"/>
    <s v="Alyssa Crouse"/>
    <x v="1"/>
    <s v="United States"/>
    <s v="Philadelphia"/>
    <x v="9"/>
    <n v="19120"/>
    <x v="3"/>
    <s v="OFF-EN-10004386"/>
    <x v="1"/>
    <x v="12"/>
    <x v="242"/>
    <n v="57.576000000000001"/>
    <n v="3"/>
    <x v="2"/>
    <n v="21.591000000000001"/>
  </r>
  <r>
    <n v="6238"/>
    <x v="3107"/>
    <x v="0"/>
    <x v="115"/>
    <d v="2013-01-29T00:00:00"/>
    <x v="1"/>
    <s v="TB-21280"/>
    <s v="Toby Braunhardt"/>
    <x v="0"/>
    <s v="United States"/>
    <s v="New York City"/>
    <x v="15"/>
    <n v="10009"/>
    <x v="3"/>
    <s v="OFF-BI-10004506"/>
    <x v="1"/>
    <x v="8"/>
    <x v="1238"/>
    <n v="26.335999999999999"/>
    <n v="4"/>
    <x v="2"/>
    <n v="9.2175999999999991"/>
  </r>
  <r>
    <n v="6239"/>
    <x v="3108"/>
    <x v="1"/>
    <x v="295"/>
    <d v="2012-12-16T00:00:00"/>
    <x v="1"/>
    <s v="HA-14905"/>
    <s v="Helen Abelman"/>
    <x v="0"/>
    <s v="United States"/>
    <s v="San Jose"/>
    <x v="1"/>
    <n v="95123"/>
    <x v="1"/>
    <s v="FUR-FU-10004597"/>
    <x v="0"/>
    <x v="5"/>
    <x v="1257"/>
    <n v="166.5"/>
    <n v="3"/>
    <x v="0"/>
    <n v="21.645"/>
  </r>
  <r>
    <n v="6240"/>
    <x v="3108"/>
    <x v="1"/>
    <x v="295"/>
    <d v="2012-12-16T00:00:00"/>
    <x v="1"/>
    <s v="HA-14905"/>
    <s v="Helen Abelman"/>
    <x v="0"/>
    <s v="United States"/>
    <s v="San Jose"/>
    <x v="1"/>
    <n v="95123"/>
    <x v="1"/>
    <s v="OFF-ST-10001496"/>
    <x v="1"/>
    <x v="4"/>
    <x v="726"/>
    <n v="360.38"/>
    <n v="2"/>
    <x v="0"/>
    <n v="93.698800000000006"/>
  </r>
  <r>
    <n v="6241"/>
    <x v="3109"/>
    <x v="0"/>
    <x v="517"/>
    <d v="2013-11-02T00:00:00"/>
    <x v="0"/>
    <s v="LH-17155"/>
    <s v="Logan Haushalter"/>
    <x v="0"/>
    <s v="United States"/>
    <s v="Los Angeles"/>
    <x v="1"/>
    <n v="90008"/>
    <x v="1"/>
    <s v="OFF-BI-10004236"/>
    <x v="1"/>
    <x v="8"/>
    <x v="891"/>
    <n v="11.744"/>
    <n v="1"/>
    <x v="2"/>
    <n v="3.8168000000000002"/>
  </r>
  <r>
    <n v="6242"/>
    <x v="3110"/>
    <x v="3"/>
    <x v="39"/>
    <d v="2014-06-01T00:00:00"/>
    <x v="0"/>
    <s v="LO-17170"/>
    <s v="Lori Olson"/>
    <x v="1"/>
    <s v="United States"/>
    <s v="Concord"/>
    <x v="38"/>
    <n v="3301"/>
    <x v="3"/>
    <s v="FUR-FU-10001185"/>
    <x v="0"/>
    <x v="5"/>
    <x v="1414"/>
    <n v="247.44"/>
    <n v="8"/>
    <x v="0"/>
    <n v="101.4504"/>
  </r>
  <r>
    <n v="6243"/>
    <x v="3111"/>
    <x v="2"/>
    <x v="1059"/>
    <d v="2011-12-28T00:00:00"/>
    <x v="1"/>
    <s v="DP-13390"/>
    <s v="Dennis Pardue"/>
    <x v="2"/>
    <s v="United States"/>
    <s v="Columbia"/>
    <x v="18"/>
    <n v="38401"/>
    <x v="0"/>
    <s v="OFF-BI-10000977"/>
    <x v="1"/>
    <x v="8"/>
    <x v="982"/>
    <n v="18.239999999999998"/>
    <n v="2"/>
    <x v="6"/>
    <n v="-14.592000000000001"/>
  </r>
  <r>
    <n v="6244"/>
    <x v="3112"/>
    <x v="0"/>
    <x v="390"/>
    <d v="2013-11-29T00:00:00"/>
    <x v="1"/>
    <s v="CR-12580"/>
    <s v="Clay Rozendal"/>
    <x v="2"/>
    <s v="United States"/>
    <s v="Bellevue"/>
    <x v="4"/>
    <n v="98006"/>
    <x v="1"/>
    <s v="OFF-SU-10004782"/>
    <x v="1"/>
    <x v="14"/>
    <x v="1548"/>
    <n v="25.35"/>
    <n v="3"/>
    <x v="0"/>
    <n v="7.6050000000000004"/>
  </r>
  <r>
    <n v="6245"/>
    <x v="3113"/>
    <x v="1"/>
    <x v="312"/>
    <d v="2012-11-25T00:00:00"/>
    <x v="1"/>
    <s v="KB-16405"/>
    <s v="Katrina Bavinger"/>
    <x v="2"/>
    <s v="United States"/>
    <s v="Seattle"/>
    <x v="4"/>
    <n v="98105"/>
    <x v="1"/>
    <s v="OFF-AR-10002067"/>
    <x v="1"/>
    <x v="6"/>
    <x v="1145"/>
    <n v="119.04"/>
    <n v="6"/>
    <x v="0"/>
    <n v="30.950399999999998"/>
  </r>
  <r>
    <n v="6246"/>
    <x v="3113"/>
    <x v="1"/>
    <x v="312"/>
    <d v="2012-11-25T00:00:00"/>
    <x v="1"/>
    <s v="KB-16405"/>
    <s v="Katrina Bavinger"/>
    <x v="2"/>
    <s v="United States"/>
    <s v="Seattle"/>
    <x v="4"/>
    <n v="98105"/>
    <x v="1"/>
    <s v="FUR-FU-10002364"/>
    <x v="0"/>
    <x v="5"/>
    <x v="1231"/>
    <n v="22.14"/>
    <n v="3"/>
    <x v="0"/>
    <n v="6.4206000000000003"/>
  </r>
  <r>
    <n v="6247"/>
    <x v="3113"/>
    <x v="1"/>
    <x v="312"/>
    <d v="2012-11-25T00:00:00"/>
    <x v="1"/>
    <s v="KB-16405"/>
    <s v="Katrina Bavinger"/>
    <x v="2"/>
    <s v="United States"/>
    <s v="Seattle"/>
    <x v="4"/>
    <n v="98105"/>
    <x v="1"/>
    <s v="TEC-AC-10002018"/>
    <x v="2"/>
    <x v="11"/>
    <x v="1674"/>
    <n v="13.98"/>
    <n v="2"/>
    <x v="0"/>
    <n v="6.0114000000000001"/>
  </r>
  <r>
    <n v="6248"/>
    <x v="3114"/>
    <x v="3"/>
    <x v="148"/>
    <d v="2014-06-05T00:00:00"/>
    <x v="1"/>
    <s v="ML-17410"/>
    <s v="Maris LaWare"/>
    <x v="0"/>
    <s v="United States"/>
    <s v="Columbus"/>
    <x v="14"/>
    <n v="47201"/>
    <x v="2"/>
    <s v="OFF-BI-10000632"/>
    <x v="1"/>
    <x v="8"/>
    <x v="1288"/>
    <n v="43.41"/>
    <n v="1"/>
    <x v="0"/>
    <n v="19.968599999999999"/>
  </r>
  <r>
    <n v="6249"/>
    <x v="3114"/>
    <x v="3"/>
    <x v="148"/>
    <d v="2014-06-05T00:00:00"/>
    <x v="1"/>
    <s v="ML-17410"/>
    <s v="Maris LaWare"/>
    <x v="0"/>
    <s v="United States"/>
    <s v="Columbus"/>
    <x v="14"/>
    <n v="47201"/>
    <x v="2"/>
    <s v="FUR-FU-10003981"/>
    <x v="0"/>
    <x v="5"/>
    <x v="322"/>
    <n v="6.24"/>
    <n v="3"/>
    <x v="0"/>
    <n v="2.6208"/>
  </r>
  <r>
    <n v="6250"/>
    <x v="3114"/>
    <x v="3"/>
    <x v="148"/>
    <d v="2014-06-05T00:00:00"/>
    <x v="1"/>
    <s v="ML-17410"/>
    <s v="Maris LaWare"/>
    <x v="0"/>
    <s v="United States"/>
    <s v="Columbus"/>
    <x v="14"/>
    <n v="47201"/>
    <x v="2"/>
    <s v="OFF-AP-10001564"/>
    <x v="1"/>
    <x v="9"/>
    <x v="1759"/>
    <n v="465.16"/>
    <n v="2"/>
    <x v="0"/>
    <n v="120.94159999999999"/>
  </r>
  <r>
    <n v="6251"/>
    <x v="3114"/>
    <x v="3"/>
    <x v="148"/>
    <d v="2014-06-05T00:00:00"/>
    <x v="1"/>
    <s v="ML-17410"/>
    <s v="Maris LaWare"/>
    <x v="0"/>
    <s v="United States"/>
    <s v="Columbus"/>
    <x v="14"/>
    <n v="47201"/>
    <x v="2"/>
    <s v="OFF-PA-10004082"/>
    <x v="1"/>
    <x v="10"/>
    <x v="224"/>
    <n v="7.98"/>
    <n v="1"/>
    <x v="0"/>
    <n v="3.99"/>
  </r>
  <r>
    <n v="6252"/>
    <x v="3115"/>
    <x v="2"/>
    <x v="266"/>
    <d v="2011-12-04T00:00:00"/>
    <x v="2"/>
    <s v="MC-17575"/>
    <s v="Matt Collins"/>
    <x v="0"/>
    <s v="United States"/>
    <s v="Chicago"/>
    <x v="10"/>
    <n v="60623"/>
    <x v="2"/>
    <s v="OFF-AP-10004249"/>
    <x v="1"/>
    <x v="9"/>
    <x v="33"/>
    <n v="2.3940000000000001"/>
    <n v="1"/>
    <x v="3"/>
    <n v="-6.3441000000000001"/>
  </r>
  <r>
    <n v="6253"/>
    <x v="3116"/>
    <x v="2"/>
    <x v="884"/>
    <d v="2011-04-07T00:00:00"/>
    <x v="3"/>
    <s v="VM-21685"/>
    <s v="Valerie Mitchum"/>
    <x v="2"/>
    <s v="United States"/>
    <s v="Marietta"/>
    <x v="32"/>
    <n v="30062"/>
    <x v="0"/>
    <s v="OFF-PA-10003441"/>
    <x v="1"/>
    <x v="10"/>
    <x v="485"/>
    <n v="58.32"/>
    <n v="9"/>
    <x v="0"/>
    <n v="27.993600000000001"/>
  </r>
  <r>
    <n v="6254"/>
    <x v="3116"/>
    <x v="2"/>
    <x v="884"/>
    <d v="2011-04-07T00:00:00"/>
    <x v="3"/>
    <s v="VM-21685"/>
    <s v="Valerie Mitchum"/>
    <x v="2"/>
    <s v="United States"/>
    <s v="Marietta"/>
    <x v="32"/>
    <n v="30062"/>
    <x v="0"/>
    <s v="TEC-PH-10004922"/>
    <x v="2"/>
    <x v="7"/>
    <x v="1067"/>
    <n v="200.97"/>
    <n v="3"/>
    <x v="0"/>
    <n v="50.2425"/>
  </r>
  <r>
    <n v="6255"/>
    <x v="3117"/>
    <x v="1"/>
    <x v="1014"/>
    <d v="2012-09-14T00:00:00"/>
    <x v="1"/>
    <s v="VW-21775"/>
    <s v="Victoria Wilson"/>
    <x v="1"/>
    <s v="United States"/>
    <s v="Montgomery"/>
    <x v="19"/>
    <n v="36116"/>
    <x v="0"/>
    <s v="FUR-FU-10001731"/>
    <x v="0"/>
    <x v="5"/>
    <x v="1547"/>
    <n v="21.36"/>
    <n v="8"/>
    <x v="0"/>
    <n v="8.1167999999999996"/>
  </r>
  <r>
    <n v="6256"/>
    <x v="3118"/>
    <x v="3"/>
    <x v="428"/>
    <d v="2014-09-16T00:00:00"/>
    <x v="1"/>
    <s v="GK-14620"/>
    <s v="Grace Kelly"/>
    <x v="1"/>
    <s v="United States"/>
    <s v="Plano"/>
    <x v="5"/>
    <n v="75023"/>
    <x v="2"/>
    <s v="OFF-LA-10000134"/>
    <x v="1"/>
    <x v="2"/>
    <x v="85"/>
    <n v="9.8559999999999999"/>
    <n v="4"/>
    <x v="2"/>
    <n v="3.4496000000000002"/>
  </r>
  <r>
    <n v="6257"/>
    <x v="3119"/>
    <x v="1"/>
    <x v="684"/>
    <d v="2012-09-08T00:00:00"/>
    <x v="0"/>
    <s v="AT-10435"/>
    <s v="Alyssa Tate"/>
    <x v="2"/>
    <s v="United States"/>
    <s v="Tamarac"/>
    <x v="2"/>
    <n v="33319"/>
    <x v="0"/>
    <s v="OFF-BI-10003166"/>
    <x v="1"/>
    <x v="8"/>
    <x v="1405"/>
    <n v="3.444"/>
    <n v="1"/>
    <x v="6"/>
    <n v="-2.5255999999999998"/>
  </r>
  <r>
    <n v="6258"/>
    <x v="3120"/>
    <x v="3"/>
    <x v="808"/>
    <d v="2014-11-07T00:00:00"/>
    <x v="0"/>
    <s v="AR-10825"/>
    <s v="Anthony Rawles"/>
    <x v="1"/>
    <s v="United States"/>
    <s v="Columbus"/>
    <x v="24"/>
    <n v="43229"/>
    <x v="3"/>
    <s v="OFF-SU-10000646"/>
    <x v="1"/>
    <x v="14"/>
    <x v="259"/>
    <n v="384.59199999999998"/>
    <n v="2"/>
    <x v="2"/>
    <n v="-81.725800000000007"/>
  </r>
  <r>
    <n v="6259"/>
    <x v="3121"/>
    <x v="1"/>
    <x v="262"/>
    <d v="2012-03-30T00:00:00"/>
    <x v="0"/>
    <s v="JH-15820"/>
    <s v="John Huston"/>
    <x v="0"/>
    <s v="United States"/>
    <s v="New York City"/>
    <x v="15"/>
    <n v="10009"/>
    <x v="3"/>
    <s v="OFF-EN-10004459"/>
    <x v="1"/>
    <x v="12"/>
    <x v="655"/>
    <n v="22.92"/>
    <n v="3"/>
    <x v="0"/>
    <n v="11.2308"/>
  </r>
  <r>
    <n v="6260"/>
    <x v="3122"/>
    <x v="1"/>
    <x v="863"/>
    <d v="2012-08-17T00:00:00"/>
    <x v="0"/>
    <s v="RA-19285"/>
    <s v="Ralph Arnett"/>
    <x v="0"/>
    <s v="United States"/>
    <s v="Richmond"/>
    <x v="14"/>
    <n v="47374"/>
    <x v="2"/>
    <s v="OFF-BI-10003529"/>
    <x v="1"/>
    <x v="8"/>
    <x v="788"/>
    <n v="11.36"/>
    <n v="4"/>
    <x v="0"/>
    <n v="5.5663999999999998"/>
  </r>
  <r>
    <n v="6261"/>
    <x v="3123"/>
    <x v="1"/>
    <x v="793"/>
    <d v="2012-05-18T00:00:00"/>
    <x v="1"/>
    <s v="RO-19780"/>
    <s v="Rose O'Brian"/>
    <x v="0"/>
    <s v="United States"/>
    <s v="Seattle"/>
    <x v="4"/>
    <n v="98115"/>
    <x v="1"/>
    <s v="OFF-BI-10002949"/>
    <x v="1"/>
    <x v="8"/>
    <x v="520"/>
    <n v="14.592000000000001"/>
    <n v="3"/>
    <x v="2"/>
    <n v="4.9248000000000003"/>
  </r>
  <r>
    <n v="6262"/>
    <x v="3124"/>
    <x v="3"/>
    <x v="283"/>
    <d v="2014-07-28T00:00:00"/>
    <x v="1"/>
    <s v="LR-17035"/>
    <s v="Lisa Ryan"/>
    <x v="1"/>
    <s v="United States"/>
    <s v="Long Beach"/>
    <x v="15"/>
    <n v="11561"/>
    <x v="3"/>
    <s v="OFF-LA-10001158"/>
    <x v="1"/>
    <x v="2"/>
    <x v="319"/>
    <n v="41.4"/>
    <n v="4"/>
    <x v="0"/>
    <n v="19.872"/>
  </r>
  <r>
    <n v="6263"/>
    <x v="3125"/>
    <x v="0"/>
    <x v="446"/>
    <d v="2013-09-27T00:00:00"/>
    <x v="2"/>
    <s v="MK-17905"/>
    <s v="Michael Kennedy"/>
    <x v="1"/>
    <s v="United States"/>
    <s v="Rockford"/>
    <x v="10"/>
    <n v="61107"/>
    <x v="2"/>
    <s v="OFF-BI-10004584"/>
    <x v="1"/>
    <x v="8"/>
    <x v="378"/>
    <n v="442.37200000000001"/>
    <n v="7"/>
    <x v="3"/>
    <n v="-729.91380000000004"/>
  </r>
  <r>
    <n v="6264"/>
    <x v="3126"/>
    <x v="3"/>
    <x v="1024"/>
    <d v="2014-05-11T00:00:00"/>
    <x v="1"/>
    <s v="YS-21880"/>
    <s v="Yana Sorensen"/>
    <x v="1"/>
    <s v="United States"/>
    <s v="Columbus"/>
    <x v="32"/>
    <n v="31907"/>
    <x v="0"/>
    <s v="OFF-BI-10004965"/>
    <x v="1"/>
    <x v="8"/>
    <x v="1005"/>
    <n v="34.5"/>
    <n v="3"/>
    <x v="0"/>
    <n v="15.525"/>
  </r>
  <r>
    <n v="6265"/>
    <x v="3127"/>
    <x v="0"/>
    <x v="1099"/>
    <d v="2013-10-07T00:00:00"/>
    <x v="3"/>
    <s v="JH-15910"/>
    <s v="Jonathan Howell"/>
    <x v="0"/>
    <s v="United States"/>
    <s v="Tulsa"/>
    <x v="26"/>
    <n v="74133"/>
    <x v="2"/>
    <s v="OFF-BI-10004654"/>
    <x v="1"/>
    <x v="8"/>
    <x v="68"/>
    <n v="28.85"/>
    <n v="5"/>
    <x v="0"/>
    <n v="14.425000000000001"/>
  </r>
  <r>
    <n v="6266"/>
    <x v="3128"/>
    <x v="2"/>
    <x v="935"/>
    <d v="2011-11-08T00:00:00"/>
    <x v="1"/>
    <s v="AT-10735"/>
    <s v="Annie Thurman"/>
    <x v="0"/>
    <s v="United States"/>
    <s v="Nashville"/>
    <x v="18"/>
    <n v="37211"/>
    <x v="0"/>
    <s v="OFF-PA-10000141"/>
    <x v="1"/>
    <x v="10"/>
    <x v="821"/>
    <n v="3.488"/>
    <n v="2"/>
    <x v="2"/>
    <n v="1.1772"/>
  </r>
  <r>
    <n v="6267"/>
    <x v="3128"/>
    <x v="2"/>
    <x v="935"/>
    <d v="2011-11-08T00:00:00"/>
    <x v="1"/>
    <s v="AT-10735"/>
    <s v="Annie Thurman"/>
    <x v="0"/>
    <s v="United States"/>
    <s v="Nashville"/>
    <x v="18"/>
    <n v="37211"/>
    <x v="0"/>
    <s v="OFF-PA-10001019"/>
    <x v="1"/>
    <x v="10"/>
    <x v="675"/>
    <n v="143.85599999999999"/>
    <n v="9"/>
    <x v="2"/>
    <n v="48.551400000000001"/>
  </r>
  <r>
    <n v="6268"/>
    <x v="3129"/>
    <x v="1"/>
    <x v="486"/>
    <d v="2012-10-04T00:00:00"/>
    <x v="0"/>
    <s v="RM-19675"/>
    <s v="Robert Marley"/>
    <x v="2"/>
    <s v="United States"/>
    <s v="Cambridge"/>
    <x v="31"/>
    <n v="2138"/>
    <x v="3"/>
    <s v="TEC-PH-10002496"/>
    <x v="2"/>
    <x v="7"/>
    <x v="490"/>
    <n v="311.98"/>
    <n v="2"/>
    <x v="0"/>
    <n v="93.593999999999994"/>
  </r>
  <r>
    <n v="6269"/>
    <x v="3129"/>
    <x v="1"/>
    <x v="486"/>
    <d v="2012-10-04T00:00:00"/>
    <x v="0"/>
    <s v="RM-19675"/>
    <s v="Robert Marley"/>
    <x v="2"/>
    <s v="United States"/>
    <s v="Cambridge"/>
    <x v="31"/>
    <n v="2138"/>
    <x v="3"/>
    <s v="OFF-BI-10000829"/>
    <x v="1"/>
    <x v="8"/>
    <x v="304"/>
    <n v="22.45"/>
    <n v="5"/>
    <x v="0"/>
    <n v="10.327"/>
  </r>
  <r>
    <n v="6270"/>
    <x v="3130"/>
    <x v="3"/>
    <x v="574"/>
    <d v="2014-12-07T00:00:00"/>
    <x v="1"/>
    <s v="BB-11545"/>
    <s v="Brenda Bowman"/>
    <x v="1"/>
    <s v="United States"/>
    <s v="Oakland"/>
    <x v="1"/>
    <n v="94601"/>
    <x v="1"/>
    <s v="TEC-PH-10001448"/>
    <x v="2"/>
    <x v="7"/>
    <x v="140"/>
    <n v="39.991999999999997"/>
    <n v="1"/>
    <x v="2"/>
    <n v="-7.9984000000000002"/>
  </r>
  <r>
    <n v="6271"/>
    <x v="3130"/>
    <x v="3"/>
    <x v="574"/>
    <d v="2014-12-07T00:00:00"/>
    <x v="1"/>
    <s v="BB-11545"/>
    <s v="Brenda Bowman"/>
    <x v="1"/>
    <s v="United States"/>
    <s v="Oakland"/>
    <x v="1"/>
    <n v="94601"/>
    <x v="1"/>
    <s v="FUR-CH-10004983"/>
    <x v="0"/>
    <x v="1"/>
    <x v="1560"/>
    <n v="1159.056"/>
    <n v="9"/>
    <x v="2"/>
    <n v="43.464599999999997"/>
  </r>
  <r>
    <n v="6272"/>
    <x v="3130"/>
    <x v="3"/>
    <x v="574"/>
    <d v="2014-12-07T00:00:00"/>
    <x v="1"/>
    <s v="BB-11545"/>
    <s v="Brenda Bowman"/>
    <x v="1"/>
    <s v="United States"/>
    <s v="Oakland"/>
    <x v="1"/>
    <n v="94601"/>
    <x v="1"/>
    <s v="OFF-AR-10004022"/>
    <x v="1"/>
    <x v="6"/>
    <x v="898"/>
    <n v="179.9"/>
    <n v="5"/>
    <x v="0"/>
    <n v="44.975000000000001"/>
  </r>
  <r>
    <n v="6273"/>
    <x v="3131"/>
    <x v="3"/>
    <x v="157"/>
    <d v="2014-12-13T00:00:00"/>
    <x v="2"/>
    <s v="AS-10285"/>
    <s v="Alejandro Savely"/>
    <x v="1"/>
    <s v="United States"/>
    <s v="Palatine"/>
    <x v="10"/>
    <n v="60067"/>
    <x v="2"/>
    <s v="TEC-AC-10001284"/>
    <x v="2"/>
    <x v="11"/>
    <x v="1172"/>
    <n v="116.312"/>
    <n v="7"/>
    <x v="2"/>
    <n v="23.2624"/>
  </r>
  <r>
    <n v="6274"/>
    <x v="3132"/>
    <x v="0"/>
    <x v="19"/>
    <d v="2013-07-23T00:00:00"/>
    <x v="0"/>
    <s v="DK-13375"/>
    <s v="Dennis Kane"/>
    <x v="0"/>
    <s v="United States"/>
    <s v="Seattle"/>
    <x v="4"/>
    <n v="98105"/>
    <x v="1"/>
    <s v="FUR-FU-10001847"/>
    <x v="0"/>
    <x v="5"/>
    <x v="1355"/>
    <n v="12.42"/>
    <n v="3"/>
    <x v="0"/>
    <n v="4.4711999999999996"/>
  </r>
  <r>
    <n v="6275"/>
    <x v="3132"/>
    <x v="0"/>
    <x v="19"/>
    <d v="2013-07-23T00:00:00"/>
    <x v="0"/>
    <s v="DK-13375"/>
    <s v="Dennis Kane"/>
    <x v="0"/>
    <s v="United States"/>
    <s v="Seattle"/>
    <x v="4"/>
    <n v="98105"/>
    <x v="1"/>
    <s v="TEC-AC-10004595"/>
    <x v="2"/>
    <x v="11"/>
    <x v="1760"/>
    <n v="428.4"/>
    <n v="3"/>
    <x v="0"/>
    <n v="89.963999999999999"/>
  </r>
  <r>
    <n v="6276"/>
    <x v="3132"/>
    <x v="0"/>
    <x v="19"/>
    <d v="2013-07-23T00:00:00"/>
    <x v="0"/>
    <s v="DK-13375"/>
    <s v="Dennis Kane"/>
    <x v="0"/>
    <s v="United States"/>
    <s v="Seattle"/>
    <x v="4"/>
    <n v="98105"/>
    <x v="1"/>
    <s v="FUR-FU-10004164"/>
    <x v="0"/>
    <x v="5"/>
    <x v="1575"/>
    <n v="24.75"/>
    <n v="5"/>
    <x v="0"/>
    <n v="10.89"/>
  </r>
  <r>
    <n v="6277"/>
    <x v="3132"/>
    <x v="0"/>
    <x v="19"/>
    <d v="2013-07-23T00:00:00"/>
    <x v="0"/>
    <s v="DK-13375"/>
    <s v="Dennis Kane"/>
    <x v="0"/>
    <s v="United States"/>
    <s v="Seattle"/>
    <x v="4"/>
    <n v="98105"/>
    <x v="1"/>
    <s v="OFF-LA-10001074"/>
    <x v="1"/>
    <x v="2"/>
    <x v="297"/>
    <n v="87.71"/>
    <n v="7"/>
    <x v="0"/>
    <n v="41.223700000000001"/>
  </r>
  <r>
    <n v="6278"/>
    <x v="3132"/>
    <x v="0"/>
    <x v="19"/>
    <d v="2013-07-23T00:00:00"/>
    <x v="0"/>
    <s v="DK-13375"/>
    <s v="Dennis Kane"/>
    <x v="0"/>
    <s v="United States"/>
    <s v="Seattle"/>
    <x v="4"/>
    <n v="98105"/>
    <x v="1"/>
    <s v="OFF-ST-10000604"/>
    <x v="1"/>
    <x v="4"/>
    <x v="54"/>
    <n v="69.52"/>
    <n v="2"/>
    <x v="0"/>
    <n v="17.38"/>
  </r>
  <r>
    <n v="6279"/>
    <x v="3132"/>
    <x v="0"/>
    <x v="19"/>
    <d v="2013-07-23T00:00:00"/>
    <x v="0"/>
    <s v="DK-13375"/>
    <s v="Dennis Kane"/>
    <x v="0"/>
    <s v="United States"/>
    <s v="Seattle"/>
    <x v="4"/>
    <n v="98105"/>
    <x v="1"/>
    <s v="TEC-PH-10000148"/>
    <x v="2"/>
    <x v="7"/>
    <x v="771"/>
    <n v="20.783999999999999"/>
    <n v="2"/>
    <x v="2"/>
    <n v="-4.6764000000000001"/>
  </r>
  <r>
    <n v="6280"/>
    <x v="3132"/>
    <x v="0"/>
    <x v="19"/>
    <d v="2013-07-23T00:00:00"/>
    <x v="0"/>
    <s v="DK-13375"/>
    <s v="Dennis Kane"/>
    <x v="0"/>
    <s v="United States"/>
    <s v="Seattle"/>
    <x v="4"/>
    <n v="98105"/>
    <x v="1"/>
    <s v="OFF-BI-10000042"/>
    <x v="1"/>
    <x v="8"/>
    <x v="945"/>
    <n v="12.816000000000001"/>
    <n v="3"/>
    <x v="2"/>
    <n v="4.1651999999999996"/>
  </r>
  <r>
    <n v="6281"/>
    <x v="3133"/>
    <x v="3"/>
    <x v="605"/>
    <d v="2014-05-17T00:00:00"/>
    <x v="1"/>
    <s v="JH-15910"/>
    <s v="Jonathan Howell"/>
    <x v="0"/>
    <s v="United States"/>
    <s v="Cincinnati"/>
    <x v="24"/>
    <n v="45231"/>
    <x v="3"/>
    <s v="OFF-LA-10000443"/>
    <x v="1"/>
    <x v="2"/>
    <x v="1118"/>
    <n v="5.9039999999999999"/>
    <n v="2"/>
    <x v="2"/>
    <n v="1.9925999999999999"/>
  </r>
  <r>
    <n v="6282"/>
    <x v="3134"/>
    <x v="1"/>
    <x v="312"/>
    <d v="2012-11-26T00:00:00"/>
    <x v="1"/>
    <s v="JK-15205"/>
    <s v="Jamie Kunitz"/>
    <x v="0"/>
    <s v="United States"/>
    <s v="Marion"/>
    <x v="24"/>
    <n v="43302"/>
    <x v="3"/>
    <s v="FUR-FU-10002874"/>
    <x v="0"/>
    <x v="5"/>
    <x v="1761"/>
    <n v="63.823999999999998"/>
    <n v="2"/>
    <x v="2"/>
    <n v="9.5736000000000008"/>
  </r>
  <r>
    <n v="6283"/>
    <x v="3134"/>
    <x v="1"/>
    <x v="312"/>
    <d v="2012-11-26T00:00:00"/>
    <x v="1"/>
    <s v="JK-15205"/>
    <s v="Jamie Kunitz"/>
    <x v="0"/>
    <s v="United States"/>
    <s v="Marion"/>
    <x v="24"/>
    <n v="43302"/>
    <x v="3"/>
    <s v="OFF-ST-10003994"/>
    <x v="1"/>
    <x v="4"/>
    <x v="1736"/>
    <n v="141.55199999999999"/>
    <n v="3"/>
    <x v="2"/>
    <n v="-26.541"/>
  </r>
  <r>
    <n v="6284"/>
    <x v="3135"/>
    <x v="0"/>
    <x v="446"/>
    <d v="2013-09-29T00:00:00"/>
    <x v="1"/>
    <s v="EH-13765"/>
    <s v="Edward Hooks"/>
    <x v="1"/>
    <s v="United States"/>
    <s v="Los Angeles"/>
    <x v="1"/>
    <n v="90049"/>
    <x v="1"/>
    <s v="OFF-EN-10001453"/>
    <x v="1"/>
    <x v="12"/>
    <x v="1676"/>
    <n v="304.89999999999998"/>
    <n v="5"/>
    <x v="0"/>
    <n v="143.303"/>
  </r>
  <r>
    <n v="6285"/>
    <x v="3135"/>
    <x v="0"/>
    <x v="446"/>
    <d v="2013-09-29T00:00:00"/>
    <x v="1"/>
    <s v="EH-13765"/>
    <s v="Edward Hooks"/>
    <x v="1"/>
    <s v="United States"/>
    <s v="Los Angeles"/>
    <x v="1"/>
    <n v="90049"/>
    <x v="1"/>
    <s v="FUR-CH-10000988"/>
    <x v="0"/>
    <x v="1"/>
    <x v="1132"/>
    <n v="563.24"/>
    <n v="5"/>
    <x v="2"/>
    <n v="56.323999999999998"/>
  </r>
  <r>
    <n v="6286"/>
    <x v="3136"/>
    <x v="0"/>
    <x v="147"/>
    <d v="2013-10-27T00:00:00"/>
    <x v="1"/>
    <s v="VW-21775"/>
    <s v="Victoria Wilson"/>
    <x v="1"/>
    <s v="United States"/>
    <s v="Lakewood"/>
    <x v="24"/>
    <n v="44107"/>
    <x v="3"/>
    <s v="FUR-TA-10003238"/>
    <x v="0"/>
    <x v="3"/>
    <x v="1233"/>
    <n v="661.17600000000004"/>
    <n v="2"/>
    <x v="10"/>
    <n v="-231.41159999999999"/>
  </r>
  <r>
    <n v="6287"/>
    <x v="3137"/>
    <x v="0"/>
    <x v="1057"/>
    <d v="2013-11-01T00:00:00"/>
    <x v="1"/>
    <s v="CG-12040"/>
    <s v="Catherine Glotzbach"/>
    <x v="2"/>
    <s v="United States"/>
    <s v="Lebanon"/>
    <x v="18"/>
    <n v="37087"/>
    <x v="0"/>
    <s v="TEC-PH-10001061"/>
    <x v="2"/>
    <x v="7"/>
    <x v="822"/>
    <n v="239.976"/>
    <n v="3"/>
    <x v="2"/>
    <n v="17.998200000000001"/>
  </r>
  <r>
    <n v="6288"/>
    <x v="3138"/>
    <x v="2"/>
    <x v="1001"/>
    <d v="2011-07-12T00:00:00"/>
    <x v="1"/>
    <s v="EB-13705"/>
    <s v="Ed Braxton"/>
    <x v="1"/>
    <s v="United States"/>
    <s v="San Francisco"/>
    <x v="1"/>
    <n v="94122"/>
    <x v="1"/>
    <s v="FUR-TA-10003715"/>
    <x v="0"/>
    <x v="3"/>
    <x v="1003"/>
    <n v="502.488"/>
    <n v="3"/>
    <x v="2"/>
    <n v="-87.935400000000001"/>
  </r>
  <r>
    <n v="6289"/>
    <x v="3138"/>
    <x v="2"/>
    <x v="1001"/>
    <d v="2011-07-12T00:00:00"/>
    <x v="1"/>
    <s v="EB-13705"/>
    <s v="Ed Braxton"/>
    <x v="1"/>
    <s v="United States"/>
    <s v="San Francisco"/>
    <x v="1"/>
    <n v="94122"/>
    <x v="1"/>
    <s v="OFF-BI-10001597"/>
    <x v="1"/>
    <x v="8"/>
    <x v="790"/>
    <n v="196.70400000000001"/>
    <n v="6"/>
    <x v="2"/>
    <n v="68.846400000000003"/>
  </r>
  <r>
    <n v="6290"/>
    <x v="3139"/>
    <x v="1"/>
    <x v="649"/>
    <d v="2012-03-18T00:00:00"/>
    <x v="0"/>
    <s v="NF-18595"/>
    <s v="Nicole Fjeld"/>
    <x v="2"/>
    <s v="United States"/>
    <s v="Chico"/>
    <x v="1"/>
    <n v="95928"/>
    <x v="1"/>
    <s v="FUR-CH-10004063"/>
    <x v="0"/>
    <x v="1"/>
    <x v="120"/>
    <n v="915.13599999999997"/>
    <n v="4"/>
    <x v="2"/>
    <n v="102.9528"/>
  </r>
  <r>
    <n v="6291"/>
    <x v="3139"/>
    <x v="1"/>
    <x v="649"/>
    <d v="2012-03-18T00:00:00"/>
    <x v="0"/>
    <s v="NF-18595"/>
    <s v="Nicole Fjeld"/>
    <x v="2"/>
    <s v="United States"/>
    <s v="Chico"/>
    <x v="1"/>
    <n v="95928"/>
    <x v="1"/>
    <s v="FUR-FU-10001979"/>
    <x v="0"/>
    <x v="5"/>
    <x v="509"/>
    <n v="327.76"/>
    <n v="8"/>
    <x v="0"/>
    <n v="91.772800000000004"/>
  </r>
  <r>
    <n v="6292"/>
    <x v="3140"/>
    <x v="3"/>
    <x v="574"/>
    <d v="2014-12-06T00:00:00"/>
    <x v="2"/>
    <s v="ME-17725"/>
    <s v="Max Engle"/>
    <x v="0"/>
    <s v="United States"/>
    <s v="Salem"/>
    <x v="17"/>
    <n v="24153"/>
    <x v="0"/>
    <s v="FUR-CH-10001854"/>
    <x v="0"/>
    <x v="1"/>
    <x v="1110"/>
    <n v="701.96"/>
    <n v="2"/>
    <x v="0"/>
    <n v="168.47040000000001"/>
  </r>
  <r>
    <n v="6293"/>
    <x v="3141"/>
    <x v="1"/>
    <x v="1100"/>
    <d v="2012-04-26T00:00:00"/>
    <x v="1"/>
    <s v="AZ-10750"/>
    <s v="Annie Zypern"/>
    <x v="0"/>
    <s v="United States"/>
    <s v="Los Angeles"/>
    <x v="1"/>
    <n v="90008"/>
    <x v="1"/>
    <s v="TEC-PH-10002923"/>
    <x v="2"/>
    <x v="7"/>
    <x v="680"/>
    <n v="88.775999999999996"/>
    <n v="3"/>
    <x v="2"/>
    <n v="7.7679"/>
  </r>
  <r>
    <n v="6294"/>
    <x v="3141"/>
    <x v="1"/>
    <x v="1100"/>
    <d v="2012-04-26T00:00:00"/>
    <x v="1"/>
    <s v="AZ-10750"/>
    <s v="Annie Zypern"/>
    <x v="0"/>
    <s v="United States"/>
    <s v="Los Angeles"/>
    <x v="1"/>
    <n v="90008"/>
    <x v="1"/>
    <s v="OFF-AR-10004691"/>
    <x v="1"/>
    <x v="6"/>
    <x v="1371"/>
    <n v="64.14"/>
    <n v="3"/>
    <x v="0"/>
    <n v="16.676400000000001"/>
  </r>
  <r>
    <n v="6295"/>
    <x v="3142"/>
    <x v="2"/>
    <x v="1101"/>
    <d v="2011-09-19T00:00:00"/>
    <x v="2"/>
    <s v="RF-19345"/>
    <s v="Randy Ferguson"/>
    <x v="1"/>
    <s v="United States"/>
    <s v="New York City"/>
    <x v="15"/>
    <n v="10024"/>
    <x v="3"/>
    <s v="OFF-BI-10002931"/>
    <x v="1"/>
    <x v="8"/>
    <x v="727"/>
    <n v="33.552"/>
    <n v="1"/>
    <x v="2"/>
    <n v="12.582000000000001"/>
  </r>
  <r>
    <n v="6296"/>
    <x v="3143"/>
    <x v="2"/>
    <x v="129"/>
    <d v="2012-01-01T00:00:00"/>
    <x v="1"/>
    <s v="AJ-10780"/>
    <s v="Anthony Jacobs"/>
    <x v="1"/>
    <s v="United States"/>
    <s v="Beverly"/>
    <x v="31"/>
    <n v="1915"/>
    <x v="3"/>
    <s v="OFF-AP-10002651"/>
    <x v="1"/>
    <x v="9"/>
    <x v="1341"/>
    <n v="1737.18"/>
    <n v="6"/>
    <x v="0"/>
    <n v="503.78219999999999"/>
  </r>
  <r>
    <n v="6297"/>
    <x v="3143"/>
    <x v="2"/>
    <x v="129"/>
    <d v="2012-01-01T00:00:00"/>
    <x v="1"/>
    <s v="AJ-10780"/>
    <s v="Anthony Jacobs"/>
    <x v="1"/>
    <s v="United States"/>
    <s v="Beverly"/>
    <x v="31"/>
    <n v="1915"/>
    <x v="3"/>
    <s v="OFF-ST-10000689"/>
    <x v="1"/>
    <x v="4"/>
    <x v="421"/>
    <n v="704.25"/>
    <n v="5"/>
    <x v="0"/>
    <n v="84.51"/>
  </r>
  <r>
    <n v="6298"/>
    <x v="3143"/>
    <x v="2"/>
    <x v="129"/>
    <d v="2012-01-01T00:00:00"/>
    <x v="1"/>
    <s v="AJ-10780"/>
    <s v="Anthony Jacobs"/>
    <x v="1"/>
    <s v="United States"/>
    <s v="Beverly"/>
    <x v="31"/>
    <n v="1915"/>
    <x v="3"/>
    <s v="OFF-PA-10003302"/>
    <x v="1"/>
    <x v="10"/>
    <x v="1712"/>
    <n v="141.76"/>
    <n v="4"/>
    <x v="0"/>
    <n v="66.627200000000002"/>
  </r>
  <r>
    <n v="6299"/>
    <x v="3144"/>
    <x v="2"/>
    <x v="618"/>
    <d v="2011-10-26T00:00:00"/>
    <x v="1"/>
    <s v="SF-20965"/>
    <s v="Sylvia Foulston"/>
    <x v="1"/>
    <s v="United States"/>
    <s v="San Diego"/>
    <x v="1"/>
    <n v="92024"/>
    <x v="1"/>
    <s v="OFF-BI-10001460"/>
    <x v="1"/>
    <x v="8"/>
    <x v="58"/>
    <n v="36.36"/>
    <n v="3"/>
    <x v="2"/>
    <n v="12.2715"/>
  </r>
  <r>
    <n v="6300"/>
    <x v="3145"/>
    <x v="3"/>
    <x v="329"/>
    <d v="2014-12-04T00:00:00"/>
    <x v="2"/>
    <s v="MZ-17335"/>
    <s v="Maria Zettner"/>
    <x v="2"/>
    <s v="United States"/>
    <s v="San Francisco"/>
    <x v="1"/>
    <n v="94109"/>
    <x v="1"/>
    <s v="FUR-FU-10003489"/>
    <x v="0"/>
    <x v="5"/>
    <x v="1762"/>
    <n v="25.83"/>
    <n v="3"/>
    <x v="0"/>
    <n v="9.5571000000000002"/>
  </r>
  <r>
    <n v="6301"/>
    <x v="3146"/>
    <x v="2"/>
    <x v="571"/>
    <d v="2011-06-12T00:00:00"/>
    <x v="1"/>
    <s v="SB-20170"/>
    <s v="Sarah Bern"/>
    <x v="0"/>
    <s v="United States"/>
    <s v="Chicago"/>
    <x v="10"/>
    <n v="60623"/>
    <x v="2"/>
    <s v="OFF-BI-10002794"/>
    <x v="1"/>
    <x v="8"/>
    <x v="102"/>
    <n v="24.588000000000001"/>
    <n v="3"/>
    <x v="3"/>
    <n v="-38.111400000000003"/>
  </r>
  <r>
    <n v="6302"/>
    <x v="3146"/>
    <x v="2"/>
    <x v="571"/>
    <d v="2011-06-12T00:00:00"/>
    <x v="1"/>
    <s v="SB-20170"/>
    <s v="Sarah Bern"/>
    <x v="0"/>
    <s v="United States"/>
    <s v="Chicago"/>
    <x v="10"/>
    <n v="60623"/>
    <x v="2"/>
    <s v="OFF-EN-10000461"/>
    <x v="1"/>
    <x v="12"/>
    <x v="746"/>
    <n v="13.984"/>
    <n v="2"/>
    <x v="2"/>
    <n v="4.7195999999999998"/>
  </r>
  <r>
    <n v="6303"/>
    <x v="3147"/>
    <x v="3"/>
    <x v="51"/>
    <d v="2014-11-28T00:00:00"/>
    <x v="1"/>
    <s v="AH-10210"/>
    <s v="Alan Hwang"/>
    <x v="0"/>
    <s v="United States"/>
    <s v="Dallas"/>
    <x v="5"/>
    <n v="75220"/>
    <x v="2"/>
    <s v="TEC-PH-10001305"/>
    <x v="2"/>
    <x v="7"/>
    <x v="1671"/>
    <n v="195.96"/>
    <n v="5"/>
    <x v="2"/>
    <n v="19.596"/>
  </r>
  <r>
    <n v="6304"/>
    <x v="3148"/>
    <x v="3"/>
    <x v="978"/>
    <d v="2014-06-21T00:00:00"/>
    <x v="0"/>
    <s v="NK-18490"/>
    <s v="Neil Knudson"/>
    <x v="2"/>
    <s v="United States"/>
    <s v="Corpus Christi"/>
    <x v="5"/>
    <n v="78415"/>
    <x v="2"/>
    <s v="OFF-PA-10000167"/>
    <x v="1"/>
    <x v="10"/>
    <x v="1071"/>
    <n v="74.352000000000004"/>
    <n v="3"/>
    <x v="2"/>
    <n v="23.234999999999999"/>
  </r>
  <r>
    <n v="6305"/>
    <x v="3149"/>
    <x v="3"/>
    <x v="1024"/>
    <d v="2014-05-06T00:00:00"/>
    <x v="3"/>
    <s v="AI-10855"/>
    <s v="Arianne Irving"/>
    <x v="0"/>
    <s v="United States"/>
    <s v="New York City"/>
    <x v="15"/>
    <n v="10035"/>
    <x v="3"/>
    <s v="OFF-PA-10002947"/>
    <x v="1"/>
    <x v="10"/>
    <x v="703"/>
    <n v="6.68"/>
    <n v="1"/>
    <x v="0"/>
    <n v="3.2063999999999999"/>
  </r>
  <r>
    <n v="6306"/>
    <x v="3150"/>
    <x v="0"/>
    <x v="254"/>
    <d v="2013-11-07T00:00:00"/>
    <x v="0"/>
    <s v="TP-21565"/>
    <s v="Tracy Poddar"/>
    <x v="1"/>
    <s v="United States"/>
    <s v="Eugene"/>
    <x v="21"/>
    <n v="97405"/>
    <x v="1"/>
    <s v="OFF-SU-10002301"/>
    <x v="1"/>
    <x v="14"/>
    <x v="1573"/>
    <n v="17.584"/>
    <n v="7"/>
    <x v="2"/>
    <n v="-4.1761999999999997"/>
  </r>
  <r>
    <n v="6307"/>
    <x v="3150"/>
    <x v="0"/>
    <x v="254"/>
    <d v="2013-11-07T00:00:00"/>
    <x v="0"/>
    <s v="TP-21565"/>
    <s v="Tracy Poddar"/>
    <x v="1"/>
    <s v="United States"/>
    <s v="Eugene"/>
    <x v="21"/>
    <n v="97405"/>
    <x v="1"/>
    <s v="FUR-CH-10003298"/>
    <x v="0"/>
    <x v="1"/>
    <x v="1567"/>
    <n v="104.78400000000001"/>
    <n v="1"/>
    <x v="2"/>
    <n v="-14.4078"/>
  </r>
  <r>
    <n v="6308"/>
    <x v="3150"/>
    <x v="0"/>
    <x v="254"/>
    <d v="2013-11-07T00:00:00"/>
    <x v="0"/>
    <s v="TP-21565"/>
    <s v="Tracy Poddar"/>
    <x v="1"/>
    <s v="United States"/>
    <s v="Eugene"/>
    <x v="21"/>
    <n v="97405"/>
    <x v="1"/>
    <s v="OFF-PA-10004353"/>
    <x v="1"/>
    <x v="10"/>
    <x v="1652"/>
    <n v="47.951999999999998"/>
    <n v="3"/>
    <x v="2"/>
    <n v="16.783200000000001"/>
  </r>
  <r>
    <n v="6309"/>
    <x v="3150"/>
    <x v="0"/>
    <x v="254"/>
    <d v="2013-11-07T00:00:00"/>
    <x v="0"/>
    <s v="TP-21565"/>
    <s v="Tracy Poddar"/>
    <x v="1"/>
    <s v="United States"/>
    <s v="Eugene"/>
    <x v="21"/>
    <n v="97405"/>
    <x v="1"/>
    <s v="FUR-CH-10000229"/>
    <x v="0"/>
    <x v="1"/>
    <x v="1612"/>
    <n v="650.35199999999998"/>
    <n v="3"/>
    <x v="2"/>
    <n v="-97.552800000000005"/>
  </r>
  <r>
    <n v="6310"/>
    <x v="3150"/>
    <x v="0"/>
    <x v="254"/>
    <d v="2013-11-07T00:00:00"/>
    <x v="0"/>
    <s v="TP-21565"/>
    <s v="Tracy Poddar"/>
    <x v="1"/>
    <s v="United States"/>
    <s v="Eugene"/>
    <x v="21"/>
    <n v="97405"/>
    <x v="1"/>
    <s v="OFF-LA-10003930"/>
    <x v="1"/>
    <x v="2"/>
    <x v="503"/>
    <n v="629.18399999999997"/>
    <n v="8"/>
    <x v="2"/>
    <n v="228.07919999999999"/>
  </r>
  <r>
    <n v="6311"/>
    <x v="3150"/>
    <x v="0"/>
    <x v="254"/>
    <d v="2013-11-07T00:00:00"/>
    <x v="0"/>
    <s v="TP-21565"/>
    <s v="Tracy Poddar"/>
    <x v="1"/>
    <s v="United States"/>
    <s v="Eugene"/>
    <x v="21"/>
    <n v="97405"/>
    <x v="1"/>
    <s v="OFF-PA-10000176"/>
    <x v="1"/>
    <x v="10"/>
    <x v="634"/>
    <n v="15.176"/>
    <n v="1"/>
    <x v="2"/>
    <n v="5.3116000000000003"/>
  </r>
  <r>
    <n v="6312"/>
    <x v="3151"/>
    <x v="2"/>
    <x v="1102"/>
    <d v="2011-09-16T00:00:00"/>
    <x v="1"/>
    <s v="LW-17125"/>
    <s v="Liz Willingham"/>
    <x v="0"/>
    <s v="United States"/>
    <s v="Oxnard"/>
    <x v="1"/>
    <n v="93030"/>
    <x v="1"/>
    <s v="FUR-FU-10004006"/>
    <x v="0"/>
    <x v="5"/>
    <x v="101"/>
    <n v="127.95"/>
    <n v="3"/>
    <x v="0"/>
    <n v="21.7515"/>
  </r>
  <r>
    <n v="6313"/>
    <x v="3152"/>
    <x v="3"/>
    <x v="911"/>
    <d v="2014-02-22T00:00:00"/>
    <x v="1"/>
    <s v="NG-18355"/>
    <s v="Nat Gilpin"/>
    <x v="1"/>
    <s v="United States"/>
    <s v="Fairfield"/>
    <x v="29"/>
    <n v="6824"/>
    <x v="3"/>
    <s v="OFF-ST-10001932"/>
    <x v="1"/>
    <x v="4"/>
    <x v="1641"/>
    <n v="579.51"/>
    <n v="3"/>
    <x v="0"/>
    <n v="81.131399999999999"/>
  </r>
  <r>
    <n v="6314"/>
    <x v="3152"/>
    <x v="3"/>
    <x v="911"/>
    <d v="2014-02-22T00:00:00"/>
    <x v="1"/>
    <s v="NG-18355"/>
    <s v="Nat Gilpin"/>
    <x v="1"/>
    <s v="United States"/>
    <s v="Fairfield"/>
    <x v="29"/>
    <n v="6824"/>
    <x v="3"/>
    <s v="TEC-PH-10000923"/>
    <x v="2"/>
    <x v="7"/>
    <x v="1225"/>
    <n v="14.99"/>
    <n v="1"/>
    <x v="0"/>
    <n v="7.3451000000000004"/>
  </r>
  <r>
    <n v="6315"/>
    <x v="3153"/>
    <x v="2"/>
    <x v="156"/>
    <d v="2011-11-29T00:00:00"/>
    <x v="1"/>
    <s v="NG-18355"/>
    <s v="Nat Gilpin"/>
    <x v="1"/>
    <s v="United States"/>
    <s v="Jackson"/>
    <x v="12"/>
    <n v="49201"/>
    <x v="2"/>
    <s v="OFF-AR-10000380"/>
    <x v="1"/>
    <x v="6"/>
    <x v="108"/>
    <n v="151.91999999999999"/>
    <n v="4"/>
    <x v="0"/>
    <n v="45.576000000000001"/>
  </r>
  <r>
    <n v="6316"/>
    <x v="3153"/>
    <x v="2"/>
    <x v="156"/>
    <d v="2011-11-29T00:00:00"/>
    <x v="1"/>
    <s v="NG-18355"/>
    <s v="Nat Gilpin"/>
    <x v="1"/>
    <s v="United States"/>
    <s v="Jackson"/>
    <x v="12"/>
    <n v="49201"/>
    <x v="2"/>
    <s v="OFF-LA-10003930"/>
    <x v="1"/>
    <x v="2"/>
    <x v="503"/>
    <n v="196.62"/>
    <n v="2"/>
    <x v="0"/>
    <n v="96.343800000000002"/>
  </r>
  <r>
    <n v="6317"/>
    <x v="3153"/>
    <x v="2"/>
    <x v="156"/>
    <d v="2011-11-29T00:00:00"/>
    <x v="1"/>
    <s v="NG-18355"/>
    <s v="Nat Gilpin"/>
    <x v="1"/>
    <s v="United States"/>
    <s v="Jackson"/>
    <x v="12"/>
    <n v="49201"/>
    <x v="2"/>
    <s v="OFF-PA-10001815"/>
    <x v="1"/>
    <x v="10"/>
    <x v="1393"/>
    <n v="144.12"/>
    <n v="3"/>
    <x v="0"/>
    <n v="69.177599999999998"/>
  </r>
  <r>
    <n v="6318"/>
    <x v="3153"/>
    <x v="2"/>
    <x v="156"/>
    <d v="2011-11-29T00:00:00"/>
    <x v="1"/>
    <s v="NG-18355"/>
    <s v="Nat Gilpin"/>
    <x v="1"/>
    <s v="United States"/>
    <s v="Jackson"/>
    <x v="12"/>
    <n v="49201"/>
    <x v="2"/>
    <s v="OFF-PA-10004082"/>
    <x v="1"/>
    <x v="10"/>
    <x v="224"/>
    <n v="15.96"/>
    <n v="2"/>
    <x v="0"/>
    <n v="7.98"/>
  </r>
  <r>
    <n v="6319"/>
    <x v="3154"/>
    <x v="3"/>
    <x v="920"/>
    <d v="2014-11-30T00:00:00"/>
    <x v="0"/>
    <s v="EB-13750"/>
    <s v="Edward Becker"/>
    <x v="1"/>
    <s v="United States"/>
    <s v="Laguna Niguel"/>
    <x v="1"/>
    <n v="92677"/>
    <x v="1"/>
    <s v="TEC-PH-10004071"/>
    <x v="2"/>
    <x v="7"/>
    <x v="1537"/>
    <n v="39.96"/>
    <n v="5"/>
    <x v="2"/>
    <n v="3.4965000000000002"/>
  </r>
  <r>
    <n v="6320"/>
    <x v="3154"/>
    <x v="3"/>
    <x v="920"/>
    <d v="2014-11-30T00:00:00"/>
    <x v="0"/>
    <s v="EB-13750"/>
    <s v="Edward Becker"/>
    <x v="1"/>
    <s v="United States"/>
    <s v="Laguna Niguel"/>
    <x v="1"/>
    <n v="92677"/>
    <x v="1"/>
    <s v="OFF-PA-10002377"/>
    <x v="1"/>
    <x v="10"/>
    <x v="557"/>
    <n v="34.08"/>
    <n v="6"/>
    <x v="0"/>
    <n v="15.336"/>
  </r>
  <r>
    <n v="6321"/>
    <x v="3155"/>
    <x v="3"/>
    <x v="394"/>
    <d v="2014-10-03T00:00:00"/>
    <x v="1"/>
    <s v="SP-20860"/>
    <s v="Sung Pak"/>
    <x v="1"/>
    <s v="United States"/>
    <s v="Jacksonville"/>
    <x v="2"/>
    <n v="32216"/>
    <x v="0"/>
    <s v="OFF-PA-10001800"/>
    <x v="1"/>
    <x v="10"/>
    <x v="580"/>
    <n v="10.368"/>
    <n v="2"/>
    <x v="2"/>
    <n v="3.6288"/>
  </r>
  <r>
    <n v="6322"/>
    <x v="3156"/>
    <x v="2"/>
    <x v="303"/>
    <d v="2011-10-17T00:00:00"/>
    <x v="1"/>
    <s v="SP-20545"/>
    <s v="Sibella Parks"/>
    <x v="1"/>
    <s v="United States"/>
    <s v="Mount Vernon"/>
    <x v="15"/>
    <n v="10550"/>
    <x v="3"/>
    <s v="OFF-BI-10002764"/>
    <x v="1"/>
    <x v="8"/>
    <x v="502"/>
    <n v="7.7519999999999998"/>
    <n v="3"/>
    <x v="2"/>
    <n v="2.8100999999999998"/>
  </r>
  <r>
    <n v="6323"/>
    <x v="3157"/>
    <x v="2"/>
    <x v="561"/>
    <d v="2011-06-07T00:00:00"/>
    <x v="0"/>
    <s v="RB-19795"/>
    <s v="Ross Baird"/>
    <x v="2"/>
    <s v="United States"/>
    <s v="Midland"/>
    <x v="12"/>
    <n v="48640"/>
    <x v="2"/>
    <s v="OFF-EN-10004459"/>
    <x v="1"/>
    <x v="12"/>
    <x v="655"/>
    <n v="15.28"/>
    <n v="2"/>
    <x v="0"/>
    <n v="7.4871999999999996"/>
  </r>
  <r>
    <n v="6324"/>
    <x v="3158"/>
    <x v="2"/>
    <x v="1103"/>
    <d v="2011-06-23T00:00:00"/>
    <x v="1"/>
    <s v="DB-13660"/>
    <s v="Duane Benoit"/>
    <x v="0"/>
    <s v="United States"/>
    <s v="Newark"/>
    <x v="13"/>
    <n v="19711"/>
    <x v="3"/>
    <s v="TEC-MA-10000423"/>
    <x v="2"/>
    <x v="15"/>
    <x v="1713"/>
    <n v="65.97"/>
    <n v="3"/>
    <x v="0"/>
    <n v="31.0059"/>
  </r>
  <r>
    <n v="6325"/>
    <x v="3159"/>
    <x v="1"/>
    <x v="1104"/>
    <d v="2012-11-02T00:00:00"/>
    <x v="1"/>
    <s v="NB-18655"/>
    <s v="Nona Balk"/>
    <x v="1"/>
    <s v="United States"/>
    <s v="San Francisco"/>
    <x v="1"/>
    <n v="94109"/>
    <x v="1"/>
    <s v="OFF-PA-10002986"/>
    <x v="1"/>
    <x v="10"/>
    <x v="477"/>
    <n v="33.4"/>
    <n v="5"/>
    <x v="0"/>
    <n v="16.032"/>
  </r>
  <r>
    <n v="6326"/>
    <x v="3159"/>
    <x v="1"/>
    <x v="1104"/>
    <d v="2012-11-02T00:00:00"/>
    <x v="1"/>
    <s v="NB-18655"/>
    <s v="Nona Balk"/>
    <x v="1"/>
    <s v="United States"/>
    <s v="San Francisco"/>
    <x v="1"/>
    <n v="94109"/>
    <x v="1"/>
    <s v="OFF-EN-10001434"/>
    <x v="1"/>
    <x v="12"/>
    <x v="434"/>
    <n v="210.84"/>
    <n v="4"/>
    <x v="0"/>
    <n v="103.3116"/>
  </r>
  <r>
    <n v="6327"/>
    <x v="3160"/>
    <x v="2"/>
    <x v="407"/>
    <d v="2011-01-27T00:00:00"/>
    <x v="1"/>
    <s v="XP-21865"/>
    <s v="Xylona Preis"/>
    <x v="0"/>
    <s v="United States"/>
    <s v="Westland"/>
    <x v="12"/>
    <n v="48185"/>
    <x v="2"/>
    <s v="OFF-ST-10000760"/>
    <x v="1"/>
    <x v="4"/>
    <x v="4"/>
    <n v="13.98"/>
    <n v="1"/>
    <x v="0"/>
    <n v="4.0541999999999998"/>
  </r>
  <r>
    <n v="6328"/>
    <x v="3160"/>
    <x v="2"/>
    <x v="407"/>
    <d v="2011-01-27T00:00:00"/>
    <x v="1"/>
    <s v="XP-21865"/>
    <s v="Xylona Preis"/>
    <x v="0"/>
    <s v="United States"/>
    <s v="Westland"/>
    <x v="12"/>
    <n v="48185"/>
    <x v="2"/>
    <s v="FUR-FU-10002918"/>
    <x v="0"/>
    <x v="5"/>
    <x v="266"/>
    <n v="272.94"/>
    <n v="3"/>
    <x v="0"/>
    <n v="30.023399999999999"/>
  </r>
  <r>
    <n v="6329"/>
    <x v="3160"/>
    <x v="2"/>
    <x v="407"/>
    <d v="2011-01-27T00:00:00"/>
    <x v="1"/>
    <s v="XP-21865"/>
    <s v="Xylona Preis"/>
    <x v="0"/>
    <s v="United States"/>
    <s v="Westland"/>
    <x v="12"/>
    <n v="48185"/>
    <x v="2"/>
    <s v="OFF-BI-10000605"/>
    <x v="1"/>
    <x v="8"/>
    <x v="531"/>
    <n v="19.05"/>
    <n v="5"/>
    <x v="0"/>
    <n v="8.9535"/>
  </r>
  <r>
    <n v="6330"/>
    <x v="3160"/>
    <x v="2"/>
    <x v="407"/>
    <d v="2011-01-27T00:00:00"/>
    <x v="1"/>
    <s v="XP-21865"/>
    <s v="Xylona Preis"/>
    <x v="0"/>
    <s v="United States"/>
    <s v="Westland"/>
    <x v="12"/>
    <n v="48185"/>
    <x v="2"/>
    <s v="OFF-AP-10002311"/>
    <x v="1"/>
    <x v="9"/>
    <x v="14"/>
    <n v="247.71600000000001"/>
    <n v="4"/>
    <x v="9"/>
    <n v="93.581599999999995"/>
  </r>
  <r>
    <n v="6331"/>
    <x v="3160"/>
    <x v="2"/>
    <x v="407"/>
    <d v="2011-01-27T00:00:00"/>
    <x v="1"/>
    <s v="XP-21865"/>
    <s v="Xylona Preis"/>
    <x v="0"/>
    <s v="United States"/>
    <s v="Westland"/>
    <x v="12"/>
    <n v="48185"/>
    <x v="2"/>
    <s v="OFF-ST-10003123"/>
    <x v="1"/>
    <x v="4"/>
    <x v="1268"/>
    <n v="66.58"/>
    <n v="2"/>
    <x v="0"/>
    <n v="15.979200000000001"/>
  </r>
  <r>
    <n v="6332"/>
    <x v="3160"/>
    <x v="2"/>
    <x v="407"/>
    <d v="2011-01-27T00:00:00"/>
    <x v="1"/>
    <s v="XP-21865"/>
    <s v="Xylona Preis"/>
    <x v="0"/>
    <s v="United States"/>
    <s v="Westland"/>
    <x v="12"/>
    <n v="48185"/>
    <x v="2"/>
    <s v="OFF-AR-10004456"/>
    <x v="1"/>
    <x v="6"/>
    <x v="1044"/>
    <n v="43.92"/>
    <n v="3"/>
    <x v="0"/>
    <n v="12.736800000000001"/>
  </r>
  <r>
    <n v="6333"/>
    <x v="3160"/>
    <x v="2"/>
    <x v="407"/>
    <d v="2011-01-27T00:00:00"/>
    <x v="1"/>
    <s v="XP-21865"/>
    <s v="Xylona Preis"/>
    <x v="0"/>
    <s v="United States"/>
    <s v="Westland"/>
    <x v="12"/>
    <n v="48185"/>
    <x v="2"/>
    <s v="FUR-FU-10002268"/>
    <x v="0"/>
    <x v="5"/>
    <x v="860"/>
    <n v="14.73"/>
    <n v="3"/>
    <x v="0"/>
    <n v="4.8609"/>
  </r>
  <r>
    <n v="6334"/>
    <x v="3160"/>
    <x v="2"/>
    <x v="407"/>
    <d v="2011-01-27T00:00:00"/>
    <x v="1"/>
    <s v="XP-21865"/>
    <s v="Xylona Preis"/>
    <x v="0"/>
    <s v="United States"/>
    <s v="Westland"/>
    <x v="12"/>
    <n v="48185"/>
    <x v="2"/>
    <s v="OFF-BI-10004364"/>
    <x v="1"/>
    <x v="8"/>
    <x v="302"/>
    <n v="29.7"/>
    <n v="5"/>
    <x v="0"/>
    <n v="13.365"/>
  </r>
  <r>
    <n v="6335"/>
    <x v="3161"/>
    <x v="2"/>
    <x v="384"/>
    <d v="2011-07-15T00:00:00"/>
    <x v="1"/>
    <s v="MH-17455"/>
    <s v="Mark Hamilton"/>
    <x v="0"/>
    <s v="United States"/>
    <s v="New York City"/>
    <x v="15"/>
    <n v="10011"/>
    <x v="3"/>
    <s v="OFF-PA-10001970"/>
    <x v="1"/>
    <x v="10"/>
    <x v="311"/>
    <n v="49.12"/>
    <n v="4"/>
    <x v="0"/>
    <n v="23.086400000000001"/>
  </r>
  <r>
    <n v="6336"/>
    <x v="3161"/>
    <x v="2"/>
    <x v="384"/>
    <d v="2011-07-15T00:00:00"/>
    <x v="1"/>
    <s v="MH-17455"/>
    <s v="Mark Hamilton"/>
    <x v="0"/>
    <s v="United States"/>
    <s v="New York City"/>
    <x v="15"/>
    <n v="10011"/>
    <x v="3"/>
    <s v="OFF-BI-10002954"/>
    <x v="1"/>
    <x v="8"/>
    <x v="1179"/>
    <n v="18.28"/>
    <n v="5"/>
    <x v="2"/>
    <n v="6.3979999999999997"/>
  </r>
  <r>
    <n v="6337"/>
    <x v="3162"/>
    <x v="0"/>
    <x v="133"/>
    <d v="2013-09-07T00:00:00"/>
    <x v="1"/>
    <s v="BG-11740"/>
    <s v="Bruce Geld"/>
    <x v="0"/>
    <s v="United States"/>
    <s v="Los Angeles"/>
    <x v="1"/>
    <n v="90008"/>
    <x v="1"/>
    <s v="FUR-FU-10000672"/>
    <x v="0"/>
    <x v="5"/>
    <x v="1508"/>
    <n v="47.04"/>
    <n v="4"/>
    <x v="0"/>
    <n v="15.993600000000001"/>
  </r>
  <r>
    <n v="6338"/>
    <x v="3162"/>
    <x v="0"/>
    <x v="133"/>
    <d v="2013-09-07T00:00:00"/>
    <x v="1"/>
    <s v="BG-11740"/>
    <s v="Bruce Geld"/>
    <x v="0"/>
    <s v="United States"/>
    <s v="Los Angeles"/>
    <x v="1"/>
    <n v="90008"/>
    <x v="1"/>
    <s v="TEC-PH-10004908"/>
    <x v="2"/>
    <x v="7"/>
    <x v="1474"/>
    <n v="339.96"/>
    <n v="5"/>
    <x v="2"/>
    <n v="42.494999999999997"/>
  </r>
  <r>
    <n v="6339"/>
    <x v="3163"/>
    <x v="3"/>
    <x v="361"/>
    <d v="2014-10-10T00:00:00"/>
    <x v="1"/>
    <s v="TS-21370"/>
    <s v="Todd Sumrall"/>
    <x v="1"/>
    <s v="United States"/>
    <s v="New York City"/>
    <x v="15"/>
    <n v="10035"/>
    <x v="3"/>
    <s v="TEC-PH-10003095"/>
    <x v="2"/>
    <x v="7"/>
    <x v="1491"/>
    <n v="87.8"/>
    <n v="4"/>
    <x v="0"/>
    <n v="43.9"/>
  </r>
  <r>
    <n v="6340"/>
    <x v="3163"/>
    <x v="3"/>
    <x v="361"/>
    <d v="2014-10-10T00:00:00"/>
    <x v="1"/>
    <s v="TS-21370"/>
    <s v="Todd Sumrall"/>
    <x v="1"/>
    <s v="United States"/>
    <s v="New York City"/>
    <x v="15"/>
    <n v="10035"/>
    <x v="3"/>
    <s v="FUR-CH-10002880"/>
    <x v="0"/>
    <x v="1"/>
    <x v="801"/>
    <n v="221.38200000000001"/>
    <n v="2"/>
    <x v="9"/>
    <n v="2.4598"/>
  </r>
  <r>
    <n v="6341"/>
    <x v="3163"/>
    <x v="3"/>
    <x v="361"/>
    <d v="2014-10-10T00:00:00"/>
    <x v="1"/>
    <s v="TS-21370"/>
    <s v="Todd Sumrall"/>
    <x v="1"/>
    <s v="United States"/>
    <s v="New York City"/>
    <x v="15"/>
    <n v="10035"/>
    <x v="3"/>
    <s v="TEC-MA-10001047"/>
    <x v="2"/>
    <x v="15"/>
    <x v="1626"/>
    <n v="5199.96"/>
    <n v="4"/>
    <x v="0"/>
    <n v="1351.9896000000001"/>
  </r>
  <r>
    <n v="6342"/>
    <x v="3164"/>
    <x v="3"/>
    <x v="413"/>
    <d v="2014-01-03T00:00:00"/>
    <x v="2"/>
    <s v="DB-13660"/>
    <s v="Duane Benoit"/>
    <x v="0"/>
    <s v="United States"/>
    <s v="Lancaster"/>
    <x v="24"/>
    <n v="43130"/>
    <x v="3"/>
    <s v="OFF-ST-10002554"/>
    <x v="1"/>
    <x v="4"/>
    <x v="1144"/>
    <n v="156.512"/>
    <n v="4"/>
    <x v="2"/>
    <n v="-35.215200000000003"/>
  </r>
  <r>
    <n v="6343"/>
    <x v="3165"/>
    <x v="1"/>
    <x v="1105"/>
    <d v="2012-03-10T00:00:00"/>
    <x v="2"/>
    <s v="EM-14140"/>
    <s v="Eugene Moren"/>
    <x v="2"/>
    <s v="United States"/>
    <s v="Newark"/>
    <x v="13"/>
    <n v="19711"/>
    <x v="3"/>
    <s v="TEC-AC-10004469"/>
    <x v="2"/>
    <x v="11"/>
    <x v="238"/>
    <n v="119.85"/>
    <n v="3"/>
    <x v="0"/>
    <n v="52.734000000000002"/>
  </r>
  <r>
    <n v="6344"/>
    <x v="3165"/>
    <x v="1"/>
    <x v="1105"/>
    <d v="2012-03-10T00:00:00"/>
    <x v="2"/>
    <s v="EM-14140"/>
    <s v="Eugene Moren"/>
    <x v="2"/>
    <s v="United States"/>
    <s v="Newark"/>
    <x v="13"/>
    <n v="19711"/>
    <x v="3"/>
    <s v="OFF-BI-10000309"/>
    <x v="1"/>
    <x v="8"/>
    <x v="334"/>
    <n v="30.44"/>
    <n v="2"/>
    <x v="0"/>
    <n v="14.9156"/>
  </r>
  <r>
    <n v="6345"/>
    <x v="3165"/>
    <x v="1"/>
    <x v="1105"/>
    <d v="2012-03-10T00:00:00"/>
    <x v="2"/>
    <s v="EM-14140"/>
    <s v="Eugene Moren"/>
    <x v="2"/>
    <s v="United States"/>
    <s v="Newark"/>
    <x v="13"/>
    <n v="19711"/>
    <x v="3"/>
    <s v="OFF-BI-10001765"/>
    <x v="1"/>
    <x v="8"/>
    <x v="985"/>
    <n v="69.28"/>
    <n v="2"/>
    <x v="0"/>
    <n v="33.254399999999997"/>
  </r>
  <r>
    <n v="6346"/>
    <x v="3165"/>
    <x v="1"/>
    <x v="1105"/>
    <d v="2012-03-10T00:00:00"/>
    <x v="2"/>
    <s v="EM-14140"/>
    <s v="Eugene Moren"/>
    <x v="2"/>
    <s v="United States"/>
    <s v="Newark"/>
    <x v="13"/>
    <n v="19711"/>
    <x v="3"/>
    <s v="TEC-PH-10001619"/>
    <x v="2"/>
    <x v="7"/>
    <x v="1585"/>
    <n v="587.97"/>
    <n v="3"/>
    <x v="0"/>
    <n v="170.51130000000001"/>
  </r>
  <r>
    <n v="6347"/>
    <x v="3166"/>
    <x v="3"/>
    <x v="179"/>
    <d v="2014-10-21T00:00:00"/>
    <x v="3"/>
    <s v="RB-19465"/>
    <s v="Rick Bensley"/>
    <x v="2"/>
    <s v="United States"/>
    <s v="New York City"/>
    <x v="15"/>
    <n v="10024"/>
    <x v="3"/>
    <s v="OFF-LA-10002034"/>
    <x v="1"/>
    <x v="2"/>
    <x v="1102"/>
    <n v="24.55"/>
    <n v="5"/>
    <x v="0"/>
    <n v="12.029500000000001"/>
  </r>
  <r>
    <n v="6348"/>
    <x v="3167"/>
    <x v="1"/>
    <x v="489"/>
    <d v="2012-05-06T00:00:00"/>
    <x v="1"/>
    <s v="PO-18850"/>
    <s v="Patrick O'Brill"/>
    <x v="0"/>
    <s v="United States"/>
    <s v="San Francisco"/>
    <x v="1"/>
    <n v="94109"/>
    <x v="1"/>
    <s v="OFF-BI-10000309"/>
    <x v="1"/>
    <x v="8"/>
    <x v="334"/>
    <n v="12.176"/>
    <n v="1"/>
    <x v="2"/>
    <n v="4.4138000000000002"/>
  </r>
  <r>
    <n v="6349"/>
    <x v="3167"/>
    <x v="1"/>
    <x v="489"/>
    <d v="2012-05-06T00:00:00"/>
    <x v="1"/>
    <s v="PO-18850"/>
    <s v="Patrick O'Brill"/>
    <x v="0"/>
    <s v="United States"/>
    <s v="San Francisco"/>
    <x v="1"/>
    <n v="94109"/>
    <x v="1"/>
    <s v="OFF-ST-10000876"/>
    <x v="1"/>
    <x v="4"/>
    <x v="251"/>
    <n v="37.32"/>
    <n v="3"/>
    <x v="0"/>
    <n v="10.4496"/>
  </r>
  <r>
    <n v="6350"/>
    <x v="3167"/>
    <x v="1"/>
    <x v="489"/>
    <d v="2012-05-06T00:00:00"/>
    <x v="1"/>
    <s v="PO-18850"/>
    <s v="Patrick O'Brill"/>
    <x v="0"/>
    <s v="United States"/>
    <s v="San Francisco"/>
    <x v="1"/>
    <n v="94109"/>
    <x v="1"/>
    <s v="OFF-SU-10002573"/>
    <x v="1"/>
    <x v="14"/>
    <x v="350"/>
    <n v="35.06"/>
    <n v="2"/>
    <x v="0"/>
    <n v="10.518000000000001"/>
  </r>
  <r>
    <n v="6351"/>
    <x v="3168"/>
    <x v="3"/>
    <x v="213"/>
    <d v="2014-09-09T00:00:00"/>
    <x v="1"/>
    <s v="AG-10900"/>
    <s v="Arthur Gainer"/>
    <x v="0"/>
    <s v="United States"/>
    <s v="Dallas"/>
    <x v="5"/>
    <n v="75217"/>
    <x v="2"/>
    <s v="FUR-FU-10004622"/>
    <x v="0"/>
    <x v="5"/>
    <x v="787"/>
    <n v="108.4"/>
    <n v="5"/>
    <x v="7"/>
    <n v="-105.69"/>
  </r>
  <r>
    <n v="6352"/>
    <x v="3169"/>
    <x v="3"/>
    <x v="132"/>
    <d v="2014-11-09T00:00:00"/>
    <x v="1"/>
    <s v="BF-11275"/>
    <s v="Beth Fritzler"/>
    <x v="1"/>
    <s v="United States"/>
    <s v="Miami"/>
    <x v="2"/>
    <n v="33178"/>
    <x v="0"/>
    <s v="TEC-PH-10002549"/>
    <x v="2"/>
    <x v="7"/>
    <x v="928"/>
    <n v="361.37599999999998"/>
    <n v="2"/>
    <x v="2"/>
    <n v="27.103200000000001"/>
  </r>
  <r>
    <n v="6353"/>
    <x v="3170"/>
    <x v="1"/>
    <x v="1023"/>
    <d v="2012-09-19T00:00:00"/>
    <x v="1"/>
    <s v="HG-14845"/>
    <s v="Harry Greene"/>
    <x v="0"/>
    <s v="United States"/>
    <s v="Philadelphia"/>
    <x v="9"/>
    <n v="19120"/>
    <x v="3"/>
    <s v="OFF-BI-10004209"/>
    <x v="1"/>
    <x v="8"/>
    <x v="1206"/>
    <n v="2.4119999999999999"/>
    <n v="1"/>
    <x v="6"/>
    <n v="-2.0099999999999998"/>
  </r>
  <r>
    <n v="6354"/>
    <x v="3171"/>
    <x v="1"/>
    <x v="684"/>
    <d v="2012-09-12T00:00:00"/>
    <x v="1"/>
    <s v="BS-11590"/>
    <s v="Brendan Sweed"/>
    <x v="1"/>
    <s v="United States"/>
    <s v="New York City"/>
    <x v="15"/>
    <n v="10011"/>
    <x v="3"/>
    <s v="OFF-AP-10001962"/>
    <x v="1"/>
    <x v="9"/>
    <x v="1594"/>
    <n v="8.39"/>
    <n v="1"/>
    <x v="0"/>
    <n v="2.0975000000000001"/>
  </r>
  <r>
    <n v="6355"/>
    <x v="3171"/>
    <x v="1"/>
    <x v="684"/>
    <d v="2012-09-12T00:00:00"/>
    <x v="1"/>
    <s v="BS-11590"/>
    <s v="Brendan Sweed"/>
    <x v="1"/>
    <s v="United States"/>
    <s v="New York City"/>
    <x v="15"/>
    <n v="10011"/>
    <x v="3"/>
    <s v="TEC-PH-10002922"/>
    <x v="2"/>
    <x v="7"/>
    <x v="965"/>
    <n v="337.98"/>
    <n v="2"/>
    <x v="0"/>
    <n v="101.39400000000001"/>
  </r>
  <r>
    <n v="6356"/>
    <x v="3172"/>
    <x v="2"/>
    <x v="191"/>
    <d v="2011-10-13T00:00:00"/>
    <x v="1"/>
    <s v="JD-16015"/>
    <s v="Joy Daniels"/>
    <x v="0"/>
    <s v="United States"/>
    <s v="Philadelphia"/>
    <x v="9"/>
    <n v="19120"/>
    <x v="3"/>
    <s v="OFF-ST-10000642"/>
    <x v="1"/>
    <x v="4"/>
    <x v="192"/>
    <n v="83.92"/>
    <n v="5"/>
    <x v="2"/>
    <n v="-13.637"/>
  </r>
  <r>
    <n v="6357"/>
    <x v="3173"/>
    <x v="3"/>
    <x v="205"/>
    <d v="2014-01-29T00:00:00"/>
    <x v="1"/>
    <s v="CS-12250"/>
    <s v="Chris Selesnick"/>
    <x v="1"/>
    <s v="United States"/>
    <s v="Seattle"/>
    <x v="4"/>
    <n v="98103"/>
    <x v="1"/>
    <s v="OFF-BI-10001757"/>
    <x v="1"/>
    <x v="8"/>
    <x v="1158"/>
    <n v="19.68"/>
    <n v="5"/>
    <x v="2"/>
    <n v="6.8879999999999999"/>
  </r>
  <r>
    <n v="6358"/>
    <x v="3173"/>
    <x v="3"/>
    <x v="205"/>
    <d v="2014-01-29T00:00:00"/>
    <x v="1"/>
    <s v="CS-12250"/>
    <s v="Chris Selesnick"/>
    <x v="1"/>
    <s v="United States"/>
    <s v="Seattle"/>
    <x v="4"/>
    <n v="98103"/>
    <x v="1"/>
    <s v="OFF-PA-10004621"/>
    <x v="1"/>
    <x v="10"/>
    <x v="738"/>
    <n v="25.92"/>
    <n v="4"/>
    <x v="0"/>
    <n v="12.441599999999999"/>
  </r>
  <r>
    <n v="6359"/>
    <x v="3173"/>
    <x v="3"/>
    <x v="205"/>
    <d v="2014-01-29T00:00:00"/>
    <x v="1"/>
    <s v="CS-12250"/>
    <s v="Chris Selesnick"/>
    <x v="1"/>
    <s v="United States"/>
    <s v="Seattle"/>
    <x v="4"/>
    <n v="98103"/>
    <x v="1"/>
    <s v="OFF-PA-10002262"/>
    <x v="1"/>
    <x v="10"/>
    <x v="992"/>
    <n v="6.48"/>
    <n v="1"/>
    <x v="0"/>
    <n v="3.1103999999999998"/>
  </r>
  <r>
    <n v="6360"/>
    <x v="3173"/>
    <x v="3"/>
    <x v="205"/>
    <d v="2014-01-29T00:00:00"/>
    <x v="1"/>
    <s v="CS-12250"/>
    <s v="Chris Selesnick"/>
    <x v="1"/>
    <s v="United States"/>
    <s v="Seattle"/>
    <x v="4"/>
    <n v="98103"/>
    <x v="1"/>
    <s v="TEC-PH-10004100"/>
    <x v="2"/>
    <x v="7"/>
    <x v="1743"/>
    <n v="86.352000000000004"/>
    <n v="6"/>
    <x v="2"/>
    <n v="8.6351999999999993"/>
  </r>
  <r>
    <n v="6361"/>
    <x v="3174"/>
    <x v="1"/>
    <x v="895"/>
    <d v="2012-12-15T00:00:00"/>
    <x v="1"/>
    <s v="FC-14245"/>
    <s v="Frank Carlisle"/>
    <x v="2"/>
    <s v="United States"/>
    <s v="Los Angeles"/>
    <x v="1"/>
    <n v="90032"/>
    <x v="1"/>
    <s v="OFF-AR-10003582"/>
    <x v="1"/>
    <x v="6"/>
    <x v="1451"/>
    <n v="56.3"/>
    <n v="2"/>
    <x v="0"/>
    <n v="15.763999999999999"/>
  </r>
  <r>
    <n v="6362"/>
    <x v="3175"/>
    <x v="2"/>
    <x v="641"/>
    <d v="2011-11-30T00:00:00"/>
    <x v="1"/>
    <s v="SE-20110"/>
    <s v="Sanjit Engle"/>
    <x v="0"/>
    <s v="United States"/>
    <s v="Springfield"/>
    <x v="21"/>
    <n v="97477"/>
    <x v="1"/>
    <s v="OFF-AR-10003179"/>
    <x v="1"/>
    <x v="6"/>
    <x v="1565"/>
    <n v="51.015999999999998"/>
    <n v="7"/>
    <x v="2"/>
    <n v="8.2901000000000007"/>
  </r>
  <r>
    <n v="6363"/>
    <x v="3176"/>
    <x v="3"/>
    <x v="610"/>
    <d v="2014-11-26T00:00:00"/>
    <x v="1"/>
    <s v="CK-12205"/>
    <s v="Chloris Kastensmidt"/>
    <x v="0"/>
    <s v="United States"/>
    <s v="Renton"/>
    <x v="4"/>
    <n v="98059"/>
    <x v="1"/>
    <s v="OFF-BI-10001670"/>
    <x v="1"/>
    <x v="8"/>
    <x v="438"/>
    <n v="150.80000000000001"/>
    <n v="5"/>
    <x v="2"/>
    <n v="56.55"/>
  </r>
  <r>
    <n v="6364"/>
    <x v="3176"/>
    <x v="3"/>
    <x v="610"/>
    <d v="2014-11-26T00:00:00"/>
    <x v="1"/>
    <s v="CK-12205"/>
    <s v="Chloris Kastensmidt"/>
    <x v="0"/>
    <s v="United States"/>
    <s v="Renton"/>
    <x v="4"/>
    <n v="98059"/>
    <x v="1"/>
    <s v="TEC-MA-10002073"/>
    <x v="2"/>
    <x v="15"/>
    <x v="1763"/>
    <n v="1039.992"/>
    <n v="1"/>
    <x v="2"/>
    <n v="103.9992"/>
  </r>
  <r>
    <n v="6365"/>
    <x v="3176"/>
    <x v="3"/>
    <x v="610"/>
    <d v="2014-11-26T00:00:00"/>
    <x v="1"/>
    <s v="CK-12205"/>
    <s v="Chloris Kastensmidt"/>
    <x v="0"/>
    <s v="United States"/>
    <s v="Renton"/>
    <x v="4"/>
    <n v="98059"/>
    <x v="1"/>
    <s v="OFF-PA-10003797"/>
    <x v="1"/>
    <x v="10"/>
    <x v="1701"/>
    <n v="51.84"/>
    <n v="8"/>
    <x v="0"/>
    <n v="24.883199999999999"/>
  </r>
  <r>
    <n v="6366"/>
    <x v="3177"/>
    <x v="3"/>
    <x v="1095"/>
    <d v="2014-04-06T00:00:00"/>
    <x v="2"/>
    <s v="DS-13030"/>
    <s v="Darrin Sayre"/>
    <x v="2"/>
    <s v="United States"/>
    <s v="New York City"/>
    <x v="15"/>
    <n v="10009"/>
    <x v="3"/>
    <s v="TEC-PH-10004006"/>
    <x v="2"/>
    <x v="7"/>
    <x v="1764"/>
    <n v="41.22"/>
    <n v="1"/>
    <x v="0"/>
    <n v="11.1294"/>
  </r>
  <r>
    <n v="6367"/>
    <x v="3177"/>
    <x v="3"/>
    <x v="1095"/>
    <d v="2014-04-06T00:00:00"/>
    <x v="2"/>
    <s v="DS-13030"/>
    <s v="Darrin Sayre"/>
    <x v="2"/>
    <s v="United States"/>
    <s v="New York City"/>
    <x v="15"/>
    <n v="10009"/>
    <x v="3"/>
    <s v="OFF-SU-10000646"/>
    <x v="1"/>
    <x v="14"/>
    <x v="259"/>
    <n v="240.37"/>
    <n v="1"/>
    <x v="0"/>
    <n v="7.2111000000000001"/>
  </r>
  <r>
    <n v="6368"/>
    <x v="3177"/>
    <x v="3"/>
    <x v="1095"/>
    <d v="2014-04-06T00:00:00"/>
    <x v="2"/>
    <s v="DS-13030"/>
    <s v="Darrin Sayre"/>
    <x v="2"/>
    <s v="United States"/>
    <s v="New York City"/>
    <x v="15"/>
    <n v="10009"/>
    <x v="3"/>
    <s v="TEC-PH-10002262"/>
    <x v="2"/>
    <x v="7"/>
    <x v="472"/>
    <n v="119.02"/>
    <n v="2"/>
    <x v="0"/>
    <n v="33.325600000000001"/>
  </r>
  <r>
    <n v="6369"/>
    <x v="3178"/>
    <x v="3"/>
    <x v="240"/>
    <d v="2014-05-25T00:00:00"/>
    <x v="1"/>
    <s v="SA-20830"/>
    <s v="Sue Ann Reed"/>
    <x v="0"/>
    <s v="United States"/>
    <s v="San Jose"/>
    <x v="1"/>
    <n v="95123"/>
    <x v="1"/>
    <s v="OFF-BI-10002082"/>
    <x v="1"/>
    <x v="8"/>
    <x v="1173"/>
    <n v="133.12"/>
    <n v="5"/>
    <x v="2"/>
    <n v="49.92"/>
  </r>
  <r>
    <n v="6370"/>
    <x v="3179"/>
    <x v="0"/>
    <x v="339"/>
    <d v="2013-10-08T00:00:00"/>
    <x v="1"/>
    <s v="TP-21565"/>
    <s v="Tracy Poddar"/>
    <x v="1"/>
    <s v="United States"/>
    <s v="Grand Prairie"/>
    <x v="5"/>
    <n v="75051"/>
    <x v="2"/>
    <s v="FUR-FU-10001756"/>
    <x v="0"/>
    <x v="5"/>
    <x v="282"/>
    <n v="38.08"/>
    <n v="5"/>
    <x v="7"/>
    <n v="-29.512"/>
  </r>
  <r>
    <n v="6371"/>
    <x v="3180"/>
    <x v="0"/>
    <x v="831"/>
    <d v="2013-11-22T00:00:00"/>
    <x v="3"/>
    <s v="JK-16120"/>
    <s v="Julie Kriz"/>
    <x v="2"/>
    <s v="United States"/>
    <s v="New York City"/>
    <x v="15"/>
    <n v="10009"/>
    <x v="3"/>
    <s v="FUR-BO-10002598"/>
    <x v="0"/>
    <x v="0"/>
    <x v="1509"/>
    <n v="113.568"/>
    <n v="2"/>
    <x v="2"/>
    <n v="12.776400000000001"/>
  </r>
  <r>
    <n v="6372"/>
    <x v="3181"/>
    <x v="3"/>
    <x v="621"/>
    <d v="2014-10-06T00:00:00"/>
    <x v="0"/>
    <s v="CC-12430"/>
    <s v="Chuck Clark"/>
    <x v="2"/>
    <s v="United States"/>
    <s v="New York City"/>
    <x v="15"/>
    <n v="10009"/>
    <x v="3"/>
    <s v="FUR-FU-10001934"/>
    <x v="0"/>
    <x v="5"/>
    <x v="107"/>
    <n v="83.92"/>
    <n v="4"/>
    <x v="0"/>
    <n v="21.819199999999999"/>
  </r>
  <r>
    <n v="6373"/>
    <x v="3181"/>
    <x v="3"/>
    <x v="621"/>
    <d v="2014-10-06T00:00:00"/>
    <x v="0"/>
    <s v="CC-12430"/>
    <s v="Chuck Clark"/>
    <x v="2"/>
    <s v="United States"/>
    <s v="New York City"/>
    <x v="15"/>
    <n v="10009"/>
    <x v="3"/>
    <s v="OFF-AR-10001130"/>
    <x v="1"/>
    <x v="6"/>
    <x v="780"/>
    <n v="6.63"/>
    <n v="3"/>
    <x v="0"/>
    <n v="3.1160999999999999"/>
  </r>
  <r>
    <n v="6374"/>
    <x v="3181"/>
    <x v="3"/>
    <x v="621"/>
    <d v="2014-10-06T00:00:00"/>
    <x v="0"/>
    <s v="CC-12430"/>
    <s v="Chuck Clark"/>
    <x v="2"/>
    <s v="United States"/>
    <s v="New York City"/>
    <x v="15"/>
    <n v="10009"/>
    <x v="3"/>
    <s v="TEC-AC-10002049"/>
    <x v="2"/>
    <x v="11"/>
    <x v="688"/>
    <n v="371.97"/>
    <n v="3"/>
    <x v="0"/>
    <n v="66.954599999999999"/>
  </r>
  <r>
    <n v="6375"/>
    <x v="3182"/>
    <x v="2"/>
    <x v="333"/>
    <d v="2011-05-03T00:00:00"/>
    <x v="1"/>
    <s v="LA-16780"/>
    <s v="Laura Armstrong"/>
    <x v="1"/>
    <s v="United States"/>
    <s v="Memphis"/>
    <x v="18"/>
    <n v="38109"/>
    <x v="0"/>
    <s v="FUR-CH-10001394"/>
    <x v="0"/>
    <x v="1"/>
    <x v="648"/>
    <n v="561.58399999999995"/>
    <n v="2"/>
    <x v="2"/>
    <n v="70.197999999999993"/>
  </r>
  <r>
    <n v="6376"/>
    <x v="3182"/>
    <x v="2"/>
    <x v="333"/>
    <d v="2011-05-03T00:00:00"/>
    <x v="1"/>
    <s v="LA-16780"/>
    <s v="Laura Armstrong"/>
    <x v="1"/>
    <s v="United States"/>
    <s v="Memphis"/>
    <x v="18"/>
    <n v="38109"/>
    <x v="0"/>
    <s v="OFF-ST-10000798"/>
    <x v="1"/>
    <x v="4"/>
    <x v="348"/>
    <n v="99.92"/>
    <n v="5"/>
    <x v="2"/>
    <n v="-1.2490000000000001"/>
  </r>
  <r>
    <n v="6377"/>
    <x v="3183"/>
    <x v="0"/>
    <x v="877"/>
    <d v="2013-10-11T00:00:00"/>
    <x v="2"/>
    <s v="AW-10930"/>
    <s v="Arthur Wiediger"/>
    <x v="2"/>
    <s v="United States"/>
    <s v="Philadelphia"/>
    <x v="9"/>
    <n v="19143"/>
    <x v="3"/>
    <s v="OFF-LA-10000134"/>
    <x v="1"/>
    <x v="2"/>
    <x v="85"/>
    <n v="4.9279999999999999"/>
    <n v="2"/>
    <x v="2"/>
    <n v="1.7248000000000001"/>
  </r>
  <r>
    <n v="6378"/>
    <x v="3184"/>
    <x v="0"/>
    <x v="272"/>
    <d v="2013-12-23T00:00:00"/>
    <x v="1"/>
    <s v="BP-11230"/>
    <s v="Benjamin Patterson"/>
    <x v="0"/>
    <s v="United States"/>
    <s v="Los Angeles"/>
    <x v="1"/>
    <n v="90004"/>
    <x v="1"/>
    <s v="FUR-FU-10002364"/>
    <x v="0"/>
    <x v="5"/>
    <x v="1231"/>
    <n v="14.76"/>
    <n v="2"/>
    <x v="0"/>
    <n v="4.2804000000000002"/>
  </r>
  <r>
    <n v="6379"/>
    <x v="3185"/>
    <x v="3"/>
    <x v="318"/>
    <d v="2014-04-15T00:00:00"/>
    <x v="1"/>
    <s v="DB-13360"/>
    <s v="Dennis Bolton"/>
    <x v="2"/>
    <s v="United States"/>
    <s v="Waterbury"/>
    <x v="29"/>
    <n v="6708"/>
    <x v="3"/>
    <s v="TEC-AC-10004571"/>
    <x v="2"/>
    <x v="11"/>
    <x v="404"/>
    <n v="99.99"/>
    <n v="1"/>
    <x v="0"/>
    <n v="41.995800000000003"/>
  </r>
  <r>
    <n v="6380"/>
    <x v="3185"/>
    <x v="3"/>
    <x v="318"/>
    <d v="2014-04-15T00:00:00"/>
    <x v="1"/>
    <s v="DB-13360"/>
    <s v="Dennis Bolton"/>
    <x v="2"/>
    <s v="United States"/>
    <s v="Waterbury"/>
    <x v="29"/>
    <n v="6708"/>
    <x v="3"/>
    <s v="OFF-ST-10003692"/>
    <x v="1"/>
    <x v="4"/>
    <x v="1253"/>
    <n v="286.14999999999998"/>
    <n v="5"/>
    <x v="0"/>
    <n v="71.537499999999994"/>
  </r>
  <r>
    <n v="6381"/>
    <x v="3186"/>
    <x v="2"/>
    <x v="918"/>
    <d v="2011-04-13T00:00:00"/>
    <x v="1"/>
    <s v="PC-19000"/>
    <s v="Pauline Chand"/>
    <x v="2"/>
    <s v="United States"/>
    <s v="Chandler"/>
    <x v="16"/>
    <n v="85224"/>
    <x v="1"/>
    <s v="OFF-FA-10001883"/>
    <x v="1"/>
    <x v="13"/>
    <x v="1484"/>
    <n v="49.792000000000002"/>
    <n v="8"/>
    <x v="2"/>
    <n v="-11.8256"/>
  </r>
  <r>
    <n v="6382"/>
    <x v="3187"/>
    <x v="0"/>
    <x v="892"/>
    <d v="2013-04-03T00:00:00"/>
    <x v="1"/>
    <s v="TB-21595"/>
    <s v="Troy Blackwell"/>
    <x v="0"/>
    <s v="United States"/>
    <s v="Springfield"/>
    <x v="24"/>
    <n v="45503"/>
    <x v="3"/>
    <s v="FUR-BO-10004015"/>
    <x v="0"/>
    <x v="0"/>
    <x v="569"/>
    <n v="299.97500000000002"/>
    <n v="5"/>
    <x v="5"/>
    <n v="-167.98599999999999"/>
  </r>
  <r>
    <n v="6383"/>
    <x v="3187"/>
    <x v="0"/>
    <x v="892"/>
    <d v="2013-04-03T00:00:00"/>
    <x v="1"/>
    <s v="TB-21595"/>
    <s v="Troy Blackwell"/>
    <x v="0"/>
    <s v="United States"/>
    <s v="Springfield"/>
    <x v="24"/>
    <n v="45503"/>
    <x v="3"/>
    <s v="TEC-PH-10000141"/>
    <x v="2"/>
    <x v="7"/>
    <x v="1303"/>
    <n v="158.376"/>
    <n v="4"/>
    <x v="10"/>
    <n v="-36.9544"/>
  </r>
  <r>
    <n v="6384"/>
    <x v="3188"/>
    <x v="3"/>
    <x v="787"/>
    <d v="2014-01-19T00:00:00"/>
    <x v="2"/>
    <s v="TB-21250"/>
    <s v="Tim Brockman"/>
    <x v="0"/>
    <s v="United States"/>
    <s v="Austin"/>
    <x v="5"/>
    <n v="78745"/>
    <x v="2"/>
    <s v="OFF-BI-10001597"/>
    <x v="1"/>
    <x v="8"/>
    <x v="790"/>
    <n v="32.783999999999999"/>
    <n v="4"/>
    <x v="3"/>
    <n v="-52.4544"/>
  </r>
  <r>
    <n v="6385"/>
    <x v="3188"/>
    <x v="3"/>
    <x v="787"/>
    <d v="2014-01-19T00:00:00"/>
    <x v="2"/>
    <s v="TB-21250"/>
    <s v="Tim Brockman"/>
    <x v="0"/>
    <s v="United States"/>
    <s v="Austin"/>
    <x v="5"/>
    <n v="78745"/>
    <x v="2"/>
    <s v="TEC-AC-10003628"/>
    <x v="2"/>
    <x v="11"/>
    <x v="244"/>
    <n v="47.984000000000002"/>
    <n v="2"/>
    <x v="2"/>
    <n v="14.395200000000001"/>
  </r>
  <r>
    <n v="6386"/>
    <x v="3188"/>
    <x v="3"/>
    <x v="787"/>
    <d v="2014-01-19T00:00:00"/>
    <x v="2"/>
    <s v="TB-21250"/>
    <s v="Tim Brockman"/>
    <x v="0"/>
    <s v="United States"/>
    <s v="Austin"/>
    <x v="5"/>
    <n v="78745"/>
    <x v="2"/>
    <s v="TEC-AC-10002331"/>
    <x v="2"/>
    <x v="11"/>
    <x v="1582"/>
    <n v="62.591999999999999"/>
    <n v="8"/>
    <x v="2"/>
    <n v="13.300800000000001"/>
  </r>
  <r>
    <n v="6387"/>
    <x v="3188"/>
    <x v="3"/>
    <x v="787"/>
    <d v="2014-01-19T00:00:00"/>
    <x v="2"/>
    <s v="TB-21250"/>
    <s v="Tim Brockman"/>
    <x v="0"/>
    <s v="United States"/>
    <s v="Austin"/>
    <x v="5"/>
    <n v="78745"/>
    <x v="2"/>
    <s v="OFF-BI-10001098"/>
    <x v="1"/>
    <x v="8"/>
    <x v="405"/>
    <n v="4.2759999999999998"/>
    <n v="1"/>
    <x v="3"/>
    <n v="-6.6277999999999997"/>
  </r>
  <r>
    <n v="6388"/>
    <x v="3189"/>
    <x v="2"/>
    <x v="1106"/>
    <d v="2011-02-05T00:00:00"/>
    <x v="1"/>
    <s v="MV-18190"/>
    <s v="Mike Vittorini"/>
    <x v="0"/>
    <s v="United States"/>
    <s v="Detroit"/>
    <x v="12"/>
    <n v="48234"/>
    <x v="2"/>
    <s v="OFF-PA-10001204"/>
    <x v="1"/>
    <x v="10"/>
    <x v="518"/>
    <n v="10.56"/>
    <n v="2"/>
    <x v="0"/>
    <n v="4.7519999999999998"/>
  </r>
  <r>
    <n v="6389"/>
    <x v="3189"/>
    <x v="2"/>
    <x v="1106"/>
    <d v="2011-02-05T00:00:00"/>
    <x v="1"/>
    <s v="MV-18190"/>
    <s v="Mike Vittorini"/>
    <x v="0"/>
    <s v="United States"/>
    <s v="Detroit"/>
    <x v="12"/>
    <n v="48234"/>
    <x v="2"/>
    <s v="OFF-ST-10000991"/>
    <x v="1"/>
    <x v="4"/>
    <x v="155"/>
    <n v="229.94"/>
    <n v="2"/>
    <x v="0"/>
    <n v="6.8982000000000001"/>
  </r>
  <r>
    <n v="6390"/>
    <x v="3190"/>
    <x v="1"/>
    <x v="1107"/>
    <d v="2012-02-11T00:00:00"/>
    <x v="1"/>
    <s v="DK-12835"/>
    <s v="Damala Kotsonis"/>
    <x v="1"/>
    <s v="United States"/>
    <s v="Springfield"/>
    <x v="17"/>
    <n v="22153"/>
    <x v="0"/>
    <s v="OFF-EN-10000056"/>
    <x v="1"/>
    <x v="12"/>
    <x v="627"/>
    <n v="311.14999999999998"/>
    <n v="5"/>
    <x v="0"/>
    <n v="146.2405"/>
  </r>
  <r>
    <n v="6391"/>
    <x v="3190"/>
    <x v="1"/>
    <x v="1107"/>
    <d v="2012-02-11T00:00:00"/>
    <x v="1"/>
    <s v="DK-12835"/>
    <s v="Damala Kotsonis"/>
    <x v="1"/>
    <s v="United States"/>
    <s v="Springfield"/>
    <x v="17"/>
    <n v="22153"/>
    <x v="0"/>
    <s v="OFF-PA-10003349"/>
    <x v="1"/>
    <x v="10"/>
    <x v="218"/>
    <n v="12.96"/>
    <n v="2"/>
    <x v="0"/>
    <n v="6.3503999999999996"/>
  </r>
  <r>
    <n v="6392"/>
    <x v="3191"/>
    <x v="0"/>
    <x v="882"/>
    <d v="2013-12-20T00:00:00"/>
    <x v="1"/>
    <s v="PK-19075"/>
    <s v="Pete Kriz"/>
    <x v="0"/>
    <s v="United States"/>
    <s v="New York City"/>
    <x v="15"/>
    <n v="10011"/>
    <x v="3"/>
    <s v="OFF-PA-10001471"/>
    <x v="1"/>
    <x v="10"/>
    <x v="1468"/>
    <n v="14.62"/>
    <n v="2"/>
    <x v="0"/>
    <n v="6.7252000000000001"/>
  </r>
  <r>
    <n v="6393"/>
    <x v="3191"/>
    <x v="0"/>
    <x v="882"/>
    <d v="2013-12-20T00:00:00"/>
    <x v="1"/>
    <s v="PK-19075"/>
    <s v="Pete Kriz"/>
    <x v="0"/>
    <s v="United States"/>
    <s v="New York City"/>
    <x v="15"/>
    <n v="10011"/>
    <x v="3"/>
    <s v="OFF-LA-10003190"/>
    <x v="1"/>
    <x v="2"/>
    <x v="1163"/>
    <n v="5.76"/>
    <n v="2"/>
    <x v="0"/>
    <n v="2.8224"/>
  </r>
  <r>
    <n v="6394"/>
    <x v="3191"/>
    <x v="0"/>
    <x v="882"/>
    <d v="2013-12-20T00:00:00"/>
    <x v="1"/>
    <s v="PK-19075"/>
    <s v="Pete Kriz"/>
    <x v="0"/>
    <s v="United States"/>
    <s v="New York City"/>
    <x v="15"/>
    <n v="10011"/>
    <x v="3"/>
    <s v="OFF-FA-10000621"/>
    <x v="1"/>
    <x v="13"/>
    <x v="110"/>
    <n v="21.48"/>
    <n v="6"/>
    <x v="0"/>
    <n v="10.5252"/>
  </r>
  <r>
    <n v="6395"/>
    <x v="3191"/>
    <x v="0"/>
    <x v="882"/>
    <d v="2013-12-20T00:00:00"/>
    <x v="1"/>
    <s v="PK-19075"/>
    <s v="Pete Kriz"/>
    <x v="0"/>
    <s v="United States"/>
    <s v="New York City"/>
    <x v="15"/>
    <n v="10011"/>
    <x v="3"/>
    <s v="FUR-FU-10002937"/>
    <x v="0"/>
    <x v="5"/>
    <x v="1051"/>
    <n v="396.92"/>
    <n v="4"/>
    <x v="0"/>
    <n v="198.46"/>
  </r>
  <r>
    <n v="6396"/>
    <x v="3191"/>
    <x v="0"/>
    <x v="882"/>
    <d v="2013-12-20T00:00:00"/>
    <x v="1"/>
    <s v="PK-19075"/>
    <s v="Pete Kriz"/>
    <x v="0"/>
    <s v="United States"/>
    <s v="New York City"/>
    <x v="15"/>
    <n v="10011"/>
    <x v="3"/>
    <s v="OFF-ST-10004507"/>
    <x v="1"/>
    <x v="4"/>
    <x v="452"/>
    <n v="17.149999999999999"/>
    <n v="1"/>
    <x v="0"/>
    <n v="4.6304999999999996"/>
  </r>
  <r>
    <n v="6397"/>
    <x v="3191"/>
    <x v="0"/>
    <x v="882"/>
    <d v="2013-12-20T00:00:00"/>
    <x v="1"/>
    <s v="PK-19075"/>
    <s v="Pete Kriz"/>
    <x v="0"/>
    <s v="United States"/>
    <s v="New York City"/>
    <x v="15"/>
    <n v="10011"/>
    <x v="3"/>
    <s v="OFF-BI-10000279"/>
    <x v="1"/>
    <x v="8"/>
    <x v="1765"/>
    <n v="23.12"/>
    <n v="2"/>
    <x v="2"/>
    <n v="7.8029999999999999"/>
  </r>
  <r>
    <n v="6398"/>
    <x v="3192"/>
    <x v="3"/>
    <x v="1108"/>
    <d v="2014-11-05T00:00:00"/>
    <x v="1"/>
    <s v="AH-10120"/>
    <s v="Adrian Hane"/>
    <x v="2"/>
    <s v="United States"/>
    <s v="Dallas"/>
    <x v="5"/>
    <n v="75217"/>
    <x v="2"/>
    <s v="OFF-AR-10003651"/>
    <x v="1"/>
    <x v="6"/>
    <x v="276"/>
    <n v="5.2480000000000002"/>
    <n v="2"/>
    <x v="2"/>
    <n v="0.59040000000000004"/>
  </r>
  <r>
    <n v="6399"/>
    <x v="3193"/>
    <x v="3"/>
    <x v="634"/>
    <d v="2014-08-13T00:00:00"/>
    <x v="1"/>
    <s v="GM-14455"/>
    <s v="Gary Mitchum"/>
    <x v="2"/>
    <s v="United States"/>
    <s v="Concord"/>
    <x v="38"/>
    <n v="3301"/>
    <x v="3"/>
    <s v="TEC-PH-10003601"/>
    <x v="2"/>
    <x v="7"/>
    <x v="1383"/>
    <n v="824.95"/>
    <n v="5"/>
    <x v="0"/>
    <n v="247.48500000000001"/>
  </r>
  <r>
    <n v="6400"/>
    <x v="3193"/>
    <x v="3"/>
    <x v="634"/>
    <d v="2014-08-13T00:00:00"/>
    <x v="1"/>
    <s v="GM-14455"/>
    <s v="Gary Mitchum"/>
    <x v="2"/>
    <s v="United States"/>
    <s v="Concord"/>
    <x v="38"/>
    <n v="3301"/>
    <x v="3"/>
    <s v="OFF-LA-10002195"/>
    <x v="1"/>
    <x v="2"/>
    <x v="1019"/>
    <n v="24.64"/>
    <n v="8"/>
    <x v="0"/>
    <n v="11.827199999999999"/>
  </r>
  <r>
    <n v="6401"/>
    <x v="3193"/>
    <x v="3"/>
    <x v="634"/>
    <d v="2014-08-13T00:00:00"/>
    <x v="1"/>
    <s v="GM-14455"/>
    <s v="Gary Mitchum"/>
    <x v="2"/>
    <s v="United States"/>
    <s v="Concord"/>
    <x v="38"/>
    <n v="3301"/>
    <x v="3"/>
    <s v="OFF-AR-10000380"/>
    <x v="1"/>
    <x v="6"/>
    <x v="108"/>
    <n v="227.88"/>
    <n v="6"/>
    <x v="0"/>
    <n v="68.364000000000004"/>
  </r>
  <r>
    <n v="6402"/>
    <x v="3194"/>
    <x v="3"/>
    <x v="1109"/>
    <d v="2014-06-01T00:00:00"/>
    <x v="2"/>
    <s v="BD-11725"/>
    <s v="Bruce Degenhardt"/>
    <x v="0"/>
    <s v="United States"/>
    <s v="Lafayette"/>
    <x v="28"/>
    <n v="70506"/>
    <x v="0"/>
    <s v="FUR-BO-10000330"/>
    <x v="0"/>
    <x v="0"/>
    <x v="1098"/>
    <n v="241.96"/>
    <n v="2"/>
    <x v="0"/>
    <n v="33.874400000000001"/>
  </r>
  <r>
    <n v="6403"/>
    <x v="3194"/>
    <x v="3"/>
    <x v="1109"/>
    <d v="2014-06-01T00:00:00"/>
    <x v="2"/>
    <s v="BD-11725"/>
    <s v="Bruce Degenhardt"/>
    <x v="0"/>
    <s v="United States"/>
    <s v="Lafayette"/>
    <x v="28"/>
    <n v="70506"/>
    <x v="0"/>
    <s v="OFF-BI-10000591"/>
    <x v="1"/>
    <x v="8"/>
    <x v="1045"/>
    <n v="3.89"/>
    <n v="1"/>
    <x v="0"/>
    <n v="1.8672"/>
  </r>
  <r>
    <n v="6404"/>
    <x v="3194"/>
    <x v="3"/>
    <x v="1109"/>
    <d v="2014-06-01T00:00:00"/>
    <x v="2"/>
    <s v="BD-11725"/>
    <s v="Bruce Degenhardt"/>
    <x v="0"/>
    <s v="United States"/>
    <s v="Lafayette"/>
    <x v="28"/>
    <n v="70506"/>
    <x v="0"/>
    <s v="FUR-FU-10001731"/>
    <x v="0"/>
    <x v="5"/>
    <x v="1547"/>
    <n v="8.01"/>
    <n v="3"/>
    <x v="0"/>
    <n v="3.0438000000000001"/>
  </r>
  <r>
    <n v="6405"/>
    <x v="3195"/>
    <x v="1"/>
    <x v="672"/>
    <d v="2012-12-05T00:00:00"/>
    <x v="1"/>
    <s v="RM-19375"/>
    <s v="Raymond Messe"/>
    <x v="0"/>
    <s v="United States"/>
    <s v="Raleigh"/>
    <x v="3"/>
    <n v="27604"/>
    <x v="0"/>
    <s v="TEC-PH-10001198"/>
    <x v="2"/>
    <x v="7"/>
    <x v="1168"/>
    <n v="177.48"/>
    <n v="3"/>
    <x v="2"/>
    <n v="19.9665"/>
  </r>
  <r>
    <n v="6406"/>
    <x v="3196"/>
    <x v="3"/>
    <x v="515"/>
    <d v="2014-09-03T00:00:00"/>
    <x v="0"/>
    <s v="BW-11110"/>
    <s v="Bart Watters"/>
    <x v="1"/>
    <s v="United States"/>
    <s v="Spokane"/>
    <x v="4"/>
    <n v="99207"/>
    <x v="1"/>
    <s v="FUR-CH-10002331"/>
    <x v="0"/>
    <x v="1"/>
    <x v="402"/>
    <n v="569.56799999999998"/>
    <n v="2"/>
    <x v="2"/>
    <n v="7.1196000000000002"/>
  </r>
  <r>
    <n v="6407"/>
    <x v="3196"/>
    <x v="3"/>
    <x v="515"/>
    <d v="2014-09-03T00:00:00"/>
    <x v="0"/>
    <s v="BW-11110"/>
    <s v="Bart Watters"/>
    <x v="1"/>
    <s v="United States"/>
    <s v="Spokane"/>
    <x v="4"/>
    <n v="99207"/>
    <x v="1"/>
    <s v="OFF-ST-10002370"/>
    <x v="1"/>
    <x v="4"/>
    <x v="80"/>
    <n v="149.72999999999999"/>
    <n v="7"/>
    <x v="0"/>
    <n v="43.421700000000001"/>
  </r>
  <r>
    <n v="6408"/>
    <x v="3197"/>
    <x v="3"/>
    <x v="304"/>
    <d v="2014-05-16T00:00:00"/>
    <x v="2"/>
    <s v="GT-14710"/>
    <s v="Greg Tran"/>
    <x v="0"/>
    <s v="United States"/>
    <s v="Houston"/>
    <x v="5"/>
    <n v="77041"/>
    <x v="2"/>
    <s v="FUR-CH-10003981"/>
    <x v="0"/>
    <x v="1"/>
    <x v="1166"/>
    <n v="899.43"/>
    <n v="5"/>
    <x v="4"/>
    <n v="-12.849"/>
  </r>
  <r>
    <n v="6409"/>
    <x v="3197"/>
    <x v="3"/>
    <x v="304"/>
    <d v="2014-05-16T00:00:00"/>
    <x v="2"/>
    <s v="GT-14710"/>
    <s v="Greg Tran"/>
    <x v="0"/>
    <s v="United States"/>
    <s v="Houston"/>
    <x v="5"/>
    <n v="77041"/>
    <x v="2"/>
    <s v="OFF-AR-10001446"/>
    <x v="1"/>
    <x v="6"/>
    <x v="1152"/>
    <n v="46.2"/>
    <n v="5"/>
    <x v="2"/>
    <n v="5.7750000000000004"/>
  </r>
  <r>
    <n v="6410"/>
    <x v="3197"/>
    <x v="3"/>
    <x v="304"/>
    <d v="2014-05-16T00:00:00"/>
    <x v="2"/>
    <s v="GT-14710"/>
    <s v="Greg Tran"/>
    <x v="0"/>
    <s v="United States"/>
    <s v="Houston"/>
    <x v="5"/>
    <n v="77041"/>
    <x v="2"/>
    <s v="OFF-PA-10000300"/>
    <x v="1"/>
    <x v="10"/>
    <x v="1766"/>
    <n v="47.951999999999998"/>
    <n v="3"/>
    <x v="2"/>
    <n v="16.183800000000002"/>
  </r>
  <r>
    <n v="6411"/>
    <x v="3197"/>
    <x v="3"/>
    <x v="304"/>
    <d v="2014-05-16T00:00:00"/>
    <x v="2"/>
    <s v="GT-14710"/>
    <s v="Greg Tran"/>
    <x v="0"/>
    <s v="United States"/>
    <s v="Houston"/>
    <x v="5"/>
    <n v="77041"/>
    <x v="2"/>
    <s v="TEC-PH-10004071"/>
    <x v="2"/>
    <x v="7"/>
    <x v="1537"/>
    <n v="7.992"/>
    <n v="1"/>
    <x v="2"/>
    <n v="0.69930000000000003"/>
  </r>
  <r>
    <n v="6412"/>
    <x v="3197"/>
    <x v="3"/>
    <x v="304"/>
    <d v="2014-05-16T00:00:00"/>
    <x v="2"/>
    <s v="GT-14710"/>
    <s v="Greg Tran"/>
    <x v="0"/>
    <s v="United States"/>
    <s v="Houston"/>
    <x v="5"/>
    <n v="77041"/>
    <x v="2"/>
    <s v="OFF-PA-10003134"/>
    <x v="1"/>
    <x v="10"/>
    <x v="1663"/>
    <n v="76.864000000000004"/>
    <n v="2"/>
    <x v="2"/>
    <n v="26.9024"/>
  </r>
  <r>
    <n v="6413"/>
    <x v="3198"/>
    <x v="3"/>
    <x v="629"/>
    <d v="2014-08-24T00:00:00"/>
    <x v="1"/>
    <s v="AH-10120"/>
    <s v="Adrian Hane"/>
    <x v="2"/>
    <s v="United States"/>
    <s v="Louisville"/>
    <x v="0"/>
    <n v="40214"/>
    <x v="0"/>
    <s v="OFF-BI-10002735"/>
    <x v="1"/>
    <x v="8"/>
    <x v="141"/>
    <n v="102.93"/>
    <n v="3"/>
    <x v="0"/>
    <n v="48.377099999999999"/>
  </r>
  <r>
    <n v="6414"/>
    <x v="3198"/>
    <x v="3"/>
    <x v="629"/>
    <d v="2014-08-24T00:00:00"/>
    <x v="1"/>
    <s v="AH-10120"/>
    <s v="Adrian Hane"/>
    <x v="2"/>
    <s v="United States"/>
    <s v="Louisville"/>
    <x v="0"/>
    <n v="40214"/>
    <x v="0"/>
    <s v="TEC-AC-10004510"/>
    <x v="2"/>
    <x v="11"/>
    <x v="944"/>
    <n v="98.16"/>
    <n v="6"/>
    <x v="0"/>
    <n v="9.8160000000000007"/>
  </r>
  <r>
    <n v="6415"/>
    <x v="3199"/>
    <x v="3"/>
    <x v="468"/>
    <d v="2014-11-15T00:00:00"/>
    <x v="0"/>
    <s v="DR-12940"/>
    <s v="Daniel Raglin"/>
    <x v="2"/>
    <s v="United States"/>
    <s v="Hollywood"/>
    <x v="2"/>
    <n v="33021"/>
    <x v="0"/>
    <s v="OFF-BI-10004099"/>
    <x v="1"/>
    <x v="8"/>
    <x v="1716"/>
    <n v="11.52"/>
    <n v="5"/>
    <x v="6"/>
    <n v="-7.68"/>
  </r>
  <r>
    <n v="6416"/>
    <x v="3200"/>
    <x v="3"/>
    <x v="170"/>
    <d v="2014-08-22T00:00:00"/>
    <x v="3"/>
    <s v="DL-13495"/>
    <s v="Dionis Lloyd"/>
    <x v="1"/>
    <s v="United States"/>
    <s v="Chandler"/>
    <x v="16"/>
    <n v="85224"/>
    <x v="1"/>
    <s v="OFF-PA-10003395"/>
    <x v="1"/>
    <x v="10"/>
    <x v="650"/>
    <n v="83.88"/>
    <n v="1"/>
    <x v="2"/>
    <n v="29.358000000000001"/>
  </r>
  <r>
    <n v="6417"/>
    <x v="3201"/>
    <x v="0"/>
    <x v="387"/>
    <d v="2013-03-13T00:00:00"/>
    <x v="1"/>
    <s v="BD-11620"/>
    <s v="Brian DeCherney"/>
    <x v="0"/>
    <s v="United States"/>
    <s v="Philadelphia"/>
    <x v="9"/>
    <n v="19120"/>
    <x v="3"/>
    <s v="TEC-PH-10002890"/>
    <x v="2"/>
    <x v="7"/>
    <x v="1387"/>
    <n v="108.57599999999999"/>
    <n v="4"/>
    <x v="10"/>
    <n v="-25.334399999999999"/>
  </r>
  <r>
    <n v="6418"/>
    <x v="3201"/>
    <x v="0"/>
    <x v="387"/>
    <d v="2013-03-13T00:00:00"/>
    <x v="1"/>
    <s v="BD-11620"/>
    <s v="Brian DeCherney"/>
    <x v="0"/>
    <s v="United States"/>
    <s v="Philadelphia"/>
    <x v="9"/>
    <n v="19120"/>
    <x v="3"/>
    <s v="OFF-FA-10004968"/>
    <x v="1"/>
    <x v="13"/>
    <x v="1010"/>
    <n v="5.984"/>
    <n v="2"/>
    <x v="2"/>
    <n v="-1.3464"/>
  </r>
  <r>
    <n v="6419"/>
    <x v="3202"/>
    <x v="0"/>
    <x v="731"/>
    <d v="2013-11-06T00:00:00"/>
    <x v="1"/>
    <s v="HW-14935"/>
    <s v="Helen Wasserman"/>
    <x v="1"/>
    <s v="United States"/>
    <s v="Tulsa"/>
    <x v="26"/>
    <n v="74133"/>
    <x v="2"/>
    <s v="OFF-SU-10001218"/>
    <x v="1"/>
    <x v="14"/>
    <x v="133"/>
    <n v="21.96"/>
    <n v="2"/>
    <x v="0"/>
    <n v="6.1487999999999996"/>
  </r>
  <r>
    <n v="6420"/>
    <x v="3202"/>
    <x v="0"/>
    <x v="731"/>
    <d v="2013-11-06T00:00:00"/>
    <x v="1"/>
    <s v="HW-14935"/>
    <s v="Helen Wasserman"/>
    <x v="1"/>
    <s v="United States"/>
    <s v="Tulsa"/>
    <x v="26"/>
    <n v="74133"/>
    <x v="2"/>
    <s v="FUR-CH-10002084"/>
    <x v="0"/>
    <x v="1"/>
    <x v="1240"/>
    <n v="368.97"/>
    <n v="3"/>
    <x v="0"/>
    <n v="81.173400000000001"/>
  </r>
  <r>
    <n v="6421"/>
    <x v="3202"/>
    <x v="0"/>
    <x v="731"/>
    <d v="2013-11-06T00:00:00"/>
    <x v="1"/>
    <s v="HW-14935"/>
    <s v="Helen Wasserman"/>
    <x v="1"/>
    <s v="United States"/>
    <s v="Tulsa"/>
    <x v="26"/>
    <n v="74133"/>
    <x v="2"/>
    <s v="OFF-AR-10004269"/>
    <x v="1"/>
    <x v="6"/>
    <x v="1541"/>
    <n v="12.39"/>
    <n v="3"/>
    <x v="0"/>
    <n v="3.4691999999999998"/>
  </r>
  <r>
    <n v="6422"/>
    <x v="3202"/>
    <x v="0"/>
    <x v="731"/>
    <d v="2013-11-06T00:00:00"/>
    <x v="1"/>
    <s v="HW-14935"/>
    <s v="Helen Wasserman"/>
    <x v="1"/>
    <s v="United States"/>
    <s v="Tulsa"/>
    <x v="26"/>
    <n v="74133"/>
    <x v="2"/>
    <s v="OFF-ST-10001128"/>
    <x v="1"/>
    <x v="4"/>
    <x v="1418"/>
    <n v="332.94"/>
    <n v="3"/>
    <x v="0"/>
    <n v="9.9882000000000009"/>
  </r>
  <r>
    <n v="6423"/>
    <x v="3203"/>
    <x v="2"/>
    <x v="711"/>
    <d v="2011-08-01T00:00:00"/>
    <x v="1"/>
    <s v="JO-15145"/>
    <s v="Jack O'Briant"/>
    <x v="1"/>
    <s v="United States"/>
    <s v="Draper"/>
    <x v="7"/>
    <n v="84020"/>
    <x v="1"/>
    <s v="TEC-AC-10002006"/>
    <x v="2"/>
    <x v="11"/>
    <x v="1078"/>
    <n v="111.93"/>
    <n v="7"/>
    <x v="0"/>
    <n v="34.698300000000003"/>
  </r>
  <r>
    <n v="6424"/>
    <x v="3204"/>
    <x v="1"/>
    <x v="1040"/>
    <d v="2012-10-27T00:00:00"/>
    <x v="2"/>
    <s v="RD-19660"/>
    <s v="Robert Dilbeck"/>
    <x v="2"/>
    <s v="United States"/>
    <s v="Oakland"/>
    <x v="1"/>
    <n v="94601"/>
    <x v="1"/>
    <s v="FUR-CH-10003956"/>
    <x v="0"/>
    <x v="1"/>
    <x v="363"/>
    <n v="454.27199999999999"/>
    <n v="8"/>
    <x v="2"/>
    <n v="-73.819199999999995"/>
  </r>
  <r>
    <n v="6425"/>
    <x v="3205"/>
    <x v="3"/>
    <x v="971"/>
    <d v="2014-08-25T00:00:00"/>
    <x v="1"/>
    <s v="DO-13645"/>
    <s v="Doug O'Connell"/>
    <x v="0"/>
    <s v="United States"/>
    <s v="Lawrence"/>
    <x v="31"/>
    <n v="1841"/>
    <x v="3"/>
    <s v="OFF-PA-10000552"/>
    <x v="1"/>
    <x v="10"/>
    <x v="1532"/>
    <n v="19.440000000000001"/>
    <n v="3"/>
    <x v="0"/>
    <n v="9.3312000000000008"/>
  </r>
  <r>
    <n v="6426"/>
    <x v="3206"/>
    <x v="0"/>
    <x v="454"/>
    <d v="2013-05-28T00:00:00"/>
    <x v="1"/>
    <s v="CC-12370"/>
    <s v="Christopher Conant"/>
    <x v="0"/>
    <s v="United States"/>
    <s v="Philadelphia"/>
    <x v="9"/>
    <n v="19120"/>
    <x v="3"/>
    <s v="TEC-CO-10004722"/>
    <x v="2"/>
    <x v="16"/>
    <x v="1365"/>
    <n v="8399.9760000000006"/>
    <n v="4"/>
    <x v="10"/>
    <n v="1119.9967999999999"/>
  </r>
  <r>
    <n v="6427"/>
    <x v="3206"/>
    <x v="0"/>
    <x v="454"/>
    <d v="2013-05-28T00:00:00"/>
    <x v="1"/>
    <s v="CC-12370"/>
    <s v="Christopher Conant"/>
    <x v="0"/>
    <s v="United States"/>
    <s v="Philadelphia"/>
    <x v="9"/>
    <n v="19120"/>
    <x v="3"/>
    <s v="OFF-BI-10004308"/>
    <x v="1"/>
    <x v="8"/>
    <x v="1767"/>
    <n v="6.2939999999999996"/>
    <n v="1"/>
    <x v="6"/>
    <n v="-4.1959999999999997"/>
  </r>
  <r>
    <n v="6428"/>
    <x v="3206"/>
    <x v="0"/>
    <x v="454"/>
    <d v="2013-05-28T00:00:00"/>
    <x v="1"/>
    <s v="CC-12370"/>
    <s v="Christopher Conant"/>
    <x v="0"/>
    <s v="United States"/>
    <s v="Philadelphia"/>
    <x v="9"/>
    <n v="19120"/>
    <x v="3"/>
    <s v="OFF-PA-10000029"/>
    <x v="1"/>
    <x v="10"/>
    <x v="803"/>
    <n v="10.368"/>
    <n v="2"/>
    <x v="2"/>
    <n v="3.6288"/>
  </r>
  <r>
    <n v="6429"/>
    <x v="3206"/>
    <x v="0"/>
    <x v="454"/>
    <d v="2013-05-28T00:00:00"/>
    <x v="1"/>
    <s v="CC-12370"/>
    <s v="Christopher Conant"/>
    <x v="0"/>
    <s v="United States"/>
    <s v="Philadelphia"/>
    <x v="9"/>
    <n v="19120"/>
    <x v="3"/>
    <s v="TEC-PH-10004080"/>
    <x v="2"/>
    <x v="7"/>
    <x v="1768"/>
    <n v="122.38200000000001"/>
    <n v="3"/>
    <x v="10"/>
    <n v="-24.476400000000002"/>
  </r>
  <r>
    <n v="6430"/>
    <x v="3207"/>
    <x v="2"/>
    <x v="935"/>
    <d v="2011-11-07T00:00:00"/>
    <x v="1"/>
    <s v="SH-20395"/>
    <s v="Shahid Hopkins"/>
    <x v="0"/>
    <s v="United States"/>
    <s v="Jacksonville"/>
    <x v="3"/>
    <n v="28540"/>
    <x v="0"/>
    <s v="OFF-ST-10001558"/>
    <x v="1"/>
    <x v="4"/>
    <x v="712"/>
    <n v="25.984000000000002"/>
    <n v="2"/>
    <x v="2"/>
    <n v="-1.6240000000000001"/>
  </r>
  <r>
    <n v="6431"/>
    <x v="3207"/>
    <x v="2"/>
    <x v="935"/>
    <d v="2011-11-07T00:00:00"/>
    <x v="1"/>
    <s v="SH-20395"/>
    <s v="Shahid Hopkins"/>
    <x v="0"/>
    <s v="United States"/>
    <s v="Jacksonville"/>
    <x v="3"/>
    <n v="28540"/>
    <x v="0"/>
    <s v="FUR-TA-10001768"/>
    <x v="0"/>
    <x v="3"/>
    <x v="114"/>
    <n v="945.03599999999994"/>
    <n v="6"/>
    <x v="10"/>
    <n v="-299.26139999999998"/>
  </r>
  <r>
    <n v="6432"/>
    <x v="3207"/>
    <x v="2"/>
    <x v="935"/>
    <d v="2011-11-07T00:00:00"/>
    <x v="1"/>
    <s v="SH-20395"/>
    <s v="Shahid Hopkins"/>
    <x v="0"/>
    <s v="United States"/>
    <s v="Jacksonville"/>
    <x v="3"/>
    <n v="28540"/>
    <x v="0"/>
    <s v="OFF-BI-10002982"/>
    <x v="1"/>
    <x v="8"/>
    <x v="1258"/>
    <n v="14.301"/>
    <n v="7"/>
    <x v="6"/>
    <n v="-10.487399999999999"/>
  </r>
  <r>
    <n v="6433"/>
    <x v="3207"/>
    <x v="2"/>
    <x v="935"/>
    <d v="2011-11-07T00:00:00"/>
    <x v="1"/>
    <s v="SH-20395"/>
    <s v="Shahid Hopkins"/>
    <x v="0"/>
    <s v="United States"/>
    <s v="Jacksonville"/>
    <x v="3"/>
    <n v="28540"/>
    <x v="0"/>
    <s v="FUR-FU-10001468"/>
    <x v="0"/>
    <x v="5"/>
    <x v="1280"/>
    <n v="410.35199999999998"/>
    <n v="3"/>
    <x v="2"/>
    <n v="-51.293999999999997"/>
  </r>
  <r>
    <n v="6434"/>
    <x v="3208"/>
    <x v="1"/>
    <x v="1110"/>
    <d v="2012-04-04T00:00:00"/>
    <x v="1"/>
    <s v="FC-14335"/>
    <s v="Fred Chung"/>
    <x v="1"/>
    <s v="United States"/>
    <s v="Chicago"/>
    <x v="10"/>
    <n v="60610"/>
    <x v="2"/>
    <s v="OFF-PA-10001838"/>
    <x v="1"/>
    <x v="10"/>
    <x v="999"/>
    <n v="23.52"/>
    <n v="5"/>
    <x v="2"/>
    <n v="8.5259999999999998"/>
  </r>
  <r>
    <n v="6435"/>
    <x v="3208"/>
    <x v="1"/>
    <x v="1110"/>
    <d v="2012-04-04T00:00:00"/>
    <x v="1"/>
    <s v="FC-14335"/>
    <s v="Fred Chung"/>
    <x v="1"/>
    <s v="United States"/>
    <s v="Chicago"/>
    <x v="10"/>
    <n v="60610"/>
    <x v="2"/>
    <s v="TEC-PH-10002890"/>
    <x v="2"/>
    <x v="7"/>
    <x v="1387"/>
    <n v="180.96"/>
    <n v="5"/>
    <x v="2"/>
    <n v="13.571999999999999"/>
  </r>
  <r>
    <n v="6436"/>
    <x v="3209"/>
    <x v="3"/>
    <x v="837"/>
    <d v="2014-05-30T00:00:00"/>
    <x v="2"/>
    <s v="JG-15160"/>
    <s v="James Galang"/>
    <x v="0"/>
    <s v="United States"/>
    <s v="Pocatello"/>
    <x v="45"/>
    <n v="83201"/>
    <x v="1"/>
    <s v="FUR-FU-10004963"/>
    <x v="0"/>
    <x v="5"/>
    <x v="1434"/>
    <n v="35"/>
    <n v="4"/>
    <x v="0"/>
    <n v="14.7"/>
  </r>
  <r>
    <n v="6437"/>
    <x v="3209"/>
    <x v="3"/>
    <x v="837"/>
    <d v="2014-05-30T00:00:00"/>
    <x v="2"/>
    <s v="JG-15160"/>
    <s v="James Galang"/>
    <x v="0"/>
    <s v="United States"/>
    <s v="Pocatello"/>
    <x v="45"/>
    <n v="83201"/>
    <x v="1"/>
    <s v="OFF-ST-10000025"/>
    <x v="1"/>
    <x v="4"/>
    <x v="615"/>
    <n v="477.15"/>
    <n v="5"/>
    <x v="0"/>
    <n v="28.629000000000001"/>
  </r>
  <r>
    <n v="6438"/>
    <x v="3209"/>
    <x v="3"/>
    <x v="837"/>
    <d v="2014-05-30T00:00:00"/>
    <x v="2"/>
    <s v="JG-15160"/>
    <s v="James Galang"/>
    <x v="0"/>
    <s v="United States"/>
    <s v="Pocatello"/>
    <x v="45"/>
    <n v="83201"/>
    <x v="1"/>
    <s v="TEC-PH-10004389"/>
    <x v="2"/>
    <x v="7"/>
    <x v="1422"/>
    <n v="302.37599999999998"/>
    <n v="3"/>
    <x v="2"/>
    <n v="22.6782"/>
  </r>
  <r>
    <n v="6439"/>
    <x v="3210"/>
    <x v="3"/>
    <x v="817"/>
    <d v="2014-12-20T00:00:00"/>
    <x v="1"/>
    <s v="LC-16885"/>
    <s v="Lena Creighton"/>
    <x v="0"/>
    <s v="United States"/>
    <s v="Plano"/>
    <x v="5"/>
    <n v="75023"/>
    <x v="2"/>
    <s v="FUR-TA-10000577"/>
    <x v="0"/>
    <x v="3"/>
    <x v="3"/>
    <n v="974.98800000000006"/>
    <n v="4"/>
    <x v="4"/>
    <n v="-97.498800000000003"/>
  </r>
  <r>
    <n v="6440"/>
    <x v="3211"/>
    <x v="2"/>
    <x v="777"/>
    <d v="2011-10-06T00:00:00"/>
    <x v="2"/>
    <s v="CC-12220"/>
    <s v="Chris Cortes"/>
    <x v="0"/>
    <s v="United States"/>
    <s v="New York City"/>
    <x v="15"/>
    <n v="10024"/>
    <x v="3"/>
    <s v="FUR-CH-10003298"/>
    <x v="0"/>
    <x v="1"/>
    <x v="1567"/>
    <n v="589.41"/>
    <n v="5"/>
    <x v="9"/>
    <n v="-6.5490000000000004"/>
  </r>
  <r>
    <n v="6441"/>
    <x v="3212"/>
    <x v="0"/>
    <x v="63"/>
    <d v="2013-10-21T00:00:00"/>
    <x v="1"/>
    <s v="BW-11110"/>
    <s v="Bart Watters"/>
    <x v="1"/>
    <s v="United States"/>
    <s v="New York City"/>
    <x v="15"/>
    <n v="10024"/>
    <x v="3"/>
    <s v="OFF-AR-10001860"/>
    <x v="1"/>
    <x v="6"/>
    <x v="907"/>
    <n v="34.700000000000003"/>
    <n v="5"/>
    <x v="0"/>
    <n v="12.492000000000001"/>
  </r>
  <r>
    <n v="6442"/>
    <x v="3212"/>
    <x v="0"/>
    <x v="63"/>
    <d v="2013-10-21T00:00:00"/>
    <x v="1"/>
    <s v="BW-11110"/>
    <s v="Bart Watters"/>
    <x v="1"/>
    <s v="United States"/>
    <s v="New York City"/>
    <x v="15"/>
    <n v="10024"/>
    <x v="3"/>
    <s v="OFF-ST-10003123"/>
    <x v="1"/>
    <x v="4"/>
    <x v="1268"/>
    <n v="99.87"/>
    <n v="3"/>
    <x v="0"/>
    <n v="23.968800000000002"/>
  </r>
  <r>
    <n v="6443"/>
    <x v="3212"/>
    <x v="0"/>
    <x v="63"/>
    <d v="2013-10-21T00:00:00"/>
    <x v="1"/>
    <s v="BW-11110"/>
    <s v="Bart Watters"/>
    <x v="1"/>
    <s v="United States"/>
    <s v="New York City"/>
    <x v="15"/>
    <n v="10024"/>
    <x v="3"/>
    <s v="OFF-PA-10001295"/>
    <x v="1"/>
    <x v="10"/>
    <x v="1211"/>
    <n v="37.94"/>
    <n v="2"/>
    <x v="0"/>
    <n v="18.211200000000002"/>
  </r>
  <r>
    <n v="6444"/>
    <x v="3212"/>
    <x v="0"/>
    <x v="63"/>
    <d v="2013-10-21T00:00:00"/>
    <x v="1"/>
    <s v="BW-11110"/>
    <s v="Bart Watters"/>
    <x v="1"/>
    <s v="United States"/>
    <s v="New York City"/>
    <x v="15"/>
    <n v="10024"/>
    <x v="3"/>
    <s v="OFF-LA-10000407"/>
    <x v="1"/>
    <x v="2"/>
    <x v="1486"/>
    <n v="24.9"/>
    <n v="5"/>
    <x v="0"/>
    <n v="11.454000000000001"/>
  </r>
  <r>
    <n v="6445"/>
    <x v="3212"/>
    <x v="0"/>
    <x v="63"/>
    <d v="2013-10-21T00:00:00"/>
    <x v="1"/>
    <s v="BW-11110"/>
    <s v="Bart Watters"/>
    <x v="1"/>
    <s v="United States"/>
    <s v="New York City"/>
    <x v="15"/>
    <n v="10024"/>
    <x v="3"/>
    <s v="FUR-FU-10003535"/>
    <x v="0"/>
    <x v="5"/>
    <x v="888"/>
    <n v="82.26"/>
    <n v="3"/>
    <x v="0"/>
    <n v="33.726599999999998"/>
  </r>
  <r>
    <n v="6446"/>
    <x v="3213"/>
    <x v="1"/>
    <x v="616"/>
    <d v="2012-03-10T00:00:00"/>
    <x v="1"/>
    <s v="JJ-15445"/>
    <s v="Jennifer Jackson"/>
    <x v="0"/>
    <s v="United States"/>
    <s v="Chicago"/>
    <x v="10"/>
    <n v="60623"/>
    <x v="2"/>
    <s v="OFF-FA-10000611"/>
    <x v="1"/>
    <x v="13"/>
    <x v="1065"/>
    <n v="7.1040000000000001"/>
    <n v="6"/>
    <x v="2"/>
    <n v="2.4864000000000002"/>
  </r>
  <r>
    <n v="6447"/>
    <x v="3214"/>
    <x v="3"/>
    <x v="168"/>
    <d v="2014-03-07T00:00:00"/>
    <x v="0"/>
    <s v="TT-21460"/>
    <s v="Tonja Turnell"/>
    <x v="2"/>
    <s v="United States"/>
    <s v="Houston"/>
    <x v="5"/>
    <n v="77095"/>
    <x v="2"/>
    <s v="FUR-FU-10004848"/>
    <x v="0"/>
    <x v="5"/>
    <x v="28"/>
    <n v="103.5"/>
    <n v="5"/>
    <x v="7"/>
    <n v="-77.625"/>
  </r>
  <r>
    <n v="6448"/>
    <x v="3214"/>
    <x v="3"/>
    <x v="168"/>
    <d v="2014-03-07T00:00:00"/>
    <x v="0"/>
    <s v="TT-21460"/>
    <s v="Tonja Turnell"/>
    <x v="2"/>
    <s v="United States"/>
    <s v="Houston"/>
    <x v="5"/>
    <n v="77095"/>
    <x v="2"/>
    <s v="OFF-LA-10002381"/>
    <x v="1"/>
    <x v="2"/>
    <x v="1079"/>
    <n v="2.464"/>
    <n v="1"/>
    <x v="2"/>
    <n v="0.86240000000000006"/>
  </r>
  <r>
    <n v="6449"/>
    <x v="3214"/>
    <x v="3"/>
    <x v="168"/>
    <d v="2014-03-07T00:00:00"/>
    <x v="0"/>
    <s v="TT-21460"/>
    <s v="Tonja Turnell"/>
    <x v="2"/>
    <s v="United States"/>
    <s v="Houston"/>
    <x v="5"/>
    <n v="77095"/>
    <x v="2"/>
    <s v="OFF-ST-10000918"/>
    <x v="1"/>
    <x v="4"/>
    <x v="372"/>
    <n v="8.7200000000000006"/>
    <n v="1"/>
    <x v="2"/>
    <n v="0.65400000000000003"/>
  </r>
  <r>
    <n v="6450"/>
    <x v="3215"/>
    <x v="1"/>
    <x v="12"/>
    <d v="2012-09-29T00:00:00"/>
    <x v="1"/>
    <s v="EH-13990"/>
    <s v="Erica Hackney"/>
    <x v="0"/>
    <s v="United States"/>
    <s v="Meriden"/>
    <x v="29"/>
    <n v="6450"/>
    <x v="3"/>
    <s v="OFF-BI-10000822"/>
    <x v="1"/>
    <x v="8"/>
    <x v="958"/>
    <n v="10.76"/>
    <n v="2"/>
    <x v="0"/>
    <n v="5.1647999999999996"/>
  </r>
  <r>
    <n v="6451"/>
    <x v="3215"/>
    <x v="1"/>
    <x v="12"/>
    <d v="2012-09-29T00:00:00"/>
    <x v="1"/>
    <s v="EH-13990"/>
    <s v="Erica Hackney"/>
    <x v="0"/>
    <s v="United States"/>
    <s v="Meriden"/>
    <x v="29"/>
    <n v="6450"/>
    <x v="3"/>
    <s v="OFF-PA-10002222"/>
    <x v="1"/>
    <x v="10"/>
    <x v="389"/>
    <n v="45.68"/>
    <n v="2"/>
    <x v="0"/>
    <n v="21.012799999999999"/>
  </r>
  <r>
    <n v="6452"/>
    <x v="3215"/>
    <x v="1"/>
    <x v="12"/>
    <d v="2012-09-29T00:00:00"/>
    <x v="1"/>
    <s v="EH-13990"/>
    <s v="Erica Hackney"/>
    <x v="0"/>
    <s v="United States"/>
    <s v="Meriden"/>
    <x v="29"/>
    <n v="6450"/>
    <x v="3"/>
    <s v="OFF-AR-10004930"/>
    <x v="1"/>
    <x v="6"/>
    <x v="87"/>
    <n v="6.7"/>
    <n v="1"/>
    <x v="0"/>
    <n v="2.2109999999999999"/>
  </r>
  <r>
    <n v="6453"/>
    <x v="3216"/>
    <x v="1"/>
    <x v="546"/>
    <d v="2012-12-23T00:00:00"/>
    <x v="0"/>
    <s v="PR-18880"/>
    <s v="Patrick Ryan"/>
    <x v="0"/>
    <s v="United States"/>
    <s v="Glenview"/>
    <x v="10"/>
    <n v="60025"/>
    <x v="2"/>
    <s v="TEC-PH-10001750"/>
    <x v="2"/>
    <x v="7"/>
    <x v="968"/>
    <n v="158.376"/>
    <n v="3"/>
    <x v="2"/>
    <n v="13.857900000000001"/>
  </r>
  <r>
    <n v="6454"/>
    <x v="3217"/>
    <x v="1"/>
    <x v="1049"/>
    <d v="2012-10-13T00:00:00"/>
    <x v="1"/>
    <s v="BT-11680"/>
    <s v="Brian Thompson"/>
    <x v="0"/>
    <s v="United States"/>
    <s v="Houston"/>
    <x v="5"/>
    <n v="77036"/>
    <x v="2"/>
    <s v="OFF-AR-10000657"/>
    <x v="1"/>
    <x v="6"/>
    <x v="1518"/>
    <n v="3.44"/>
    <n v="2"/>
    <x v="2"/>
    <n v="0.55900000000000005"/>
  </r>
  <r>
    <n v="6455"/>
    <x v="3218"/>
    <x v="3"/>
    <x v="689"/>
    <d v="2014-08-04T00:00:00"/>
    <x v="2"/>
    <s v="EC-14050"/>
    <s v="Erin Creighton"/>
    <x v="0"/>
    <s v="United States"/>
    <s v="San Francisco"/>
    <x v="1"/>
    <n v="94110"/>
    <x v="1"/>
    <s v="OFF-ST-10003442"/>
    <x v="1"/>
    <x v="4"/>
    <x v="86"/>
    <n v="56.56"/>
    <n v="2"/>
    <x v="0"/>
    <n v="15.2712"/>
  </r>
  <r>
    <n v="6456"/>
    <x v="3218"/>
    <x v="3"/>
    <x v="689"/>
    <d v="2014-08-04T00:00:00"/>
    <x v="2"/>
    <s v="EC-14050"/>
    <s v="Erin Creighton"/>
    <x v="0"/>
    <s v="United States"/>
    <s v="San Francisco"/>
    <x v="1"/>
    <n v="94110"/>
    <x v="1"/>
    <s v="FUR-FU-10003142"/>
    <x v="0"/>
    <x v="5"/>
    <x v="1201"/>
    <n v="36.96"/>
    <n v="7"/>
    <x v="0"/>
    <n v="11.457599999999999"/>
  </r>
  <r>
    <n v="6457"/>
    <x v="3219"/>
    <x v="2"/>
    <x v="79"/>
    <d v="2011-08-11T00:00:00"/>
    <x v="1"/>
    <s v="SP-20650"/>
    <s v="Stephanie Phelps"/>
    <x v="1"/>
    <s v="United States"/>
    <s v="New York City"/>
    <x v="15"/>
    <n v="10009"/>
    <x v="3"/>
    <s v="TEC-PH-10002468"/>
    <x v="2"/>
    <x v="7"/>
    <x v="1210"/>
    <n v="135.99"/>
    <n v="1"/>
    <x v="0"/>
    <n v="36.717300000000002"/>
  </r>
  <r>
    <n v="6458"/>
    <x v="3219"/>
    <x v="2"/>
    <x v="79"/>
    <d v="2011-08-11T00:00:00"/>
    <x v="1"/>
    <s v="SP-20650"/>
    <s v="Stephanie Phelps"/>
    <x v="1"/>
    <s v="United States"/>
    <s v="New York City"/>
    <x v="15"/>
    <n v="10009"/>
    <x v="3"/>
    <s v="OFF-AR-10004165"/>
    <x v="1"/>
    <x v="6"/>
    <x v="1588"/>
    <n v="15.96"/>
    <n v="7"/>
    <x v="0"/>
    <n v="7.0224000000000002"/>
  </r>
  <r>
    <n v="6459"/>
    <x v="3220"/>
    <x v="3"/>
    <x v="304"/>
    <d v="2014-05-18T00:00:00"/>
    <x v="2"/>
    <s v="AJ-10780"/>
    <s v="Anthony Jacobs"/>
    <x v="1"/>
    <s v="United States"/>
    <s v="Baltimore"/>
    <x v="39"/>
    <n v="21215"/>
    <x v="3"/>
    <s v="OFF-AR-10001919"/>
    <x v="1"/>
    <x v="6"/>
    <x v="853"/>
    <n v="3.76"/>
    <n v="2"/>
    <x v="0"/>
    <n v="1.0904"/>
  </r>
  <r>
    <n v="6460"/>
    <x v="3220"/>
    <x v="3"/>
    <x v="304"/>
    <d v="2014-05-18T00:00:00"/>
    <x v="2"/>
    <s v="AJ-10780"/>
    <s v="Anthony Jacobs"/>
    <x v="1"/>
    <s v="United States"/>
    <s v="Baltimore"/>
    <x v="39"/>
    <n v="21215"/>
    <x v="3"/>
    <s v="OFF-AR-10003045"/>
    <x v="1"/>
    <x v="6"/>
    <x v="420"/>
    <n v="14.7"/>
    <n v="5"/>
    <x v="0"/>
    <n v="6.6150000000000002"/>
  </r>
  <r>
    <n v="6461"/>
    <x v="3220"/>
    <x v="3"/>
    <x v="304"/>
    <d v="2014-05-18T00:00:00"/>
    <x v="2"/>
    <s v="AJ-10780"/>
    <s v="Anthony Jacobs"/>
    <x v="1"/>
    <s v="United States"/>
    <s v="Baltimore"/>
    <x v="39"/>
    <n v="21215"/>
    <x v="3"/>
    <s v="OFF-AR-10003338"/>
    <x v="1"/>
    <x v="6"/>
    <x v="1430"/>
    <n v="37.200000000000003"/>
    <n v="5"/>
    <x v="0"/>
    <n v="9.3000000000000007"/>
  </r>
  <r>
    <n v="6462"/>
    <x v="3220"/>
    <x v="3"/>
    <x v="304"/>
    <d v="2014-05-18T00:00:00"/>
    <x v="2"/>
    <s v="AJ-10780"/>
    <s v="Anthony Jacobs"/>
    <x v="1"/>
    <s v="United States"/>
    <s v="Baltimore"/>
    <x v="39"/>
    <n v="21215"/>
    <x v="3"/>
    <s v="TEC-AC-10003280"/>
    <x v="2"/>
    <x v="11"/>
    <x v="1028"/>
    <n v="89.97"/>
    <n v="3"/>
    <x v="0"/>
    <n v="18.893699999999999"/>
  </r>
  <r>
    <n v="6463"/>
    <x v="3220"/>
    <x v="3"/>
    <x v="304"/>
    <d v="2014-05-18T00:00:00"/>
    <x v="2"/>
    <s v="AJ-10780"/>
    <s v="Anthony Jacobs"/>
    <x v="1"/>
    <s v="United States"/>
    <s v="Baltimore"/>
    <x v="39"/>
    <n v="21215"/>
    <x v="3"/>
    <s v="FUR-CH-10003298"/>
    <x v="0"/>
    <x v="1"/>
    <x v="1567"/>
    <n v="261.95999999999998"/>
    <n v="2"/>
    <x v="0"/>
    <n v="23.5764"/>
  </r>
  <r>
    <n v="6464"/>
    <x v="3220"/>
    <x v="3"/>
    <x v="304"/>
    <d v="2014-05-18T00:00:00"/>
    <x v="2"/>
    <s v="AJ-10780"/>
    <s v="Anthony Jacobs"/>
    <x v="1"/>
    <s v="United States"/>
    <s v="Baltimore"/>
    <x v="39"/>
    <n v="21215"/>
    <x v="3"/>
    <s v="OFF-LA-10004544"/>
    <x v="1"/>
    <x v="2"/>
    <x v="197"/>
    <n v="74"/>
    <n v="5"/>
    <x v="0"/>
    <n v="37"/>
  </r>
  <r>
    <n v="6465"/>
    <x v="3221"/>
    <x v="0"/>
    <x v="897"/>
    <d v="2013-09-29T00:00:00"/>
    <x v="1"/>
    <s v="AS-10630"/>
    <s v="Ann Steele"/>
    <x v="2"/>
    <s v="United States"/>
    <s v="Louisville"/>
    <x v="0"/>
    <n v="40214"/>
    <x v="0"/>
    <s v="FUR-FU-10004586"/>
    <x v="0"/>
    <x v="5"/>
    <x v="1473"/>
    <n v="13.28"/>
    <n v="2"/>
    <x v="0"/>
    <n v="6.3743999999999996"/>
  </r>
  <r>
    <n v="6466"/>
    <x v="3222"/>
    <x v="1"/>
    <x v="50"/>
    <d v="2012-11-17T00:00:00"/>
    <x v="1"/>
    <s v="AA-10375"/>
    <s v="Allen Armold"/>
    <x v="0"/>
    <s v="United States"/>
    <s v="Lebanon"/>
    <x v="18"/>
    <n v="37087"/>
    <x v="0"/>
    <s v="OFF-ST-10003572"/>
    <x v="1"/>
    <x v="4"/>
    <x v="1735"/>
    <n v="84.96"/>
    <n v="6"/>
    <x v="2"/>
    <n v="6.3719999999999999"/>
  </r>
  <r>
    <n v="6467"/>
    <x v="3223"/>
    <x v="3"/>
    <x v="1053"/>
    <d v="2014-05-26T00:00:00"/>
    <x v="0"/>
    <s v="EH-13945"/>
    <s v="Eric Hoffmann"/>
    <x v="0"/>
    <s v="United States"/>
    <s v="Los Angeles"/>
    <x v="1"/>
    <n v="90008"/>
    <x v="1"/>
    <s v="TEC-AC-10002331"/>
    <x v="2"/>
    <x v="11"/>
    <x v="1582"/>
    <n v="68.459999999999994"/>
    <n v="7"/>
    <x v="0"/>
    <n v="25.330200000000001"/>
  </r>
  <r>
    <n v="6468"/>
    <x v="3224"/>
    <x v="0"/>
    <x v="499"/>
    <d v="2013-12-09T00:00:00"/>
    <x v="1"/>
    <s v="DB-13270"/>
    <s v="Deborah Brumfield"/>
    <x v="2"/>
    <s v="United States"/>
    <s v="Providence"/>
    <x v="34"/>
    <n v="2908"/>
    <x v="3"/>
    <s v="OFF-ST-10000142"/>
    <x v="1"/>
    <x v="4"/>
    <x v="399"/>
    <n v="2079.4"/>
    <n v="5"/>
    <x v="0"/>
    <n v="582.23199999999997"/>
  </r>
  <r>
    <n v="6469"/>
    <x v="3224"/>
    <x v="0"/>
    <x v="499"/>
    <d v="2013-12-09T00:00:00"/>
    <x v="1"/>
    <s v="DB-13270"/>
    <s v="Deborah Brumfield"/>
    <x v="2"/>
    <s v="United States"/>
    <s v="Providence"/>
    <x v="34"/>
    <n v="2908"/>
    <x v="3"/>
    <s v="TEC-PH-10000441"/>
    <x v="2"/>
    <x v="7"/>
    <x v="1046"/>
    <n v="629.95000000000005"/>
    <n v="5"/>
    <x v="0"/>
    <n v="176.386"/>
  </r>
  <r>
    <n v="6470"/>
    <x v="3224"/>
    <x v="0"/>
    <x v="499"/>
    <d v="2013-12-09T00:00:00"/>
    <x v="1"/>
    <s v="DB-13270"/>
    <s v="Deborah Brumfield"/>
    <x v="2"/>
    <s v="United States"/>
    <s v="Providence"/>
    <x v="34"/>
    <n v="2908"/>
    <x v="3"/>
    <s v="FUR-FU-10004864"/>
    <x v="0"/>
    <x v="5"/>
    <x v="1710"/>
    <n v="72.42"/>
    <n v="6"/>
    <x v="0"/>
    <n v="23.898599999999998"/>
  </r>
  <r>
    <n v="6471"/>
    <x v="3225"/>
    <x v="1"/>
    <x v="1111"/>
    <d v="2012-09-02T00:00:00"/>
    <x v="1"/>
    <s v="CC-12100"/>
    <s v="Chad Cunningham"/>
    <x v="2"/>
    <s v="United States"/>
    <s v="Detroit"/>
    <x v="12"/>
    <n v="48234"/>
    <x v="2"/>
    <s v="TEC-PH-10001750"/>
    <x v="2"/>
    <x v="7"/>
    <x v="968"/>
    <n v="131.97999999999999"/>
    <n v="2"/>
    <x v="0"/>
    <n v="35.634599999999999"/>
  </r>
  <r>
    <n v="6472"/>
    <x v="3225"/>
    <x v="1"/>
    <x v="1111"/>
    <d v="2012-09-02T00:00:00"/>
    <x v="1"/>
    <s v="CC-12100"/>
    <s v="Chad Cunningham"/>
    <x v="2"/>
    <s v="United States"/>
    <s v="Detroit"/>
    <x v="12"/>
    <n v="48234"/>
    <x v="2"/>
    <s v="TEC-AC-10004510"/>
    <x v="2"/>
    <x v="11"/>
    <x v="944"/>
    <n v="114.52"/>
    <n v="7"/>
    <x v="0"/>
    <n v="11.452"/>
  </r>
  <r>
    <n v="6473"/>
    <x v="3226"/>
    <x v="2"/>
    <x v="571"/>
    <d v="2011-06-10T00:00:00"/>
    <x v="1"/>
    <s v="VT-21700"/>
    <s v="Valerie Takahito"/>
    <x v="2"/>
    <s v="United States"/>
    <s v="Houston"/>
    <x v="5"/>
    <n v="77070"/>
    <x v="2"/>
    <s v="OFF-LA-10001074"/>
    <x v="1"/>
    <x v="2"/>
    <x v="297"/>
    <n v="100.24"/>
    <n v="10"/>
    <x v="2"/>
    <n v="33.831000000000003"/>
  </r>
  <r>
    <n v="6474"/>
    <x v="3227"/>
    <x v="0"/>
    <x v="196"/>
    <d v="2013-03-21T00:00:00"/>
    <x v="0"/>
    <s v="DB-13060"/>
    <s v="Dave Brooks"/>
    <x v="0"/>
    <s v="United States"/>
    <s v="Columbia"/>
    <x v="18"/>
    <n v="38401"/>
    <x v="0"/>
    <s v="OFF-AP-10003590"/>
    <x v="1"/>
    <x v="9"/>
    <x v="947"/>
    <n v="871.8"/>
    <n v="3"/>
    <x v="2"/>
    <n v="87.18"/>
  </r>
  <r>
    <n v="6475"/>
    <x v="3228"/>
    <x v="2"/>
    <x v="1112"/>
    <d v="2011-01-16T00:00:00"/>
    <x v="2"/>
    <s v="BS-11590"/>
    <s v="Brendan Sweed"/>
    <x v="1"/>
    <s v="United States"/>
    <s v="Philadelphia"/>
    <x v="9"/>
    <n v="19140"/>
    <x v="3"/>
    <s v="FUR-BO-10003433"/>
    <x v="0"/>
    <x v="0"/>
    <x v="911"/>
    <n v="61.96"/>
    <n v="4"/>
    <x v="5"/>
    <n v="-53.285600000000002"/>
  </r>
  <r>
    <n v="6476"/>
    <x v="3229"/>
    <x v="3"/>
    <x v="95"/>
    <d v="2014-06-11T00:00:00"/>
    <x v="1"/>
    <s v="NR-18550"/>
    <s v="Nick Radford"/>
    <x v="0"/>
    <s v="United States"/>
    <s v="Pembroke Pines"/>
    <x v="2"/>
    <n v="33024"/>
    <x v="0"/>
    <s v="OFF-BI-10002432"/>
    <x v="1"/>
    <x v="8"/>
    <x v="866"/>
    <n v="4.5540000000000003"/>
    <n v="3"/>
    <x v="6"/>
    <n v="-3.4914000000000001"/>
  </r>
  <r>
    <n v="6477"/>
    <x v="3229"/>
    <x v="3"/>
    <x v="95"/>
    <d v="2014-06-11T00:00:00"/>
    <x v="1"/>
    <s v="NR-18550"/>
    <s v="Nick Radford"/>
    <x v="0"/>
    <s v="United States"/>
    <s v="Pembroke Pines"/>
    <x v="2"/>
    <n v="33024"/>
    <x v="0"/>
    <s v="OFF-AP-10003622"/>
    <x v="1"/>
    <x v="9"/>
    <x v="188"/>
    <n v="5.2"/>
    <n v="2"/>
    <x v="2"/>
    <n v="0.58499999999999996"/>
  </r>
  <r>
    <n v="6478"/>
    <x v="3229"/>
    <x v="3"/>
    <x v="95"/>
    <d v="2014-06-11T00:00:00"/>
    <x v="1"/>
    <s v="NR-18550"/>
    <s v="Nick Radford"/>
    <x v="0"/>
    <s v="United States"/>
    <s v="Pembroke Pines"/>
    <x v="2"/>
    <n v="33024"/>
    <x v="0"/>
    <s v="TEC-AC-10003832"/>
    <x v="2"/>
    <x v="11"/>
    <x v="216"/>
    <n v="205.99199999999999"/>
    <n v="1"/>
    <x v="2"/>
    <n v="-2.5749"/>
  </r>
  <r>
    <n v="6479"/>
    <x v="3229"/>
    <x v="3"/>
    <x v="95"/>
    <d v="2014-06-11T00:00:00"/>
    <x v="1"/>
    <s v="NR-18550"/>
    <s v="Nick Radford"/>
    <x v="0"/>
    <s v="United States"/>
    <s v="Pembroke Pines"/>
    <x v="2"/>
    <n v="33024"/>
    <x v="0"/>
    <s v="OFF-PA-10000809"/>
    <x v="1"/>
    <x v="10"/>
    <x v="1124"/>
    <n v="15.552"/>
    <n v="3"/>
    <x v="2"/>
    <n v="5.4432"/>
  </r>
  <r>
    <n v="6480"/>
    <x v="3229"/>
    <x v="3"/>
    <x v="95"/>
    <d v="2014-06-11T00:00:00"/>
    <x v="1"/>
    <s v="NR-18550"/>
    <s v="Nick Radford"/>
    <x v="0"/>
    <s v="United States"/>
    <s v="Pembroke Pines"/>
    <x v="2"/>
    <n v="33024"/>
    <x v="0"/>
    <s v="TEC-PH-10000441"/>
    <x v="2"/>
    <x v="7"/>
    <x v="1046"/>
    <n v="503.96"/>
    <n v="5"/>
    <x v="2"/>
    <n v="50.396000000000001"/>
  </r>
  <r>
    <n v="6481"/>
    <x v="3229"/>
    <x v="3"/>
    <x v="95"/>
    <d v="2014-06-11T00:00:00"/>
    <x v="1"/>
    <s v="NR-18550"/>
    <s v="Nick Radford"/>
    <x v="0"/>
    <s v="United States"/>
    <s v="Pembroke Pines"/>
    <x v="2"/>
    <n v="33024"/>
    <x v="0"/>
    <s v="OFF-AP-10002287"/>
    <x v="1"/>
    <x v="9"/>
    <x v="1274"/>
    <n v="24.472000000000001"/>
    <n v="7"/>
    <x v="2"/>
    <n v="1.8353999999999999"/>
  </r>
  <r>
    <n v="6482"/>
    <x v="3229"/>
    <x v="3"/>
    <x v="95"/>
    <d v="2014-06-11T00:00:00"/>
    <x v="1"/>
    <s v="NR-18550"/>
    <s v="Nick Radford"/>
    <x v="0"/>
    <s v="United States"/>
    <s v="Pembroke Pines"/>
    <x v="2"/>
    <n v="33024"/>
    <x v="0"/>
    <s v="FUR-BO-10002824"/>
    <x v="0"/>
    <x v="0"/>
    <x v="410"/>
    <n v="241.56800000000001"/>
    <n v="2"/>
    <x v="2"/>
    <n v="0"/>
  </r>
  <r>
    <n v="6483"/>
    <x v="3229"/>
    <x v="3"/>
    <x v="95"/>
    <d v="2014-06-11T00:00:00"/>
    <x v="1"/>
    <s v="NR-18550"/>
    <s v="Nick Radford"/>
    <x v="0"/>
    <s v="United States"/>
    <s v="Pembroke Pines"/>
    <x v="2"/>
    <n v="33024"/>
    <x v="0"/>
    <s v="TEC-AC-10002942"/>
    <x v="2"/>
    <x v="11"/>
    <x v="1597"/>
    <n v="110.4"/>
    <n v="2"/>
    <x v="2"/>
    <n v="-4.1399999999999997"/>
  </r>
  <r>
    <n v="6484"/>
    <x v="3230"/>
    <x v="3"/>
    <x v="95"/>
    <d v="2014-06-10T00:00:00"/>
    <x v="1"/>
    <s v="KN-16390"/>
    <s v="Katherine Nockton"/>
    <x v="1"/>
    <s v="United States"/>
    <s v="New York City"/>
    <x v="15"/>
    <n v="10011"/>
    <x v="3"/>
    <s v="FUR-TA-10001932"/>
    <x v="0"/>
    <x v="3"/>
    <x v="840"/>
    <n v="384.76799999999997"/>
    <n v="2"/>
    <x v="10"/>
    <n v="-115.43040000000001"/>
  </r>
  <r>
    <n v="6485"/>
    <x v="3230"/>
    <x v="3"/>
    <x v="95"/>
    <d v="2014-06-10T00:00:00"/>
    <x v="1"/>
    <s v="KN-16390"/>
    <s v="Katherine Nockton"/>
    <x v="1"/>
    <s v="United States"/>
    <s v="New York City"/>
    <x v="15"/>
    <n v="10011"/>
    <x v="3"/>
    <s v="TEC-MA-10003173"/>
    <x v="2"/>
    <x v="15"/>
    <x v="1706"/>
    <n v="78.66"/>
    <n v="6"/>
    <x v="0"/>
    <n v="36.183599999999998"/>
  </r>
  <r>
    <n v="6486"/>
    <x v="3230"/>
    <x v="3"/>
    <x v="95"/>
    <d v="2014-06-10T00:00:00"/>
    <x v="1"/>
    <s v="KN-16390"/>
    <s v="Katherine Nockton"/>
    <x v="1"/>
    <s v="United States"/>
    <s v="New York City"/>
    <x v="15"/>
    <n v="10011"/>
    <x v="3"/>
    <s v="OFF-PA-10004156"/>
    <x v="1"/>
    <x v="10"/>
    <x v="743"/>
    <n v="45.36"/>
    <n v="4"/>
    <x v="0"/>
    <n v="22.226400000000002"/>
  </r>
  <r>
    <n v="6487"/>
    <x v="3231"/>
    <x v="1"/>
    <x v="1113"/>
    <d v="2012-03-26T00:00:00"/>
    <x v="1"/>
    <s v="JW-16075"/>
    <s v="Julia West"/>
    <x v="0"/>
    <s v="United States"/>
    <s v="Jacksonville"/>
    <x v="3"/>
    <n v="28540"/>
    <x v="0"/>
    <s v="OFF-AP-10002945"/>
    <x v="1"/>
    <x v="9"/>
    <x v="225"/>
    <n v="962.08"/>
    <n v="4"/>
    <x v="2"/>
    <n v="156.33799999999999"/>
  </r>
  <r>
    <n v="6488"/>
    <x v="3231"/>
    <x v="1"/>
    <x v="1113"/>
    <d v="2012-03-26T00:00:00"/>
    <x v="1"/>
    <s v="JW-16075"/>
    <s v="Julia West"/>
    <x v="0"/>
    <s v="United States"/>
    <s v="Jacksonville"/>
    <x v="3"/>
    <n v="28540"/>
    <x v="0"/>
    <s v="OFF-BI-10000948"/>
    <x v="1"/>
    <x v="8"/>
    <x v="1373"/>
    <n v="12.843"/>
    <n v="3"/>
    <x v="6"/>
    <n v="-9.8462999999999994"/>
  </r>
  <r>
    <n v="6489"/>
    <x v="3231"/>
    <x v="1"/>
    <x v="1113"/>
    <d v="2012-03-26T00:00:00"/>
    <x v="1"/>
    <s v="JW-16075"/>
    <s v="Julia West"/>
    <x v="0"/>
    <s v="United States"/>
    <s v="Jacksonville"/>
    <x v="3"/>
    <n v="28540"/>
    <x v="0"/>
    <s v="OFF-PA-10002254"/>
    <x v="1"/>
    <x v="10"/>
    <x v="145"/>
    <n v="295.45600000000002"/>
    <n v="14"/>
    <x v="2"/>
    <n v="96.023200000000003"/>
  </r>
  <r>
    <n v="6490"/>
    <x v="3232"/>
    <x v="3"/>
    <x v="20"/>
    <d v="2014-09-25T00:00:00"/>
    <x v="1"/>
    <s v="JM-15535"/>
    <s v="Jessica Myrick"/>
    <x v="0"/>
    <s v="United States"/>
    <s v="New York City"/>
    <x v="15"/>
    <n v="10011"/>
    <x v="3"/>
    <s v="OFF-PA-10004782"/>
    <x v="1"/>
    <x v="10"/>
    <x v="1413"/>
    <n v="32.4"/>
    <n v="5"/>
    <x v="0"/>
    <n v="15.552"/>
  </r>
  <r>
    <n v="6491"/>
    <x v="3233"/>
    <x v="2"/>
    <x v="1114"/>
    <d v="2011-09-19T00:00:00"/>
    <x v="1"/>
    <s v="MF-18250"/>
    <s v="Monica Federle"/>
    <x v="1"/>
    <s v="United States"/>
    <s v="Philadelphia"/>
    <x v="9"/>
    <n v="19120"/>
    <x v="3"/>
    <s v="FUR-FU-10000222"/>
    <x v="0"/>
    <x v="5"/>
    <x v="591"/>
    <n v="103.93600000000001"/>
    <n v="4"/>
    <x v="2"/>
    <n v="16.889600000000002"/>
  </r>
  <r>
    <n v="6492"/>
    <x v="3234"/>
    <x v="0"/>
    <x v="73"/>
    <d v="2013-11-26T00:00:00"/>
    <x v="1"/>
    <s v="FA-14230"/>
    <s v="Frank Atkinson"/>
    <x v="1"/>
    <s v="United States"/>
    <s v="Orlando"/>
    <x v="2"/>
    <n v="32839"/>
    <x v="0"/>
    <s v="FUR-BO-10004695"/>
    <x v="0"/>
    <x v="0"/>
    <x v="198"/>
    <n v="289.56799999999998"/>
    <n v="2"/>
    <x v="2"/>
    <n v="10.8588"/>
  </r>
  <r>
    <n v="6493"/>
    <x v="3234"/>
    <x v="0"/>
    <x v="73"/>
    <d v="2013-11-26T00:00:00"/>
    <x v="1"/>
    <s v="FA-14230"/>
    <s v="Frank Atkinson"/>
    <x v="1"/>
    <s v="United States"/>
    <s v="Orlando"/>
    <x v="2"/>
    <n v="32839"/>
    <x v="0"/>
    <s v="OFF-ST-10003327"/>
    <x v="1"/>
    <x v="4"/>
    <x v="333"/>
    <n v="39.72"/>
    <n v="5"/>
    <x v="2"/>
    <n v="4.4684999999999997"/>
  </r>
  <r>
    <n v="6494"/>
    <x v="3234"/>
    <x v="0"/>
    <x v="73"/>
    <d v="2013-11-26T00:00:00"/>
    <x v="1"/>
    <s v="FA-14230"/>
    <s v="Frank Atkinson"/>
    <x v="1"/>
    <s v="United States"/>
    <s v="Orlando"/>
    <x v="2"/>
    <n v="32839"/>
    <x v="0"/>
    <s v="TEC-PH-10003357"/>
    <x v="2"/>
    <x v="7"/>
    <x v="1062"/>
    <n v="244.768"/>
    <n v="4"/>
    <x v="2"/>
    <n v="24.476800000000001"/>
  </r>
  <r>
    <n v="6495"/>
    <x v="3235"/>
    <x v="3"/>
    <x v="960"/>
    <d v="2014-11-02T00:00:00"/>
    <x v="0"/>
    <s v="KH-16510"/>
    <s v="Keith Herrera"/>
    <x v="0"/>
    <s v="United States"/>
    <s v="Houston"/>
    <x v="5"/>
    <n v="77095"/>
    <x v="2"/>
    <s v="TEC-AC-10002167"/>
    <x v="2"/>
    <x v="11"/>
    <x v="46"/>
    <n v="24"/>
    <n v="2"/>
    <x v="2"/>
    <n v="-2.7"/>
  </r>
  <r>
    <n v="6496"/>
    <x v="3235"/>
    <x v="3"/>
    <x v="960"/>
    <d v="2014-11-02T00:00:00"/>
    <x v="0"/>
    <s v="KH-16510"/>
    <s v="Keith Herrera"/>
    <x v="0"/>
    <s v="United States"/>
    <s v="Houston"/>
    <x v="5"/>
    <n v="77095"/>
    <x v="2"/>
    <s v="OFF-PA-10001937"/>
    <x v="1"/>
    <x v="10"/>
    <x v="286"/>
    <n v="15.552"/>
    <n v="3"/>
    <x v="2"/>
    <n v="5.4432"/>
  </r>
  <r>
    <n v="6497"/>
    <x v="3235"/>
    <x v="3"/>
    <x v="960"/>
    <d v="2014-11-02T00:00:00"/>
    <x v="0"/>
    <s v="KH-16510"/>
    <s v="Keith Herrera"/>
    <x v="0"/>
    <s v="United States"/>
    <s v="Houston"/>
    <x v="5"/>
    <n v="77095"/>
    <x v="2"/>
    <s v="TEC-AC-10004510"/>
    <x v="2"/>
    <x v="11"/>
    <x v="944"/>
    <n v="26.175999999999998"/>
    <n v="2"/>
    <x v="2"/>
    <n v="-3.2719999999999998"/>
  </r>
  <r>
    <n v="6498"/>
    <x v="3236"/>
    <x v="1"/>
    <x v="1115"/>
    <d v="2012-07-28T00:00:00"/>
    <x v="1"/>
    <s v="SS-20515"/>
    <s v="Shirley Schmidt"/>
    <x v="2"/>
    <s v="United States"/>
    <s v="Louisville"/>
    <x v="0"/>
    <n v="40214"/>
    <x v="0"/>
    <s v="FUR-FU-10001487"/>
    <x v="0"/>
    <x v="5"/>
    <x v="5"/>
    <n v="20.94"/>
    <n v="3"/>
    <x v="0"/>
    <n v="6.0726000000000004"/>
  </r>
  <r>
    <n v="6499"/>
    <x v="3236"/>
    <x v="1"/>
    <x v="1115"/>
    <d v="2012-07-28T00:00:00"/>
    <x v="1"/>
    <s v="SS-20515"/>
    <s v="Shirley Schmidt"/>
    <x v="2"/>
    <s v="United States"/>
    <s v="Louisville"/>
    <x v="0"/>
    <n v="40214"/>
    <x v="0"/>
    <s v="OFF-BI-10000069"/>
    <x v="1"/>
    <x v="8"/>
    <x v="486"/>
    <n v="135.09"/>
    <n v="9"/>
    <x v="0"/>
    <n v="62.141399999999997"/>
  </r>
  <r>
    <n v="6500"/>
    <x v="3236"/>
    <x v="1"/>
    <x v="1115"/>
    <d v="2012-07-28T00:00:00"/>
    <x v="1"/>
    <s v="SS-20515"/>
    <s v="Shirley Schmidt"/>
    <x v="2"/>
    <s v="United States"/>
    <s v="Louisville"/>
    <x v="0"/>
    <n v="40214"/>
    <x v="0"/>
    <s v="TEC-AC-10003289"/>
    <x v="2"/>
    <x v="11"/>
    <x v="1209"/>
    <n v="279.86"/>
    <n v="14"/>
    <x v="0"/>
    <n v="64.367800000000003"/>
  </r>
  <r>
    <n v="6501"/>
    <x v="3236"/>
    <x v="1"/>
    <x v="1115"/>
    <d v="2012-07-28T00:00:00"/>
    <x v="1"/>
    <s v="SS-20515"/>
    <s v="Shirley Schmidt"/>
    <x v="2"/>
    <s v="United States"/>
    <s v="Louisville"/>
    <x v="0"/>
    <n v="40214"/>
    <x v="0"/>
    <s v="OFF-BI-10000069"/>
    <x v="1"/>
    <x v="8"/>
    <x v="486"/>
    <n v="90.06"/>
    <n v="6"/>
    <x v="0"/>
    <n v="41.427599999999998"/>
  </r>
  <r>
    <n v="6502"/>
    <x v="3237"/>
    <x v="2"/>
    <x v="981"/>
    <d v="2011-11-06T00:00:00"/>
    <x v="1"/>
    <s v="LC-17050"/>
    <s v="Liz Carlisle"/>
    <x v="0"/>
    <s v="United States"/>
    <s v="Medina"/>
    <x v="24"/>
    <n v="44256"/>
    <x v="3"/>
    <s v="TEC-PH-10001299"/>
    <x v="2"/>
    <x v="7"/>
    <x v="1480"/>
    <n v="539.96400000000006"/>
    <n v="6"/>
    <x v="10"/>
    <n v="-107.9928"/>
  </r>
  <r>
    <n v="6503"/>
    <x v="3237"/>
    <x v="2"/>
    <x v="981"/>
    <d v="2011-11-06T00:00:00"/>
    <x v="1"/>
    <s v="LC-17050"/>
    <s v="Liz Carlisle"/>
    <x v="0"/>
    <s v="United States"/>
    <s v="Medina"/>
    <x v="24"/>
    <n v="44256"/>
    <x v="3"/>
    <s v="TEC-PH-10001552"/>
    <x v="2"/>
    <x v="7"/>
    <x v="178"/>
    <n v="50.231999999999999"/>
    <n v="7"/>
    <x v="10"/>
    <n v="-10.0464"/>
  </r>
  <r>
    <n v="6504"/>
    <x v="3237"/>
    <x v="2"/>
    <x v="981"/>
    <d v="2011-11-06T00:00:00"/>
    <x v="1"/>
    <s v="LC-17050"/>
    <s v="Liz Carlisle"/>
    <x v="0"/>
    <s v="United States"/>
    <s v="Medina"/>
    <x v="24"/>
    <n v="44256"/>
    <x v="3"/>
    <s v="OFF-BI-10001098"/>
    <x v="1"/>
    <x v="8"/>
    <x v="405"/>
    <n v="19.242000000000001"/>
    <n v="3"/>
    <x v="6"/>
    <n v="-13.4694"/>
  </r>
  <r>
    <n v="6505"/>
    <x v="3238"/>
    <x v="3"/>
    <x v="701"/>
    <d v="2014-11-23T00:00:00"/>
    <x v="0"/>
    <s v="VW-21775"/>
    <s v="Victoria Wilson"/>
    <x v="1"/>
    <s v="United States"/>
    <s v="New York City"/>
    <x v="15"/>
    <n v="10011"/>
    <x v="3"/>
    <s v="OFF-ST-10000142"/>
    <x v="1"/>
    <x v="4"/>
    <x v="399"/>
    <n v="1247.6400000000001"/>
    <n v="3"/>
    <x v="0"/>
    <n v="349.33920000000001"/>
  </r>
  <r>
    <n v="6506"/>
    <x v="3239"/>
    <x v="0"/>
    <x v="190"/>
    <d v="2013-07-01T00:00:00"/>
    <x v="1"/>
    <s v="LD-16855"/>
    <s v="Lela Donovan"/>
    <x v="1"/>
    <s v="United States"/>
    <s v="Chicago"/>
    <x v="10"/>
    <n v="60653"/>
    <x v="2"/>
    <s v="OFF-AR-10001547"/>
    <x v="1"/>
    <x v="6"/>
    <x v="147"/>
    <n v="5.3040000000000003"/>
    <n v="3"/>
    <x v="2"/>
    <n v="0.46410000000000001"/>
  </r>
  <r>
    <n v="6507"/>
    <x v="3240"/>
    <x v="0"/>
    <x v="790"/>
    <d v="2013-10-12T00:00:00"/>
    <x v="0"/>
    <s v="SP-20545"/>
    <s v="Sibella Parks"/>
    <x v="1"/>
    <s v="United States"/>
    <s v="Philadelphia"/>
    <x v="9"/>
    <n v="19143"/>
    <x v="3"/>
    <s v="OFF-PA-10001593"/>
    <x v="1"/>
    <x v="10"/>
    <x v="1755"/>
    <n v="19.135999999999999"/>
    <n v="4"/>
    <x v="2"/>
    <n v="5.98"/>
  </r>
  <r>
    <n v="6508"/>
    <x v="3240"/>
    <x v="0"/>
    <x v="790"/>
    <d v="2013-10-12T00:00:00"/>
    <x v="0"/>
    <s v="SP-20545"/>
    <s v="Sibella Parks"/>
    <x v="1"/>
    <s v="United States"/>
    <s v="Philadelphia"/>
    <x v="9"/>
    <n v="19143"/>
    <x v="3"/>
    <s v="FUR-FU-10004071"/>
    <x v="0"/>
    <x v="5"/>
    <x v="570"/>
    <n v="332.83199999999999"/>
    <n v="4"/>
    <x v="2"/>
    <n v="-24.962399999999999"/>
  </r>
  <r>
    <n v="6509"/>
    <x v="3241"/>
    <x v="3"/>
    <x v="698"/>
    <d v="2014-12-27T00:00:00"/>
    <x v="1"/>
    <s v="DK-13150"/>
    <s v="David Kendrick"/>
    <x v="1"/>
    <s v="United States"/>
    <s v="New York City"/>
    <x v="15"/>
    <n v="10009"/>
    <x v="3"/>
    <s v="OFF-PA-10001970"/>
    <x v="1"/>
    <x v="10"/>
    <x v="361"/>
    <n v="279.89999999999998"/>
    <n v="5"/>
    <x v="0"/>
    <n v="137.15100000000001"/>
  </r>
  <r>
    <n v="6510"/>
    <x v="3241"/>
    <x v="3"/>
    <x v="698"/>
    <d v="2014-12-27T00:00:00"/>
    <x v="1"/>
    <s v="DK-13150"/>
    <s v="David Kendrick"/>
    <x v="1"/>
    <s v="United States"/>
    <s v="New York City"/>
    <x v="15"/>
    <n v="10009"/>
    <x v="3"/>
    <s v="OFF-BI-10001524"/>
    <x v="1"/>
    <x v="8"/>
    <x v="298"/>
    <n v="50.351999999999997"/>
    <n v="3"/>
    <x v="2"/>
    <n v="17.623200000000001"/>
  </r>
  <r>
    <n v="6511"/>
    <x v="3241"/>
    <x v="3"/>
    <x v="698"/>
    <d v="2014-12-27T00:00:00"/>
    <x v="1"/>
    <s v="DK-13150"/>
    <s v="David Kendrick"/>
    <x v="1"/>
    <s v="United States"/>
    <s v="New York City"/>
    <x v="15"/>
    <n v="10009"/>
    <x v="3"/>
    <s v="OFF-PA-10004156"/>
    <x v="1"/>
    <x v="10"/>
    <x v="743"/>
    <n v="34.020000000000003"/>
    <n v="3"/>
    <x v="0"/>
    <n v="16.669799999999999"/>
  </r>
  <r>
    <n v="6512"/>
    <x v="3242"/>
    <x v="3"/>
    <x v="904"/>
    <d v="2014-03-11T00:00:00"/>
    <x v="1"/>
    <s v="FC-14245"/>
    <s v="Frank Carlisle"/>
    <x v="2"/>
    <s v="United States"/>
    <s v="San Francisco"/>
    <x v="1"/>
    <n v="94109"/>
    <x v="1"/>
    <s v="OFF-AR-10003158"/>
    <x v="1"/>
    <x v="6"/>
    <x v="696"/>
    <n v="23.88"/>
    <n v="6"/>
    <x v="0"/>
    <n v="8.1191999999999993"/>
  </r>
  <r>
    <n v="6513"/>
    <x v="3242"/>
    <x v="3"/>
    <x v="904"/>
    <d v="2014-03-11T00:00:00"/>
    <x v="1"/>
    <s v="FC-14245"/>
    <s v="Frank Carlisle"/>
    <x v="2"/>
    <s v="United States"/>
    <s v="San Francisco"/>
    <x v="1"/>
    <n v="94109"/>
    <x v="1"/>
    <s v="OFF-LA-10004559"/>
    <x v="1"/>
    <x v="2"/>
    <x v="1340"/>
    <n v="11.52"/>
    <n v="4"/>
    <x v="0"/>
    <n v="5.6448"/>
  </r>
  <r>
    <n v="6514"/>
    <x v="3242"/>
    <x v="3"/>
    <x v="904"/>
    <d v="2014-03-11T00:00:00"/>
    <x v="1"/>
    <s v="FC-14245"/>
    <s v="Frank Carlisle"/>
    <x v="2"/>
    <s v="United States"/>
    <s v="San Francisco"/>
    <x v="1"/>
    <n v="94109"/>
    <x v="1"/>
    <s v="OFF-PA-10001033"/>
    <x v="1"/>
    <x v="10"/>
    <x v="1500"/>
    <n v="286.93"/>
    <n v="7"/>
    <x v="0"/>
    <n v="140.59569999999999"/>
  </r>
  <r>
    <n v="6515"/>
    <x v="3242"/>
    <x v="3"/>
    <x v="904"/>
    <d v="2014-03-11T00:00:00"/>
    <x v="1"/>
    <s v="FC-14245"/>
    <s v="Frank Carlisle"/>
    <x v="2"/>
    <s v="United States"/>
    <s v="San Francisco"/>
    <x v="1"/>
    <n v="94109"/>
    <x v="1"/>
    <s v="TEC-PH-10001336"/>
    <x v="2"/>
    <x v="7"/>
    <x v="941"/>
    <n v="206.38399999999999"/>
    <n v="2"/>
    <x v="2"/>
    <n v="23.2182"/>
  </r>
  <r>
    <n v="6516"/>
    <x v="3243"/>
    <x v="3"/>
    <x v="175"/>
    <d v="2014-09-20T00:00:00"/>
    <x v="1"/>
    <s v="RD-19480"/>
    <s v="Rick Duston"/>
    <x v="0"/>
    <s v="United States"/>
    <s v="San Francisco"/>
    <x v="1"/>
    <n v="94122"/>
    <x v="1"/>
    <s v="FUR-CH-10002961"/>
    <x v="0"/>
    <x v="1"/>
    <x v="939"/>
    <n v="218.352"/>
    <n v="3"/>
    <x v="2"/>
    <n v="0"/>
  </r>
  <r>
    <n v="6517"/>
    <x v="3243"/>
    <x v="3"/>
    <x v="175"/>
    <d v="2014-09-20T00:00:00"/>
    <x v="1"/>
    <s v="RD-19480"/>
    <s v="Rick Duston"/>
    <x v="0"/>
    <s v="United States"/>
    <s v="San Francisco"/>
    <x v="1"/>
    <n v="94122"/>
    <x v="1"/>
    <s v="FUR-FU-10001488"/>
    <x v="0"/>
    <x v="5"/>
    <x v="1040"/>
    <n v="529.9"/>
    <n v="5"/>
    <x v="0"/>
    <n v="105.98"/>
  </r>
  <r>
    <n v="6518"/>
    <x v="3243"/>
    <x v="3"/>
    <x v="175"/>
    <d v="2014-09-20T00:00:00"/>
    <x v="1"/>
    <s v="RD-19480"/>
    <s v="Rick Duston"/>
    <x v="0"/>
    <s v="United States"/>
    <s v="San Francisco"/>
    <x v="1"/>
    <n v="94122"/>
    <x v="1"/>
    <s v="OFF-AR-10001915"/>
    <x v="1"/>
    <x v="6"/>
    <x v="1048"/>
    <n v="99.3"/>
    <n v="10"/>
    <x v="0"/>
    <n v="41.706000000000003"/>
  </r>
  <r>
    <n v="6519"/>
    <x v="3243"/>
    <x v="3"/>
    <x v="175"/>
    <d v="2014-09-20T00:00:00"/>
    <x v="1"/>
    <s v="RD-19480"/>
    <s v="Rick Duston"/>
    <x v="0"/>
    <s v="United States"/>
    <s v="San Francisco"/>
    <x v="1"/>
    <n v="94122"/>
    <x v="1"/>
    <s v="OFF-AP-10001205"/>
    <x v="1"/>
    <x v="9"/>
    <x v="1285"/>
    <n v="108.96"/>
    <n v="2"/>
    <x v="0"/>
    <n v="30.508800000000001"/>
  </r>
  <r>
    <n v="6520"/>
    <x v="3243"/>
    <x v="3"/>
    <x v="175"/>
    <d v="2014-09-20T00:00:00"/>
    <x v="1"/>
    <s v="RD-19480"/>
    <s v="Rick Duston"/>
    <x v="0"/>
    <s v="United States"/>
    <s v="San Francisco"/>
    <x v="1"/>
    <n v="94122"/>
    <x v="1"/>
    <s v="OFF-BI-10004528"/>
    <x v="1"/>
    <x v="8"/>
    <x v="468"/>
    <n v="2.6880000000000002"/>
    <n v="1"/>
    <x v="2"/>
    <n v="0.84"/>
  </r>
  <r>
    <n v="6521"/>
    <x v="3244"/>
    <x v="3"/>
    <x v="1034"/>
    <d v="2014-01-19T00:00:00"/>
    <x v="0"/>
    <s v="AR-10540"/>
    <s v="Andy Reiter"/>
    <x v="0"/>
    <s v="United States"/>
    <s v="Jackson"/>
    <x v="12"/>
    <n v="49201"/>
    <x v="2"/>
    <s v="OFF-BI-10004995"/>
    <x v="1"/>
    <x v="8"/>
    <x v="313"/>
    <n v="5443.96"/>
    <n v="4"/>
    <x v="0"/>
    <n v="2504.2215999999999"/>
  </r>
  <r>
    <n v="6522"/>
    <x v="3244"/>
    <x v="3"/>
    <x v="1034"/>
    <d v="2014-01-19T00:00:00"/>
    <x v="0"/>
    <s v="AR-10540"/>
    <s v="Andy Reiter"/>
    <x v="0"/>
    <s v="United States"/>
    <s v="Jackson"/>
    <x v="12"/>
    <n v="49201"/>
    <x v="2"/>
    <s v="FUR-CH-10004626"/>
    <x v="0"/>
    <x v="1"/>
    <x v="1697"/>
    <n v="302.67"/>
    <n v="3"/>
    <x v="0"/>
    <n v="72.640799999999999"/>
  </r>
  <r>
    <n v="6523"/>
    <x v="3244"/>
    <x v="3"/>
    <x v="1034"/>
    <d v="2014-01-19T00:00:00"/>
    <x v="0"/>
    <s v="AR-10540"/>
    <s v="Andy Reiter"/>
    <x v="0"/>
    <s v="United States"/>
    <s v="Jackson"/>
    <x v="12"/>
    <n v="49201"/>
    <x v="2"/>
    <s v="OFF-PA-10001260"/>
    <x v="1"/>
    <x v="10"/>
    <x v="1769"/>
    <n v="56.07"/>
    <n v="7"/>
    <x v="0"/>
    <n v="25.2315"/>
  </r>
  <r>
    <n v="6524"/>
    <x v="3245"/>
    <x v="0"/>
    <x v="274"/>
    <d v="2013-07-14T00:00:00"/>
    <x v="1"/>
    <s v="CC-12100"/>
    <s v="Chad Cunningham"/>
    <x v="2"/>
    <s v="United States"/>
    <s v="Philadelphia"/>
    <x v="9"/>
    <n v="19120"/>
    <x v="3"/>
    <s v="OFF-LA-10002945"/>
    <x v="1"/>
    <x v="2"/>
    <x v="1603"/>
    <n v="10.08"/>
    <n v="2"/>
    <x v="2"/>
    <n v="3.2759999999999998"/>
  </r>
  <r>
    <n v="6525"/>
    <x v="3245"/>
    <x v="0"/>
    <x v="274"/>
    <d v="2013-07-14T00:00:00"/>
    <x v="1"/>
    <s v="CC-12100"/>
    <s v="Chad Cunningham"/>
    <x v="2"/>
    <s v="United States"/>
    <s v="Philadelphia"/>
    <x v="9"/>
    <n v="19120"/>
    <x v="3"/>
    <s v="TEC-PH-10002310"/>
    <x v="2"/>
    <x v="7"/>
    <x v="950"/>
    <n v="59.994"/>
    <n v="1"/>
    <x v="10"/>
    <n v="-12.998699999999999"/>
  </r>
  <r>
    <n v="6526"/>
    <x v="3245"/>
    <x v="0"/>
    <x v="274"/>
    <d v="2013-07-14T00:00:00"/>
    <x v="1"/>
    <s v="CC-12100"/>
    <s v="Chad Cunningham"/>
    <x v="2"/>
    <s v="United States"/>
    <s v="Philadelphia"/>
    <x v="9"/>
    <n v="19120"/>
    <x v="3"/>
    <s v="OFF-BI-10001525"/>
    <x v="1"/>
    <x v="8"/>
    <x v="31"/>
    <n v="5.7149999999999999"/>
    <n v="5"/>
    <x v="6"/>
    <n v="-4.7625000000000002"/>
  </r>
  <r>
    <n v="6527"/>
    <x v="3245"/>
    <x v="0"/>
    <x v="274"/>
    <d v="2013-07-14T00:00:00"/>
    <x v="1"/>
    <s v="CC-12100"/>
    <s v="Chad Cunningham"/>
    <x v="2"/>
    <s v="United States"/>
    <s v="Philadelphia"/>
    <x v="9"/>
    <n v="19120"/>
    <x v="3"/>
    <s v="OFF-BI-10001308"/>
    <x v="1"/>
    <x v="8"/>
    <x v="1351"/>
    <n v="9.42"/>
    <n v="5"/>
    <x v="6"/>
    <n v="-7.85"/>
  </r>
  <r>
    <n v="6528"/>
    <x v="3246"/>
    <x v="0"/>
    <x v="443"/>
    <d v="2013-12-29T00:00:00"/>
    <x v="0"/>
    <s v="CA-11965"/>
    <s v="Carol Adams"/>
    <x v="1"/>
    <s v="United States"/>
    <s v="Warwick"/>
    <x v="34"/>
    <n v="2886"/>
    <x v="3"/>
    <s v="TEC-CO-10002095"/>
    <x v="2"/>
    <x v="16"/>
    <x v="610"/>
    <n v="1999.96"/>
    <n v="4"/>
    <x v="0"/>
    <n v="899.98199999999997"/>
  </r>
  <r>
    <n v="6529"/>
    <x v="3247"/>
    <x v="2"/>
    <x v="1091"/>
    <d v="2011-12-26T00:00:00"/>
    <x v="1"/>
    <s v="BT-11530"/>
    <s v="Bradley Talbott"/>
    <x v="2"/>
    <s v="United States"/>
    <s v="New York City"/>
    <x v="15"/>
    <n v="10024"/>
    <x v="3"/>
    <s v="OFF-ST-10004946"/>
    <x v="1"/>
    <x v="4"/>
    <x v="1770"/>
    <n v="216.4"/>
    <n v="4"/>
    <x v="0"/>
    <n v="56.264000000000003"/>
  </r>
  <r>
    <n v="6530"/>
    <x v="3248"/>
    <x v="2"/>
    <x v="1116"/>
    <d v="2011-02-28T00:00:00"/>
    <x v="1"/>
    <s v="MG-17875"/>
    <s v="Michael Grace"/>
    <x v="2"/>
    <s v="United States"/>
    <s v="El Paso"/>
    <x v="5"/>
    <n v="79907"/>
    <x v="2"/>
    <s v="OFF-LA-10004425"/>
    <x v="1"/>
    <x v="2"/>
    <x v="33"/>
    <n v="6.9359999999999999"/>
    <n v="3"/>
    <x v="2"/>
    <n v="2.3409"/>
  </r>
  <r>
    <n v="6531"/>
    <x v="3248"/>
    <x v="2"/>
    <x v="1116"/>
    <d v="2011-02-28T00:00:00"/>
    <x v="1"/>
    <s v="MG-17875"/>
    <s v="Michael Grace"/>
    <x v="2"/>
    <s v="United States"/>
    <s v="El Paso"/>
    <x v="5"/>
    <n v="79907"/>
    <x v="2"/>
    <s v="OFF-BI-10000320"/>
    <x v="1"/>
    <x v="8"/>
    <x v="768"/>
    <n v="4.4279999999999999"/>
    <n v="3"/>
    <x v="3"/>
    <n v="-6.8634000000000004"/>
  </r>
  <r>
    <n v="6532"/>
    <x v="3249"/>
    <x v="3"/>
    <x v="769"/>
    <d v="2014-12-09T00:00:00"/>
    <x v="1"/>
    <s v="TP-21130"/>
    <s v="Theone Pippenger"/>
    <x v="0"/>
    <s v="United States"/>
    <s v="Rochester"/>
    <x v="11"/>
    <n v="55901"/>
    <x v="2"/>
    <s v="OFF-AR-10001315"/>
    <x v="1"/>
    <x v="6"/>
    <x v="1020"/>
    <n v="8.8000000000000007"/>
    <n v="5"/>
    <x v="0"/>
    <n v="2.552"/>
  </r>
  <r>
    <n v="6533"/>
    <x v="3249"/>
    <x v="3"/>
    <x v="769"/>
    <d v="2014-12-09T00:00:00"/>
    <x v="1"/>
    <s v="TP-21130"/>
    <s v="Theone Pippenger"/>
    <x v="0"/>
    <s v="United States"/>
    <s v="Rochester"/>
    <x v="11"/>
    <n v="55901"/>
    <x v="2"/>
    <s v="TEC-AC-10004595"/>
    <x v="2"/>
    <x v="11"/>
    <x v="1760"/>
    <n v="142.80000000000001"/>
    <n v="1"/>
    <x v="0"/>
    <n v="29.988"/>
  </r>
  <r>
    <n v="6534"/>
    <x v="3249"/>
    <x v="3"/>
    <x v="769"/>
    <d v="2014-12-09T00:00:00"/>
    <x v="1"/>
    <s v="TP-21130"/>
    <s v="Theone Pippenger"/>
    <x v="0"/>
    <s v="United States"/>
    <s v="Rochester"/>
    <x v="11"/>
    <n v="55901"/>
    <x v="2"/>
    <s v="TEC-AC-10001539"/>
    <x v="2"/>
    <x v="11"/>
    <x v="1576"/>
    <n v="399.95"/>
    <n v="5"/>
    <x v="0"/>
    <n v="143.982"/>
  </r>
  <r>
    <n v="6535"/>
    <x v="3250"/>
    <x v="2"/>
    <x v="664"/>
    <d v="2011-11-22T00:00:00"/>
    <x v="1"/>
    <s v="GT-14710"/>
    <s v="Greg Tran"/>
    <x v="0"/>
    <s v="United States"/>
    <s v="Buffalo"/>
    <x v="15"/>
    <n v="14215"/>
    <x v="3"/>
    <s v="OFF-BI-10001359"/>
    <x v="1"/>
    <x v="8"/>
    <x v="1153"/>
    <n v="2152.7759999999998"/>
    <n v="3"/>
    <x v="2"/>
    <n v="726.56190000000004"/>
  </r>
  <r>
    <n v="6536"/>
    <x v="3250"/>
    <x v="2"/>
    <x v="664"/>
    <d v="2011-11-22T00:00:00"/>
    <x v="1"/>
    <s v="GT-14710"/>
    <s v="Greg Tran"/>
    <x v="0"/>
    <s v="United States"/>
    <s v="Buffalo"/>
    <x v="15"/>
    <n v="14215"/>
    <x v="3"/>
    <s v="FUR-BO-10002213"/>
    <x v="0"/>
    <x v="0"/>
    <x v="1223"/>
    <n v="4007.84"/>
    <n v="10"/>
    <x v="2"/>
    <n v="-50.097999999999999"/>
  </r>
  <r>
    <n v="6537"/>
    <x v="3251"/>
    <x v="2"/>
    <x v="22"/>
    <d v="2011-10-23T00:00:00"/>
    <x v="2"/>
    <s v="FH-14365"/>
    <s v="Fred Hopkins"/>
    <x v="1"/>
    <s v="United States"/>
    <s v="Knoxville"/>
    <x v="18"/>
    <n v="37918"/>
    <x v="0"/>
    <s v="FUR-TA-10003008"/>
    <x v="0"/>
    <x v="3"/>
    <x v="946"/>
    <n v="328.59"/>
    <n v="3"/>
    <x v="10"/>
    <n v="-147.8655"/>
  </r>
  <r>
    <n v="6538"/>
    <x v="3251"/>
    <x v="2"/>
    <x v="22"/>
    <d v="2011-10-23T00:00:00"/>
    <x v="2"/>
    <s v="FH-14365"/>
    <s v="Fred Hopkins"/>
    <x v="1"/>
    <s v="United States"/>
    <s v="Knoxville"/>
    <x v="18"/>
    <n v="37918"/>
    <x v="0"/>
    <s v="OFF-ST-10000934"/>
    <x v="1"/>
    <x v="4"/>
    <x v="352"/>
    <n v="98.352000000000004"/>
    <n v="3"/>
    <x v="2"/>
    <n v="-24.588000000000001"/>
  </r>
  <r>
    <n v="6539"/>
    <x v="3252"/>
    <x v="1"/>
    <x v="969"/>
    <d v="2012-10-30T00:00:00"/>
    <x v="1"/>
    <s v="HK-14890"/>
    <s v="Heather Kirkland"/>
    <x v="1"/>
    <s v="United States"/>
    <s v="Newark"/>
    <x v="13"/>
    <n v="19711"/>
    <x v="3"/>
    <s v="TEC-PH-10004042"/>
    <x v="2"/>
    <x v="7"/>
    <x v="553"/>
    <n v="158.99"/>
    <n v="1"/>
    <x v="0"/>
    <n v="41.337400000000002"/>
  </r>
  <r>
    <n v="6540"/>
    <x v="3252"/>
    <x v="1"/>
    <x v="969"/>
    <d v="2012-10-30T00:00:00"/>
    <x v="1"/>
    <s v="HK-14890"/>
    <s v="Heather Kirkland"/>
    <x v="1"/>
    <s v="United States"/>
    <s v="Newark"/>
    <x v="13"/>
    <n v="19711"/>
    <x v="3"/>
    <s v="FUR-CH-10002439"/>
    <x v="0"/>
    <x v="1"/>
    <x v="1316"/>
    <n v="291.10000000000002"/>
    <n v="5"/>
    <x v="0"/>
    <n v="75.686000000000007"/>
  </r>
  <r>
    <n v="6541"/>
    <x v="3253"/>
    <x v="3"/>
    <x v="673"/>
    <d v="2014-11-20T00:00:00"/>
    <x v="2"/>
    <s v="CC-12220"/>
    <s v="Chris Cortes"/>
    <x v="0"/>
    <s v="United States"/>
    <s v="Seattle"/>
    <x v="4"/>
    <n v="98103"/>
    <x v="1"/>
    <s v="OFF-PA-10001363"/>
    <x v="1"/>
    <x v="10"/>
    <x v="1616"/>
    <n v="73.680000000000007"/>
    <n v="6"/>
    <x v="0"/>
    <n v="34.629600000000003"/>
  </r>
  <r>
    <n v="6542"/>
    <x v="3253"/>
    <x v="3"/>
    <x v="673"/>
    <d v="2014-11-20T00:00:00"/>
    <x v="2"/>
    <s v="CC-12220"/>
    <s v="Chris Cortes"/>
    <x v="0"/>
    <s v="United States"/>
    <s v="Seattle"/>
    <x v="4"/>
    <n v="98103"/>
    <x v="1"/>
    <s v="FUR-FU-10003394"/>
    <x v="0"/>
    <x v="5"/>
    <x v="578"/>
    <n v="139.91999999999999"/>
    <n v="2"/>
    <x v="0"/>
    <n v="23.7864"/>
  </r>
  <r>
    <n v="6543"/>
    <x v="3253"/>
    <x v="3"/>
    <x v="673"/>
    <d v="2014-11-20T00:00:00"/>
    <x v="2"/>
    <s v="CC-12220"/>
    <s v="Chris Cortes"/>
    <x v="0"/>
    <s v="United States"/>
    <s v="Seattle"/>
    <x v="4"/>
    <n v="98103"/>
    <x v="1"/>
    <s v="TEC-PH-10003171"/>
    <x v="2"/>
    <x v="7"/>
    <x v="1495"/>
    <n v="107.88"/>
    <n v="3"/>
    <x v="2"/>
    <n v="10.788"/>
  </r>
  <r>
    <n v="6544"/>
    <x v="3253"/>
    <x v="3"/>
    <x v="673"/>
    <d v="2014-11-20T00:00:00"/>
    <x v="2"/>
    <s v="CC-12220"/>
    <s v="Chris Cortes"/>
    <x v="0"/>
    <s v="United States"/>
    <s v="Seattle"/>
    <x v="4"/>
    <n v="98103"/>
    <x v="1"/>
    <s v="OFF-ST-10003123"/>
    <x v="1"/>
    <x v="4"/>
    <x v="1268"/>
    <n v="33.29"/>
    <n v="1"/>
    <x v="0"/>
    <n v="7.9896000000000003"/>
  </r>
  <r>
    <n v="6545"/>
    <x v="3254"/>
    <x v="3"/>
    <x v="304"/>
    <d v="2014-05-19T00:00:00"/>
    <x v="1"/>
    <s v="DP-13000"/>
    <s v="Darren Powers"/>
    <x v="0"/>
    <s v="United States"/>
    <s v="Cleveland"/>
    <x v="24"/>
    <n v="44105"/>
    <x v="3"/>
    <s v="OFF-BI-10003007"/>
    <x v="1"/>
    <x v="8"/>
    <x v="1542"/>
    <n v="58.17"/>
    <n v="5"/>
    <x v="6"/>
    <n v="-46.536000000000001"/>
  </r>
  <r>
    <n v="6546"/>
    <x v="3254"/>
    <x v="3"/>
    <x v="304"/>
    <d v="2014-05-19T00:00:00"/>
    <x v="1"/>
    <s v="DP-13000"/>
    <s v="Darren Powers"/>
    <x v="0"/>
    <s v="United States"/>
    <s v="Cleveland"/>
    <x v="24"/>
    <n v="44105"/>
    <x v="3"/>
    <s v="OFF-LA-10000973"/>
    <x v="1"/>
    <x v="2"/>
    <x v="826"/>
    <n v="5.04"/>
    <n v="2"/>
    <x v="2"/>
    <n v="1.764"/>
  </r>
  <r>
    <n v="6547"/>
    <x v="3254"/>
    <x v="3"/>
    <x v="304"/>
    <d v="2014-05-19T00:00:00"/>
    <x v="1"/>
    <s v="DP-13000"/>
    <s v="Darren Powers"/>
    <x v="0"/>
    <s v="United States"/>
    <s v="Cleveland"/>
    <x v="24"/>
    <n v="44105"/>
    <x v="3"/>
    <s v="OFF-PA-10000483"/>
    <x v="1"/>
    <x v="10"/>
    <x v="1672"/>
    <n v="24.783999999999999"/>
    <n v="1"/>
    <x v="2"/>
    <n v="7.7450000000000001"/>
  </r>
  <r>
    <n v="6548"/>
    <x v="3255"/>
    <x v="2"/>
    <x v="72"/>
    <d v="2011-03-05T00:00:00"/>
    <x v="1"/>
    <s v="VF-21715"/>
    <s v="Vicky Freymann"/>
    <x v="2"/>
    <s v="United States"/>
    <s v="Elmhurst"/>
    <x v="10"/>
    <n v="60126"/>
    <x v="2"/>
    <s v="FUR-CH-10000863"/>
    <x v="0"/>
    <x v="1"/>
    <x v="83"/>
    <n v="634.11599999999999"/>
    <n v="6"/>
    <x v="4"/>
    <n v="-172.1172"/>
  </r>
  <r>
    <n v="6549"/>
    <x v="3255"/>
    <x v="2"/>
    <x v="72"/>
    <d v="2011-03-05T00:00:00"/>
    <x v="1"/>
    <s v="VF-21715"/>
    <s v="Vicky Freymann"/>
    <x v="2"/>
    <s v="United States"/>
    <s v="Elmhurst"/>
    <x v="10"/>
    <n v="60126"/>
    <x v="2"/>
    <s v="OFF-PA-10003036"/>
    <x v="1"/>
    <x v="10"/>
    <x v="1730"/>
    <n v="17.472000000000001"/>
    <n v="3"/>
    <x v="2"/>
    <n v="5.6783999999999999"/>
  </r>
  <r>
    <n v="6550"/>
    <x v="3256"/>
    <x v="1"/>
    <x v="117"/>
    <d v="2012-08-01T00:00:00"/>
    <x v="2"/>
    <s v="GH-14410"/>
    <s v="Gary Hansen"/>
    <x v="2"/>
    <s v="United States"/>
    <s v="Lakeville"/>
    <x v="11"/>
    <n v="55044"/>
    <x v="2"/>
    <s v="FUR-CH-10002304"/>
    <x v="0"/>
    <x v="1"/>
    <x v="782"/>
    <n v="155.88"/>
    <n v="6"/>
    <x v="0"/>
    <n v="38.97"/>
  </r>
  <r>
    <n v="6551"/>
    <x v="3257"/>
    <x v="1"/>
    <x v="549"/>
    <d v="2012-11-03T00:00:00"/>
    <x v="0"/>
    <s v="JH-16180"/>
    <s v="Justin Hirsh"/>
    <x v="0"/>
    <s v="United States"/>
    <s v="New York City"/>
    <x v="15"/>
    <n v="10035"/>
    <x v="3"/>
    <s v="FUR-CH-10000422"/>
    <x v="0"/>
    <x v="1"/>
    <x v="1432"/>
    <n v="327.56400000000002"/>
    <n v="4"/>
    <x v="9"/>
    <n v="21.837599999999998"/>
  </r>
  <r>
    <n v="6552"/>
    <x v="3258"/>
    <x v="3"/>
    <x v="819"/>
    <d v="2014-12-22T00:00:00"/>
    <x v="0"/>
    <s v="RB-19465"/>
    <s v="Rick Bensley"/>
    <x v="2"/>
    <s v="United States"/>
    <s v="Los Angeles"/>
    <x v="1"/>
    <n v="90036"/>
    <x v="1"/>
    <s v="OFF-PA-10002986"/>
    <x v="1"/>
    <x v="10"/>
    <x v="477"/>
    <n v="13.36"/>
    <n v="2"/>
    <x v="0"/>
    <n v="6.4127999999999998"/>
  </r>
  <r>
    <n v="6553"/>
    <x v="3258"/>
    <x v="3"/>
    <x v="819"/>
    <d v="2014-12-22T00:00:00"/>
    <x v="0"/>
    <s v="RB-19465"/>
    <s v="Rick Bensley"/>
    <x v="2"/>
    <s v="United States"/>
    <s v="Los Angeles"/>
    <x v="1"/>
    <n v="90036"/>
    <x v="1"/>
    <s v="OFF-ST-10002289"/>
    <x v="1"/>
    <x v="4"/>
    <x v="951"/>
    <n v="158.9"/>
    <n v="5"/>
    <x v="0"/>
    <n v="7.9450000000000003"/>
  </r>
  <r>
    <n v="6554"/>
    <x v="3259"/>
    <x v="2"/>
    <x v="22"/>
    <d v="2011-10-22T00:00:00"/>
    <x v="0"/>
    <s v="LS-16975"/>
    <s v="Lindsay Shagiari"/>
    <x v="2"/>
    <s v="United States"/>
    <s v="Chicago"/>
    <x v="10"/>
    <n v="60653"/>
    <x v="2"/>
    <s v="TEC-AC-10001606"/>
    <x v="2"/>
    <x v="11"/>
    <x v="585"/>
    <n v="319.96800000000002"/>
    <n v="4"/>
    <x v="2"/>
    <n v="71.992800000000003"/>
  </r>
  <r>
    <n v="6555"/>
    <x v="3259"/>
    <x v="2"/>
    <x v="22"/>
    <d v="2011-10-22T00:00:00"/>
    <x v="0"/>
    <s v="LS-16975"/>
    <s v="Lindsay Shagiari"/>
    <x v="2"/>
    <s v="United States"/>
    <s v="Chicago"/>
    <x v="10"/>
    <n v="60653"/>
    <x v="2"/>
    <s v="OFF-ST-10003805"/>
    <x v="1"/>
    <x v="4"/>
    <x v="1651"/>
    <n v="505.32"/>
    <n v="3"/>
    <x v="2"/>
    <n v="31.5825"/>
  </r>
  <r>
    <n v="6556"/>
    <x v="3259"/>
    <x v="2"/>
    <x v="22"/>
    <d v="2011-10-22T00:00:00"/>
    <x v="0"/>
    <s v="LS-16975"/>
    <s v="Lindsay Shagiari"/>
    <x v="2"/>
    <s v="United States"/>
    <s v="Chicago"/>
    <x v="10"/>
    <n v="60653"/>
    <x v="2"/>
    <s v="OFF-PA-10002109"/>
    <x v="1"/>
    <x v="10"/>
    <x v="1771"/>
    <n v="3.8079999999999998"/>
    <n v="1"/>
    <x v="2"/>
    <n v="1.2376"/>
  </r>
  <r>
    <n v="6557"/>
    <x v="3259"/>
    <x v="2"/>
    <x v="22"/>
    <d v="2011-10-22T00:00:00"/>
    <x v="0"/>
    <s v="LS-16975"/>
    <s v="Lindsay Shagiari"/>
    <x v="2"/>
    <s v="United States"/>
    <s v="Chicago"/>
    <x v="10"/>
    <n v="60653"/>
    <x v="2"/>
    <s v="OFF-BI-10000632"/>
    <x v="1"/>
    <x v="8"/>
    <x v="1288"/>
    <n v="8.6820000000000004"/>
    <n v="1"/>
    <x v="3"/>
    <n v="-14.759399999999999"/>
  </r>
  <r>
    <n v="6558"/>
    <x v="3259"/>
    <x v="2"/>
    <x v="22"/>
    <d v="2011-10-22T00:00:00"/>
    <x v="0"/>
    <s v="LS-16975"/>
    <s v="Lindsay Shagiari"/>
    <x v="2"/>
    <s v="United States"/>
    <s v="Chicago"/>
    <x v="10"/>
    <n v="60653"/>
    <x v="2"/>
    <s v="OFF-LA-10003510"/>
    <x v="1"/>
    <x v="2"/>
    <x v="575"/>
    <n v="24.423999999999999"/>
    <n v="1"/>
    <x v="2"/>
    <n v="7.9378000000000002"/>
  </r>
  <r>
    <n v="6559"/>
    <x v="3260"/>
    <x v="1"/>
    <x v="1117"/>
    <d v="2012-06-10T00:00:00"/>
    <x v="1"/>
    <s v="EB-13750"/>
    <s v="Edward Becker"/>
    <x v="1"/>
    <s v="United States"/>
    <s v="Buffalo"/>
    <x v="15"/>
    <n v="14215"/>
    <x v="3"/>
    <s v="FUR-CH-10004997"/>
    <x v="0"/>
    <x v="1"/>
    <x v="494"/>
    <n v="1522.6379999999999"/>
    <n v="9"/>
    <x v="9"/>
    <n v="169.18199999999999"/>
  </r>
  <r>
    <n v="6560"/>
    <x v="3261"/>
    <x v="0"/>
    <x v="658"/>
    <d v="2013-07-27T00:00:00"/>
    <x v="1"/>
    <s v="DK-12835"/>
    <s v="Damala Kotsonis"/>
    <x v="1"/>
    <s v="United States"/>
    <s v="Roseville"/>
    <x v="1"/>
    <n v="95661"/>
    <x v="1"/>
    <s v="OFF-EN-10003001"/>
    <x v="1"/>
    <x v="12"/>
    <x v="955"/>
    <n v="419.9"/>
    <n v="5"/>
    <x v="0"/>
    <n v="197.35300000000001"/>
  </r>
  <r>
    <n v="6561"/>
    <x v="3261"/>
    <x v="0"/>
    <x v="658"/>
    <d v="2013-07-27T00:00:00"/>
    <x v="1"/>
    <s v="DK-12835"/>
    <s v="Damala Kotsonis"/>
    <x v="1"/>
    <s v="United States"/>
    <s v="Roseville"/>
    <x v="1"/>
    <n v="95661"/>
    <x v="1"/>
    <s v="OFF-LA-10003766"/>
    <x v="1"/>
    <x v="2"/>
    <x v="360"/>
    <n v="3.15"/>
    <n v="1"/>
    <x v="0"/>
    <n v="1.512"/>
  </r>
  <r>
    <n v="6562"/>
    <x v="3262"/>
    <x v="3"/>
    <x v="185"/>
    <d v="2014-04-03T00:00:00"/>
    <x v="2"/>
    <s v="SC-20260"/>
    <s v="Scott Cohen"/>
    <x v="1"/>
    <s v="United States"/>
    <s v="Arlington"/>
    <x v="5"/>
    <n v="76017"/>
    <x v="2"/>
    <s v="OFF-AP-10003040"/>
    <x v="1"/>
    <x v="9"/>
    <x v="723"/>
    <n v="33.619999999999997"/>
    <n v="5"/>
    <x v="3"/>
    <n v="-90.774000000000001"/>
  </r>
  <r>
    <n v="6563"/>
    <x v="3263"/>
    <x v="2"/>
    <x v="1118"/>
    <d v="2011-05-12T00:00:00"/>
    <x v="1"/>
    <s v="CT-11995"/>
    <s v="Carol Triggs"/>
    <x v="0"/>
    <s v="United States"/>
    <s v="Lawrence"/>
    <x v="31"/>
    <n v="1841"/>
    <x v="3"/>
    <s v="OFF-BI-10001078"/>
    <x v="1"/>
    <x v="8"/>
    <x v="61"/>
    <n v="16.14"/>
    <n v="3"/>
    <x v="0"/>
    <n v="7.9085999999999999"/>
  </r>
  <r>
    <n v="6564"/>
    <x v="3263"/>
    <x v="2"/>
    <x v="1118"/>
    <d v="2011-05-12T00:00:00"/>
    <x v="1"/>
    <s v="CT-11995"/>
    <s v="Carol Triggs"/>
    <x v="0"/>
    <s v="United States"/>
    <s v="Lawrence"/>
    <x v="31"/>
    <n v="1841"/>
    <x v="3"/>
    <s v="FUR-TA-10003469"/>
    <x v="0"/>
    <x v="3"/>
    <x v="1564"/>
    <n v="194.25"/>
    <n v="2"/>
    <x v="4"/>
    <n v="-38.85"/>
  </r>
  <r>
    <n v="6565"/>
    <x v="3263"/>
    <x v="2"/>
    <x v="1118"/>
    <d v="2011-05-12T00:00:00"/>
    <x v="1"/>
    <s v="CT-11995"/>
    <s v="Carol Triggs"/>
    <x v="0"/>
    <s v="United States"/>
    <s v="Lawrence"/>
    <x v="31"/>
    <n v="1841"/>
    <x v="3"/>
    <s v="OFF-AR-10002578"/>
    <x v="1"/>
    <x v="6"/>
    <x v="665"/>
    <n v="8.64"/>
    <n v="3"/>
    <x v="0"/>
    <n v="2.5055999999999998"/>
  </r>
  <r>
    <n v="6566"/>
    <x v="3263"/>
    <x v="2"/>
    <x v="1118"/>
    <d v="2011-05-12T00:00:00"/>
    <x v="1"/>
    <s v="CT-11995"/>
    <s v="Carol Triggs"/>
    <x v="0"/>
    <s v="United States"/>
    <s v="Lawrence"/>
    <x v="31"/>
    <n v="1841"/>
    <x v="3"/>
    <s v="FUR-CH-10004675"/>
    <x v="0"/>
    <x v="1"/>
    <x v="629"/>
    <n v="872.32"/>
    <n v="4"/>
    <x v="0"/>
    <n v="244.24959999999999"/>
  </r>
  <r>
    <n v="6567"/>
    <x v="3264"/>
    <x v="3"/>
    <x v="1119"/>
    <d v="2014-02-09T00:00:00"/>
    <x v="0"/>
    <s v="CB-12025"/>
    <s v="Cassandra Brandow"/>
    <x v="0"/>
    <s v="United States"/>
    <s v="Waco"/>
    <x v="5"/>
    <n v="76706"/>
    <x v="2"/>
    <s v="OFF-BI-10004632"/>
    <x v="1"/>
    <x v="8"/>
    <x v="564"/>
    <n v="243.99199999999999"/>
    <n v="4"/>
    <x v="3"/>
    <n v="-426.98599999999999"/>
  </r>
  <r>
    <n v="6568"/>
    <x v="3264"/>
    <x v="3"/>
    <x v="1119"/>
    <d v="2014-02-09T00:00:00"/>
    <x v="0"/>
    <s v="CB-12025"/>
    <s v="Cassandra Brandow"/>
    <x v="0"/>
    <s v="United States"/>
    <s v="Waco"/>
    <x v="5"/>
    <n v="76706"/>
    <x v="2"/>
    <s v="OFF-AR-10003087"/>
    <x v="1"/>
    <x v="6"/>
    <x v="33"/>
    <n v="7.12"/>
    <n v="5"/>
    <x v="2"/>
    <n v="0.71199999999999997"/>
  </r>
  <r>
    <n v="6569"/>
    <x v="3265"/>
    <x v="2"/>
    <x v="891"/>
    <d v="2011-04-22T00:00:00"/>
    <x v="1"/>
    <s v="KM-16720"/>
    <s v="Kunst Miller"/>
    <x v="0"/>
    <s v="United States"/>
    <s v="Houston"/>
    <x v="5"/>
    <n v="77095"/>
    <x v="2"/>
    <s v="OFF-AR-10001868"/>
    <x v="1"/>
    <x v="6"/>
    <x v="59"/>
    <n v="2.6880000000000002"/>
    <n v="2"/>
    <x v="2"/>
    <n v="1.008"/>
  </r>
  <r>
    <n v="6570"/>
    <x v="3265"/>
    <x v="2"/>
    <x v="891"/>
    <d v="2011-04-22T00:00:00"/>
    <x v="1"/>
    <s v="KM-16720"/>
    <s v="Kunst Miller"/>
    <x v="0"/>
    <s v="United States"/>
    <s v="Houston"/>
    <x v="5"/>
    <n v="77095"/>
    <x v="2"/>
    <s v="FUR-CH-10002602"/>
    <x v="0"/>
    <x v="1"/>
    <x v="288"/>
    <n v="317.05799999999999"/>
    <n v="3"/>
    <x v="4"/>
    <n v="-18.117599999999999"/>
  </r>
  <r>
    <n v="6571"/>
    <x v="3265"/>
    <x v="2"/>
    <x v="891"/>
    <d v="2011-04-22T00:00:00"/>
    <x v="1"/>
    <s v="KM-16720"/>
    <s v="Kunst Miller"/>
    <x v="0"/>
    <s v="United States"/>
    <s v="Houston"/>
    <x v="5"/>
    <n v="77095"/>
    <x v="2"/>
    <s v="OFF-EN-10000056"/>
    <x v="1"/>
    <x v="12"/>
    <x v="627"/>
    <n v="149.352"/>
    <n v="3"/>
    <x v="2"/>
    <n v="50.406300000000002"/>
  </r>
  <r>
    <n v="6572"/>
    <x v="3265"/>
    <x v="2"/>
    <x v="891"/>
    <d v="2011-04-22T00:00:00"/>
    <x v="1"/>
    <s v="KM-16720"/>
    <s v="Kunst Miller"/>
    <x v="0"/>
    <s v="United States"/>
    <s v="Houston"/>
    <x v="5"/>
    <n v="77095"/>
    <x v="2"/>
    <s v="TEC-AC-10000474"/>
    <x v="2"/>
    <x v="11"/>
    <x v="1501"/>
    <n v="227.976"/>
    <n v="3"/>
    <x v="2"/>
    <n v="28.497"/>
  </r>
  <r>
    <n v="6573"/>
    <x v="3266"/>
    <x v="0"/>
    <x v="1120"/>
    <d v="2013-05-17T00:00:00"/>
    <x v="1"/>
    <s v="RD-19720"/>
    <s v="Roger Demir"/>
    <x v="0"/>
    <s v="United States"/>
    <s v="Seattle"/>
    <x v="4"/>
    <n v="98105"/>
    <x v="1"/>
    <s v="OFF-PA-10003971"/>
    <x v="1"/>
    <x v="10"/>
    <x v="1272"/>
    <n v="11.96"/>
    <n v="2"/>
    <x v="0"/>
    <n v="5.8604000000000003"/>
  </r>
  <r>
    <n v="6574"/>
    <x v="3267"/>
    <x v="0"/>
    <x v="881"/>
    <d v="2013-12-01T00:00:00"/>
    <x v="1"/>
    <s v="BP-11050"/>
    <s v="Barry Pond"/>
    <x v="1"/>
    <s v="United States"/>
    <s v="Plainfield"/>
    <x v="30"/>
    <n v="7060"/>
    <x v="3"/>
    <s v="OFF-ST-10000689"/>
    <x v="1"/>
    <x v="4"/>
    <x v="421"/>
    <n v="563.4"/>
    <n v="4"/>
    <x v="0"/>
    <n v="67.608000000000004"/>
  </r>
  <r>
    <n v="6575"/>
    <x v="3267"/>
    <x v="0"/>
    <x v="881"/>
    <d v="2013-12-01T00:00:00"/>
    <x v="1"/>
    <s v="BP-11050"/>
    <s v="Barry Pond"/>
    <x v="1"/>
    <s v="United States"/>
    <s v="Plainfield"/>
    <x v="30"/>
    <n v="7060"/>
    <x v="3"/>
    <s v="TEC-MA-10004255"/>
    <x v="2"/>
    <x v="15"/>
    <x v="1772"/>
    <n v="319.92"/>
    <n v="8"/>
    <x v="0"/>
    <n v="118.3704"/>
  </r>
  <r>
    <n v="6576"/>
    <x v="3268"/>
    <x v="3"/>
    <x v="448"/>
    <d v="2014-03-09T00:00:00"/>
    <x v="1"/>
    <s v="EJ-13720"/>
    <s v="Ed Jacobs"/>
    <x v="0"/>
    <s v="United States"/>
    <s v="Los Angeles"/>
    <x v="1"/>
    <n v="90008"/>
    <x v="1"/>
    <s v="TEC-AC-10000990"/>
    <x v="2"/>
    <x v="11"/>
    <x v="1522"/>
    <n v="1049.44"/>
    <n v="8"/>
    <x v="0"/>
    <n v="440.76479999999998"/>
  </r>
  <r>
    <n v="6577"/>
    <x v="3268"/>
    <x v="3"/>
    <x v="448"/>
    <d v="2014-03-09T00:00:00"/>
    <x v="1"/>
    <s v="EJ-13720"/>
    <s v="Ed Jacobs"/>
    <x v="0"/>
    <s v="United States"/>
    <s v="Los Angeles"/>
    <x v="1"/>
    <n v="90008"/>
    <x v="1"/>
    <s v="FUR-CH-10003968"/>
    <x v="0"/>
    <x v="1"/>
    <x v="56"/>
    <n v="170.352"/>
    <n v="3"/>
    <x v="2"/>
    <n v="-17.0352"/>
  </r>
  <r>
    <n v="6578"/>
    <x v="3269"/>
    <x v="1"/>
    <x v="401"/>
    <d v="2012-12-11T00:00:00"/>
    <x v="0"/>
    <s v="RO-19780"/>
    <s v="Rose O'Brian"/>
    <x v="0"/>
    <s v="United States"/>
    <s v="Arlington"/>
    <x v="17"/>
    <n v="22204"/>
    <x v="0"/>
    <s v="TEC-PH-10001615"/>
    <x v="2"/>
    <x v="7"/>
    <x v="1108"/>
    <n v="173.94"/>
    <n v="6"/>
    <x v="0"/>
    <n v="50.442599999999999"/>
  </r>
  <r>
    <n v="6579"/>
    <x v="3270"/>
    <x v="2"/>
    <x v="55"/>
    <d v="2011-08-30T00:00:00"/>
    <x v="1"/>
    <s v="MW-18220"/>
    <s v="Mitch Webber"/>
    <x v="0"/>
    <s v="United States"/>
    <s v="Seattle"/>
    <x v="4"/>
    <n v="98103"/>
    <x v="1"/>
    <s v="TEC-PH-10000895"/>
    <x v="2"/>
    <x v="7"/>
    <x v="1128"/>
    <n v="1007.944"/>
    <n v="7"/>
    <x v="2"/>
    <n v="75.595799999999997"/>
  </r>
  <r>
    <n v="6580"/>
    <x v="3271"/>
    <x v="0"/>
    <x v="332"/>
    <d v="2013-10-23T00:00:00"/>
    <x v="3"/>
    <s v="MS-17530"/>
    <s v="MaryBeth Skach"/>
    <x v="0"/>
    <s v="United States"/>
    <s v="Seattle"/>
    <x v="4"/>
    <n v="98105"/>
    <x v="1"/>
    <s v="OFF-PA-10003001"/>
    <x v="1"/>
    <x v="10"/>
    <x v="1064"/>
    <n v="6.68"/>
    <n v="1"/>
    <x v="0"/>
    <n v="3.2063999999999999"/>
  </r>
  <r>
    <n v="6581"/>
    <x v="3271"/>
    <x v="0"/>
    <x v="332"/>
    <d v="2013-10-23T00:00:00"/>
    <x v="3"/>
    <s v="MS-17530"/>
    <s v="MaryBeth Skach"/>
    <x v="0"/>
    <s v="United States"/>
    <s v="Seattle"/>
    <x v="4"/>
    <n v="98105"/>
    <x v="1"/>
    <s v="OFF-AR-10002766"/>
    <x v="1"/>
    <x v="6"/>
    <x v="1041"/>
    <n v="8.34"/>
    <n v="3"/>
    <x v="0"/>
    <n v="2.2517999999999998"/>
  </r>
  <r>
    <n v="6582"/>
    <x v="3271"/>
    <x v="0"/>
    <x v="332"/>
    <d v="2013-10-23T00:00:00"/>
    <x v="3"/>
    <s v="MS-17530"/>
    <s v="MaryBeth Skach"/>
    <x v="0"/>
    <s v="United States"/>
    <s v="Seattle"/>
    <x v="4"/>
    <n v="98105"/>
    <x v="1"/>
    <s v="FUR-FU-10003095"/>
    <x v="0"/>
    <x v="5"/>
    <x v="1773"/>
    <n v="101.94"/>
    <n v="3"/>
    <x v="0"/>
    <n v="30.582000000000001"/>
  </r>
  <r>
    <n v="6583"/>
    <x v="3272"/>
    <x v="0"/>
    <x v="1121"/>
    <d v="2013-08-12T00:00:00"/>
    <x v="1"/>
    <s v="DW-13585"/>
    <s v="Dorothy Wardle"/>
    <x v="1"/>
    <s v="United States"/>
    <s v="Edmonds"/>
    <x v="4"/>
    <n v="98026"/>
    <x v="1"/>
    <s v="TEC-AC-10003610"/>
    <x v="2"/>
    <x v="11"/>
    <x v="598"/>
    <n v="179.97"/>
    <n v="3"/>
    <x v="0"/>
    <n v="86.385599999999997"/>
  </r>
  <r>
    <n v="6584"/>
    <x v="3273"/>
    <x v="3"/>
    <x v="246"/>
    <d v="2014-07-28T00:00:00"/>
    <x v="1"/>
    <s v="AM-10705"/>
    <s v="Anne McFarland"/>
    <x v="0"/>
    <s v="United States"/>
    <s v="Salem"/>
    <x v="17"/>
    <n v="24153"/>
    <x v="0"/>
    <s v="OFF-AR-10003727"/>
    <x v="1"/>
    <x v="6"/>
    <x v="1362"/>
    <n v="101.94"/>
    <n v="6"/>
    <x v="0"/>
    <n v="29.5626"/>
  </r>
  <r>
    <n v="6585"/>
    <x v="3273"/>
    <x v="3"/>
    <x v="246"/>
    <d v="2014-07-28T00:00:00"/>
    <x v="1"/>
    <s v="AM-10705"/>
    <s v="Anne McFarland"/>
    <x v="0"/>
    <s v="United States"/>
    <s v="Salem"/>
    <x v="17"/>
    <n v="24153"/>
    <x v="0"/>
    <s v="TEC-PH-10002660"/>
    <x v="2"/>
    <x v="7"/>
    <x v="697"/>
    <n v="271.95999999999998"/>
    <n v="4"/>
    <x v="0"/>
    <n v="67.989999999999995"/>
  </r>
  <r>
    <n v="6586"/>
    <x v="3273"/>
    <x v="3"/>
    <x v="246"/>
    <d v="2014-07-28T00:00:00"/>
    <x v="1"/>
    <s v="AM-10705"/>
    <s v="Anne McFarland"/>
    <x v="0"/>
    <s v="United States"/>
    <s v="Salem"/>
    <x v="17"/>
    <n v="24153"/>
    <x v="0"/>
    <s v="FUR-FU-10003274"/>
    <x v="0"/>
    <x v="5"/>
    <x v="245"/>
    <n v="8.8000000000000007"/>
    <n v="5"/>
    <x v="0"/>
    <n v="3.8719999999999999"/>
  </r>
  <r>
    <n v="6587"/>
    <x v="3273"/>
    <x v="3"/>
    <x v="246"/>
    <d v="2014-07-28T00:00:00"/>
    <x v="1"/>
    <s v="AM-10705"/>
    <s v="Anne McFarland"/>
    <x v="0"/>
    <s v="United States"/>
    <s v="Salem"/>
    <x v="17"/>
    <n v="24153"/>
    <x v="0"/>
    <s v="OFF-AR-10003829"/>
    <x v="1"/>
    <x v="6"/>
    <x v="934"/>
    <n v="19.68"/>
    <n v="6"/>
    <x v="0"/>
    <n v="5.7072000000000003"/>
  </r>
  <r>
    <n v="6588"/>
    <x v="3273"/>
    <x v="3"/>
    <x v="246"/>
    <d v="2014-07-28T00:00:00"/>
    <x v="1"/>
    <s v="AM-10705"/>
    <s v="Anne McFarland"/>
    <x v="0"/>
    <s v="United States"/>
    <s v="Salem"/>
    <x v="17"/>
    <n v="24153"/>
    <x v="0"/>
    <s v="FUR-BO-10003441"/>
    <x v="0"/>
    <x v="0"/>
    <x v="705"/>
    <n v="302.94"/>
    <n v="3"/>
    <x v="0"/>
    <n v="69.676199999999994"/>
  </r>
  <r>
    <n v="6589"/>
    <x v="3273"/>
    <x v="3"/>
    <x v="246"/>
    <d v="2014-07-28T00:00:00"/>
    <x v="1"/>
    <s v="AM-10705"/>
    <s v="Anne McFarland"/>
    <x v="0"/>
    <s v="United States"/>
    <s v="Salem"/>
    <x v="17"/>
    <n v="24153"/>
    <x v="0"/>
    <s v="OFF-BI-10003355"/>
    <x v="1"/>
    <x v="8"/>
    <x v="586"/>
    <n v="14.94"/>
    <n v="3"/>
    <x v="0"/>
    <n v="7.1711999999999998"/>
  </r>
  <r>
    <n v="6590"/>
    <x v="3273"/>
    <x v="3"/>
    <x v="246"/>
    <d v="2014-07-28T00:00:00"/>
    <x v="1"/>
    <s v="AM-10705"/>
    <s v="Anne McFarland"/>
    <x v="0"/>
    <s v="United States"/>
    <s v="Salem"/>
    <x v="17"/>
    <n v="24153"/>
    <x v="0"/>
    <s v="OFF-SU-10003505"/>
    <x v="1"/>
    <x v="14"/>
    <x v="408"/>
    <n v="231.72"/>
    <n v="2"/>
    <x v="0"/>
    <n v="11.586"/>
  </r>
  <r>
    <n v="6591"/>
    <x v="3274"/>
    <x v="2"/>
    <x v="893"/>
    <d v="2011-03-26T00:00:00"/>
    <x v="2"/>
    <s v="BG-11740"/>
    <s v="Bruce Geld"/>
    <x v="0"/>
    <s v="United States"/>
    <s v="Delray Beach"/>
    <x v="2"/>
    <n v="33445"/>
    <x v="0"/>
    <s v="OFF-LA-10004484"/>
    <x v="1"/>
    <x v="2"/>
    <x v="612"/>
    <n v="9.9120000000000008"/>
    <n v="3"/>
    <x v="2"/>
    <n v="3.2214"/>
  </r>
  <r>
    <n v="6592"/>
    <x v="3275"/>
    <x v="1"/>
    <x v="28"/>
    <d v="2012-05-06T00:00:00"/>
    <x v="1"/>
    <s v="KB-16585"/>
    <s v="Ken Black"/>
    <x v="1"/>
    <s v="United States"/>
    <s v="San Francisco"/>
    <x v="1"/>
    <n v="94110"/>
    <x v="1"/>
    <s v="OFF-AR-10000658"/>
    <x v="1"/>
    <x v="6"/>
    <x v="328"/>
    <n v="34.65"/>
    <n v="3"/>
    <x v="0"/>
    <n v="9.702"/>
  </r>
  <r>
    <n v="6593"/>
    <x v="3275"/>
    <x v="1"/>
    <x v="28"/>
    <d v="2012-05-06T00:00:00"/>
    <x v="1"/>
    <s v="KB-16585"/>
    <s v="Ken Black"/>
    <x v="1"/>
    <s v="United States"/>
    <s v="San Francisco"/>
    <x v="1"/>
    <n v="94110"/>
    <x v="1"/>
    <s v="TEC-PH-10000347"/>
    <x v="2"/>
    <x v="7"/>
    <x v="495"/>
    <n v="19.8"/>
    <n v="5"/>
    <x v="2"/>
    <n v="1.7324999999999999"/>
  </r>
  <r>
    <n v="6594"/>
    <x v="3276"/>
    <x v="0"/>
    <x v="900"/>
    <d v="2013-06-17T00:00:00"/>
    <x v="0"/>
    <s v="GT-14710"/>
    <s v="Greg Tran"/>
    <x v="0"/>
    <s v="United States"/>
    <s v="New York City"/>
    <x v="15"/>
    <n v="10024"/>
    <x v="3"/>
    <s v="OFF-BI-10001989"/>
    <x v="1"/>
    <x v="8"/>
    <x v="537"/>
    <n v="33.567999999999998"/>
    <n v="2"/>
    <x v="2"/>
    <n v="11.748799999999999"/>
  </r>
  <r>
    <n v="6595"/>
    <x v="3277"/>
    <x v="1"/>
    <x v="124"/>
    <d v="2012-05-11T00:00:00"/>
    <x v="1"/>
    <s v="SV-20815"/>
    <s v="Stuart Van"/>
    <x v="1"/>
    <s v="United States"/>
    <s v="Indianapolis"/>
    <x v="14"/>
    <n v="46203"/>
    <x v="2"/>
    <s v="OFF-AR-10001897"/>
    <x v="1"/>
    <x v="6"/>
    <x v="640"/>
    <n v="125.93"/>
    <n v="7"/>
    <x v="0"/>
    <n v="35.260399999999997"/>
  </r>
  <r>
    <n v="6596"/>
    <x v="3278"/>
    <x v="3"/>
    <x v="756"/>
    <d v="2014-04-27T00:00:00"/>
    <x v="2"/>
    <s v="GG-14650"/>
    <s v="Greg Guthrie"/>
    <x v="1"/>
    <s v="United States"/>
    <s v="Columbus"/>
    <x v="24"/>
    <n v="43229"/>
    <x v="3"/>
    <s v="OFF-BI-10000285"/>
    <x v="1"/>
    <x v="8"/>
    <x v="456"/>
    <n v="11.76"/>
    <n v="5"/>
    <x v="6"/>
    <n v="-7.84"/>
  </r>
  <r>
    <n v="6597"/>
    <x v="3278"/>
    <x v="3"/>
    <x v="756"/>
    <d v="2014-04-27T00:00:00"/>
    <x v="2"/>
    <s v="GG-14650"/>
    <s v="Greg Guthrie"/>
    <x v="1"/>
    <s v="United States"/>
    <s v="Columbus"/>
    <x v="24"/>
    <n v="43229"/>
    <x v="3"/>
    <s v="OFF-PA-10001804"/>
    <x v="1"/>
    <x v="10"/>
    <x v="128"/>
    <n v="5.3440000000000003"/>
    <n v="1"/>
    <x v="2"/>
    <n v="1.8704000000000001"/>
  </r>
  <r>
    <n v="6598"/>
    <x v="3279"/>
    <x v="2"/>
    <x v="571"/>
    <d v="2011-06-12T00:00:00"/>
    <x v="1"/>
    <s v="SV-20785"/>
    <s v="Stewart Visinsky"/>
    <x v="0"/>
    <s v="United States"/>
    <s v="Jacksonville"/>
    <x v="2"/>
    <n v="32216"/>
    <x v="0"/>
    <s v="OFF-BI-10002557"/>
    <x v="1"/>
    <x v="8"/>
    <x v="246"/>
    <n v="1.365"/>
    <n v="1"/>
    <x v="6"/>
    <n v="-0.91"/>
  </r>
  <r>
    <n v="6599"/>
    <x v="3279"/>
    <x v="2"/>
    <x v="571"/>
    <d v="2011-06-12T00:00:00"/>
    <x v="1"/>
    <s v="SV-20785"/>
    <s v="Stewart Visinsky"/>
    <x v="0"/>
    <s v="United States"/>
    <s v="Jacksonville"/>
    <x v="2"/>
    <n v="32216"/>
    <x v="0"/>
    <s v="OFF-PA-10002319"/>
    <x v="1"/>
    <x v="10"/>
    <x v="1391"/>
    <n v="62.015999999999998"/>
    <n v="2"/>
    <x v="2"/>
    <n v="22.480799999999999"/>
  </r>
  <r>
    <n v="6600"/>
    <x v="3280"/>
    <x v="2"/>
    <x v="266"/>
    <d v="2011-12-07T00:00:00"/>
    <x v="1"/>
    <s v="ON-18715"/>
    <s v="Odella Nelson"/>
    <x v="1"/>
    <s v="United States"/>
    <s v="Clinton"/>
    <x v="39"/>
    <n v="20735"/>
    <x v="3"/>
    <s v="FUR-FU-10003849"/>
    <x v="0"/>
    <x v="5"/>
    <x v="521"/>
    <n v="60.72"/>
    <n v="3"/>
    <x v="0"/>
    <n v="23.680800000000001"/>
  </r>
  <r>
    <n v="6601"/>
    <x v="3280"/>
    <x v="2"/>
    <x v="266"/>
    <d v="2011-12-07T00:00:00"/>
    <x v="1"/>
    <s v="ON-18715"/>
    <s v="Odella Nelson"/>
    <x v="1"/>
    <s v="United States"/>
    <s v="Clinton"/>
    <x v="39"/>
    <n v="20735"/>
    <x v="3"/>
    <s v="OFF-PA-10002923"/>
    <x v="1"/>
    <x v="10"/>
    <x v="1417"/>
    <n v="146.82"/>
    <n v="3"/>
    <x v="0"/>
    <n v="73.41"/>
  </r>
  <r>
    <n v="6602"/>
    <x v="3280"/>
    <x v="2"/>
    <x v="266"/>
    <d v="2011-12-07T00:00:00"/>
    <x v="1"/>
    <s v="ON-18715"/>
    <s v="Odella Nelson"/>
    <x v="1"/>
    <s v="United States"/>
    <s v="Clinton"/>
    <x v="39"/>
    <n v="20735"/>
    <x v="3"/>
    <s v="FUR-CH-10004754"/>
    <x v="0"/>
    <x v="1"/>
    <x v="1123"/>
    <n v="239.84"/>
    <n v="8"/>
    <x v="0"/>
    <n v="64.756799999999998"/>
  </r>
  <r>
    <n v="6603"/>
    <x v="3280"/>
    <x v="2"/>
    <x v="266"/>
    <d v="2011-12-07T00:00:00"/>
    <x v="1"/>
    <s v="ON-18715"/>
    <s v="Odella Nelson"/>
    <x v="1"/>
    <s v="United States"/>
    <s v="Clinton"/>
    <x v="39"/>
    <n v="20735"/>
    <x v="3"/>
    <s v="OFF-LA-10000634"/>
    <x v="1"/>
    <x v="2"/>
    <x v="283"/>
    <n v="15.66"/>
    <n v="6"/>
    <x v="0"/>
    <n v="7.2035999999999998"/>
  </r>
  <r>
    <n v="6604"/>
    <x v="3281"/>
    <x v="3"/>
    <x v="46"/>
    <d v="2014-06-21T00:00:00"/>
    <x v="2"/>
    <s v="RA-19945"/>
    <s v="Ryan Akin"/>
    <x v="0"/>
    <s v="United States"/>
    <s v="Commerce City"/>
    <x v="22"/>
    <n v="80022"/>
    <x v="1"/>
    <s v="OFF-ST-10001418"/>
    <x v="1"/>
    <x v="4"/>
    <x v="870"/>
    <n v="146.352"/>
    <n v="3"/>
    <x v="2"/>
    <n v="-32.929200000000002"/>
  </r>
  <r>
    <n v="6605"/>
    <x v="3282"/>
    <x v="0"/>
    <x v="439"/>
    <d v="2013-06-01T00:00:00"/>
    <x v="1"/>
    <s v="SV-20785"/>
    <s v="Stewart Visinsky"/>
    <x v="0"/>
    <s v="United States"/>
    <s v="Santa Ana"/>
    <x v="1"/>
    <n v="92704"/>
    <x v="1"/>
    <s v="OFF-FA-10003467"/>
    <x v="1"/>
    <x v="13"/>
    <x v="489"/>
    <n v="5.94"/>
    <n v="3"/>
    <x v="0"/>
    <n v="0"/>
  </r>
  <r>
    <n v="6606"/>
    <x v="3282"/>
    <x v="0"/>
    <x v="439"/>
    <d v="2013-06-01T00:00:00"/>
    <x v="1"/>
    <s v="SV-20785"/>
    <s v="Stewart Visinsky"/>
    <x v="0"/>
    <s v="United States"/>
    <s v="Santa Ana"/>
    <x v="1"/>
    <n v="92704"/>
    <x v="1"/>
    <s v="OFF-PA-10001293"/>
    <x v="1"/>
    <x v="10"/>
    <x v="987"/>
    <n v="45.36"/>
    <n v="7"/>
    <x v="0"/>
    <n v="21.7728"/>
  </r>
  <r>
    <n v="6607"/>
    <x v="3282"/>
    <x v="0"/>
    <x v="439"/>
    <d v="2013-06-01T00:00:00"/>
    <x v="1"/>
    <s v="SV-20785"/>
    <s v="Stewart Visinsky"/>
    <x v="0"/>
    <s v="United States"/>
    <s v="Santa Ana"/>
    <x v="1"/>
    <n v="92704"/>
    <x v="1"/>
    <s v="TEC-PH-10003885"/>
    <x v="2"/>
    <x v="7"/>
    <x v="772"/>
    <n v="211.16800000000001"/>
    <n v="4"/>
    <x v="2"/>
    <n v="23.756399999999999"/>
  </r>
  <r>
    <n v="6608"/>
    <x v="3282"/>
    <x v="0"/>
    <x v="439"/>
    <d v="2013-06-01T00:00:00"/>
    <x v="1"/>
    <s v="SV-20785"/>
    <s v="Stewart Visinsky"/>
    <x v="0"/>
    <s v="United States"/>
    <s v="Santa Ana"/>
    <x v="1"/>
    <n v="92704"/>
    <x v="1"/>
    <s v="FUR-CH-10004860"/>
    <x v="0"/>
    <x v="1"/>
    <x v="210"/>
    <n v="484.70400000000001"/>
    <n v="6"/>
    <x v="2"/>
    <n v="-84.8232"/>
  </r>
  <r>
    <n v="6609"/>
    <x v="3282"/>
    <x v="0"/>
    <x v="439"/>
    <d v="2013-06-01T00:00:00"/>
    <x v="1"/>
    <s v="SV-20785"/>
    <s v="Stewart Visinsky"/>
    <x v="0"/>
    <s v="United States"/>
    <s v="Santa Ana"/>
    <x v="1"/>
    <n v="92704"/>
    <x v="1"/>
    <s v="TEC-MA-10002428"/>
    <x v="2"/>
    <x v="15"/>
    <x v="1498"/>
    <n v="371.976"/>
    <n v="3"/>
    <x v="2"/>
    <n v="116.24250000000001"/>
  </r>
  <r>
    <n v="6610"/>
    <x v="3283"/>
    <x v="1"/>
    <x v="366"/>
    <d v="2012-03-10T00:00:00"/>
    <x v="3"/>
    <s v="KB-16585"/>
    <s v="Ken Black"/>
    <x v="1"/>
    <s v="United States"/>
    <s v="Clinton"/>
    <x v="39"/>
    <n v="20735"/>
    <x v="3"/>
    <s v="OFF-ST-10002406"/>
    <x v="1"/>
    <x v="4"/>
    <x v="324"/>
    <n v="89.82"/>
    <n v="6"/>
    <x v="0"/>
    <n v="25.1496"/>
  </r>
  <r>
    <n v="6611"/>
    <x v="3284"/>
    <x v="0"/>
    <x v="201"/>
    <d v="2013-10-23T00:00:00"/>
    <x v="2"/>
    <s v="AG-10495"/>
    <s v="Andrew Gjertsen"/>
    <x v="1"/>
    <s v="United States"/>
    <s v="Los Angeles"/>
    <x v="1"/>
    <n v="90049"/>
    <x v="1"/>
    <s v="OFF-BI-10004209"/>
    <x v="1"/>
    <x v="8"/>
    <x v="1206"/>
    <n v="19.295999999999999"/>
    <n v="3"/>
    <x v="2"/>
    <n v="6.03"/>
  </r>
  <r>
    <n v="6612"/>
    <x v="3285"/>
    <x v="1"/>
    <x v="1122"/>
    <d v="2012-04-28T00:00:00"/>
    <x v="1"/>
    <s v="JK-16090"/>
    <s v="Juliana Krohn"/>
    <x v="0"/>
    <s v="United States"/>
    <s v="Louisville"/>
    <x v="0"/>
    <n v="40214"/>
    <x v="0"/>
    <s v="FUR-CH-10001891"/>
    <x v="0"/>
    <x v="1"/>
    <x v="265"/>
    <n v="191.96"/>
    <n v="2"/>
    <x v="0"/>
    <n v="51.8292"/>
  </r>
  <r>
    <n v="6613"/>
    <x v="3285"/>
    <x v="1"/>
    <x v="1122"/>
    <d v="2012-04-28T00:00:00"/>
    <x v="1"/>
    <s v="JK-16090"/>
    <s v="Juliana Krohn"/>
    <x v="0"/>
    <s v="United States"/>
    <s v="Louisville"/>
    <x v="0"/>
    <n v="40214"/>
    <x v="0"/>
    <s v="OFF-BI-10002215"/>
    <x v="1"/>
    <x v="8"/>
    <x v="20"/>
    <n v="21.3"/>
    <n v="3"/>
    <x v="0"/>
    <n v="9.798"/>
  </r>
  <r>
    <n v="6614"/>
    <x v="3285"/>
    <x v="1"/>
    <x v="1122"/>
    <d v="2012-04-28T00:00:00"/>
    <x v="1"/>
    <s v="JK-16090"/>
    <s v="Juliana Krohn"/>
    <x v="0"/>
    <s v="United States"/>
    <s v="Louisville"/>
    <x v="0"/>
    <n v="40214"/>
    <x v="0"/>
    <s v="TEC-PH-10002103"/>
    <x v="2"/>
    <x v="7"/>
    <x v="534"/>
    <n v="469.95"/>
    <n v="5"/>
    <x v="0"/>
    <n v="131.58600000000001"/>
  </r>
  <r>
    <n v="6615"/>
    <x v="3285"/>
    <x v="1"/>
    <x v="1122"/>
    <d v="2012-04-28T00:00:00"/>
    <x v="1"/>
    <s v="JK-16090"/>
    <s v="Juliana Krohn"/>
    <x v="0"/>
    <s v="United States"/>
    <s v="Louisville"/>
    <x v="0"/>
    <n v="40214"/>
    <x v="0"/>
    <s v="FUR-FU-10003394"/>
    <x v="0"/>
    <x v="5"/>
    <x v="578"/>
    <n v="209.88"/>
    <n v="3"/>
    <x v="0"/>
    <n v="35.679600000000001"/>
  </r>
  <r>
    <n v="6616"/>
    <x v="3286"/>
    <x v="0"/>
    <x v="26"/>
    <d v="2013-06-20T00:00:00"/>
    <x v="2"/>
    <s v="MV-18190"/>
    <s v="Mike Vittorini"/>
    <x v="0"/>
    <s v="United States"/>
    <s v="Los Angeles"/>
    <x v="1"/>
    <n v="90045"/>
    <x v="1"/>
    <s v="FUR-BO-10004218"/>
    <x v="0"/>
    <x v="0"/>
    <x v="1584"/>
    <n v="239.666"/>
    <n v="2"/>
    <x v="11"/>
    <n v="14.098000000000001"/>
  </r>
  <r>
    <n v="6617"/>
    <x v="3286"/>
    <x v="0"/>
    <x v="26"/>
    <d v="2013-06-20T00:00:00"/>
    <x v="2"/>
    <s v="MV-18190"/>
    <s v="Mike Vittorini"/>
    <x v="0"/>
    <s v="United States"/>
    <s v="Los Angeles"/>
    <x v="1"/>
    <n v="90045"/>
    <x v="1"/>
    <s v="OFF-LA-10000081"/>
    <x v="1"/>
    <x v="2"/>
    <x v="1321"/>
    <n v="22.5"/>
    <n v="6"/>
    <x v="0"/>
    <n v="10.8"/>
  </r>
  <r>
    <n v="6618"/>
    <x v="3286"/>
    <x v="0"/>
    <x v="26"/>
    <d v="2013-06-20T00:00:00"/>
    <x v="2"/>
    <s v="MV-18190"/>
    <s v="Mike Vittorini"/>
    <x v="0"/>
    <s v="United States"/>
    <s v="Los Angeles"/>
    <x v="1"/>
    <n v="90045"/>
    <x v="1"/>
    <s v="OFF-PA-10001497"/>
    <x v="1"/>
    <x v="10"/>
    <x v="1746"/>
    <n v="219.84"/>
    <n v="4"/>
    <x v="0"/>
    <n v="107.7216"/>
  </r>
  <r>
    <n v="6619"/>
    <x v="3287"/>
    <x v="3"/>
    <x v="1123"/>
    <d v="2014-01-19T00:00:00"/>
    <x v="0"/>
    <s v="CP-12085"/>
    <s v="Cathy Prescott"/>
    <x v="1"/>
    <s v="United States"/>
    <s v="Springfield"/>
    <x v="25"/>
    <n v="65807"/>
    <x v="2"/>
    <s v="OFF-PA-10004983"/>
    <x v="1"/>
    <x v="10"/>
    <x v="1323"/>
    <n v="32.4"/>
    <n v="5"/>
    <x v="0"/>
    <n v="15.552"/>
  </r>
  <r>
    <n v="6620"/>
    <x v="3287"/>
    <x v="3"/>
    <x v="1123"/>
    <d v="2014-01-19T00:00:00"/>
    <x v="0"/>
    <s v="CP-12085"/>
    <s v="Cathy Prescott"/>
    <x v="1"/>
    <s v="United States"/>
    <s v="Springfield"/>
    <x v="25"/>
    <n v="65807"/>
    <x v="2"/>
    <s v="OFF-AR-10004010"/>
    <x v="1"/>
    <x v="6"/>
    <x v="1734"/>
    <n v="209.94"/>
    <n v="6"/>
    <x v="0"/>
    <n v="54.584400000000002"/>
  </r>
  <r>
    <n v="6621"/>
    <x v="3287"/>
    <x v="3"/>
    <x v="1123"/>
    <d v="2014-01-19T00:00:00"/>
    <x v="0"/>
    <s v="CP-12085"/>
    <s v="Cathy Prescott"/>
    <x v="1"/>
    <s v="United States"/>
    <s v="Springfield"/>
    <x v="25"/>
    <n v="65807"/>
    <x v="2"/>
    <s v="OFF-SU-10002881"/>
    <x v="1"/>
    <x v="14"/>
    <x v="461"/>
    <n v="4164.05"/>
    <n v="5"/>
    <x v="0"/>
    <n v="83.281000000000006"/>
  </r>
  <r>
    <n v="6622"/>
    <x v="3287"/>
    <x v="3"/>
    <x v="1123"/>
    <d v="2014-01-19T00:00:00"/>
    <x v="0"/>
    <s v="CP-12085"/>
    <s v="Cathy Prescott"/>
    <x v="1"/>
    <s v="United States"/>
    <s v="Springfield"/>
    <x v="25"/>
    <n v="65807"/>
    <x v="2"/>
    <s v="FUR-BO-10001608"/>
    <x v="0"/>
    <x v="0"/>
    <x v="1523"/>
    <n v="212.94"/>
    <n v="3"/>
    <x v="0"/>
    <n v="53.234999999999999"/>
  </r>
  <r>
    <n v="6623"/>
    <x v="3288"/>
    <x v="2"/>
    <x v="1124"/>
    <d v="2011-09-09T00:00:00"/>
    <x v="2"/>
    <s v="VP-21760"/>
    <s v="Victoria Pisteka"/>
    <x v="1"/>
    <s v="United States"/>
    <s v="San Francisco"/>
    <x v="1"/>
    <n v="94109"/>
    <x v="1"/>
    <s v="FUR-FU-10001487"/>
    <x v="0"/>
    <x v="5"/>
    <x v="5"/>
    <n v="41.88"/>
    <n v="6"/>
    <x v="0"/>
    <n v="12.145200000000001"/>
  </r>
  <r>
    <n v="6624"/>
    <x v="3288"/>
    <x v="2"/>
    <x v="1124"/>
    <d v="2011-09-09T00:00:00"/>
    <x v="2"/>
    <s v="VP-21760"/>
    <s v="Victoria Pisteka"/>
    <x v="1"/>
    <s v="United States"/>
    <s v="San Francisco"/>
    <x v="1"/>
    <n v="94109"/>
    <x v="1"/>
    <s v="OFF-LA-10001934"/>
    <x v="1"/>
    <x v="2"/>
    <x v="568"/>
    <n v="58.48"/>
    <n v="8"/>
    <x v="0"/>
    <n v="27.485600000000002"/>
  </r>
  <r>
    <n v="6625"/>
    <x v="3289"/>
    <x v="1"/>
    <x v="1125"/>
    <d v="2012-01-23T00:00:00"/>
    <x v="1"/>
    <s v="PM-18940"/>
    <s v="Paul MacIntyre"/>
    <x v="0"/>
    <s v="United States"/>
    <s v="Texas City"/>
    <x v="5"/>
    <n v="77590"/>
    <x v="2"/>
    <s v="FUR-TA-10002855"/>
    <x v="0"/>
    <x v="3"/>
    <x v="1189"/>
    <n v="102.438"/>
    <n v="1"/>
    <x v="4"/>
    <n v="-13.1706"/>
  </r>
  <r>
    <n v="6626"/>
    <x v="3289"/>
    <x v="1"/>
    <x v="1125"/>
    <d v="2012-01-23T00:00:00"/>
    <x v="1"/>
    <s v="PM-18940"/>
    <s v="Paul MacIntyre"/>
    <x v="0"/>
    <s v="United States"/>
    <s v="Texas City"/>
    <x v="5"/>
    <n v="77590"/>
    <x v="2"/>
    <s v="FUR-CH-10004875"/>
    <x v="0"/>
    <x v="1"/>
    <x v="1436"/>
    <n v="199.304"/>
    <n v="4"/>
    <x v="4"/>
    <n v="-8.5416000000000007"/>
  </r>
  <r>
    <n v="6627"/>
    <x v="3290"/>
    <x v="2"/>
    <x v="637"/>
    <d v="2011-12-21T00:00:00"/>
    <x v="1"/>
    <s v="TB-21400"/>
    <s v="Tom Boeckenhauer"/>
    <x v="0"/>
    <s v="United States"/>
    <s v="New York City"/>
    <x v="15"/>
    <n v="10024"/>
    <x v="3"/>
    <s v="TEC-MA-10001127"/>
    <x v="2"/>
    <x v="15"/>
    <x v="1610"/>
    <n v="6999.96"/>
    <n v="4"/>
    <x v="0"/>
    <n v="2239.9872"/>
  </r>
  <r>
    <n v="6628"/>
    <x v="3291"/>
    <x v="2"/>
    <x v="235"/>
    <d v="2011-05-27T00:00:00"/>
    <x v="1"/>
    <s v="EH-13990"/>
    <s v="Erica Hackney"/>
    <x v="0"/>
    <s v="United States"/>
    <s v="Bellevue"/>
    <x v="4"/>
    <n v="98006"/>
    <x v="1"/>
    <s v="OFF-PA-10003177"/>
    <x v="1"/>
    <x v="10"/>
    <x v="89"/>
    <n v="12.96"/>
    <n v="2"/>
    <x v="0"/>
    <n v="6.2207999999999997"/>
  </r>
  <r>
    <n v="6629"/>
    <x v="3292"/>
    <x v="1"/>
    <x v="444"/>
    <d v="2012-09-22T00:00:00"/>
    <x v="0"/>
    <s v="GW-14605"/>
    <s v="Giulietta Weimer"/>
    <x v="0"/>
    <s v="United States"/>
    <s v="New York City"/>
    <x v="15"/>
    <n v="10024"/>
    <x v="3"/>
    <s v="TEC-PH-10000011"/>
    <x v="2"/>
    <x v="7"/>
    <x v="220"/>
    <n v="279.86"/>
    <n v="14"/>
    <x v="0"/>
    <n v="134.33279999999999"/>
  </r>
  <r>
    <n v="6630"/>
    <x v="3293"/>
    <x v="1"/>
    <x v="653"/>
    <d v="2012-10-06T00:00:00"/>
    <x v="1"/>
    <s v="NP-18685"/>
    <s v="Nora Pelletier"/>
    <x v="2"/>
    <s v="United States"/>
    <s v="Wilson"/>
    <x v="3"/>
    <n v="27893"/>
    <x v="0"/>
    <s v="OFF-BI-10001757"/>
    <x v="1"/>
    <x v="8"/>
    <x v="1158"/>
    <n v="7.38"/>
    <n v="5"/>
    <x v="6"/>
    <n v="-5.4119999999999999"/>
  </r>
  <r>
    <n v="6631"/>
    <x v="3294"/>
    <x v="0"/>
    <x v="591"/>
    <d v="2013-12-31T00:00:00"/>
    <x v="1"/>
    <s v="JE-15715"/>
    <s v="Joe Elijah"/>
    <x v="0"/>
    <s v="United States"/>
    <s v="Seattle"/>
    <x v="4"/>
    <n v="98115"/>
    <x v="1"/>
    <s v="FUR-CH-10000847"/>
    <x v="0"/>
    <x v="1"/>
    <x v="986"/>
    <n v="698.35199999999998"/>
    <n v="3"/>
    <x v="2"/>
    <n v="52.376399999999997"/>
  </r>
  <r>
    <n v="6632"/>
    <x v="3294"/>
    <x v="0"/>
    <x v="591"/>
    <d v="2013-12-31T00:00:00"/>
    <x v="1"/>
    <s v="JE-15715"/>
    <s v="Joe Elijah"/>
    <x v="0"/>
    <s v="United States"/>
    <s v="Seattle"/>
    <x v="4"/>
    <n v="98115"/>
    <x v="1"/>
    <s v="FUR-TA-10001307"/>
    <x v="0"/>
    <x v="3"/>
    <x v="1090"/>
    <n v="1747.25"/>
    <n v="5"/>
    <x v="0"/>
    <n v="629.01"/>
  </r>
  <r>
    <n v="6633"/>
    <x v="3295"/>
    <x v="0"/>
    <x v="715"/>
    <d v="2013-05-09T00:00:00"/>
    <x v="0"/>
    <s v="BE-11455"/>
    <s v="Brad Eason"/>
    <x v="2"/>
    <s v="United States"/>
    <s v="Springfield"/>
    <x v="25"/>
    <n v="65807"/>
    <x v="2"/>
    <s v="OFF-AP-10001205"/>
    <x v="1"/>
    <x v="9"/>
    <x v="1285"/>
    <n v="54.48"/>
    <n v="1"/>
    <x v="0"/>
    <n v="15.2544"/>
  </r>
  <r>
    <n v="6634"/>
    <x v="3296"/>
    <x v="0"/>
    <x v="1057"/>
    <d v="2013-10-25T00:00:00"/>
    <x v="3"/>
    <s v="SS-20590"/>
    <s v="Sonia Sunley"/>
    <x v="0"/>
    <s v="United States"/>
    <s v="San Francisco"/>
    <x v="1"/>
    <n v="94109"/>
    <x v="1"/>
    <s v="TEC-AC-10001838"/>
    <x v="2"/>
    <x v="11"/>
    <x v="645"/>
    <n v="199.99"/>
    <n v="1"/>
    <x v="0"/>
    <n v="85.995699999999999"/>
  </r>
  <r>
    <n v="6635"/>
    <x v="3297"/>
    <x v="3"/>
    <x v="636"/>
    <d v="2014-05-07T00:00:00"/>
    <x v="3"/>
    <s v="MB-18085"/>
    <s v="Mick Brown"/>
    <x v="0"/>
    <s v="United States"/>
    <s v="Charlotte"/>
    <x v="3"/>
    <n v="28205"/>
    <x v="0"/>
    <s v="OFF-BI-10003982"/>
    <x v="1"/>
    <x v="8"/>
    <x v="346"/>
    <n v="68.540999999999997"/>
    <n v="11"/>
    <x v="6"/>
    <n v="-52.548099999999998"/>
  </r>
  <r>
    <n v="6636"/>
    <x v="3297"/>
    <x v="3"/>
    <x v="636"/>
    <d v="2014-05-07T00:00:00"/>
    <x v="3"/>
    <s v="MB-18085"/>
    <s v="Mick Brown"/>
    <x v="0"/>
    <s v="United States"/>
    <s v="Charlotte"/>
    <x v="3"/>
    <n v="28205"/>
    <x v="0"/>
    <s v="TEC-PH-10004977"/>
    <x v="2"/>
    <x v="7"/>
    <x v="34"/>
    <n v="627.16800000000001"/>
    <n v="4"/>
    <x v="2"/>
    <n v="70.556399999999996"/>
  </r>
  <r>
    <n v="6637"/>
    <x v="3297"/>
    <x v="3"/>
    <x v="636"/>
    <d v="2014-05-07T00:00:00"/>
    <x v="3"/>
    <s v="MB-18085"/>
    <s v="Mick Brown"/>
    <x v="0"/>
    <s v="United States"/>
    <s v="Charlotte"/>
    <x v="3"/>
    <n v="28205"/>
    <x v="0"/>
    <s v="OFF-LA-10003510"/>
    <x v="1"/>
    <x v="2"/>
    <x v="575"/>
    <n v="122.12"/>
    <n v="5"/>
    <x v="2"/>
    <n v="39.689"/>
  </r>
  <r>
    <n v="6638"/>
    <x v="3298"/>
    <x v="3"/>
    <x v="344"/>
    <d v="2014-12-01T00:00:00"/>
    <x v="0"/>
    <s v="RP-19390"/>
    <s v="Resi Pölking"/>
    <x v="0"/>
    <s v="United States"/>
    <s v="New York City"/>
    <x v="15"/>
    <n v="10011"/>
    <x v="3"/>
    <s v="OFF-AR-10001573"/>
    <x v="1"/>
    <x v="6"/>
    <x v="368"/>
    <n v="6.99"/>
    <n v="3"/>
    <x v="0"/>
    <n v="2.0270999999999999"/>
  </r>
  <r>
    <n v="6639"/>
    <x v="3298"/>
    <x v="3"/>
    <x v="344"/>
    <d v="2014-12-01T00:00:00"/>
    <x v="0"/>
    <s v="RP-19390"/>
    <s v="Resi Pölking"/>
    <x v="0"/>
    <s v="United States"/>
    <s v="New York City"/>
    <x v="15"/>
    <n v="10011"/>
    <x v="3"/>
    <s v="OFF-BI-10001196"/>
    <x v="1"/>
    <x v="8"/>
    <x v="1381"/>
    <n v="107.42400000000001"/>
    <n v="6"/>
    <x v="2"/>
    <n v="36.255600000000001"/>
  </r>
  <r>
    <n v="6640"/>
    <x v="3299"/>
    <x v="2"/>
    <x v="656"/>
    <d v="2011-11-02T00:00:00"/>
    <x v="0"/>
    <s v="AJ-10780"/>
    <s v="Anthony Jacobs"/>
    <x v="1"/>
    <s v="United States"/>
    <s v="Lorain"/>
    <x v="24"/>
    <n v="44052"/>
    <x v="3"/>
    <s v="FUR-TA-10003954"/>
    <x v="0"/>
    <x v="3"/>
    <x v="1208"/>
    <n v="1421.664"/>
    <n v="8"/>
    <x v="10"/>
    <n v="-734.52639999999997"/>
  </r>
  <r>
    <n v="6641"/>
    <x v="3300"/>
    <x v="3"/>
    <x v="485"/>
    <d v="2014-08-10T00:00:00"/>
    <x v="1"/>
    <s v="PO-18865"/>
    <s v="Patrick O'Donnell"/>
    <x v="0"/>
    <s v="United States"/>
    <s v="Indianapolis"/>
    <x v="14"/>
    <n v="46203"/>
    <x v="2"/>
    <s v="OFF-BI-10001989"/>
    <x v="1"/>
    <x v="8"/>
    <x v="537"/>
    <n v="125.88"/>
    <n v="6"/>
    <x v="0"/>
    <n v="60.422400000000003"/>
  </r>
  <r>
    <n v="6642"/>
    <x v="3300"/>
    <x v="3"/>
    <x v="485"/>
    <d v="2014-08-10T00:00:00"/>
    <x v="1"/>
    <s v="PO-18865"/>
    <s v="Patrick O'Donnell"/>
    <x v="0"/>
    <s v="United States"/>
    <s v="Indianapolis"/>
    <x v="14"/>
    <n v="46203"/>
    <x v="2"/>
    <s v="TEC-AC-10001714"/>
    <x v="2"/>
    <x v="11"/>
    <x v="678"/>
    <n v="79.78"/>
    <n v="2"/>
    <x v="0"/>
    <n v="29.518599999999999"/>
  </r>
  <r>
    <n v="6643"/>
    <x v="3300"/>
    <x v="3"/>
    <x v="485"/>
    <d v="2014-08-10T00:00:00"/>
    <x v="1"/>
    <s v="PO-18865"/>
    <s v="Patrick O'Donnell"/>
    <x v="0"/>
    <s v="United States"/>
    <s v="Indianapolis"/>
    <x v="14"/>
    <n v="46203"/>
    <x v="2"/>
    <s v="OFF-LA-10003498"/>
    <x v="1"/>
    <x v="2"/>
    <x v="1740"/>
    <n v="133.19999999999999"/>
    <n v="9"/>
    <x v="0"/>
    <n v="66.599999999999994"/>
  </r>
  <r>
    <n v="6644"/>
    <x v="3301"/>
    <x v="1"/>
    <x v="544"/>
    <d v="2012-08-16T00:00:00"/>
    <x v="1"/>
    <s v="WB-21850"/>
    <s v="William Brown"/>
    <x v="0"/>
    <s v="United States"/>
    <s v="Redmond"/>
    <x v="21"/>
    <n v="97756"/>
    <x v="1"/>
    <s v="TEC-PH-10000576"/>
    <x v="2"/>
    <x v="7"/>
    <x v="807"/>
    <n v="438.36799999999999"/>
    <n v="4"/>
    <x v="2"/>
    <n v="38.357199999999999"/>
  </r>
  <r>
    <n v="6645"/>
    <x v="3301"/>
    <x v="1"/>
    <x v="544"/>
    <d v="2012-08-16T00:00:00"/>
    <x v="1"/>
    <s v="WB-21850"/>
    <s v="William Brown"/>
    <x v="0"/>
    <s v="United States"/>
    <s v="Redmond"/>
    <x v="21"/>
    <n v="97756"/>
    <x v="1"/>
    <s v="TEC-PH-10004188"/>
    <x v="2"/>
    <x v="7"/>
    <x v="763"/>
    <n v="139.94399999999999"/>
    <n v="7"/>
    <x v="2"/>
    <n v="-31.487400000000001"/>
  </r>
  <r>
    <n v="6646"/>
    <x v="3301"/>
    <x v="1"/>
    <x v="544"/>
    <d v="2012-08-16T00:00:00"/>
    <x v="1"/>
    <s v="WB-21850"/>
    <s v="William Brown"/>
    <x v="0"/>
    <s v="United States"/>
    <s v="Redmond"/>
    <x v="21"/>
    <n v="97756"/>
    <x v="1"/>
    <s v="OFF-AP-10001469"/>
    <x v="1"/>
    <x v="9"/>
    <x v="581"/>
    <n v="133.47200000000001"/>
    <n v="4"/>
    <x v="2"/>
    <n v="15.015599999999999"/>
  </r>
  <r>
    <n v="6647"/>
    <x v="3302"/>
    <x v="0"/>
    <x v="272"/>
    <d v="2013-12-22T00:00:00"/>
    <x v="1"/>
    <s v="MP-18175"/>
    <s v="Mike Pelletier"/>
    <x v="2"/>
    <s v="United States"/>
    <s v="Springfield"/>
    <x v="21"/>
    <n v="97477"/>
    <x v="1"/>
    <s v="FUR-TA-10003473"/>
    <x v="0"/>
    <x v="3"/>
    <x v="214"/>
    <n v="564.19500000000005"/>
    <n v="3"/>
    <x v="5"/>
    <n v="-304.6653"/>
  </r>
  <r>
    <n v="6648"/>
    <x v="3302"/>
    <x v="0"/>
    <x v="272"/>
    <d v="2013-12-22T00:00:00"/>
    <x v="1"/>
    <s v="MP-18175"/>
    <s v="Mike Pelletier"/>
    <x v="2"/>
    <s v="United States"/>
    <s v="Springfield"/>
    <x v="21"/>
    <n v="97477"/>
    <x v="1"/>
    <s v="OFF-AP-10001205"/>
    <x v="1"/>
    <x v="9"/>
    <x v="1285"/>
    <n v="87.168000000000006"/>
    <n v="2"/>
    <x v="2"/>
    <n v="8.7167999999999992"/>
  </r>
  <r>
    <n v="6649"/>
    <x v="3303"/>
    <x v="3"/>
    <x v="565"/>
    <d v="2014-09-12T00:00:00"/>
    <x v="2"/>
    <s v="BF-11020"/>
    <s v="Barry Französisch"/>
    <x v="1"/>
    <s v="United States"/>
    <s v="Arlington"/>
    <x v="5"/>
    <n v="76017"/>
    <x v="2"/>
    <s v="OFF-BI-10002429"/>
    <x v="1"/>
    <x v="8"/>
    <x v="467"/>
    <n v="42.616"/>
    <n v="7"/>
    <x v="3"/>
    <n v="-68.185599999999994"/>
  </r>
  <r>
    <n v="6650"/>
    <x v="3303"/>
    <x v="3"/>
    <x v="565"/>
    <d v="2014-09-12T00:00:00"/>
    <x v="2"/>
    <s v="BF-11020"/>
    <s v="Barry Französisch"/>
    <x v="1"/>
    <s v="United States"/>
    <s v="Arlington"/>
    <x v="5"/>
    <n v="76017"/>
    <x v="2"/>
    <s v="TEC-CO-10001943"/>
    <x v="2"/>
    <x v="16"/>
    <x v="1666"/>
    <n v="319.98399999999998"/>
    <n v="2"/>
    <x v="2"/>
    <n v="107.99460000000001"/>
  </r>
  <r>
    <n v="6651"/>
    <x v="3303"/>
    <x v="3"/>
    <x v="565"/>
    <d v="2014-09-12T00:00:00"/>
    <x v="2"/>
    <s v="BF-11020"/>
    <s v="Barry Französisch"/>
    <x v="1"/>
    <s v="United States"/>
    <s v="Arlington"/>
    <x v="5"/>
    <n v="76017"/>
    <x v="2"/>
    <s v="OFF-FA-10004854"/>
    <x v="1"/>
    <x v="13"/>
    <x v="268"/>
    <n v="45.92"/>
    <n v="5"/>
    <x v="2"/>
    <n v="15.497999999999999"/>
  </r>
  <r>
    <n v="6652"/>
    <x v="3303"/>
    <x v="3"/>
    <x v="565"/>
    <d v="2014-09-12T00:00:00"/>
    <x v="2"/>
    <s v="BF-11020"/>
    <s v="Barry Französisch"/>
    <x v="1"/>
    <s v="United States"/>
    <s v="Arlington"/>
    <x v="5"/>
    <n v="76017"/>
    <x v="2"/>
    <s v="FUR-FU-10001095"/>
    <x v="0"/>
    <x v="5"/>
    <x v="741"/>
    <n v="21.184000000000001"/>
    <n v="2"/>
    <x v="7"/>
    <n v="-11.651199999999999"/>
  </r>
  <r>
    <n v="6653"/>
    <x v="3303"/>
    <x v="3"/>
    <x v="565"/>
    <d v="2014-09-12T00:00:00"/>
    <x v="2"/>
    <s v="BF-11020"/>
    <s v="Barry Französisch"/>
    <x v="1"/>
    <s v="United States"/>
    <s v="Arlington"/>
    <x v="5"/>
    <n v="76017"/>
    <x v="2"/>
    <s v="OFF-PA-10000061"/>
    <x v="1"/>
    <x v="10"/>
    <x v="179"/>
    <n v="20.736000000000001"/>
    <n v="4"/>
    <x v="2"/>
    <n v="7.2576000000000001"/>
  </r>
  <r>
    <n v="6654"/>
    <x v="3303"/>
    <x v="3"/>
    <x v="565"/>
    <d v="2014-09-12T00:00:00"/>
    <x v="2"/>
    <s v="BF-11020"/>
    <s v="Barry Französisch"/>
    <x v="1"/>
    <s v="United States"/>
    <s v="Arlington"/>
    <x v="5"/>
    <n v="76017"/>
    <x v="2"/>
    <s v="FUR-CH-10003535"/>
    <x v="0"/>
    <x v="1"/>
    <x v="1513"/>
    <n v="213.43"/>
    <n v="5"/>
    <x v="4"/>
    <n v="-39.637"/>
  </r>
  <r>
    <n v="6655"/>
    <x v="3304"/>
    <x v="3"/>
    <x v="297"/>
    <d v="2014-02-28T00:00:00"/>
    <x v="1"/>
    <s v="KM-16375"/>
    <s v="Katherine Murray"/>
    <x v="2"/>
    <s v="United States"/>
    <s v="Gilbert"/>
    <x v="16"/>
    <n v="85234"/>
    <x v="1"/>
    <s v="TEC-PH-10004447"/>
    <x v="2"/>
    <x v="7"/>
    <x v="857"/>
    <n v="333.57600000000002"/>
    <n v="3"/>
    <x v="2"/>
    <n v="25.0182"/>
  </r>
  <r>
    <n v="6656"/>
    <x v="3304"/>
    <x v="3"/>
    <x v="297"/>
    <d v="2014-02-28T00:00:00"/>
    <x v="1"/>
    <s v="KM-16375"/>
    <s v="Katherine Murray"/>
    <x v="2"/>
    <s v="United States"/>
    <s v="Gilbert"/>
    <x v="16"/>
    <n v="85234"/>
    <x v="1"/>
    <s v="TEC-AC-10001114"/>
    <x v="2"/>
    <x v="11"/>
    <x v="1202"/>
    <n v="31.992000000000001"/>
    <n v="1"/>
    <x v="2"/>
    <n v="4.7988"/>
  </r>
  <r>
    <n v="6657"/>
    <x v="3304"/>
    <x v="3"/>
    <x v="297"/>
    <d v="2014-02-28T00:00:00"/>
    <x v="1"/>
    <s v="KM-16375"/>
    <s v="Katherine Murray"/>
    <x v="2"/>
    <s v="United States"/>
    <s v="Gilbert"/>
    <x v="16"/>
    <n v="85234"/>
    <x v="1"/>
    <s v="OFF-ST-10000563"/>
    <x v="1"/>
    <x v="4"/>
    <x v="894"/>
    <n v="51.167999999999999"/>
    <n v="2"/>
    <x v="2"/>
    <n v="-6.3959999999999999"/>
  </r>
  <r>
    <n v="6658"/>
    <x v="3304"/>
    <x v="3"/>
    <x v="297"/>
    <d v="2014-02-28T00:00:00"/>
    <x v="1"/>
    <s v="KM-16375"/>
    <s v="Katherine Murray"/>
    <x v="2"/>
    <s v="United States"/>
    <s v="Gilbert"/>
    <x v="16"/>
    <n v="85234"/>
    <x v="1"/>
    <s v="OFF-EN-10004846"/>
    <x v="1"/>
    <x v="12"/>
    <x v="1488"/>
    <n v="10.64"/>
    <n v="5"/>
    <x v="2"/>
    <n v="3.8570000000000002"/>
  </r>
  <r>
    <n v="6659"/>
    <x v="3304"/>
    <x v="3"/>
    <x v="297"/>
    <d v="2014-02-28T00:00:00"/>
    <x v="1"/>
    <s v="KM-16375"/>
    <s v="Katherine Murray"/>
    <x v="2"/>
    <s v="United States"/>
    <s v="Gilbert"/>
    <x v="16"/>
    <n v="85234"/>
    <x v="1"/>
    <s v="FUR-FU-10002253"/>
    <x v="0"/>
    <x v="5"/>
    <x v="587"/>
    <n v="68.703999999999994"/>
    <n v="2"/>
    <x v="2"/>
    <n v="16.3172"/>
  </r>
  <r>
    <n v="6660"/>
    <x v="3304"/>
    <x v="3"/>
    <x v="297"/>
    <d v="2014-02-28T00:00:00"/>
    <x v="1"/>
    <s v="KM-16375"/>
    <s v="Katherine Murray"/>
    <x v="2"/>
    <s v="United States"/>
    <s v="Gilbert"/>
    <x v="16"/>
    <n v="85234"/>
    <x v="1"/>
    <s v="FUR-TA-10001039"/>
    <x v="0"/>
    <x v="3"/>
    <x v="824"/>
    <n v="386.91"/>
    <n v="9"/>
    <x v="5"/>
    <n v="-185.71680000000001"/>
  </r>
  <r>
    <n v="6661"/>
    <x v="3305"/>
    <x v="1"/>
    <x v="816"/>
    <d v="2012-08-10T00:00:00"/>
    <x v="0"/>
    <s v="DB-13405"/>
    <s v="Denny Blanton"/>
    <x v="0"/>
    <s v="United States"/>
    <s v="Lawrence"/>
    <x v="31"/>
    <n v="1841"/>
    <x v="3"/>
    <s v="OFF-AR-10004587"/>
    <x v="1"/>
    <x v="6"/>
    <x v="1624"/>
    <n v="39.659999999999997"/>
    <n v="2"/>
    <x v="0"/>
    <n v="11.898"/>
  </r>
  <r>
    <n v="6662"/>
    <x v="3305"/>
    <x v="1"/>
    <x v="816"/>
    <d v="2012-08-10T00:00:00"/>
    <x v="0"/>
    <s v="DB-13405"/>
    <s v="Denny Blanton"/>
    <x v="0"/>
    <s v="United States"/>
    <s v="Lawrence"/>
    <x v="31"/>
    <n v="1841"/>
    <x v="3"/>
    <s v="OFF-AP-10004336"/>
    <x v="1"/>
    <x v="9"/>
    <x v="1031"/>
    <n v="113.92"/>
    <n v="2"/>
    <x v="0"/>
    <n v="33.036799999999999"/>
  </r>
  <r>
    <n v="6663"/>
    <x v="3305"/>
    <x v="1"/>
    <x v="816"/>
    <d v="2012-08-10T00:00:00"/>
    <x v="0"/>
    <s v="DB-13405"/>
    <s v="Denny Blanton"/>
    <x v="0"/>
    <s v="United States"/>
    <s v="Lawrence"/>
    <x v="31"/>
    <n v="1841"/>
    <x v="3"/>
    <s v="OFF-BI-10001718"/>
    <x v="1"/>
    <x v="8"/>
    <x v="1216"/>
    <n v="447.86"/>
    <n v="7"/>
    <x v="0"/>
    <n v="210.49420000000001"/>
  </r>
  <r>
    <n v="6664"/>
    <x v="3306"/>
    <x v="3"/>
    <x v="40"/>
    <d v="2014-11-02T00:00:00"/>
    <x v="1"/>
    <s v="OT-18730"/>
    <s v="Olvera Toch"/>
    <x v="0"/>
    <s v="United States"/>
    <s v="Virginia Beach"/>
    <x v="17"/>
    <n v="23464"/>
    <x v="0"/>
    <s v="FUR-TA-10001520"/>
    <x v="0"/>
    <x v="3"/>
    <x v="711"/>
    <n v="356.85"/>
    <n v="5"/>
    <x v="0"/>
    <n v="60.664499999999997"/>
  </r>
  <r>
    <n v="6665"/>
    <x v="3306"/>
    <x v="3"/>
    <x v="40"/>
    <d v="2014-11-02T00:00:00"/>
    <x v="1"/>
    <s v="OT-18730"/>
    <s v="Olvera Toch"/>
    <x v="0"/>
    <s v="United States"/>
    <s v="Virginia Beach"/>
    <x v="17"/>
    <n v="23464"/>
    <x v="0"/>
    <s v="OFF-EN-10002831"/>
    <x v="1"/>
    <x v="12"/>
    <x v="828"/>
    <n v="251.58"/>
    <n v="7"/>
    <x v="0"/>
    <n v="113.211"/>
  </r>
  <r>
    <n v="6666"/>
    <x v="3307"/>
    <x v="0"/>
    <x v="216"/>
    <d v="2013-07-19T00:00:00"/>
    <x v="0"/>
    <s v="JS-15880"/>
    <s v="John Stevenson"/>
    <x v="0"/>
    <s v="United States"/>
    <s v="Irving"/>
    <x v="5"/>
    <n v="75061"/>
    <x v="2"/>
    <s v="OFF-PA-10001497"/>
    <x v="1"/>
    <x v="10"/>
    <x v="1746"/>
    <n v="219.84"/>
    <n v="5"/>
    <x v="2"/>
    <n v="79.691999999999993"/>
  </r>
  <r>
    <n v="6667"/>
    <x v="3308"/>
    <x v="3"/>
    <x v="605"/>
    <d v="2014-05-15T00:00:00"/>
    <x v="0"/>
    <s v="CA-12775"/>
    <s v="Cynthia Arntzen"/>
    <x v="0"/>
    <s v="United States"/>
    <s v="Vineland"/>
    <x v="30"/>
    <n v="8360"/>
    <x v="3"/>
    <s v="FUR-FU-10000719"/>
    <x v="0"/>
    <x v="5"/>
    <x v="1664"/>
    <n v="42.85"/>
    <n v="5"/>
    <x v="0"/>
    <n v="15.426"/>
  </r>
  <r>
    <n v="6668"/>
    <x v="3308"/>
    <x v="3"/>
    <x v="605"/>
    <d v="2014-05-15T00:00:00"/>
    <x v="0"/>
    <s v="CA-12775"/>
    <s v="Cynthia Arntzen"/>
    <x v="0"/>
    <s v="United States"/>
    <s v="Vineland"/>
    <x v="30"/>
    <n v="8360"/>
    <x v="3"/>
    <s v="OFF-LA-10002271"/>
    <x v="1"/>
    <x v="2"/>
    <x v="635"/>
    <n v="6.16"/>
    <n v="2"/>
    <x v="0"/>
    <n v="2.9567999999999999"/>
  </r>
  <r>
    <n v="6669"/>
    <x v="3308"/>
    <x v="3"/>
    <x v="605"/>
    <d v="2014-05-15T00:00:00"/>
    <x v="0"/>
    <s v="CA-12775"/>
    <s v="Cynthia Arntzen"/>
    <x v="0"/>
    <s v="United States"/>
    <s v="Vineland"/>
    <x v="30"/>
    <n v="8360"/>
    <x v="3"/>
    <s v="OFF-SU-10004661"/>
    <x v="1"/>
    <x v="14"/>
    <x v="1748"/>
    <n v="17"/>
    <n v="2"/>
    <x v="0"/>
    <n v="4.42"/>
  </r>
  <r>
    <n v="6670"/>
    <x v="3308"/>
    <x v="3"/>
    <x v="605"/>
    <d v="2014-05-15T00:00:00"/>
    <x v="0"/>
    <s v="CA-12775"/>
    <s v="Cynthia Arntzen"/>
    <x v="0"/>
    <s v="United States"/>
    <s v="Vineland"/>
    <x v="30"/>
    <n v="8360"/>
    <x v="3"/>
    <s v="TEC-AC-10004859"/>
    <x v="2"/>
    <x v="11"/>
    <x v="1545"/>
    <n v="87.4"/>
    <n v="5"/>
    <x v="0"/>
    <n v="34.96"/>
  </r>
  <r>
    <n v="6671"/>
    <x v="3309"/>
    <x v="3"/>
    <x v="1126"/>
    <d v="2014-05-30T00:00:00"/>
    <x v="1"/>
    <s v="MH-18115"/>
    <s v="Mick Hernandez"/>
    <x v="2"/>
    <s v="United States"/>
    <s v="Columbus"/>
    <x v="32"/>
    <n v="31907"/>
    <x v="0"/>
    <s v="OFF-BI-10002824"/>
    <x v="1"/>
    <x v="8"/>
    <x v="523"/>
    <n v="29.84"/>
    <n v="2"/>
    <x v="0"/>
    <n v="13.428000000000001"/>
  </r>
  <r>
    <n v="6672"/>
    <x v="3310"/>
    <x v="2"/>
    <x v="709"/>
    <d v="2011-08-27T00:00:00"/>
    <x v="0"/>
    <s v="RB-19645"/>
    <s v="Robert Barroso"/>
    <x v="1"/>
    <s v="United States"/>
    <s v="Los Angeles"/>
    <x v="1"/>
    <n v="90032"/>
    <x v="1"/>
    <s v="OFF-BI-10001575"/>
    <x v="1"/>
    <x v="8"/>
    <x v="577"/>
    <n v="49.567999999999998"/>
    <n v="2"/>
    <x v="2"/>
    <n v="17.348800000000001"/>
  </r>
  <r>
    <n v="6673"/>
    <x v="3311"/>
    <x v="1"/>
    <x v="861"/>
    <d v="2012-09-16T00:00:00"/>
    <x v="1"/>
    <s v="SB-20290"/>
    <s v="Sean Braxton"/>
    <x v="1"/>
    <s v="United States"/>
    <s v="San Diego"/>
    <x v="1"/>
    <n v="92024"/>
    <x v="1"/>
    <s v="OFF-AR-10000380"/>
    <x v="1"/>
    <x v="6"/>
    <x v="108"/>
    <n v="265.86"/>
    <n v="7"/>
    <x v="0"/>
    <n v="79.757999999999996"/>
  </r>
  <r>
    <n v="6674"/>
    <x v="3312"/>
    <x v="1"/>
    <x v="577"/>
    <d v="2012-09-12T00:00:00"/>
    <x v="1"/>
    <s v="TW-21025"/>
    <s v="Tamara Willingham"/>
    <x v="2"/>
    <s v="United States"/>
    <s v="Charlottesville"/>
    <x v="17"/>
    <n v="22901"/>
    <x v="0"/>
    <s v="FUR-FU-10000820"/>
    <x v="0"/>
    <x v="5"/>
    <x v="1774"/>
    <n v="67.959999999999994"/>
    <n v="4"/>
    <x v="0"/>
    <n v="12.232799999999999"/>
  </r>
  <r>
    <n v="6675"/>
    <x v="3313"/>
    <x v="1"/>
    <x v="82"/>
    <d v="2012-11-23T00:00:00"/>
    <x v="0"/>
    <s v="DL-13330"/>
    <s v="Denise Leinenbach"/>
    <x v="0"/>
    <s v="United States"/>
    <s v="Lawrence"/>
    <x v="14"/>
    <n v="46226"/>
    <x v="2"/>
    <s v="OFF-AR-10003759"/>
    <x v="1"/>
    <x v="6"/>
    <x v="838"/>
    <n v="10.92"/>
    <n v="6"/>
    <x v="0"/>
    <n v="4.9139999999999997"/>
  </r>
  <r>
    <n v="6676"/>
    <x v="3313"/>
    <x v="1"/>
    <x v="82"/>
    <d v="2012-11-23T00:00:00"/>
    <x v="0"/>
    <s v="DL-13330"/>
    <s v="Denise Leinenbach"/>
    <x v="0"/>
    <s v="United States"/>
    <s v="Lawrence"/>
    <x v="14"/>
    <n v="46226"/>
    <x v="2"/>
    <s v="TEC-MA-10002930"/>
    <x v="2"/>
    <x v="15"/>
    <x v="1775"/>
    <n v="83.9"/>
    <n v="2"/>
    <x v="0"/>
    <n v="22.652999999999999"/>
  </r>
  <r>
    <n v="6677"/>
    <x v="3313"/>
    <x v="1"/>
    <x v="82"/>
    <d v="2012-11-23T00:00:00"/>
    <x v="0"/>
    <s v="DL-13330"/>
    <s v="Denise Leinenbach"/>
    <x v="0"/>
    <s v="United States"/>
    <s v="Lawrence"/>
    <x v="14"/>
    <n v="46226"/>
    <x v="2"/>
    <s v="OFF-AP-10004052"/>
    <x v="1"/>
    <x v="9"/>
    <x v="1662"/>
    <n v="19.75"/>
    <n v="5"/>
    <x v="0"/>
    <n v="5.1349999999999998"/>
  </r>
  <r>
    <n v="6678"/>
    <x v="3313"/>
    <x v="1"/>
    <x v="82"/>
    <d v="2012-11-23T00:00:00"/>
    <x v="0"/>
    <s v="DL-13330"/>
    <s v="Denise Leinenbach"/>
    <x v="0"/>
    <s v="United States"/>
    <s v="Lawrence"/>
    <x v="14"/>
    <n v="46226"/>
    <x v="2"/>
    <s v="TEC-AC-10000990"/>
    <x v="2"/>
    <x v="11"/>
    <x v="1522"/>
    <n v="393.54"/>
    <n v="3"/>
    <x v="0"/>
    <n v="165.2868"/>
  </r>
  <r>
    <n v="6679"/>
    <x v="3314"/>
    <x v="2"/>
    <x v="982"/>
    <d v="2011-10-14T00:00:00"/>
    <x v="1"/>
    <s v="SD-20485"/>
    <s v="Shirley Daniels"/>
    <x v="2"/>
    <s v="United States"/>
    <s v="Phoenix"/>
    <x v="16"/>
    <n v="85023"/>
    <x v="1"/>
    <s v="FUR-FU-10003724"/>
    <x v="0"/>
    <x v="5"/>
    <x v="887"/>
    <n v="46.872"/>
    <n v="7"/>
    <x v="2"/>
    <n v="3.5154000000000001"/>
  </r>
  <r>
    <n v="6680"/>
    <x v="3315"/>
    <x v="3"/>
    <x v="264"/>
    <d v="2014-09-08T00:00:00"/>
    <x v="0"/>
    <s v="TB-21055"/>
    <s v="Ted Butterfield"/>
    <x v="0"/>
    <s v="United States"/>
    <s v="Meriden"/>
    <x v="29"/>
    <n v="6450"/>
    <x v="3"/>
    <s v="OFF-ST-10000918"/>
    <x v="1"/>
    <x v="4"/>
    <x v="372"/>
    <n v="10.9"/>
    <n v="1"/>
    <x v="0"/>
    <n v="2.8340000000000001"/>
  </r>
  <r>
    <n v="6681"/>
    <x v="3315"/>
    <x v="3"/>
    <x v="264"/>
    <d v="2014-09-08T00:00:00"/>
    <x v="0"/>
    <s v="TB-21055"/>
    <s v="Ted Butterfield"/>
    <x v="0"/>
    <s v="United States"/>
    <s v="Meriden"/>
    <x v="29"/>
    <n v="6450"/>
    <x v="3"/>
    <s v="OFF-PA-10000157"/>
    <x v="1"/>
    <x v="10"/>
    <x v="364"/>
    <n v="79.92"/>
    <n v="4"/>
    <x v="0"/>
    <n v="37.562399999999997"/>
  </r>
  <r>
    <n v="6682"/>
    <x v="3315"/>
    <x v="3"/>
    <x v="264"/>
    <d v="2014-09-08T00:00:00"/>
    <x v="0"/>
    <s v="TB-21055"/>
    <s v="Ted Butterfield"/>
    <x v="0"/>
    <s v="United States"/>
    <s v="Meriden"/>
    <x v="29"/>
    <n v="6450"/>
    <x v="3"/>
    <s v="OFF-PA-10002499"/>
    <x v="1"/>
    <x v="10"/>
    <x v="1601"/>
    <n v="146.82"/>
    <n v="3"/>
    <x v="0"/>
    <n v="73.41"/>
  </r>
  <r>
    <n v="6683"/>
    <x v="3316"/>
    <x v="3"/>
    <x v="314"/>
    <d v="2014-01-03T00:00:00"/>
    <x v="2"/>
    <s v="DP-13390"/>
    <s v="Dennis Pardue"/>
    <x v="2"/>
    <s v="United States"/>
    <s v="Franklin"/>
    <x v="6"/>
    <n v="53132"/>
    <x v="2"/>
    <s v="OFF-BI-10002012"/>
    <x v="1"/>
    <x v="8"/>
    <x v="742"/>
    <n v="3.6"/>
    <n v="2"/>
    <x v="0"/>
    <n v="1.728"/>
  </r>
  <r>
    <n v="6684"/>
    <x v="3317"/>
    <x v="2"/>
    <x v="1127"/>
    <d v="2011-11-10T00:00:00"/>
    <x v="1"/>
    <s v="DE-13255"/>
    <s v="Deanra Eno"/>
    <x v="2"/>
    <s v="United States"/>
    <s v="Los Angeles"/>
    <x v="1"/>
    <n v="90008"/>
    <x v="1"/>
    <s v="FUR-FU-10000320"/>
    <x v="0"/>
    <x v="5"/>
    <x v="1512"/>
    <n v="20.04"/>
    <n v="6"/>
    <x v="0"/>
    <n v="8.8176000000000005"/>
  </r>
  <r>
    <n v="6685"/>
    <x v="3318"/>
    <x v="1"/>
    <x v="997"/>
    <d v="2012-12-22T00:00:00"/>
    <x v="1"/>
    <s v="MC-18100"/>
    <s v="Mick Crebagga"/>
    <x v="0"/>
    <s v="United States"/>
    <s v="Bloomington"/>
    <x v="10"/>
    <n v="61701"/>
    <x v="2"/>
    <s v="OFF-ST-10003716"/>
    <x v="1"/>
    <x v="4"/>
    <x v="889"/>
    <n v="180.01599999999999"/>
    <n v="1"/>
    <x v="2"/>
    <n v="-15.7514"/>
  </r>
  <r>
    <n v="6686"/>
    <x v="3318"/>
    <x v="1"/>
    <x v="997"/>
    <d v="2012-12-22T00:00:00"/>
    <x v="1"/>
    <s v="MC-18100"/>
    <s v="Mick Crebagga"/>
    <x v="0"/>
    <s v="United States"/>
    <s v="Bloomington"/>
    <x v="10"/>
    <n v="61701"/>
    <x v="2"/>
    <s v="FUR-FU-10000965"/>
    <x v="0"/>
    <x v="5"/>
    <x v="682"/>
    <n v="41.552"/>
    <n v="2"/>
    <x v="7"/>
    <n v="-19.737200000000001"/>
  </r>
  <r>
    <n v="6687"/>
    <x v="3318"/>
    <x v="1"/>
    <x v="997"/>
    <d v="2012-12-22T00:00:00"/>
    <x v="1"/>
    <s v="MC-18100"/>
    <s v="Mick Crebagga"/>
    <x v="0"/>
    <s v="United States"/>
    <s v="Bloomington"/>
    <x v="10"/>
    <n v="61701"/>
    <x v="2"/>
    <s v="OFF-AR-10003829"/>
    <x v="1"/>
    <x v="6"/>
    <x v="934"/>
    <n v="13.12"/>
    <n v="5"/>
    <x v="2"/>
    <n v="1.476"/>
  </r>
  <r>
    <n v="6688"/>
    <x v="3319"/>
    <x v="1"/>
    <x v="263"/>
    <d v="2012-05-21T00:00:00"/>
    <x v="1"/>
    <s v="HG-15025"/>
    <s v="Hunter Glantz"/>
    <x v="0"/>
    <s v="United States"/>
    <s v="Los Angeles"/>
    <x v="1"/>
    <n v="90032"/>
    <x v="1"/>
    <s v="OFF-ST-10003470"/>
    <x v="1"/>
    <x v="4"/>
    <x v="1339"/>
    <n v="1117.92"/>
    <n v="4"/>
    <x v="0"/>
    <n v="55.896000000000001"/>
  </r>
  <r>
    <n v="6689"/>
    <x v="3320"/>
    <x v="3"/>
    <x v="434"/>
    <d v="2014-03-16T00:00:00"/>
    <x v="0"/>
    <s v="CM-11815"/>
    <s v="Candace McMahon"/>
    <x v="1"/>
    <s v="United States"/>
    <s v="San Francisco"/>
    <x v="1"/>
    <n v="94109"/>
    <x v="1"/>
    <s v="TEC-AC-10004568"/>
    <x v="2"/>
    <x v="11"/>
    <x v="1109"/>
    <n v="111.96"/>
    <n v="4"/>
    <x v="0"/>
    <n v="21.272400000000001"/>
  </r>
  <r>
    <n v="6690"/>
    <x v="3321"/>
    <x v="3"/>
    <x v="574"/>
    <d v="2014-12-10T00:00:00"/>
    <x v="1"/>
    <s v="RP-19855"/>
    <s v="Roy Phan"/>
    <x v="1"/>
    <s v="United States"/>
    <s v="Houston"/>
    <x v="5"/>
    <n v="77095"/>
    <x v="2"/>
    <s v="OFF-AR-10000817"/>
    <x v="1"/>
    <x v="6"/>
    <x v="1255"/>
    <n v="12.16"/>
    <n v="5"/>
    <x v="2"/>
    <n v="2.1280000000000001"/>
  </r>
  <r>
    <n v="6691"/>
    <x v="3322"/>
    <x v="3"/>
    <x v="689"/>
    <d v="2014-08-06T00:00:00"/>
    <x v="1"/>
    <s v="LS-17200"/>
    <s v="Luke Schmidt"/>
    <x v="1"/>
    <s v="United States"/>
    <s v="Milwaukee"/>
    <x v="6"/>
    <n v="53209"/>
    <x v="2"/>
    <s v="OFF-BI-10003460"/>
    <x v="1"/>
    <x v="8"/>
    <x v="234"/>
    <n v="17.52"/>
    <n v="4"/>
    <x v="0"/>
    <n v="8.4095999999999993"/>
  </r>
  <r>
    <n v="6692"/>
    <x v="3322"/>
    <x v="3"/>
    <x v="689"/>
    <d v="2014-08-06T00:00:00"/>
    <x v="1"/>
    <s v="LS-17200"/>
    <s v="Luke Schmidt"/>
    <x v="1"/>
    <s v="United States"/>
    <s v="Milwaukee"/>
    <x v="6"/>
    <n v="53209"/>
    <x v="2"/>
    <s v="OFF-AP-10002472"/>
    <x v="1"/>
    <x v="9"/>
    <x v="403"/>
    <n v="155.88"/>
    <n v="6"/>
    <x v="0"/>
    <n v="54.558"/>
  </r>
  <r>
    <n v="6693"/>
    <x v="3323"/>
    <x v="3"/>
    <x v="938"/>
    <d v="2014-08-14T00:00:00"/>
    <x v="0"/>
    <s v="DR-12940"/>
    <s v="Daniel Raglin"/>
    <x v="2"/>
    <s v="United States"/>
    <s v="Lake Charles"/>
    <x v="28"/>
    <n v="70601"/>
    <x v="0"/>
    <s v="OFF-BI-10000632"/>
    <x v="1"/>
    <x v="8"/>
    <x v="1288"/>
    <n v="477.51"/>
    <n v="11"/>
    <x v="0"/>
    <n v="219.65459999999999"/>
  </r>
  <r>
    <n v="6694"/>
    <x v="3324"/>
    <x v="3"/>
    <x v="1033"/>
    <d v="2014-10-03T00:00:00"/>
    <x v="0"/>
    <s v="CC-12475"/>
    <s v="Cindy Chapman"/>
    <x v="0"/>
    <s v="United States"/>
    <s v="Baltimore"/>
    <x v="39"/>
    <n v="21215"/>
    <x v="3"/>
    <s v="OFF-PA-10000062"/>
    <x v="1"/>
    <x v="10"/>
    <x v="1375"/>
    <n v="164.88"/>
    <n v="3"/>
    <x v="0"/>
    <n v="80.791200000000003"/>
  </r>
  <r>
    <n v="6695"/>
    <x v="3325"/>
    <x v="0"/>
    <x v="370"/>
    <d v="2013-08-31T00:00:00"/>
    <x v="1"/>
    <s v="SS-20515"/>
    <s v="Shirley Schmidt"/>
    <x v="2"/>
    <s v="United States"/>
    <s v="Franklin"/>
    <x v="6"/>
    <n v="53132"/>
    <x v="2"/>
    <s v="TEC-AC-10002006"/>
    <x v="2"/>
    <x v="11"/>
    <x v="1078"/>
    <n v="47.97"/>
    <n v="3"/>
    <x v="0"/>
    <n v="14.870699999999999"/>
  </r>
  <r>
    <n v="6696"/>
    <x v="3326"/>
    <x v="0"/>
    <x v="499"/>
    <d v="2013-12-08T00:00:00"/>
    <x v="1"/>
    <s v="JF-15190"/>
    <s v="Jamie Frazer"/>
    <x v="0"/>
    <s v="United States"/>
    <s v="New York City"/>
    <x v="15"/>
    <n v="10024"/>
    <x v="3"/>
    <s v="OFF-BI-10004318"/>
    <x v="1"/>
    <x v="8"/>
    <x v="1574"/>
    <n v="415.17599999999999"/>
    <n v="3"/>
    <x v="2"/>
    <n v="134.93219999999999"/>
  </r>
  <r>
    <n v="6697"/>
    <x v="3326"/>
    <x v="0"/>
    <x v="499"/>
    <d v="2013-12-08T00:00:00"/>
    <x v="1"/>
    <s v="JF-15190"/>
    <s v="Jamie Frazer"/>
    <x v="0"/>
    <s v="United States"/>
    <s v="New York City"/>
    <x v="15"/>
    <n v="10024"/>
    <x v="3"/>
    <s v="OFF-BI-10004236"/>
    <x v="1"/>
    <x v="8"/>
    <x v="891"/>
    <n v="35.231999999999999"/>
    <n v="3"/>
    <x v="2"/>
    <n v="11.4504"/>
  </r>
  <r>
    <n v="6698"/>
    <x v="3326"/>
    <x v="0"/>
    <x v="499"/>
    <d v="2013-12-08T00:00:00"/>
    <x v="1"/>
    <s v="JF-15190"/>
    <s v="Jamie Frazer"/>
    <x v="0"/>
    <s v="United States"/>
    <s v="New York City"/>
    <x v="15"/>
    <n v="10024"/>
    <x v="3"/>
    <s v="OFF-PA-10000062"/>
    <x v="1"/>
    <x v="10"/>
    <x v="1375"/>
    <n v="54.96"/>
    <n v="1"/>
    <x v="0"/>
    <n v="26.930399999999999"/>
  </r>
  <r>
    <n v="6699"/>
    <x v="3327"/>
    <x v="3"/>
    <x v="246"/>
    <d v="2014-07-26T00:00:00"/>
    <x v="1"/>
    <s v="SW-20455"/>
    <s v="Shaun Weien"/>
    <x v="0"/>
    <s v="United States"/>
    <s v="San Diego"/>
    <x v="1"/>
    <n v="92024"/>
    <x v="1"/>
    <s v="OFF-PA-10003205"/>
    <x v="1"/>
    <x v="10"/>
    <x v="1776"/>
    <n v="16.34"/>
    <n v="2"/>
    <x v="0"/>
    <n v="7.6798000000000002"/>
  </r>
  <r>
    <n v="6700"/>
    <x v="3327"/>
    <x v="3"/>
    <x v="246"/>
    <d v="2014-07-26T00:00:00"/>
    <x v="1"/>
    <s v="SW-20455"/>
    <s v="Shaun Weien"/>
    <x v="0"/>
    <s v="United States"/>
    <s v="San Diego"/>
    <x v="1"/>
    <n v="92024"/>
    <x v="1"/>
    <s v="FUR-CH-10000988"/>
    <x v="0"/>
    <x v="1"/>
    <x v="1132"/>
    <n v="225.29599999999999"/>
    <n v="2"/>
    <x v="2"/>
    <n v="22.529599999999999"/>
  </r>
  <r>
    <n v="6701"/>
    <x v="3327"/>
    <x v="3"/>
    <x v="246"/>
    <d v="2014-07-26T00:00:00"/>
    <x v="1"/>
    <s v="SW-20455"/>
    <s v="Shaun Weien"/>
    <x v="0"/>
    <s v="United States"/>
    <s v="San Diego"/>
    <x v="1"/>
    <n v="92024"/>
    <x v="1"/>
    <s v="OFF-BI-10001524"/>
    <x v="1"/>
    <x v="8"/>
    <x v="298"/>
    <n v="50.351999999999997"/>
    <n v="3"/>
    <x v="2"/>
    <n v="17.623200000000001"/>
  </r>
  <r>
    <n v="6702"/>
    <x v="3328"/>
    <x v="1"/>
    <x v="1128"/>
    <d v="2012-05-24T00:00:00"/>
    <x v="1"/>
    <s v="SG-20470"/>
    <s v="Sheri Gordon"/>
    <x v="0"/>
    <s v="United States"/>
    <s v="Wilson"/>
    <x v="3"/>
    <n v="27893"/>
    <x v="0"/>
    <s v="FUR-FU-10001986"/>
    <x v="0"/>
    <x v="5"/>
    <x v="1133"/>
    <n v="163.136"/>
    <n v="4"/>
    <x v="2"/>
    <n v="20.391999999999999"/>
  </r>
  <r>
    <n v="6703"/>
    <x v="3328"/>
    <x v="1"/>
    <x v="1128"/>
    <d v="2012-05-24T00:00:00"/>
    <x v="1"/>
    <s v="SG-20470"/>
    <s v="Sheri Gordon"/>
    <x v="0"/>
    <s v="United States"/>
    <s v="Wilson"/>
    <x v="3"/>
    <n v="27893"/>
    <x v="0"/>
    <s v="OFF-BI-10001031"/>
    <x v="1"/>
    <x v="8"/>
    <x v="865"/>
    <n v="6.4080000000000004"/>
    <n v="4"/>
    <x v="6"/>
    <n v="-4.9127999999999998"/>
  </r>
  <r>
    <n v="6704"/>
    <x v="3329"/>
    <x v="1"/>
    <x v="537"/>
    <d v="2012-06-28T00:00:00"/>
    <x v="1"/>
    <s v="CS-12355"/>
    <s v="Christine Sundaresam"/>
    <x v="0"/>
    <s v="United States"/>
    <s v="Long Beach"/>
    <x v="1"/>
    <n v="90805"/>
    <x v="1"/>
    <s v="TEC-PH-10002468"/>
    <x v="2"/>
    <x v="7"/>
    <x v="1210"/>
    <n v="217.584"/>
    <n v="2"/>
    <x v="2"/>
    <n v="19.038599999999999"/>
  </r>
  <r>
    <n v="6705"/>
    <x v="3329"/>
    <x v="1"/>
    <x v="537"/>
    <d v="2012-06-28T00:00:00"/>
    <x v="1"/>
    <s v="CS-12355"/>
    <s v="Christine Sundaresam"/>
    <x v="0"/>
    <s v="United States"/>
    <s v="Long Beach"/>
    <x v="1"/>
    <n v="90805"/>
    <x v="1"/>
    <s v="OFF-FA-10003059"/>
    <x v="1"/>
    <x v="13"/>
    <x v="794"/>
    <n v="5.43"/>
    <n v="3"/>
    <x v="0"/>
    <n v="1.7919"/>
  </r>
  <r>
    <n v="6706"/>
    <x v="3329"/>
    <x v="1"/>
    <x v="537"/>
    <d v="2012-06-28T00:00:00"/>
    <x v="1"/>
    <s v="CS-12355"/>
    <s v="Christine Sundaresam"/>
    <x v="0"/>
    <s v="United States"/>
    <s v="Long Beach"/>
    <x v="1"/>
    <n v="90805"/>
    <x v="1"/>
    <s v="TEC-PH-10003931"/>
    <x v="2"/>
    <x v="7"/>
    <x v="159"/>
    <n v="143.976"/>
    <n v="3"/>
    <x v="2"/>
    <n v="8.9984999999999999"/>
  </r>
  <r>
    <n v="6707"/>
    <x v="3330"/>
    <x v="0"/>
    <x v="545"/>
    <d v="2013-09-16T00:00:00"/>
    <x v="1"/>
    <s v="SC-20695"/>
    <s v="Steve Chapman"/>
    <x v="1"/>
    <s v="United States"/>
    <s v="Fort Lauderdale"/>
    <x v="2"/>
    <n v="33311"/>
    <x v="0"/>
    <s v="TEC-PH-10003505"/>
    <x v="2"/>
    <x v="7"/>
    <x v="901"/>
    <n v="519.67999999999995"/>
    <n v="7"/>
    <x v="2"/>
    <n v="58.463999999999999"/>
  </r>
  <r>
    <n v="6708"/>
    <x v="3331"/>
    <x v="2"/>
    <x v="138"/>
    <d v="2011-04-18T00:00:00"/>
    <x v="1"/>
    <s v="BF-11170"/>
    <s v="Ben Ferrer"/>
    <x v="2"/>
    <s v="United States"/>
    <s v="Baltimore"/>
    <x v="39"/>
    <n v="21215"/>
    <x v="3"/>
    <s v="OFF-LA-10002368"/>
    <x v="1"/>
    <x v="2"/>
    <x v="1777"/>
    <n v="7.83"/>
    <n v="3"/>
    <x v="0"/>
    <n v="3.6017999999999999"/>
  </r>
  <r>
    <n v="6709"/>
    <x v="3332"/>
    <x v="1"/>
    <x v="717"/>
    <d v="2012-11-19T00:00:00"/>
    <x v="1"/>
    <s v="GZ-14470"/>
    <s v="Gary Zandusky"/>
    <x v="0"/>
    <s v="United States"/>
    <s v="Rio Rancho"/>
    <x v="27"/>
    <n v="87124"/>
    <x v="1"/>
    <s v="FUR-CH-10004287"/>
    <x v="0"/>
    <x v="1"/>
    <x v="156"/>
    <n v="883.84"/>
    <n v="4"/>
    <x v="2"/>
    <n v="99.432000000000002"/>
  </r>
  <r>
    <n v="6710"/>
    <x v="3332"/>
    <x v="1"/>
    <x v="717"/>
    <d v="2012-11-19T00:00:00"/>
    <x v="1"/>
    <s v="GZ-14470"/>
    <s v="Gary Zandusky"/>
    <x v="0"/>
    <s v="United States"/>
    <s v="Rio Rancho"/>
    <x v="27"/>
    <n v="87124"/>
    <x v="1"/>
    <s v="FUR-CH-10001891"/>
    <x v="0"/>
    <x v="1"/>
    <x v="265"/>
    <n v="230.352"/>
    <n v="3"/>
    <x v="2"/>
    <n v="20.155799999999999"/>
  </r>
  <r>
    <n v="6711"/>
    <x v="3333"/>
    <x v="0"/>
    <x v="10"/>
    <d v="2013-12-13T00:00:00"/>
    <x v="2"/>
    <s v="SP-20650"/>
    <s v="Stephanie Phelps"/>
    <x v="1"/>
    <s v="United States"/>
    <s v="Stockton"/>
    <x v="1"/>
    <n v="95207"/>
    <x v="1"/>
    <s v="OFF-BI-10002133"/>
    <x v="1"/>
    <x v="8"/>
    <x v="1138"/>
    <n v="273.92"/>
    <n v="8"/>
    <x v="2"/>
    <n v="99.296000000000006"/>
  </r>
  <r>
    <n v="6712"/>
    <x v="3334"/>
    <x v="3"/>
    <x v="238"/>
    <d v="2014-08-22T00:00:00"/>
    <x v="0"/>
    <s v="PJ-19015"/>
    <s v="Pauline Johnson"/>
    <x v="0"/>
    <s v="United States"/>
    <s v="Columbus"/>
    <x v="24"/>
    <n v="43229"/>
    <x v="3"/>
    <s v="OFF-AR-10001419"/>
    <x v="1"/>
    <x v="6"/>
    <x v="1006"/>
    <n v="9.9120000000000008"/>
    <n v="3"/>
    <x v="2"/>
    <n v="1.2390000000000001"/>
  </r>
  <r>
    <n v="6713"/>
    <x v="3335"/>
    <x v="3"/>
    <x v="817"/>
    <d v="2014-12-15T00:00:00"/>
    <x v="3"/>
    <s v="DB-13060"/>
    <s v="Dave Brooks"/>
    <x v="0"/>
    <s v="United States"/>
    <s v="Skokie"/>
    <x v="10"/>
    <n v="60076"/>
    <x v="2"/>
    <s v="FUR-FU-10002298"/>
    <x v="0"/>
    <x v="5"/>
    <x v="1296"/>
    <n v="266.35199999999998"/>
    <n v="6"/>
    <x v="7"/>
    <n v="-292.98719999999997"/>
  </r>
  <r>
    <n v="6714"/>
    <x v="3335"/>
    <x v="3"/>
    <x v="817"/>
    <d v="2014-12-15T00:00:00"/>
    <x v="3"/>
    <s v="DB-13060"/>
    <s v="Dave Brooks"/>
    <x v="0"/>
    <s v="United States"/>
    <s v="Skokie"/>
    <x v="10"/>
    <n v="60076"/>
    <x v="2"/>
    <s v="FUR-FU-10004091"/>
    <x v="0"/>
    <x v="5"/>
    <x v="264"/>
    <n v="56.328000000000003"/>
    <n v="3"/>
    <x v="7"/>
    <n v="-26.755800000000001"/>
  </r>
  <r>
    <n v="6715"/>
    <x v="3335"/>
    <x v="3"/>
    <x v="817"/>
    <d v="2014-12-15T00:00:00"/>
    <x v="3"/>
    <s v="DB-13060"/>
    <s v="Dave Brooks"/>
    <x v="0"/>
    <s v="United States"/>
    <s v="Skokie"/>
    <x v="10"/>
    <n v="60076"/>
    <x v="2"/>
    <s v="TEC-AC-10004510"/>
    <x v="2"/>
    <x v="11"/>
    <x v="944"/>
    <n v="39.264000000000003"/>
    <n v="3"/>
    <x v="2"/>
    <n v="-4.9080000000000004"/>
  </r>
  <r>
    <n v="6716"/>
    <x v="3335"/>
    <x v="3"/>
    <x v="817"/>
    <d v="2014-12-15T00:00:00"/>
    <x v="3"/>
    <s v="DB-13060"/>
    <s v="Dave Brooks"/>
    <x v="0"/>
    <s v="United States"/>
    <s v="Skokie"/>
    <x v="10"/>
    <n v="60076"/>
    <x v="2"/>
    <s v="OFF-AR-10002987"/>
    <x v="1"/>
    <x v="6"/>
    <x v="1553"/>
    <n v="95.231999999999999"/>
    <n v="6"/>
    <x v="2"/>
    <n v="24.9984"/>
  </r>
  <r>
    <n v="6717"/>
    <x v="3336"/>
    <x v="0"/>
    <x v="143"/>
    <d v="2013-04-16T00:00:00"/>
    <x v="1"/>
    <s v="CK-12325"/>
    <s v="Christine Kargatis"/>
    <x v="2"/>
    <s v="United States"/>
    <s v="Hot Springs"/>
    <x v="36"/>
    <n v="71901"/>
    <x v="0"/>
    <s v="OFF-FA-10002280"/>
    <x v="1"/>
    <x v="13"/>
    <x v="653"/>
    <n v="30"/>
    <n v="6"/>
    <x v="0"/>
    <n v="14.4"/>
  </r>
  <r>
    <n v="6718"/>
    <x v="3336"/>
    <x v="0"/>
    <x v="143"/>
    <d v="2013-04-16T00:00:00"/>
    <x v="1"/>
    <s v="CK-12325"/>
    <s v="Christine Kargatis"/>
    <x v="2"/>
    <s v="United States"/>
    <s v="Hot Springs"/>
    <x v="36"/>
    <n v="71901"/>
    <x v="0"/>
    <s v="OFF-PA-10001934"/>
    <x v="1"/>
    <x v="10"/>
    <x v="543"/>
    <n v="25.92"/>
    <n v="4"/>
    <x v="0"/>
    <n v="12.700799999999999"/>
  </r>
  <r>
    <n v="6719"/>
    <x v="3336"/>
    <x v="0"/>
    <x v="143"/>
    <d v="2013-04-16T00:00:00"/>
    <x v="1"/>
    <s v="CK-12325"/>
    <s v="Christine Kargatis"/>
    <x v="2"/>
    <s v="United States"/>
    <s v="Hot Springs"/>
    <x v="36"/>
    <n v="71901"/>
    <x v="0"/>
    <s v="FUR-FU-10003268"/>
    <x v="0"/>
    <x v="5"/>
    <x v="876"/>
    <n v="159.91999999999999"/>
    <n v="4"/>
    <x v="0"/>
    <n v="31.984000000000002"/>
  </r>
  <r>
    <n v="6720"/>
    <x v="3337"/>
    <x v="0"/>
    <x v="186"/>
    <d v="2013-12-20T00:00:00"/>
    <x v="2"/>
    <s v="SF-20065"/>
    <s v="Sandra Flanagan"/>
    <x v="0"/>
    <s v="United States"/>
    <s v="Goldsboro"/>
    <x v="3"/>
    <n v="27534"/>
    <x v="0"/>
    <s v="OFF-AP-10004859"/>
    <x v="1"/>
    <x v="9"/>
    <x v="921"/>
    <n v="34.944000000000003"/>
    <n v="3"/>
    <x v="2"/>
    <n v="3.0575999999999999"/>
  </r>
  <r>
    <n v="6721"/>
    <x v="3338"/>
    <x v="3"/>
    <x v="20"/>
    <d v="2014-09-25T00:00:00"/>
    <x v="1"/>
    <s v="DP-13105"/>
    <s v="Dave Poirier"/>
    <x v="1"/>
    <s v="United States"/>
    <s v="Los Angeles"/>
    <x v="1"/>
    <n v="90032"/>
    <x v="1"/>
    <s v="TEC-AC-10000057"/>
    <x v="2"/>
    <x v="11"/>
    <x v="626"/>
    <n v="149.94999999999999"/>
    <n v="5"/>
    <x v="0"/>
    <n v="31.4895"/>
  </r>
  <r>
    <n v="6722"/>
    <x v="3338"/>
    <x v="3"/>
    <x v="20"/>
    <d v="2014-09-25T00:00:00"/>
    <x v="1"/>
    <s v="DP-13105"/>
    <s v="Dave Poirier"/>
    <x v="1"/>
    <s v="United States"/>
    <s v="Los Angeles"/>
    <x v="1"/>
    <n v="90032"/>
    <x v="1"/>
    <s v="OFF-AR-10000914"/>
    <x v="1"/>
    <x v="6"/>
    <x v="1739"/>
    <n v="23.32"/>
    <n v="2"/>
    <x v="0"/>
    <n v="6.0632000000000001"/>
  </r>
  <r>
    <n v="6723"/>
    <x v="3338"/>
    <x v="3"/>
    <x v="20"/>
    <d v="2014-09-25T00:00:00"/>
    <x v="1"/>
    <s v="DP-13105"/>
    <s v="Dave Poirier"/>
    <x v="1"/>
    <s v="United States"/>
    <s v="Los Angeles"/>
    <x v="1"/>
    <n v="90032"/>
    <x v="1"/>
    <s v="OFF-AR-10004956"/>
    <x v="1"/>
    <x v="6"/>
    <x v="1235"/>
    <n v="16.739999999999998"/>
    <n v="3"/>
    <x v="0"/>
    <n v="4.8545999999999996"/>
  </r>
  <r>
    <n v="6724"/>
    <x v="3339"/>
    <x v="3"/>
    <x v="507"/>
    <d v="2014-09-07T00:00:00"/>
    <x v="0"/>
    <s v="VM-21835"/>
    <s v="Vivian Mathis"/>
    <x v="0"/>
    <s v="United States"/>
    <s v="Nashua"/>
    <x v="38"/>
    <n v="3060"/>
    <x v="3"/>
    <s v="OFF-FA-10001843"/>
    <x v="1"/>
    <x v="13"/>
    <x v="33"/>
    <n v="14.82"/>
    <n v="6"/>
    <x v="0"/>
    <n v="6.9653999999999998"/>
  </r>
  <r>
    <n v="6725"/>
    <x v="3340"/>
    <x v="0"/>
    <x v="126"/>
    <d v="2013-09-17T00:00:00"/>
    <x v="1"/>
    <s v="SF-20200"/>
    <s v="Sarah Foster"/>
    <x v="0"/>
    <s v="United States"/>
    <s v="Seattle"/>
    <x v="4"/>
    <n v="98103"/>
    <x v="1"/>
    <s v="OFF-FA-10000585"/>
    <x v="1"/>
    <x v="13"/>
    <x v="202"/>
    <n v="10.47"/>
    <n v="3"/>
    <x v="0"/>
    <n v="4.8162000000000003"/>
  </r>
  <r>
    <n v="6726"/>
    <x v="3340"/>
    <x v="0"/>
    <x v="126"/>
    <d v="2013-09-17T00:00:00"/>
    <x v="1"/>
    <s v="SF-20200"/>
    <s v="Sarah Foster"/>
    <x v="0"/>
    <s v="United States"/>
    <s v="Seattle"/>
    <x v="4"/>
    <n v="98103"/>
    <x v="1"/>
    <s v="OFF-LA-10003720"/>
    <x v="1"/>
    <x v="2"/>
    <x v="1627"/>
    <n v="11.07"/>
    <n v="3"/>
    <x v="0"/>
    <n v="5.2028999999999996"/>
  </r>
  <r>
    <n v="6727"/>
    <x v="3340"/>
    <x v="0"/>
    <x v="126"/>
    <d v="2013-09-17T00:00:00"/>
    <x v="1"/>
    <s v="SF-20200"/>
    <s v="Sarah Foster"/>
    <x v="0"/>
    <s v="United States"/>
    <s v="Seattle"/>
    <x v="4"/>
    <n v="98103"/>
    <x v="1"/>
    <s v="OFF-BI-10000301"/>
    <x v="1"/>
    <x v="8"/>
    <x v="619"/>
    <n v="20.704000000000001"/>
    <n v="4"/>
    <x v="2"/>
    <n v="7.7640000000000002"/>
  </r>
  <r>
    <n v="6728"/>
    <x v="3341"/>
    <x v="3"/>
    <x v="682"/>
    <d v="2014-08-16T00:00:00"/>
    <x v="0"/>
    <s v="SC-20695"/>
    <s v="Steve Chapman"/>
    <x v="1"/>
    <s v="United States"/>
    <s v="Richmond"/>
    <x v="14"/>
    <n v="47374"/>
    <x v="2"/>
    <s v="OFF-PA-10003302"/>
    <x v="1"/>
    <x v="10"/>
    <x v="1712"/>
    <n v="177.2"/>
    <n v="5"/>
    <x v="0"/>
    <n v="83.284000000000006"/>
  </r>
  <r>
    <n v="6729"/>
    <x v="3342"/>
    <x v="0"/>
    <x v="254"/>
    <d v="2013-11-10T00:00:00"/>
    <x v="1"/>
    <s v="MF-17665"/>
    <s v="Maureen Fritzler"/>
    <x v="1"/>
    <s v="United States"/>
    <s v="Miami"/>
    <x v="2"/>
    <n v="33180"/>
    <x v="0"/>
    <s v="FUR-FU-10001889"/>
    <x v="0"/>
    <x v="5"/>
    <x v="1149"/>
    <n v="50.496000000000002"/>
    <n v="6"/>
    <x v="2"/>
    <n v="8.2056000000000004"/>
  </r>
  <r>
    <n v="6730"/>
    <x v="3343"/>
    <x v="1"/>
    <x v="652"/>
    <d v="2012-06-20T00:00:00"/>
    <x v="2"/>
    <s v="BV-11245"/>
    <s v="Benjamin Venier"/>
    <x v="1"/>
    <s v="United States"/>
    <s v="Smyrna"/>
    <x v="18"/>
    <n v="37167"/>
    <x v="0"/>
    <s v="OFF-BI-10002982"/>
    <x v="1"/>
    <x v="8"/>
    <x v="1258"/>
    <n v="6.1289999999999996"/>
    <n v="3"/>
    <x v="6"/>
    <n v="-4.4946000000000002"/>
  </r>
  <r>
    <n v="6731"/>
    <x v="3343"/>
    <x v="1"/>
    <x v="652"/>
    <d v="2012-06-20T00:00:00"/>
    <x v="2"/>
    <s v="BV-11245"/>
    <s v="Benjamin Venier"/>
    <x v="1"/>
    <s v="United States"/>
    <s v="Smyrna"/>
    <x v="18"/>
    <n v="37167"/>
    <x v="0"/>
    <s v="FUR-CH-10002965"/>
    <x v="0"/>
    <x v="1"/>
    <x v="226"/>
    <n v="643.13599999999997"/>
    <n v="4"/>
    <x v="2"/>
    <n v="56.2744"/>
  </r>
  <r>
    <n v="6732"/>
    <x v="3343"/>
    <x v="1"/>
    <x v="652"/>
    <d v="2012-06-20T00:00:00"/>
    <x v="2"/>
    <s v="BV-11245"/>
    <s v="Benjamin Venier"/>
    <x v="1"/>
    <s v="United States"/>
    <s v="Smyrna"/>
    <x v="18"/>
    <n v="37167"/>
    <x v="0"/>
    <s v="OFF-PA-10001937"/>
    <x v="1"/>
    <x v="10"/>
    <x v="286"/>
    <n v="20.736000000000001"/>
    <n v="4"/>
    <x v="2"/>
    <n v="7.2576000000000001"/>
  </r>
  <r>
    <n v="6733"/>
    <x v="3344"/>
    <x v="2"/>
    <x v="1129"/>
    <d v="2011-07-07T00:00:00"/>
    <x v="2"/>
    <s v="KE-16420"/>
    <s v="Katrina Edelman"/>
    <x v="1"/>
    <s v="United States"/>
    <s v="Aurora"/>
    <x v="22"/>
    <n v="80013"/>
    <x v="1"/>
    <s v="OFF-PA-10001977"/>
    <x v="1"/>
    <x v="10"/>
    <x v="1464"/>
    <n v="177.536"/>
    <n v="4"/>
    <x v="2"/>
    <n v="62.137599999999999"/>
  </r>
  <r>
    <n v="6734"/>
    <x v="3344"/>
    <x v="2"/>
    <x v="1129"/>
    <d v="2011-07-07T00:00:00"/>
    <x v="2"/>
    <s v="KE-16420"/>
    <s v="Katrina Edelman"/>
    <x v="1"/>
    <s v="United States"/>
    <s v="Aurora"/>
    <x v="22"/>
    <n v="80013"/>
    <x v="1"/>
    <s v="OFF-AP-10000692"/>
    <x v="1"/>
    <x v="9"/>
    <x v="1241"/>
    <n v="32.432000000000002"/>
    <n v="2"/>
    <x v="2"/>
    <n v="3.2431999999999999"/>
  </r>
  <r>
    <n v="6735"/>
    <x v="3345"/>
    <x v="1"/>
    <x v="139"/>
    <d v="2012-12-25T00:00:00"/>
    <x v="1"/>
    <s v="EM-14200"/>
    <s v="Evan Minnotte"/>
    <x v="2"/>
    <s v="United States"/>
    <s v="Miami"/>
    <x v="2"/>
    <n v="33142"/>
    <x v="0"/>
    <s v="OFF-LA-10004093"/>
    <x v="1"/>
    <x v="2"/>
    <x v="670"/>
    <n v="11.696"/>
    <n v="2"/>
    <x v="2"/>
    <n v="3.9474"/>
  </r>
  <r>
    <n v="6736"/>
    <x v="3346"/>
    <x v="0"/>
    <x v="342"/>
    <d v="2013-04-18T00:00:00"/>
    <x v="1"/>
    <s v="BT-11680"/>
    <s v="Brian Thompson"/>
    <x v="0"/>
    <s v="United States"/>
    <s v="San Francisco"/>
    <x v="1"/>
    <n v="94122"/>
    <x v="1"/>
    <s v="OFF-AP-10004980"/>
    <x v="1"/>
    <x v="9"/>
    <x v="967"/>
    <n v="113.76"/>
    <n v="3"/>
    <x v="0"/>
    <n v="44.366399999999999"/>
  </r>
  <r>
    <n v="6737"/>
    <x v="3346"/>
    <x v="0"/>
    <x v="342"/>
    <d v="2013-04-18T00:00:00"/>
    <x v="1"/>
    <s v="BT-11680"/>
    <s v="Brian Thompson"/>
    <x v="0"/>
    <s v="United States"/>
    <s v="San Francisco"/>
    <x v="1"/>
    <n v="94122"/>
    <x v="1"/>
    <s v="OFF-ST-10001932"/>
    <x v="1"/>
    <x v="4"/>
    <x v="1641"/>
    <n v="579.51"/>
    <n v="3"/>
    <x v="0"/>
    <n v="81.131399999999999"/>
  </r>
  <r>
    <n v="6738"/>
    <x v="3346"/>
    <x v="0"/>
    <x v="342"/>
    <d v="2013-04-18T00:00:00"/>
    <x v="1"/>
    <s v="BT-11680"/>
    <s v="Brian Thompson"/>
    <x v="0"/>
    <s v="United States"/>
    <s v="San Francisco"/>
    <x v="1"/>
    <n v="94122"/>
    <x v="1"/>
    <s v="OFF-ST-10000636"/>
    <x v="1"/>
    <x v="4"/>
    <x v="1744"/>
    <n v="150.66"/>
    <n v="9"/>
    <x v="0"/>
    <n v="6.0263999999999998"/>
  </r>
  <r>
    <n v="6739"/>
    <x v="3346"/>
    <x v="0"/>
    <x v="342"/>
    <d v="2013-04-18T00:00:00"/>
    <x v="1"/>
    <s v="BT-11680"/>
    <s v="Brian Thompson"/>
    <x v="0"/>
    <s v="United States"/>
    <s v="San Francisco"/>
    <x v="1"/>
    <n v="94122"/>
    <x v="1"/>
    <s v="OFF-BI-10000069"/>
    <x v="1"/>
    <x v="8"/>
    <x v="486"/>
    <n v="48.031999999999996"/>
    <n v="4"/>
    <x v="2"/>
    <n v="15.6104"/>
  </r>
  <r>
    <n v="6740"/>
    <x v="3347"/>
    <x v="2"/>
    <x v="542"/>
    <d v="2011-05-31T00:00:00"/>
    <x v="1"/>
    <s v="MM-18055"/>
    <s v="Michelle Moray"/>
    <x v="0"/>
    <s v="United States"/>
    <s v="Chicago"/>
    <x v="10"/>
    <n v="60623"/>
    <x v="2"/>
    <s v="OFF-ST-10001837"/>
    <x v="1"/>
    <x v="4"/>
    <x v="1331"/>
    <n v="102.624"/>
    <n v="3"/>
    <x v="2"/>
    <n v="7.6967999999999996"/>
  </r>
  <r>
    <n v="6741"/>
    <x v="3347"/>
    <x v="2"/>
    <x v="542"/>
    <d v="2011-05-31T00:00:00"/>
    <x v="1"/>
    <s v="MM-18055"/>
    <s v="Michelle Moray"/>
    <x v="0"/>
    <s v="United States"/>
    <s v="Chicago"/>
    <x v="10"/>
    <n v="60623"/>
    <x v="2"/>
    <s v="FUR-CH-10003981"/>
    <x v="0"/>
    <x v="1"/>
    <x v="1166"/>
    <n v="359.77199999999999"/>
    <n v="2"/>
    <x v="4"/>
    <n v="-5.1395999999999997"/>
  </r>
  <r>
    <n v="6742"/>
    <x v="3347"/>
    <x v="2"/>
    <x v="542"/>
    <d v="2011-05-31T00:00:00"/>
    <x v="1"/>
    <s v="MM-18055"/>
    <s v="Michelle Moray"/>
    <x v="0"/>
    <s v="United States"/>
    <s v="Chicago"/>
    <x v="10"/>
    <n v="60623"/>
    <x v="2"/>
    <s v="OFF-AR-10000716"/>
    <x v="1"/>
    <x v="6"/>
    <x v="786"/>
    <n v="13.391999999999999"/>
    <n v="3"/>
    <x v="2"/>
    <n v="3.1806000000000001"/>
  </r>
  <r>
    <n v="6743"/>
    <x v="3348"/>
    <x v="3"/>
    <x v="91"/>
    <d v="2014-07-12T00:00:00"/>
    <x v="1"/>
    <s v="PO-18850"/>
    <s v="Patrick O'Brill"/>
    <x v="0"/>
    <s v="United States"/>
    <s v="Los Angeles"/>
    <x v="1"/>
    <n v="90008"/>
    <x v="1"/>
    <s v="FUR-CH-10001146"/>
    <x v="0"/>
    <x v="1"/>
    <x v="124"/>
    <n v="122.136"/>
    <n v="3"/>
    <x v="2"/>
    <n v="-13.7403"/>
  </r>
  <r>
    <n v="6744"/>
    <x v="3349"/>
    <x v="1"/>
    <x v="1130"/>
    <d v="2012-02-20T00:00:00"/>
    <x v="1"/>
    <s v="SP-20860"/>
    <s v="Sung Pak"/>
    <x v="1"/>
    <s v="United States"/>
    <s v="Dover"/>
    <x v="38"/>
    <n v="3820"/>
    <x v="3"/>
    <s v="OFF-PA-10002751"/>
    <x v="1"/>
    <x v="10"/>
    <x v="150"/>
    <n v="35.880000000000003"/>
    <n v="6"/>
    <x v="0"/>
    <n v="16.146000000000001"/>
  </r>
  <r>
    <n v="6745"/>
    <x v="3350"/>
    <x v="3"/>
    <x v="114"/>
    <d v="2014-06-19T00:00:00"/>
    <x v="0"/>
    <s v="CS-12355"/>
    <s v="Christine Sundaresam"/>
    <x v="0"/>
    <s v="United States"/>
    <s v="Dublin"/>
    <x v="24"/>
    <n v="43017"/>
    <x v="3"/>
    <s v="TEC-AC-10001606"/>
    <x v="2"/>
    <x v="11"/>
    <x v="585"/>
    <n v="479.952"/>
    <n v="6"/>
    <x v="2"/>
    <n v="107.9892"/>
  </r>
  <r>
    <n v="6746"/>
    <x v="3350"/>
    <x v="3"/>
    <x v="114"/>
    <d v="2014-06-19T00:00:00"/>
    <x v="0"/>
    <s v="CS-12355"/>
    <s v="Christine Sundaresam"/>
    <x v="0"/>
    <s v="United States"/>
    <s v="Dublin"/>
    <x v="24"/>
    <n v="43017"/>
    <x v="3"/>
    <s v="OFF-AR-10001427"/>
    <x v="1"/>
    <x v="6"/>
    <x v="248"/>
    <n v="23.92"/>
    <n v="5"/>
    <x v="2"/>
    <n v="1.794"/>
  </r>
  <r>
    <n v="6747"/>
    <x v="3351"/>
    <x v="3"/>
    <x v="38"/>
    <d v="2014-11-17T00:00:00"/>
    <x v="2"/>
    <s v="KB-16600"/>
    <s v="Ken Brennan"/>
    <x v="1"/>
    <s v="United States"/>
    <s v="New York City"/>
    <x v="15"/>
    <n v="10009"/>
    <x v="3"/>
    <s v="TEC-PH-10004389"/>
    <x v="2"/>
    <x v="7"/>
    <x v="1422"/>
    <n v="629.95000000000005"/>
    <n v="5"/>
    <x v="0"/>
    <n v="163.78700000000001"/>
  </r>
  <r>
    <n v="6748"/>
    <x v="3352"/>
    <x v="3"/>
    <x v="157"/>
    <d v="2014-12-16T00:00:00"/>
    <x v="1"/>
    <s v="AA-10375"/>
    <s v="Allen Armold"/>
    <x v="0"/>
    <s v="United States"/>
    <s v="New York City"/>
    <x v="15"/>
    <n v="10035"/>
    <x v="3"/>
    <s v="OFF-BI-10002498"/>
    <x v="1"/>
    <x v="8"/>
    <x v="435"/>
    <n v="14.952"/>
    <n v="1"/>
    <x v="2"/>
    <n v="5.0462999999999996"/>
  </r>
  <r>
    <n v="6749"/>
    <x v="3352"/>
    <x v="3"/>
    <x v="157"/>
    <d v="2014-12-16T00:00:00"/>
    <x v="1"/>
    <s v="AA-10375"/>
    <s v="Allen Armold"/>
    <x v="0"/>
    <s v="United States"/>
    <s v="New York City"/>
    <x v="15"/>
    <n v="10035"/>
    <x v="3"/>
    <s v="OFF-PA-10002245"/>
    <x v="1"/>
    <x v="10"/>
    <x v="1334"/>
    <n v="17.940000000000001"/>
    <n v="3"/>
    <x v="0"/>
    <n v="8.0730000000000004"/>
  </r>
  <r>
    <n v="6750"/>
    <x v="3352"/>
    <x v="3"/>
    <x v="157"/>
    <d v="2014-12-16T00:00:00"/>
    <x v="1"/>
    <s v="AA-10375"/>
    <s v="Allen Armold"/>
    <x v="0"/>
    <s v="United States"/>
    <s v="New York City"/>
    <x v="15"/>
    <n v="10035"/>
    <x v="3"/>
    <s v="TEC-PH-10004522"/>
    <x v="2"/>
    <x v="7"/>
    <x v="1695"/>
    <n v="116.98"/>
    <n v="2"/>
    <x v="0"/>
    <n v="29.245000000000001"/>
  </r>
  <r>
    <n v="6751"/>
    <x v="3353"/>
    <x v="0"/>
    <x v="931"/>
    <d v="2013-07-01T00:00:00"/>
    <x v="0"/>
    <s v="BP-11155"/>
    <s v="Becky Pak"/>
    <x v="0"/>
    <s v="United States"/>
    <s v="Paterson"/>
    <x v="30"/>
    <n v="7501"/>
    <x v="3"/>
    <s v="FUR-CH-10003535"/>
    <x v="0"/>
    <x v="1"/>
    <x v="1513"/>
    <n v="121.96"/>
    <n v="2"/>
    <x v="0"/>
    <n v="20.7332"/>
  </r>
  <r>
    <n v="6752"/>
    <x v="3353"/>
    <x v="0"/>
    <x v="931"/>
    <d v="2013-07-01T00:00:00"/>
    <x v="0"/>
    <s v="BP-11155"/>
    <s v="Becky Pak"/>
    <x v="0"/>
    <s v="United States"/>
    <s v="Paterson"/>
    <x v="30"/>
    <n v="7501"/>
    <x v="3"/>
    <s v="OFF-AP-10000595"/>
    <x v="1"/>
    <x v="9"/>
    <x v="1496"/>
    <n v="8.74"/>
    <n v="2"/>
    <x v="0"/>
    <n v="2.2724000000000002"/>
  </r>
  <r>
    <n v="6753"/>
    <x v="3353"/>
    <x v="0"/>
    <x v="931"/>
    <d v="2013-07-01T00:00:00"/>
    <x v="0"/>
    <s v="BP-11155"/>
    <s v="Becky Pak"/>
    <x v="0"/>
    <s v="United States"/>
    <s v="Paterson"/>
    <x v="30"/>
    <n v="7501"/>
    <x v="3"/>
    <s v="OFF-PA-10003039"/>
    <x v="1"/>
    <x v="10"/>
    <x v="330"/>
    <n v="61.96"/>
    <n v="2"/>
    <x v="0"/>
    <n v="27.882000000000001"/>
  </r>
  <r>
    <n v="6754"/>
    <x v="3353"/>
    <x v="0"/>
    <x v="931"/>
    <d v="2013-07-01T00:00:00"/>
    <x v="0"/>
    <s v="BP-11155"/>
    <s v="Becky Pak"/>
    <x v="0"/>
    <s v="United States"/>
    <s v="Paterson"/>
    <x v="30"/>
    <n v="7501"/>
    <x v="3"/>
    <s v="OFF-BI-10002003"/>
    <x v="1"/>
    <x v="8"/>
    <x v="1384"/>
    <n v="7.96"/>
    <n v="2"/>
    <x v="0"/>
    <n v="3.7412000000000001"/>
  </r>
  <r>
    <n v="6755"/>
    <x v="3353"/>
    <x v="0"/>
    <x v="931"/>
    <d v="2013-07-01T00:00:00"/>
    <x v="0"/>
    <s v="BP-11155"/>
    <s v="Becky Pak"/>
    <x v="0"/>
    <s v="United States"/>
    <s v="Paterson"/>
    <x v="30"/>
    <n v="7501"/>
    <x v="3"/>
    <s v="OFF-AP-10002311"/>
    <x v="1"/>
    <x v="9"/>
    <x v="14"/>
    <n v="275.24"/>
    <n v="4"/>
    <x v="0"/>
    <n v="121.1056"/>
  </r>
  <r>
    <n v="6756"/>
    <x v="3354"/>
    <x v="3"/>
    <x v="175"/>
    <d v="2014-09-20T00:00:00"/>
    <x v="1"/>
    <s v="TC-21145"/>
    <s v="Theresa Coyne"/>
    <x v="1"/>
    <s v="United States"/>
    <s v="Lakewood"/>
    <x v="30"/>
    <n v="8701"/>
    <x v="3"/>
    <s v="FUR-FU-10002445"/>
    <x v="0"/>
    <x v="5"/>
    <x v="1439"/>
    <n v="47.4"/>
    <n v="5"/>
    <x v="0"/>
    <n v="18.96"/>
  </r>
  <r>
    <n v="6757"/>
    <x v="3354"/>
    <x v="3"/>
    <x v="175"/>
    <d v="2014-09-20T00:00:00"/>
    <x v="1"/>
    <s v="TC-21145"/>
    <s v="Theresa Coyne"/>
    <x v="1"/>
    <s v="United States"/>
    <s v="Lakewood"/>
    <x v="30"/>
    <n v="8701"/>
    <x v="3"/>
    <s v="FUR-CH-10003606"/>
    <x v="0"/>
    <x v="1"/>
    <x v="1566"/>
    <n v="512.96"/>
    <n v="4"/>
    <x v="0"/>
    <n v="143.62880000000001"/>
  </r>
  <r>
    <n v="6758"/>
    <x v="3354"/>
    <x v="3"/>
    <x v="175"/>
    <d v="2014-09-20T00:00:00"/>
    <x v="1"/>
    <s v="TC-21145"/>
    <s v="Theresa Coyne"/>
    <x v="1"/>
    <s v="United States"/>
    <s v="Lakewood"/>
    <x v="30"/>
    <n v="8701"/>
    <x v="3"/>
    <s v="TEC-PH-10002115"/>
    <x v="2"/>
    <x v="7"/>
    <x v="793"/>
    <n v="395.94"/>
    <n v="6"/>
    <x v="0"/>
    <n v="102.9444"/>
  </r>
  <r>
    <n v="6759"/>
    <x v="3354"/>
    <x v="3"/>
    <x v="175"/>
    <d v="2014-09-20T00:00:00"/>
    <x v="1"/>
    <s v="TC-21145"/>
    <s v="Theresa Coyne"/>
    <x v="1"/>
    <s v="United States"/>
    <s v="Lakewood"/>
    <x v="30"/>
    <n v="8701"/>
    <x v="3"/>
    <s v="OFF-ST-10000934"/>
    <x v="1"/>
    <x v="4"/>
    <x v="352"/>
    <n v="81.96"/>
    <n v="2"/>
    <x v="0"/>
    <n v="0"/>
  </r>
  <r>
    <n v="6760"/>
    <x v="3355"/>
    <x v="3"/>
    <x v="574"/>
    <d v="2014-12-09T00:00:00"/>
    <x v="1"/>
    <s v="BG-11035"/>
    <s v="Barry Gonzalez"/>
    <x v="0"/>
    <s v="United States"/>
    <s v="Greensboro"/>
    <x v="3"/>
    <n v="27405"/>
    <x v="0"/>
    <s v="OFF-AR-10003903"/>
    <x v="1"/>
    <x v="6"/>
    <x v="878"/>
    <n v="32.776000000000003"/>
    <n v="1"/>
    <x v="2"/>
    <n v="2.4582000000000002"/>
  </r>
  <r>
    <n v="6761"/>
    <x v="3356"/>
    <x v="3"/>
    <x v="335"/>
    <d v="2014-07-01T00:00:00"/>
    <x v="1"/>
    <s v="DO-13435"/>
    <s v="Denny Ordway"/>
    <x v="0"/>
    <s v="United States"/>
    <s v="New York City"/>
    <x v="15"/>
    <n v="10035"/>
    <x v="3"/>
    <s v="OFF-ST-10004123"/>
    <x v="1"/>
    <x v="4"/>
    <x v="72"/>
    <n v="272.94"/>
    <n v="3"/>
    <x v="0"/>
    <n v="0"/>
  </r>
  <r>
    <n v="6762"/>
    <x v="3357"/>
    <x v="0"/>
    <x v="1131"/>
    <d v="2013-07-27T00:00:00"/>
    <x v="0"/>
    <s v="DB-12970"/>
    <s v="Darren Budd"/>
    <x v="1"/>
    <s v="United States"/>
    <s v="New York City"/>
    <x v="15"/>
    <n v="10035"/>
    <x v="3"/>
    <s v="FUR-CH-10001708"/>
    <x v="0"/>
    <x v="1"/>
    <x v="884"/>
    <n v="253.76400000000001"/>
    <n v="2"/>
    <x v="9"/>
    <n v="31.015599999999999"/>
  </r>
  <r>
    <n v="6763"/>
    <x v="3358"/>
    <x v="0"/>
    <x v="476"/>
    <d v="2013-09-09T00:00:00"/>
    <x v="1"/>
    <s v="RL-19615"/>
    <s v="Rob Lucas"/>
    <x v="0"/>
    <s v="United States"/>
    <s v="Chicago"/>
    <x v="10"/>
    <n v="60623"/>
    <x v="2"/>
    <s v="OFF-LA-10000240"/>
    <x v="1"/>
    <x v="2"/>
    <x v="2"/>
    <n v="29.24"/>
    <n v="5"/>
    <x v="2"/>
    <n v="9.8684999999999992"/>
  </r>
  <r>
    <n v="6764"/>
    <x v="3358"/>
    <x v="0"/>
    <x v="476"/>
    <d v="2013-09-09T00:00:00"/>
    <x v="1"/>
    <s v="RL-19615"/>
    <s v="Rob Lucas"/>
    <x v="0"/>
    <s v="United States"/>
    <s v="Chicago"/>
    <x v="10"/>
    <n v="60623"/>
    <x v="2"/>
    <s v="OFF-ST-10002485"/>
    <x v="1"/>
    <x v="4"/>
    <x v="209"/>
    <n v="35.167999999999999"/>
    <n v="2"/>
    <x v="2"/>
    <n v="-8.3523999999999994"/>
  </r>
  <r>
    <n v="6765"/>
    <x v="3358"/>
    <x v="0"/>
    <x v="476"/>
    <d v="2013-09-09T00:00:00"/>
    <x v="1"/>
    <s v="RL-19615"/>
    <s v="Rob Lucas"/>
    <x v="0"/>
    <s v="United States"/>
    <s v="Chicago"/>
    <x v="10"/>
    <n v="60623"/>
    <x v="2"/>
    <s v="TEC-MA-10003230"/>
    <x v="2"/>
    <x v="15"/>
    <x v="1778"/>
    <n v="1362.9"/>
    <n v="3"/>
    <x v="4"/>
    <n v="-19.47"/>
  </r>
  <r>
    <n v="6766"/>
    <x v="3359"/>
    <x v="3"/>
    <x v="693"/>
    <d v="2014-04-25T00:00:00"/>
    <x v="1"/>
    <s v="SJ-20215"/>
    <s v="Sarah Jordon"/>
    <x v="0"/>
    <s v="United States"/>
    <s v="Chicago"/>
    <x v="10"/>
    <n v="60653"/>
    <x v="2"/>
    <s v="FUR-CH-10002602"/>
    <x v="0"/>
    <x v="1"/>
    <x v="288"/>
    <n v="317.05799999999999"/>
    <n v="3"/>
    <x v="4"/>
    <n v="-18.117599999999999"/>
  </r>
  <r>
    <n v="6767"/>
    <x v="3359"/>
    <x v="3"/>
    <x v="693"/>
    <d v="2014-04-25T00:00:00"/>
    <x v="1"/>
    <s v="SJ-20215"/>
    <s v="Sarah Jordon"/>
    <x v="0"/>
    <s v="United States"/>
    <s v="Chicago"/>
    <x v="10"/>
    <n v="60653"/>
    <x v="2"/>
    <s v="OFF-AR-10001683"/>
    <x v="1"/>
    <x v="6"/>
    <x v="32"/>
    <n v="15.76"/>
    <n v="2"/>
    <x v="2"/>
    <n v="3.5459999999999998"/>
  </r>
  <r>
    <n v="6768"/>
    <x v="3359"/>
    <x v="3"/>
    <x v="693"/>
    <d v="2014-04-25T00:00:00"/>
    <x v="1"/>
    <s v="SJ-20215"/>
    <s v="Sarah Jordon"/>
    <x v="0"/>
    <s v="United States"/>
    <s v="Chicago"/>
    <x v="10"/>
    <n v="60653"/>
    <x v="2"/>
    <s v="FUR-FU-10002456"/>
    <x v="0"/>
    <x v="5"/>
    <x v="1009"/>
    <n v="14.56"/>
    <n v="5"/>
    <x v="7"/>
    <n v="-6.1879999999999997"/>
  </r>
  <r>
    <n v="6769"/>
    <x v="3360"/>
    <x v="2"/>
    <x v="1132"/>
    <d v="2011-08-16T00:00:00"/>
    <x v="1"/>
    <s v="CS-12175"/>
    <s v="Charles Sheldon"/>
    <x v="1"/>
    <s v="United States"/>
    <s v="Lakewood"/>
    <x v="30"/>
    <n v="8701"/>
    <x v="3"/>
    <s v="OFF-BI-10002854"/>
    <x v="1"/>
    <x v="8"/>
    <x v="895"/>
    <n v="196.21"/>
    <n v="7"/>
    <x v="0"/>
    <n v="98.105000000000004"/>
  </r>
  <r>
    <n v="6770"/>
    <x v="3361"/>
    <x v="3"/>
    <x v="20"/>
    <d v="2014-09-24T00:00:00"/>
    <x v="1"/>
    <s v="JP-16135"/>
    <s v="Julie Prescott"/>
    <x v="2"/>
    <s v="United States"/>
    <s v="Columbus"/>
    <x v="32"/>
    <n v="31907"/>
    <x v="0"/>
    <s v="OFF-AR-10002445"/>
    <x v="1"/>
    <x v="6"/>
    <x v="1637"/>
    <n v="35.4"/>
    <n v="5"/>
    <x v="0"/>
    <n v="13.452"/>
  </r>
  <r>
    <n v="6771"/>
    <x v="3362"/>
    <x v="3"/>
    <x v="34"/>
    <d v="2014-12-14T00:00:00"/>
    <x v="1"/>
    <s v="NC-18535"/>
    <s v="Nick Crebassa"/>
    <x v="1"/>
    <s v="United States"/>
    <s v="Phoenix"/>
    <x v="16"/>
    <n v="85023"/>
    <x v="1"/>
    <s v="OFF-PA-10004359"/>
    <x v="1"/>
    <x v="10"/>
    <x v="1059"/>
    <n v="419.4"/>
    <n v="5"/>
    <x v="2"/>
    <n v="146.79"/>
  </r>
  <r>
    <n v="6772"/>
    <x v="3362"/>
    <x v="3"/>
    <x v="34"/>
    <d v="2014-12-14T00:00:00"/>
    <x v="1"/>
    <s v="NC-18535"/>
    <s v="Nick Crebassa"/>
    <x v="1"/>
    <s v="United States"/>
    <s v="Phoenix"/>
    <x v="16"/>
    <n v="85023"/>
    <x v="1"/>
    <s v="OFF-BI-10000279"/>
    <x v="1"/>
    <x v="8"/>
    <x v="1765"/>
    <n v="13.005000000000001"/>
    <n v="3"/>
    <x v="6"/>
    <n v="-9.9704999999999995"/>
  </r>
  <r>
    <n v="6773"/>
    <x v="3363"/>
    <x v="0"/>
    <x v="254"/>
    <d v="2013-11-09T00:00:00"/>
    <x v="1"/>
    <s v="CW-11905"/>
    <s v="Carl Weiss"/>
    <x v="2"/>
    <s v="United States"/>
    <s v="Los Angeles"/>
    <x v="1"/>
    <n v="90004"/>
    <x v="1"/>
    <s v="OFF-BI-10003314"/>
    <x v="1"/>
    <x v="8"/>
    <x v="305"/>
    <n v="7.7119999999999997"/>
    <n v="2"/>
    <x v="2"/>
    <n v="2.7955999999999999"/>
  </r>
  <r>
    <n v="6774"/>
    <x v="3363"/>
    <x v="0"/>
    <x v="254"/>
    <d v="2013-11-09T00:00:00"/>
    <x v="1"/>
    <s v="CW-11905"/>
    <s v="Carl Weiss"/>
    <x v="2"/>
    <s v="United States"/>
    <s v="Los Angeles"/>
    <x v="1"/>
    <n v="90004"/>
    <x v="1"/>
    <s v="OFF-BI-10000494"/>
    <x v="1"/>
    <x v="8"/>
    <x v="1563"/>
    <n v="4.1760000000000002"/>
    <n v="1"/>
    <x v="2"/>
    <n v="1.3049999999999999"/>
  </r>
  <r>
    <n v="6775"/>
    <x v="3363"/>
    <x v="0"/>
    <x v="254"/>
    <d v="2013-11-09T00:00:00"/>
    <x v="1"/>
    <s v="CW-11905"/>
    <s v="Carl Weiss"/>
    <x v="2"/>
    <s v="United States"/>
    <s v="Los Angeles"/>
    <x v="1"/>
    <n v="90004"/>
    <x v="1"/>
    <s v="OFF-PA-10000295"/>
    <x v="1"/>
    <x v="10"/>
    <x v="1779"/>
    <n v="38.880000000000003"/>
    <n v="6"/>
    <x v="0"/>
    <n v="18.662400000000002"/>
  </r>
  <r>
    <n v="6776"/>
    <x v="3364"/>
    <x v="1"/>
    <x v="368"/>
    <d v="2012-04-04T00:00:00"/>
    <x v="1"/>
    <s v="CM-12115"/>
    <s v="Chad McGuire"/>
    <x v="0"/>
    <s v="United States"/>
    <s v="New York City"/>
    <x v="15"/>
    <n v="10024"/>
    <x v="3"/>
    <s v="OFF-PA-10002615"/>
    <x v="1"/>
    <x v="10"/>
    <x v="247"/>
    <n v="17.64"/>
    <n v="4"/>
    <x v="0"/>
    <n v="8.1143999999999998"/>
  </r>
  <r>
    <n v="6777"/>
    <x v="3365"/>
    <x v="0"/>
    <x v="64"/>
    <d v="2013-09-12T00:00:00"/>
    <x v="1"/>
    <s v="PT-19090"/>
    <s v="Pete Takahito"/>
    <x v="0"/>
    <s v="United States"/>
    <s v="San Antonio"/>
    <x v="5"/>
    <n v="78207"/>
    <x v="2"/>
    <s v="OFF-ST-10003479"/>
    <x v="1"/>
    <x v="4"/>
    <x v="41"/>
    <n v="93.456000000000003"/>
    <n v="3"/>
    <x v="2"/>
    <n v="-17.523"/>
  </r>
  <r>
    <n v="6778"/>
    <x v="3366"/>
    <x v="3"/>
    <x v="480"/>
    <d v="2014-02-02T00:00:00"/>
    <x v="1"/>
    <s v="CL-12700"/>
    <s v="Craig Leslie"/>
    <x v="2"/>
    <s v="United States"/>
    <s v="New York City"/>
    <x v="15"/>
    <n v="10009"/>
    <x v="3"/>
    <s v="TEC-AC-10002800"/>
    <x v="2"/>
    <x v="11"/>
    <x v="1207"/>
    <n v="449.91"/>
    <n v="9"/>
    <x v="0"/>
    <n v="157.46850000000001"/>
  </r>
  <r>
    <n v="6779"/>
    <x v="3367"/>
    <x v="0"/>
    <x v="323"/>
    <d v="2013-09-09T00:00:00"/>
    <x v="0"/>
    <s v="HF-14995"/>
    <s v="Herbert Flentye"/>
    <x v="0"/>
    <s v="United States"/>
    <s v="Baltimore"/>
    <x v="39"/>
    <n v="21215"/>
    <x v="3"/>
    <s v="FUR-BO-10003159"/>
    <x v="0"/>
    <x v="0"/>
    <x v="1100"/>
    <n v="344.94"/>
    <n v="3"/>
    <x v="0"/>
    <n v="31.044599999999999"/>
  </r>
  <r>
    <n v="6780"/>
    <x v="3367"/>
    <x v="0"/>
    <x v="323"/>
    <d v="2013-09-09T00:00:00"/>
    <x v="0"/>
    <s v="HF-14995"/>
    <s v="Herbert Flentye"/>
    <x v="0"/>
    <s v="United States"/>
    <s v="Baltimore"/>
    <x v="39"/>
    <n v="21215"/>
    <x v="3"/>
    <s v="FUR-FU-10002364"/>
    <x v="0"/>
    <x v="5"/>
    <x v="1231"/>
    <n v="14.76"/>
    <n v="2"/>
    <x v="0"/>
    <n v="4.2804000000000002"/>
  </r>
  <r>
    <n v="6781"/>
    <x v="3367"/>
    <x v="0"/>
    <x v="323"/>
    <d v="2013-09-09T00:00:00"/>
    <x v="0"/>
    <s v="HF-14995"/>
    <s v="Herbert Flentye"/>
    <x v="0"/>
    <s v="United States"/>
    <s v="Baltimore"/>
    <x v="39"/>
    <n v="21215"/>
    <x v="3"/>
    <s v="OFF-BI-10003350"/>
    <x v="1"/>
    <x v="8"/>
    <x v="834"/>
    <n v="12.76"/>
    <n v="2"/>
    <x v="0"/>
    <n v="5.8696000000000002"/>
  </r>
  <r>
    <n v="6782"/>
    <x v="3367"/>
    <x v="0"/>
    <x v="323"/>
    <d v="2013-09-09T00:00:00"/>
    <x v="0"/>
    <s v="HF-14995"/>
    <s v="Herbert Flentye"/>
    <x v="0"/>
    <s v="United States"/>
    <s v="Baltimore"/>
    <x v="39"/>
    <n v="21215"/>
    <x v="3"/>
    <s v="OFF-LA-10004093"/>
    <x v="1"/>
    <x v="2"/>
    <x v="670"/>
    <n v="58.48"/>
    <n v="8"/>
    <x v="0"/>
    <n v="27.485600000000002"/>
  </r>
  <r>
    <n v="6783"/>
    <x v="3368"/>
    <x v="3"/>
    <x v="800"/>
    <d v="2014-07-29T00:00:00"/>
    <x v="0"/>
    <s v="JC-15775"/>
    <s v="John Castell"/>
    <x v="0"/>
    <s v="United States"/>
    <s v="Philadelphia"/>
    <x v="9"/>
    <n v="19143"/>
    <x v="3"/>
    <s v="FUR-FU-10000732"/>
    <x v="0"/>
    <x v="5"/>
    <x v="540"/>
    <n v="20.096"/>
    <n v="4"/>
    <x v="2"/>
    <n v="3.0144000000000002"/>
  </r>
  <r>
    <n v="6784"/>
    <x v="3368"/>
    <x v="3"/>
    <x v="800"/>
    <d v="2014-07-29T00:00:00"/>
    <x v="0"/>
    <s v="JC-15775"/>
    <s v="John Castell"/>
    <x v="0"/>
    <s v="United States"/>
    <s v="Philadelphia"/>
    <x v="9"/>
    <n v="19143"/>
    <x v="3"/>
    <s v="OFF-SU-10004884"/>
    <x v="1"/>
    <x v="14"/>
    <x v="1780"/>
    <n v="37.752000000000002"/>
    <n v="3"/>
    <x v="2"/>
    <n v="4.2470999999999997"/>
  </r>
  <r>
    <n v="6785"/>
    <x v="3368"/>
    <x v="3"/>
    <x v="800"/>
    <d v="2014-07-29T00:00:00"/>
    <x v="0"/>
    <s v="JC-15775"/>
    <s v="John Castell"/>
    <x v="0"/>
    <s v="United States"/>
    <s v="Philadelphia"/>
    <x v="9"/>
    <n v="19143"/>
    <x v="3"/>
    <s v="FUR-TA-10001771"/>
    <x v="0"/>
    <x v="3"/>
    <x v="1724"/>
    <n v="138.58799999999999"/>
    <n v="1"/>
    <x v="10"/>
    <n v="-34.646999999999998"/>
  </r>
  <r>
    <n v="6786"/>
    <x v="3368"/>
    <x v="3"/>
    <x v="800"/>
    <d v="2014-07-29T00:00:00"/>
    <x v="0"/>
    <s v="JC-15775"/>
    <s v="John Castell"/>
    <x v="0"/>
    <s v="United States"/>
    <s v="Philadelphia"/>
    <x v="9"/>
    <n v="19143"/>
    <x v="3"/>
    <s v="OFF-ST-10000060"/>
    <x v="1"/>
    <x v="4"/>
    <x v="387"/>
    <n v="259.92"/>
    <n v="5"/>
    <x v="2"/>
    <n v="-25.992000000000001"/>
  </r>
  <r>
    <n v="6787"/>
    <x v="3368"/>
    <x v="3"/>
    <x v="800"/>
    <d v="2014-07-29T00:00:00"/>
    <x v="0"/>
    <s v="JC-15775"/>
    <s v="John Castell"/>
    <x v="0"/>
    <s v="United States"/>
    <s v="Philadelphia"/>
    <x v="9"/>
    <n v="19143"/>
    <x v="3"/>
    <s v="OFF-PA-10004100"/>
    <x v="1"/>
    <x v="10"/>
    <x v="257"/>
    <n v="20.736000000000001"/>
    <n v="4"/>
    <x v="2"/>
    <n v="7.2576000000000001"/>
  </r>
  <r>
    <n v="6788"/>
    <x v="3369"/>
    <x v="1"/>
    <x v="1023"/>
    <d v="2012-09-20T00:00:00"/>
    <x v="1"/>
    <s v="JH-15910"/>
    <s v="Jonathan Howell"/>
    <x v="0"/>
    <s v="United States"/>
    <s v="Atlanta"/>
    <x v="32"/>
    <n v="30318"/>
    <x v="0"/>
    <s v="FUR-FU-10003975"/>
    <x v="0"/>
    <x v="5"/>
    <x v="775"/>
    <n v="129.93"/>
    <n v="3"/>
    <x v="0"/>
    <n v="12.993"/>
  </r>
  <r>
    <n v="6789"/>
    <x v="3369"/>
    <x v="1"/>
    <x v="1023"/>
    <d v="2012-09-20T00:00:00"/>
    <x v="1"/>
    <s v="JH-15910"/>
    <s v="Jonathan Howell"/>
    <x v="0"/>
    <s v="United States"/>
    <s v="Atlanta"/>
    <x v="32"/>
    <n v="30318"/>
    <x v="0"/>
    <s v="OFF-PA-10001712"/>
    <x v="1"/>
    <x v="10"/>
    <x v="974"/>
    <n v="69.930000000000007"/>
    <n v="7"/>
    <x v="0"/>
    <n v="31.468499999999999"/>
  </r>
  <r>
    <n v="6790"/>
    <x v="3370"/>
    <x v="1"/>
    <x v="67"/>
    <d v="2012-09-09T00:00:00"/>
    <x v="0"/>
    <s v="CC-12610"/>
    <s v="Corey Catlett"/>
    <x v="1"/>
    <s v="United States"/>
    <s v="Durham"/>
    <x v="3"/>
    <n v="27707"/>
    <x v="0"/>
    <s v="OFF-AR-10001953"/>
    <x v="1"/>
    <x v="6"/>
    <x v="395"/>
    <n v="140.73599999999999"/>
    <n v="4"/>
    <x v="2"/>
    <n v="12.314399999999999"/>
  </r>
  <r>
    <n v="6791"/>
    <x v="3371"/>
    <x v="0"/>
    <x v="76"/>
    <d v="2013-11-18T00:00:00"/>
    <x v="2"/>
    <s v="IM-15055"/>
    <s v="Ionia McGrath"/>
    <x v="0"/>
    <s v="United States"/>
    <s v="Roseville"/>
    <x v="1"/>
    <n v="95661"/>
    <x v="1"/>
    <s v="OFF-BI-10004967"/>
    <x v="1"/>
    <x v="8"/>
    <x v="253"/>
    <n v="8.32"/>
    <n v="5"/>
    <x v="2"/>
    <n v="2.8079999999999998"/>
  </r>
  <r>
    <n v="6792"/>
    <x v="3372"/>
    <x v="0"/>
    <x v="338"/>
    <d v="2013-11-16T00:00:00"/>
    <x v="1"/>
    <s v="BF-11170"/>
    <s v="Ben Ferrer"/>
    <x v="2"/>
    <s v="United States"/>
    <s v="Sacramento"/>
    <x v="1"/>
    <n v="95823"/>
    <x v="1"/>
    <s v="FUR-FU-10003731"/>
    <x v="0"/>
    <x v="5"/>
    <x v="1593"/>
    <n v="9.98"/>
    <n v="1"/>
    <x v="0"/>
    <n v="2.7944"/>
  </r>
  <r>
    <n v="6793"/>
    <x v="3373"/>
    <x v="2"/>
    <x v="860"/>
    <d v="2011-08-18T00:00:00"/>
    <x v="2"/>
    <s v="CS-12355"/>
    <s v="Christine Sundaresam"/>
    <x v="0"/>
    <s v="United States"/>
    <s v="Fairfield"/>
    <x v="29"/>
    <n v="6824"/>
    <x v="3"/>
    <s v="OFF-BI-10001989"/>
    <x v="1"/>
    <x v="8"/>
    <x v="537"/>
    <n v="62.94"/>
    <n v="3"/>
    <x v="0"/>
    <n v="30.211200000000002"/>
  </r>
  <r>
    <n v="6794"/>
    <x v="3374"/>
    <x v="1"/>
    <x v="547"/>
    <d v="2012-11-20T00:00:00"/>
    <x v="1"/>
    <s v="MC-17605"/>
    <s v="Matt Connell"/>
    <x v="1"/>
    <s v="United States"/>
    <s v="Chicago"/>
    <x v="10"/>
    <n v="60610"/>
    <x v="2"/>
    <s v="OFF-ST-10000344"/>
    <x v="1"/>
    <x v="4"/>
    <x v="1013"/>
    <n v="21.488"/>
    <n v="2"/>
    <x v="2"/>
    <n v="1.6115999999999999"/>
  </r>
  <r>
    <n v="6795"/>
    <x v="3374"/>
    <x v="1"/>
    <x v="547"/>
    <d v="2012-11-20T00:00:00"/>
    <x v="1"/>
    <s v="MC-17605"/>
    <s v="Matt Connell"/>
    <x v="1"/>
    <s v="United States"/>
    <s v="Chicago"/>
    <x v="10"/>
    <n v="60610"/>
    <x v="2"/>
    <s v="TEC-PH-10001051"/>
    <x v="2"/>
    <x v="7"/>
    <x v="1254"/>
    <n v="239.976"/>
    <n v="3"/>
    <x v="2"/>
    <n v="26.997299999999999"/>
  </r>
  <r>
    <n v="6796"/>
    <x v="3374"/>
    <x v="1"/>
    <x v="547"/>
    <d v="2012-11-20T00:00:00"/>
    <x v="1"/>
    <s v="MC-17605"/>
    <s v="Matt Connell"/>
    <x v="1"/>
    <s v="United States"/>
    <s v="Chicago"/>
    <x v="10"/>
    <n v="60610"/>
    <x v="2"/>
    <s v="FUR-FU-10001215"/>
    <x v="0"/>
    <x v="5"/>
    <x v="1600"/>
    <n v="34.503999999999998"/>
    <n v="2"/>
    <x v="7"/>
    <n v="-15.5268"/>
  </r>
  <r>
    <n v="6797"/>
    <x v="3375"/>
    <x v="1"/>
    <x v="767"/>
    <d v="2012-08-25T00:00:00"/>
    <x v="3"/>
    <s v="MC-18100"/>
    <s v="Mick Crebagga"/>
    <x v="0"/>
    <s v="United States"/>
    <s v="Houston"/>
    <x v="5"/>
    <n v="77041"/>
    <x v="2"/>
    <s v="FUR-FU-10001473"/>
    <x v="0"/>
    <x v="5"/>
    <x v="1244"/>
    <n v="20.103999999999999"/>
    <n v="2"/>
    <x v="7"/>
    <n v="-16.585799999999999"/>
  </r>
  <r>
    <n v="6798"/>
    <x v="3375"/>
    <x v="1"/>
    <x v="767"/>
    <d v="2012-08-25T00:00:00"/>
    <x v="3"/>
    <s v="MC-18100"/>
    <s v="Mick Crebagga"/>
    <x v="0"/>
    <s v="United States"/>
    <s v="Houston"/>
    <x v="5"/>
    <n v="77041"/>
    <x v="2"/>
    <s v="OFF-BI-10000315"/>
    <x v="1"/>
    <x v="8"/>
    <x v="407"/>
    <n v="3.798"/>
    <n v="1"/>
    <x v="3"/>
    <n v="-6.0768000000000004"/>
  </r>
  <r>
    <n v="6799"/>
    <x v="3375"/>
    <x v="1"/>
    <x v="767"/>
    <d v="2012-08-25T00:00:00"/>
    <x v="3"/>
    <s v="MC-18100"/>
    <s v="Mick Crebagga"/>
    <x v="0"/>
    <s v="United States"/>
    <s v="Houston"/>
    <x v="5"/>
    <n v="77041"/>
    <x v="2"/>
    <s v="FUR-FU-10002240"/>
    <x v="0"/>
    <x v="5"/>
    <x v="1781"/>
    <n v="7.88"/>
    <n v="5"/>
    <x v="7"/>
    <n v="-3.94"/>
  </r>
  <r>
    <n v="6800"/>
    <x v="3376"/>
    <x v="0"/>
    <x v="591"/>
    <d v="2014-01-02T00:00:00"/>
    <x v="1"/>
    <s v="LW-16825"/>
    <s v="Laurel Workman"/>
    <x v="1"/>
    <s v="United States"/>
    <s v="Phoenix"/>
    <x v="16"/>
    <n v="85023"/>
    <x v="1"/>
    <s v="FUR-TA-10002607"/>
    <x v="0"/>
    <x v="3"/>
    <x v="221"/>
    <n v="35.445"/>
    <n v="1"/>
    <x v="5"/>
    <n v="-24.102599999999999"/>
  </r>
  <r>
    <n v="6801"/>
    <x v="3376"/>
    <x v="0"/>
    <x v="591"/>
    <d v="2014-01-02T00:00:00"/>
    <x v="1"/>
    <s v="LW-16825"/>
    <s v="Laurel Workman"/>
    <x v="1"/>
    <s v="United States"/>
    <s v="Phoenix"/>
    <x v="16"/>
    <n v="85023"/>
    <x v="1"/>
    <s v="TEC-MA-10003356"/>
    <x v="2"/>
    <x v="15"/>
    <x v="1361"/>
    <n v="269.97000000000003"/>
    <n v="2"/>
    <x v="6"/>
    <n v="-386.95699999999999"/>
  </r>
  <r>
    <n v="6802"/>
    <x v="3376"/>
    <x v="0"/>
    <x v="591"/>
    <d v="2014-01-02T00:00:00"/>
    <x v="1"/>
    <s v="LW-16825"/>
    <s v="Laurel Workman"/>
    <x v="1"/>
    <s v="United States"/>
    <s v="Phoenix"/>
    <x v="16"/>
    <n v="85023"/>
    <x v="1"/>
    <s v="TEC-AC-10002217"/>
    <x v="2"/>
    <x v="11"/>
    <x v="1178"/>
    <n v="45.12"/>
    <n v="3"/>
    <x v="2"/>
    <n v="-7.8959999999999999"/>
  </r>
  <r>
    <n v="6803"/>
    <x v="3376"/>
    <x v="0"/>
    <x v="591"/>
    <d v="2014-01-02T00:00:00"/>
    <x v="1"/>
    <s v="LW-16825"/>
    <s v="Laurel Workman"/>
    <x v="1"/>
    <s v="United States"/>
    <s v="Phoenix"/>
    <x v="16"/>
    <n v="85023"/>
    <x v="1"/>
    <s v="TEC-AC-10004353"/>
    <x v="2"/>
    <x v="11"/>
    <x v="717"/>
    <n v="100.8"/>
    <n v="2"/>
    <x v="2"/>
    <n v="21.42"/>
  </r>
  <r>
    <n v="6804"/>
    <x v="3376"/>
    <x v="0"/>
    <x v="591"/>
    <d v="2014-01-02T00:00:00"/>
    <x v="1"/>
    <s v="LW-16825"/>
    <s v="Laurel Workman"/>
    <x v="1"/>
    <s v="United States"/>
    <s v="Phoenix"/>
    <x v="16"/>
    <n v="85023"/>
    <x v="1"/>
    <s v="FUR-CH-10004754"/>
    <x v="0"/>
    <x v="1"/>
    <x v="1123"/>
    <n v="47.968000000000004"/>
    <n v="2"/>
    <x v="2"/>
    <n v="4.1971999999999996"/>
  </r>
  <r>
    <n v="6805"/>
    <x v="3377"/>
    <x v="2"/>
    <x v="1082"/>
    <d v="2011-10-06T00:00:00"/>
    <x v="2"/>
    <s v="KH-16510"/>
    <s v="Keith Herrera"/>
    <x v="0"/>
    <s v="United States"/>
    <s v="Pomona"/>
    <x v="1"/>
    <n v="91767"/>
    <x v="1"/>
    <s v="TEC-AC-10002800"/>
    <x v="2"/>
    <x v="11"/>
    <x v="1207"/>
    <n v="99.98"/>
    <n v="2"/>
    <x v="0"/>
    <n v="34.993000000000002"/>
  </r>
  <r>
    <n v="6806"/>
    <x v="3378"/>
    <x v="2"/>
    <x v="754"/>
    <d v="2011-11-25T00:00:00"/>
    <x v="2"/>
    <s v="RB-19645"/>
    <s v="Robert Barroso"/>
    <x v="1"/>
    <s v="United States"/>
    <s v="Atlanta"/>
    <x v="32"/>
    <n v="30318"/>
    <x v="0"/>
    <s v="OFF-PA-10001752"/>
    <x v="1"/>
    <x v="10"/>
    <x v="1360"/>
    <n v="9.9600000000000009"/>
    <n v="2"/>
    <x v="0"/>
    <n v="4.8803999999999998"/>
  </r>
  <r>
    <n v="6807"/>
    <x v="3379"/>
    <x v="3"/>
    <x v="53"/>
    <d v="2014-12-30T00:00:00"/>
    <x v="1"/>
    <s v="GD-14590"/>
    <s v="Giulietta Dortch"/>
    <x v="1"/>
    <s v="United States"/>
    <s v="Everett"/>
    <x v="4"/>
    <n v="98208"/>
    <x v="1"/>
    <s v="OFF-BI-10003314"/>
    <x v="1"/>
    <x v="8"/>
    <x v="305"/>
    <n v="3.8559999999999999"/>
    <n v="1"/>
    <x v="2"/>
    <n v="1.3977999999999999"/>
  </r>
  <r>
    <n v="6808"/>
    <x v="3380"/>
    <x v="1"/>
    <x v="1052"/>
    <d v="2012-04-05T00:00:00"/>
    <x v="1"/>
    <s v="EB-13705"/>
    <s v="Ed Braxton"/>
    <x v="1"/>
    <s v="United States"/>
    <s v="Houston"/>
    <x v="5"/>
    <n v="77095"/>
    <x v="2"/>
    <s v="OFF-PA-10000357"/>
    <x v="1"/>
    <x v="10"/>
    <x v="442"/>
    <n v="98.376000000000005"/>
    <n v="3"/>
    <x v="2"/>
    <n v="35.661299999999997"/>
  </r>
  <r>
    <n v="6809"/>
    <x v="3380"/>
    <x v="1"/>
    <x v="1052"/>
    <d v="2012-04-05T00:00:00"/>
    <x v="1"/>
    <s v="EB-13705"/>
    <s v="Ed Braxton"/>
    <x v="1"/>
    <s v="United States"/>
    <s v="Houston"/>
    <x v="5"/>
    <n v="77095"/>
    <x v="2"/>
    <s v="FUR-FU-10001085"/>
    <x v="0"/>
    <x v="5"/>
    <x v="1590"/>
    <n v="22.38"/>
    <n v="3"/>
    <x v="7"/>
    <n v="-7.8330000000000002"/>
  </r>
  <r>
    <n v="6810"/>
    <x v="3381"/>
    <x v="3"/>
    <x v="32"/>
    <d v="2014-09-16T00:00:00"/>
    <x v="2"/>
    <s v="PS-18760"/>
    <s v="Pamela Stobb"/>
    <x v="0"/>
    <s v="United States"/>
    <s v="Philadelphia"/>
    <x v="9"/>
    <n v="19140"/>
    <x v="3"/>
    <s v="OFF-BI-10000301"/>
    <x v="1"/>
    <x v="8"/>
    <x v="619"/>
    <n v="3.8820000000000001"/>
    <n v="2"/>
    <x v="6"/>
    <n v="-2.5880000000000001"/>
  </r>
  <r>
    <n v="6811"/>
    <x v="3381"/>
    <x v="3"/>
    <x v="32"/>
    <d v="2014-09-16T00:00:00"/>
    <x v="2"/>
    <s v="PS-18760"/>
    <s v="Pamela Stobb"/>
    <x v="0"/>
    <s v="United States"/>
    <s v="Philadelphia"/>
    <x v="9"/>
    <n v="19140"/>
    <x v="3"/>
    <s v="TEC-MA-10002930"/>
    <x v="2"/>
    <x v="15"/>
    <x v="1775"/>
    <n v="12.585000000000001"/>
    <n v="1"/>
    <x v="6"/>
    <n v="-18.038499999999999"/>
  </r>
  <r>
    <n v="6812"/>
    <x v="3381"/>
    <x v="3"/>
    <x v="32"/>
    <d v="2014-09-16T00:00:00"/>
    <x v="2"/>
    <s v="PS-18760"/>
    <s v="Pamela Stobb"/>
    <x v="0"/>
    <s v="United States"/>
    <s v="Philadelphia"/>
    <x v="9"/>
    <n v="19140"/>
    <x v="3"/>
    <s v="FUR-CH-10002372"/>
    <x v="0"/>
    <x v="1"/>
    <x v="390"/>
    <n v="113.372"/>
    <n v="2"/>
    <x v="4"/>
    <n v="-29.152799999999999"/>
  </r>
  <r>
    <n v="6813"/>
    <x v="3381"/>
    <x v="3"/>
    <x v="32"/>
    <d v="2014-09-16T00:00:00"/>
    <x v="2"/>
    <s v="PS-18760"/>
    <s v="Pamela Stobb"/>
    <x v="0"/>
    <s v="United States"/>
    <s v="Philadelphia"/>
    <x v="9"/>
    <n v="19140"/>
    <x v="3"/>
    <s v="OFF-BI-10003707"/>
    <x v="1"/>
    <x v="8"/>
    <x v="776"/>
    <n v="18.312000000000001"/>
    <n v="4"/>
    <x v="6"/>
    <n v="-12.208"/>
  </r>
  <r>
    <n v="6814"/>
    <x v="3381"/>
    <x v="3"/>
    <x v="32"/>
    <d v="2014-09-16T00:00:00"/>
    <x v="2"/>
    <s v="PS-18760"/>
    <s v="Pamela Stobb"/>
    <x v="0"/>
    <s v="United States"/>
    <s v="Philadelphia"/>
    <x v="9"/>
    <n v="19140"/>
    <x v="3"/>
    <s v="FUR-FU-10001057"/>
    <x v="0"/>
    <x v="5"/>
    <x v="1782"/>
    <n v="127.93600000000001"/>
    <n v="8"/>
    <x v="2"/>
    <n v="4.7976000000000001"/>
  </r>
  <r>
    <n v="6815"/>
    <x v="3381"/>
    <x v="3"/>
    <x v="32"/>
    <d v="2014-09-16T00:00:00"/>
    <x v="2"/>
    <s v="PS-18760"/>
    <s v="Pamela Stobb"/>
    <x v="0"/>
    <s v="United States"/>
    <s v="Philadelphia"/>
    <x v="9"/>
    <n v="19140"/>
    <x v="3"/>
    <s v="TEC-MA-10001681"/>
    <x v="2"/>
    <x v="15"/>
    <x v="340"/>
    <n v="241.17"/>
    <n v="2"/>
    <x v="6"/>
    <n v="-168.81899999999999"/>
  </r>
  <r>
    <n v="6816"/>
    <x v="3382"/>
    <x v="2"/>
    <x v="1103"/>
    <d v="2011-06-21T00:00:00"/>
    <x v="1"/>
    <s v="GH-14425"/>
    <s v="Gary Hwang"/>
    <x v="0"/>
    <s v="United States"/>
    <s v="Seattle"/>
    <x v="4"/>
    <n v="98105"/>
    <x v="1"/>
    <s v="FUR-FU-10003981"/>
    <x v="0"/>
    <x v="5"/>
    <x v="322"/>
    <n v="6.24"/>
    <n v="3"/>
    <x v="0"/>
    <n v="2.6208"/>
  </r>
  <r>
    <n v="6817"/>
    <x v="3382"/>
    <x v="2"/>
    <x v="1103"/>
    <d v="2011-06-21T00:00:00"/>
    <x v="1"/>
    <s v="GH-14425"/>
    <s v="Gary Hwang"/>
    <x v="0"/>
    <s v="United States"/>
    <s v="Seattle"/>
    <x v="4"/>
    <n v="98105"/>
    <x v="1"/>
    <s v="OFF-FA-10000624"/>
    <x v="1"/>
    <x v="13"/>
    <x v="291"/>
    <n v="17.899999999999999"/>
    <n v="5"/>
    <x v="0"/>
    <n v="8.9499999999999993"/>
  </r>
  <r>
    <n v="6818"/>
    <x v="3382"/>
    <x v="2"/>
    <x v="1103"/>
    <d v="2011-06-21T00:00:00"/>
    <x v="1"/>
    <s v="GH-14425"/>
    <s v="Gary Hwang"/>
    <x v="0"/>
    <s v="United States"/>
    <s v="Seattle"/>
    <x v="4"/>
    <n v="98105"/>
    <x v="1"/>
    <s v="OFF-BI-10004995"/>
    <x v="1"/>
    <x v="8"/>
    <x v="313"/>
    <n v="3266.3760000000002"/>
    <n v="3"/>
    <x v="2"/>
    <n v="1061.5722000000001"/>
  </r>
  <r>
    <n v="6819"/>
    <x v="3383"/>
    <x v="3"/>
    <x v="116"/>
    <d v="2015-01-02T00:00:00"/>
    <x v="1"/>
    <s v="LO-17170"/>
    <s v="Lori Olson"/>
    <x v="1"/>
    <s v="United States"/>
    <s v="Peoria"/>
    <x v="10"/>
    <n v="61604"/>
    <x v="2"/>
    <s v="OFF-BI-10003784"/>
    <x v="1"/>
    <x v="8"/>
    <x v="1314"/>
    <n v="1.68"/>
    <n v="5"/>
    <x v="3"/>
    <n v="-2.6880000000000002"/>
  </r>
  <r>
    <n v="6820"/>
    <x v="3383"/>
    <x v="3"/>
    <x v="116"/>
    <d v="2015-01-02T00:00:00"/>
    <x v="1"/>
    <s v="LO-17170"/>
    <s v="Lori Olson"/>
    <x v="1"/>
    <s v="United States"/>
    <s v="Peoria"/>
    <x v="10"/>
    <n v="61604"/>
    <x v="2"/>
    <s v="FUR-FU-10004586"/>
    <x v="0"/>
    <x v="5"/>
    <x v="1473"/>
    <n v="7.968"/>
    <n v="3"/>
    <x v="7"/>
    <n v="-2.3904000000000001"/>
  </r>
  <r>
    <n v="6821"/>
    <x v="3383"/>
    <x v="3"/>
    <x v="116"/>
    <d v="2015-01-02T00:00:00"/>
    <x v="1"/>
    <s v="LO-17170"/>
    <s v="Lori Olson"/>
    <x v="1"/>
    <s v="United States"/>
    <s v="Peoria"/>
    <x v="10"/>
    <n v="61604"/>
    <x v="2"/>
    <s v="FUR-CH-10004698"/>
    <x v="0"/>
    <x v="1"/>
    <x v="166"/>
    <n v="113.372"/>
    <n v="2"/>
    <x v="4"/>
    <n v="-3.2391999999999999"/>
  </r>
  <r>
    <n v="6822"/>
    <x v="3383"/>
    <x v="3"/>
    <x v="116"/>
    <d v="2015-01-02T00:00:00"/>
    <x v="1"/>
    <s v="LO-17170"/>
    <s v="Lori Olson"/>
    <x v="1"/>
    <s v="United States"/>
    <s v="Peoria"/>
    <x v="10"/>
    <n v="61604"/>
    <x v="2"/>
    <s v="FUR-FU-10001935"/>
    <x v="0"/>
    <x v="5"/>
    <x v="341"/>
    <n v="2.96"/>
    <n v="2"/>
    <x v="7"/>
    <n v="-1.4059999999999999"/>
  </r>
  <r>
    <n v="6823"/>
    <x v="3384"/>
    <x v="3"/>
    <x v="808"/>
    <d v="2014-11-08T00:00:00"/>
    <x v="1"/>
    <s v="CS-12505"/>
    <s v="Cindy Stewart"/>
    <x v="0"/>
    <s v="United States"/>
    <s v="Los Angeles"/>
    <x v="1"/>
    <n v="90036"/>
    <x v="1"/>
    <s v="OFF-AP-10003040"/>
    <x v="1"/>
    <x v="9"/>
    <x v="723"/>
    <n v="168.1"/>
    <n v="5"/>
    <x v="0"/>
    <n v="43.706000000000003"/>
  </r>
  <r>
    <n v="6824"/>
    <x v="3385"/>
    <x v="1"/>
    <x v="395"/>
    <d v="2012-07-29T00:00:00"/>
    <x v="1"/>
    <s v="YS-21880"/>
    <s v="Yana Sorensen"/>
    <x v="1"/>
    <s v="United States"/>
    <s v="Montgomery"/>
    <x v="19"/>
    <n v="36116"/>
    <x v="0"/>
    <s v="OFF-EN-10001335"/>
    <x v="1"/>
    <x v="12"/>
    <x v="462"/>
    <n v="98.46"/>
    <n v="9"/>
    <x v="0"/>
    <n v="49.23"/>
  </r>
  <r>
    <n v="6825"/>
    <x v="3385"/>
    <x v="1"/>
    <x v="395"/>
    <d v="2012-07-29T00:00:00"/>
    <x v="1"/>
    <s v="YS-21880"/>
    <s v="Yana Sorensen"/>
    <x v="1"/>
    <s v="United States"/>
    <s v="Montgomery"/>
    <x v="19"/>
    <n v="36116"/>
    <x v="0"/>
    <s v="FUR-TA-10002041"/>
    <x v="0"/>
    <x v="3"/>
    <x v="358"/>
    <n v="358.58"/>
    <n v="2"/>
    <x v="0"/>
    <n v="39.443800000000003"/>
  </r>
  <r>
    <n v="6826"/>
    <x v="3386"/>
    <x v="0"/>
    <x v="824"/>
    <d v="2013-10-10T00:00:00"/>
    <x v="1"/>
    <s v="TC-20980"/>
    <s v="Tamara Chand"/>
    <x v="1"/>
    <s v="United States"/>
    <s v="Lafayette"/>
    <x v="14"/>
    <n v="47905"/>
    <x v="2"/>
    <s v="OFF-ST-10001558"/>
    <x v="1"/>
    <x v="4"/>
    <x v="712"/>
    <n v="32.479999999999997"/>
    <n v="2"/>
    <x v="0"/>
    <n v="4.8719999999999999"/>
  </r>
  <r>
    <n v="6827"/>
    <x v="3386"/>
    <x v="0"/>
    <x v="824"/>
    <d v="2013-10-10T00:00:00"/>
    <x v="1"/>
    <s v="TC-20980"/>
    <s v="Tamara Chand"/>
    <x v="1"/>
    <s v="United States"/>
    <s v="Lafayette"/>
    <x v="14"/>
    <n v="47905"/>
    <x v="2"/>
    <s v="TEC-CO-10004722"/>
    <x v="2"/>
    <x v="16"/>
    <x v="1365"/>
    <n v="17499.95"/>
    <n v="5"/>
    <x v="0"/>
    <n v="8399.9760000000006"/>
  </r>
  <r>
    <n v="6828"/>
    <x v="3386"/>
    <x v="0"/>
    <x v="824"/>
    <d v="2013-10-10T00:00:00"/>
    <x v="1"/>
    <s v="TC-20980"/>
    <s v="Tamara Chand"/>
    <x v="1"/>
    <s v="United States"/>
    <s v="Lafayette"/>
    <x v="14"/>
    <n v="47905"/>
    <x v="2"/>
    <s v="OFF-BI-10004600"/>
    <x v="1"/>
    <x v="8"/>
    <x v="1477"/>
    <n v="735.98"/>
    <n v="2"/>
    <x v="0"/>
    <n v="331.19099999999997"/>
  </r>
  <r>
    <n v="6829"/>
    <x v="3386"/>
    <x v="0"/>
    <x v="824"/>
    <d v="2013-10-10T00:00:00"/>
    <x v="1"/>
    <s v="TC-20980"/>
    <s v="Tamara Chand"/>
    <x v="1"/>
    <s v="United States"/>
    <s v="Lafayette"/>
    <x v="14"/>
    <n v="47905"/>
    <x v="2"/>
    <s v="OFF-BI-10003712"/>
    <x v="1"/>
    <x v="8"/>
    <x v="689"/>
    <n v="34.369999999999997"/>
    <n v="7"/>
    <x v="0"/>
    <n v="16.8413"/>
  </r>
  <r>
    <n v="6830"/>
    <x v="3386"/>
    <x v="0"/>
    <x v="824"/>
    <d v="2013-10-10T00:00:00"/>
    <x v="1"/>
    <s v="TC-20980"/>
    <s v="Tamara Chand"/>
    <x v="1"/>
    <s v="United States"/>
    <s v="Lafayette"/>
    <x v="14"/>
    <n v="47905"/>
    <x v="2"/>
    <s v="OFF-AR-10001958"/>
    <x v="1"/>
    <x v="6"/>
    <x v="206"/>
    <n v="33.96"/>
    <n v="2"/>
    <x v="0"/>
    <n v="9.5088000000000008"/>
  </r>
  <r>
    <n v="6831"/>
    <x v="3387"/>
    <x v="0"/>
    <x v="435"/>
    <d v="2013-12-28T00:00:00"/>
    <x v="0"/>
    <s v="PW-19030"/>
    <s v="Pauline Webber"/>
    <x v="1"/>
    <s v="United States"/>
    <s v="New York City"/>
    <x v="15"/>
    <n v="10009"/>
    <x v="3"/>
    <s v="TEC-PH-10001750"/>
    <x v="2"/>
    <x v="7"/>
    <x v="968"/>
    <n v="197.97"/>
    <n v="3"/>
    <x v="0"/>
    <n v="53.451900000000002"/>
  </r>
  <r>
    <n v="6832"/>
    <x v="3388"/>
    <x v="3"/>
    <x v="246"/>
    <d v="2014-07-28T00:00:00"/>
    <x v="1"/>
    <s v="CS-11860"/>
    <s v="Cari Schnelling"/>
    <x v="0"/>
    <s v="United States"/>
    <s v="New York City"/>
    <x v="15"/>
    <n v="10024"/>
    <x v="3"/>
    <s v="OFF-AP-10002287"/>
    <x v="1"/>
    <x v="9"/>
    <x v="1274"/>
    <n v="17.48"/>
    <n v="4"/>
    <x v="0"/>
    <n v="4.5448000000000004"/>
  </r>
  <r>
    <n v="6833"/>
    <x v="3389"/>
    <x v="1"/>
    <x v="998"/>
    <d v="2012-10-17T00:00:00"/>
    <x v="1"/>
    <s v="DP-13165"/>
    <s v="David Philippe"/>
    <x v="0"/>
    <s v="United States"/>
    <s v="Chicago"/>
    <x v="10"/>
    <n v="60610"/>
    <x v="2"/>
    <s v="OFF-AR-10003183"/>
    <x v="1"/>
    <x v="6"/>
    <x v="1390"/>
    <n v="8.016"/>
    <n v="3"/>
    <x v="2"/>
    <n v="1.002"/>
  </r>
  <r>
    <n v="6834"/>
    <x v="3390"/>
    <x v="0"/>
    <x v="162"/>
    <d v="2013-09-09T00:00:00"/>
    <x v="3"/>
    <s v="PJ-19015"/>
    <s v="Pauline Johnson"/>
    <x v="0"/>
    <s v="United States"/>
    <s v="Santa Ana"/>
    <x v="1"/>
    <n v="92704"/>
    <x v="1"/>
    <s v="FUR-TA-10003008"/>
    <x v="0"/>
    <x v="3"/>
    <x v="946"/>
    <n v="146.04"/>
    <n v="1"/>
    <x v="2"/>
    <n v="-12.778499999999999"/>
  </r>
  <r>
    <n v="6835"/>
    <x v="3391"/>
    <x v="0"/>
    <x v="73"/>
    <d v="2013-11-25T00:00:00"/>
    <x v="1"/>
    <s v="BM-11575"/>
    <s v="Brendan Murry"/>
    <x v="1"/>
    <s v="United States"/>
    <s v="Montebello"/>
    <x v="1"/>
    <n v="90640"/>
    <x v="1"/>
    <s v="TEC-AC-10004803"/>
    <x v="2"/>
    <x v="11"/>
    <x v="1756"/>
    <n v="27.88"/>
    <n v="2"/>
    <x v="0"/>
    <n v="3.9032"/>
  </r>
  <r>
    <n v="6836"/>
    <x v="3392"/>
    <x v="3"/>
    <x v="453"/>
    <d v="2014-10-21T00:00:00"/>
    <x v="1"/>
    <s v="DL-13495"/>
    <s v="Dionis Lloyd"/>
    <x v="1"/>
    <s v="United States"/>
    <s v="Thousand Oaks"/>
    <x v="1"/>
    <n v="91360"/>
    <x v="1"/>
    <s v="OFF-LA-10003510"/>
    <x v="1"/>
    <x v="2"/>
    <x v="575"/>
    <n v="152.65"/>
    <n v="5"/>
    <x v="0"/>
    <n v="70.218999999999994"/>
  </r>
  <r>
    <n v="6837"/>
    <x v="3392"/>
    <x v="3"/>
    <x v="453"/>
    <d v="2014-10-21T00:00:00"/>
    <x v="1"/>
    <s v="DL-13495"/>
    <s v="Dionis Lloyd"/>
    <x v="1"/>
    <s v="United States"/>
    <s v="Thousand Oaks"/>
    <x v="1"/>
    <n v="91360"/>
    <x v="1"/>
    <s v="FUR-FU-10000087"/>
    <x v="0"/>
    <x v="5"/>
    <x v="204"/>
    <n v="22.72"/>
    <n v="1"/>
    <x v="0"/>
    <n v="9.3152000000000008"/>
  </r>
  <r>
    <n v="6838"/>
    <x v="3393"/>
    <x v="1"/>
    <x v="380"/>
    <d v="2012-07-12T00:00:00"/>
    <x v="1"/>
    <s v="BF-10975"/>
    <s v="Barbara Fisher"/>
    <x v="1"/>
    <s v="United States"/>
    <s v="Vineland"/>
    <x v="30"/>
    <n v="8360"/>
    <x v="3"/>
    <s v="OFF-AR-10003732"/>
    <x v="1"/>
    <x v="6"/>
    <x v="321"/>
    <n v="11.12"/>
    <n v="4"/>
    <x v="0"/>
    <n v="2.8912"/>
  </r>
  <r>
    <n v="6839"/>
    <x v="3394"/>
    <x v="3"/>
    <x v="1119"/>
    <d v="2014-02-10T00:00:00"/>
    <x v="1"/>
    <s v="FC-14335"/>
    <s v="Fred Chung"/>
    <x v="1"/>
    <s v="United States"/>
    <s v="Torrance"/>
    <x v="1"/>
    <n v="90503"/>
    <x v="1"/>
    <s v="OFF-AP-10000275"/>
    <x v="1"/>
    <x v="9"/>
    <x v="1719"/>
    <n v="1640.7"/>
    <n v="5"/>
    <x v="0"/>
    <n v="459.39600000000002"/>
  </r>
  <r>
    <n v="6840"/>
    <x v="3394"/>
    <x v="3"/>
    <x v="1119"/>
    <d v="2014-02-10T00:00:00"/>
    <x v="1"/>
    <s v="FC-14335"/>
    <s v="Fred Chung"/>
    <x v="1"/>
    <s v="United States"/>
    <s v="Torrance"/>
    <x v="1"/>
    <n v="90503"/>
    <x v="1"/>
    <s v="TEC-PH-10003505"/>
    <x v="2"/>
    <x v="7"/>
    <x v="901"/>
    <n v="371.2"/>
    <n v="5"/>
    <x v="2"/>
    <n v="41.76"/>
  </r>
  <r>
    <n v="6841"/>
    <x v="3395"/>
    <x v="1"/>
    <x v="401"/>
    <d v="2012-12-07T00:00:00"/>
    <x v="2"/>
    <s v="MP-18175"/>
    <s v="Mike Pelletier"/>
    <x v="2"/>
    <s v="United States"/>
    <s v="Troy"/>
    <x v="24"/>
    <n v="45373"/>
    <x v="3"/>
    <s v="OFF-BI-10002852"/>
    <x v="1"/>
    <x v="8"/>
    <x v="91"/>
    <n v="14.832000000000001"/>
    <n v="3"/>
    <x v="6"/>
    <n v="-10.382400000000001"/>
  </r>
  <r>
    <n v="6842"/>
    <x v="3396"/>
    <x v="0"/>
    <x v="126"/>
    <d v="2013-09-18T00:00:00"/>
    <x v="1"/>
    <s v="AJ-10795"/>
    <s v="Anthony Johnson"/>
    <x v="1"/>
    <s v="United States"/>
    <s v="Springfield"/>
    <x v="17"/>
    <n v="22153"/>
    <x v="0"/>
    <s v="TEC-AC-10004877"/>
    <x v="2"/>
    <x v="11"/>
    <x v="1670"/>
    <n v="20.7"/>
    <n v="3"/>
    <x v="0"/>
    <n v="1.6559999999999999"/>
  </r>
  <r>
    <n v="6843"/>
    <x v="3396"/>
    <x v="0"/>
    <x v="126"/>
    <d v="2013-09-18T00:00:00"/>
    <x v="1"/>
    <s v="AJ-10795"/>
    <s v="Anthony Johnson"/>
    <x v="1"/>
    <s v="United States"/>
    <s v="Springfield"/>
    <x v="17"/>
    <n v="22153"/>
    <x v="0"/>
    <s v="OFF-FA-10002975"/>
    <x v="1"/>
    <x v="13"/>
    <x v="33"/>
    <n v="11.34"/>
    <n v="3"/>
    <x v="0"/>
    <n v="5.2164000000000001"/>
  </r>
  <r>
    <n v="6844"/>
    <x v="3396"/>
    <x v="0"/>
    <x v="126"/>
    <d v="2013-09-18T00:00:00"/>
    <x v="1"/>
    <s v="AJ-10795"/>
    <s v="Anthony Johnson"/>
    <x v="1"/>
    <s v="United States"/>
    <s v="Springfield"/>
    <x v="17"/>
    <n v="22153"/>
    <x v="0"/>
    <s v="OFF-ST-10000419"/>
    <x v="1"/>
    <x v="4"/>
    <x v="1015"/>
    <n v="67.900000000000006"/>
    <n v="5"/>
    <x v="0"/>
    <n v="0.67900000000000005"/>
  </r>
  <r>
    <n v="6845"/>
    <x v="3396"/>
    <x v="0"/>
    <x v="126"/>
    <d v="2013-09-18T00:00:00"/>
    <x v="1"/>
    <s v="AJ-10795"/>
    <s v="Anthony Johnson"/>
    <x v="1"/>
    <s v="United States"/>
    <s v="Springfield"/>
    <x v="17"/>
    <n v="22153"/>
    <x v="0"/>
    <s v="FUR-CH-10002073"/>
    <x v="0"/>
    <x v="1"/>
    <x v="1783"/>
    <n v="1059.1199999999999"/>
    <n v="4"/>
    <x v="0"/>
    <n v="307.14479999999998"/>
  </r>
  <r>
    <n v="6846"/>
    <x v="3397"/>
    <x v="2"/>
    <x v="522"/>
    <d v="2011-07-12T00:00:00"/>
    <x v="1"/>
    <s v="BC-11125"/>
    <s v="Becky Castell"/>
    <x v="2"/>
    <s v="United States"/>
    <s v="El Cajon"/>
    <x v="1"/>
    <n v="92020"/>
    <x v="1"/>
    <s v="FUR-CH-10000155"/>
    <x v="0"/>
    <x v="1"/>
    <x v="1157"/>
    <n v="478.48"/>
    <n v="2"/>
    <x v="2"/>
    <n v="47.847999999999999"/>
  </r>
  <r>
    <n v="6847"/>
    <x v="3398"/>
    <x v="0"/>
    <x v="195"/>
    <d v="2013-05-15T00:00:00"/>
    <x v="1"/>
    <s v="RS-19420"/>
    <s v="Ricardo Sperren"/>
    <x v="1"/>
    <s v="United States"/>
    <s v="Los Angeles"/>
    <x v="1"/>
    <n v="90036"/>
    <x v="1"/>
    <s v="OFF-PA-10001260"/>
    <x v="1"/>
    <x v="10"/>
    <x v="1769"/>
    <n v="32.04"/>
    <n v="4"/>
    <x v="0"/>
    <n v="14.417999999999999"/>
  </r>
  <r>
    <n v="6848"/>
    <x v="3399"/>
    <x v="0"/>
    <x v="427"/>
    <d v="2013-07-23T00:00:00"/>
    <x v="1"/>
    <s v="NP-18670"/>
    <s v="Nora Paige"/>
    <x v="0"/>
    <s v="United States"/>
    <s v="Phoenix"/>
    <x v="16"/>
    <n v="85023"/>
    <x v="1"/>
    <s v="TEC-PH-10001924"/>
    <x v="2"/>
    <x v="7"/>
    <x v="426"/>
    <n v="55.991999999999997"/>
    <n v="1"/>
    <x v="2"/>
    <n v="3.4994999999999998"/>
  </r>
  <r>
    <n v="6849"/>
    <x v="3400"/>
    <x v="0"/>
    <x v="1133"/>
    <d v="2013-06-22T00:00:00"/>
    <x v="2"/>
    <s v="BT-11440"/>
    <s v="Bobby Trafton"/>
    <x v="0"/>
    <s v="United States"/>
    <s v="Frankfort"/>
    <x v="10"/>
    <n v="60423"/>
    <x v="2"/>
    <s v="OFF-PA-10003134"/>
    <x v="1"/>
    <x v="10"/>
    <x v="1663"/>
    <n v="76.864000000000004"/>
    <n v="2"/>
    <x v="2"/>
    <n v="26.9024"/>
  </r>
  <r>
    <n v="6850"/>
    <x v="3401"/>
    <x v="2"/>
    <x v="1017"/>
    <d v="2011-04-25T00:00:00"/>
    <x v="1"/>
    <s v="BP-11230"/>
    <s v="Benjamin Patterson"/>
    <x v="0"/>
    <s v="United States"/>
    <s v="Los Angeles"/>
    <x v="1"/>
    <n v="90045"/>
    <x v="1"/>
    <s v="FUR-FU-10000409"/>
    <x v="0"/>
    <x v="5"/>
    <x v="1421"/>
    <n v="59.92"/>
    <n v="4"/>
    <x v="0"/>
    <n v="27.563199999999998"/>
  </r>
  <r>
    <n v="6851"/>
    <x v="3402"/>
    <x v="0"/>
    <x v="1134"/>
    <d v="2013-01-12T00:00:00"/>
    <x v="1"/>
    <s v="JO-15145"/>
    <s v="Jack O'Briant"/>
    <x v="1"/>
    <s v="United States"/>
    <s v="Franklin"/>
    <x v="6"/>
    <n v="53132"/>
    <x v="2"/>
    <s v="FUR-BO-10002545"/>
    <x v="0"/>
    <x v="0"/>
    <x v="37"/>
    <n v="1565.88"/>
    <n v="6"/>
    <x v="0"/>
    <n v="407.12880000000001"/>
  </r>
  <r>
    <n v="6852"/>
    <x v="3402"/>
    <x v="0"/>
    <x v="1134"/>
    <d v="2013-01-12T00:00:00"/>
    <x v="1"/>
    <s v="JO-15145"/>
    <s v="Jack O'Briant"/>
    <x v="1"/>
    <s v="United States"/>
    <s v="Franklin"/>
    <x v="6"/>
    <n v="53132"/>
    <x v="2"/>
    <s v="OFF-BI-10001460"/>
    <x v="1"/>
    <x v="8"/>
    <x v="58"/>
    <n v="106.05"/>
    <n v="7"/>
    <x v="0"/>
    <n v="49.843499999999999"/>
  </r>
  <r>
    <n v="6853"/>
    <x v="3403"/>
    <x v="3"/>
    <x v="331"/>
    <d v="2014-12-29T00:00:00"/>
    <x v="0"/>
    <s v="MF-18250"/>
    <s v="Monica Federle"/>
    <x v="1"/>
    <s v="United States"/>
    <s v="Little Rock"/>
    <x v="36"/>
    <n v="72209"/>
    <x v="0"/>
    <s v="OFF-ST-10001328"/>
    <x v="1"/>
    <x v="4"/>
    <x v="176"/>
    <n v="62.04"/>
    <n v="4"/>
    <x v="0"/>
    <n v="17.371200000000002"/>
  </r>
  <r>
    <n v="6854"/>
    <x v="3403"/>
    <x v="3"/>
    <x v="331"/>
    <d v="2014-12-29T00:00:00"/>
    <x v="0"/>
    <s v="MF-18250"/>
    <s v="Monica Federle"/>
    <x v="1"/>
    <s v="United States"/>
    <s v="Little Rock"/>
    <x v="36"/>
    <n v="72209"/>
    <x v="0"/>
    <s v="TEC-PH-10003601"/>
    <x v="2"/>
    <x v="7"/>
    <x v="1383"/>
    <n v="494.97"/>
    <n v="3"/>
    <x v="0"/>
    <n v="148.49100000000001"/>
  </r>
  <r>
    <n v="6855"/>
    <x v="3403"/>
    <x v="3"/>
    <x v="331"/>
    <d v="2014-12-29T00:00:00"/>
    <x v="0"/>
    <s v="MF-18250"/>
    <s v="Monica Federle"/>
    <x v="1"/>
    <s v="United States"/>
    <s v="Little Rock"/>
    <x v="36"/>
    <n v="72209"/>
    <x v="0"/>
    <s v="OFF-ST-10001522"/>
    <x v="1"/>
    <x v="4"/>
    <x v="195"/>
    <n v="367.96"/>
    <n v="4"/>
    <x v="0"/>
    <n v="14.718400000000001"/>
  </r>
  <r>
    <n v="6856"/>
    <x v="3403"/>
    <x v="3"/>
    <x v="331"/>
    <d v="2014-12-29T00:00:00"/>
    <x v="0"/>
    <s v="MF-18250"/>
    <s v="Monica Federle"/>
    <x v="1"/>
    <s v="United States"/>
    <s v="Little Rock"/>
    <x v="36"/>
    <n v="72209"/>
    <x v="0"/>
    <s v="OFF-PA-10001994"/>
    <x v="1"/>
    <x v="10"/>
    <x v="1113"/>
    <n v="44.96"/>
    <n v="2"/>
    <x v="0"/>
    <n v="20.6816"/>
  </r>
  <r>
    <n v="6857"/>
    <x v="3403"/>
    <x v="3"/>
    <x v="331"/>
    <d v="2014-12-29T00:00:00"/>
    <x v="0"/>
    <s v="MF-18250"/>
    <s v="Monica Federle"/>
    <x v="1"/>
    <s v="United States"/>
    <s v="Little Rock"/>
    <x v="36"/>
    <n v="72209"/>
    <x v="0"/>
    <s v="OFF-EN-10001453"/>
    <x v="1"/>
    <x v="12"/>
    <x v="1676"/>
    <n v="182.94"/>
    <n v="3"/>
    <x v="0"/>
    <n v="85.981800000000007"/>
  </r>
  <r>
    <n v="6858"/>
    <x v="3404"/>
    <x v="3"/>
    <x v="827"/>
    <d v="2014-04-23T00:00:00"/>
    <x v="1"/>
    <s v="PS-18760"/>
    <s v="Pamela Stobb"/>
    <x v="0"/>
    <s v="United States"/>
    <s v="Los Angeles"/>
    <x v="1"/>
    <n v="90008"/>
    <x v="1"/>
    <s v="OFF-PA-10004911"/>
    <x v="1"/>
    <x v="10"/>
    <x v="929"/>
    <n v="28.14"/>
    <n v="3"/>
    <x v="0"/>
    <n v="13.507199999999999"/>
  </r>
  <r>
    <n v="6859"/>
    <x v="3404"/>
    <x v="3"/>
    <x v="827"/>
    <d v="2014-04-23T00:00:00"/>
    <x v="1"/>
    <s v="PS-18760"/>
    <s v="Pamela Stobb"/>
    <x v="0"/>
    <s v="United States"/>
    <s v="Los Angeles"/>
    <x v="1"/>
    <n v="90008"/>
    <x v="1"/>
    <s v="OFF-LA-10001404"/>
    <x v="1"/>
    <x v="2"/>
    <x v="916"/>
    <n v="7.38"/>
    <n v="2"/>
    <x v="0"/>
    <n v="3.4685999999999999"/>
  </r>
  <r>
    <n v="6860"/>
    <x v="3404"/>
    <x v="3"/>
    <x v="827"/>
    <d v="2014-04-23T00:00:00"/>
    <x v="1"/>
    <s v="PS-18760"/>
    <s v="Pamela Stobb"/>
    <x v="0"/>
    <s v="United States"/>
    <s v="Los Angeles"/>
    <x v="1"/>
    <n v="90008"/>
    <x v="1"/>
    <s v="OFF-FA-10001561"/>
    <x v="1"/>
    <x v="13"/>
    <x v="831"/>
    <n v="10.9"/>
    <n v="5"/>
    <x v="0"/>
    <n v="3.597"/>
  </r>
  <r>
    <n v="6861"/>
    <x v="3404"/>
    <x v="3"/>
    <x v="827"/>
    <d v="2014-04-23T00:00:00"/>
    <x v="1"/>
    <s v="PS-18760"/>
    <s v="Pamela Stobb"/>
    <x v="0"/>
    <s v="United States"/>
    <s v="Los Angeles"/>
    <x v="1"/>
    <n v="90008"/>
    <x v="1"/>
    <s v="TEC-AC-10001383"/>
    <x v="2"/>
    <x v="11"/>
    <x v="601"/>
    <n v="274.89"/>
    <n v="11"/>
    <x v="0"/>
    <n v="46.731299999999997"/>
  </r>
  <r>
    <n v="6862"/>
    <x v="3404"/>
    <x v="3"/>
    <x v="827"/>
    <d v="2014-04-23T00:00:00"/>
    <x v="1"/>
    <s v="PS-18760"/>
    <s v="Pamela Stobb"/>
    <x v="0"/>
    <s v="United States"/>
    <s v="Los Angeles"/>
    <x v="1"/>
    <n v="90008"/>
    <x v="1"/>
    <s v="OFF-LA-10003190"/>
    <x v="1"/>
    <x v="2"/>
    <x v="1163"/>
    <n v="23.04"/>
    <n v="8"/>
    <x v="0"/>
    <n v="11.2896"/>
  </r>
  <r>
    <n v="6863"/>
    <x v="3404"/>
    <x v="3"/>
    <x v="827"/>
    <d v="2014-04-23T00:00:00"/>
    <x v="1"/>
    <s v="PS-18760"/>
    <s v="Pamela Stobb"/>
    <x v="0"/>
    <s v="United States"/>
    <s v="Los Angeles"/>
    <x v="1"/>
    <n v="90008"/>
    <x v="1"/>
    <s v="FUR-CH-10003774"/>
    <x v="0"/>
    <x v="1"/>
    <x v="1185"/>
    <n v="218.352"/>
    <n v="3"/>
    <x v="2"/>
    <n v="-19.105799999999999"/>
  </r>
  <r>
    <n v="6864"/>
    <x v="3405"/>
    <x v="3"/>
    <x v="96"/>
    <d v="2014-12-09T00:00:00"/>
    <x v="1"/>
    <s v="MY-17380"/>
    <s v="Maribeth Yedwab"/>
    <x v="1"/>
    <s v="United States"/>
    <s v="San Antonio"/>
    <x v="5"/>
    <n v="78207"/>
    <x v="2"/>
    <s v="OFF-PA-10000520"/>
    <x v="1"/>
    <x v="10"/>
    <x v="1419"/>
    <n v="10.368"/>
    <n v="2"/>
    <x v="2"/>
    <n v="3.6288"/>
  </r>
  <r>
    <n v="6865"/>
    <x v="3406"/>
    <x v="0"/>
    <x v="1036"/>
    <d v="2013-08-29T00:00:00"/>
    <x v="1"/>
    <s v="SC-20230"/>
    <s v="Scot Coram"/>
    <x v="1"/>
    <s v="United States"/>
    <s v="Los Angeles"/>
    <x v="1"/>
    <n v="90004"/>
    <x v="1"/>
    <s v="OFF-BI-10004465"/>
    <x v="1"/>
    <x v="8"/>
    <x v="732"/>
    <n v="12.672000000000001"/>
    <n v="2"/>
    <x v="2"/>
    <n v="4.7519999999999998"/>
  </r>
  <r>
    <n v="6866"/>
    <x v="3406"/>
    <x v="0"/>
    <x v="1036"/>
    <d v="2013-08-29T00:00:00"/>
    <x v="1"/>
    <s v="SC-20230"/>
    <s v="Scot Coram"/>
    <x v="1"/>
    <s v="United States"/>
    <s v="Los Angeles"/>
    <x v="1"/>
    <n v="90004"/>
    <x v="1"/>
    <s v="TEC-PH-10003555"/>
    <x v="2"/>
    <x v="7"/>
    <x v="457"/>
    <n v="91.96"/>
    <n v="5"/>
    <x v="2"/>
    <n v="-20.690999999999999"/>
  </r>
  <r>
    <n v="6867"/>
    <x v="3406"/>
    <x v="0"/>
    <x v="1036"/>
    <d v="2013-08-29T00:00:00"/>
    <x v="1"/>
    <s v="SC-20230"/>
    <s v="Scot Coram"/>
    <x v="1"/>
    <s v="United States"/>
    <s v="Los Angeles"/>
    <x v="1"/>
    <n v="90004"/>
    <x v="1"/>
    <s v="TEC-AC-10000844"/>
    <x v="2"/>
    <x v="11"/>
    <x v="106"/>
    <n v="254.97"/>
    <n v="3"/>
    <x v="0"/>
    <n v="91.789199999999994"/>
  </r>
  <r>
    <n v="6868"/>
    <x v="3406"/>
    <x v="0"/>
    <x v="1036"/>
    <d v="2013-08-29T00:00:00"/>
    <x v="1"/>
    <s v="SC-20230"/>
    <s v="Scot Coram"/>
    <x v="1"/>
    <s v="United States"/>
    <s v="Los Angeles"/>
    <x v="1"/>
    <n v="90004"/>
    <x v="1"/>
    <s v="TEC-PH-10003187"/>
    <x v="2"/>
    <x v="7"/>
    <x v="1410"/>
    <n v="31.984000000000002"/>
    <n v="2"/>
    <x v="2"/>
    <n v="-7.9960000000000004"/>
  </r>
  <r>
    <n v="6869"/>
    <x v="3406"/>
    <x v="0"/>
    <x v="1036"/>
    <d v="2013-08-29T00:00:00"/>
    <x v="1"/>
    <s v="SC-20230"/>
    <s v="Scot Coram"/>
    <x v="1"/>
    <s v="United States"/>
    <s v="Los Angeles"/>
    <x v="1"/>
    <n v="90004"/>
    <x v="1"/>
    <s v="FUR-TA-10003569"/>
    <x v="0"/>
    <x v="3"/>
    <x v="1358"/>
    <n v="2887.056"/>
    <n v="9"/>
    <x v="2"/>
    <n v="180.441"/>
  </r>
  <r>
    <n v="6870"/>
    <x v="3406"/>
    <x v="0"/>
    <x v="1036"/>
    <d v="2013-08-29T00:00:00"/>
    <x v="1"/>
    <s v="SC-20230"/>
    <s v="Scot Coram"/>
    <x v="1"/>
    <s v="United States"/>
    <s v="Los Angeles"/>
    <x v="1"/>
    <n v="90004"/>
    <x v="1"/>
    <s v="OFF-PA-10003848"/>
    <x v="1"/>
    <x v="10"/>
    <x v="1442"/>
    <n v="12.96"/>
    <n v="2"/>
    <x v="0"/>
    <n v="6.2207999999999997"/>
  </r>
  <r>
    <n v="6871"/>
    <x v="3406"/>
    <x v="0"/>
    <x v="1036"/>
    <d v="2013-08-29T00:00:00"/>
    <x v="1"/>
    <s v="SC-20230"/>
    <s v="Scot Coram"/>
    <x v="1"/>
    <s v="United States"/>
    <s v="Los Angeles"/>
    <x v="1"/>
    <n v="90004"/>
    <x v="1"/>
    <s v="OFF-PA-10002606"/>
    <x v="1"/>
    <x v="10"/>
    <x v="1592"/>
    <n v="47.52"/>
    <n v="9"/>
    <x v="0"/>
    <n v="21.384"/>
  </r>
  <r>
    <n v="6872"/>
    <x v="3407"/>
    <x v="0"/>
    <x v="5"/>
    <d v="2013-12-09T00:00:00"/>
    <x v="0"/>
    <s v="RF-19345"/>
    <s v="Randy Ferguson"/>
    <x v="1"/>
    <s v="United States"/>
    <s v="Chicago"/>
    <x v="10"/>
    <n v="60610"/>
    <x v="2"/>
    <s v="OFF-LA-10004853"/>
    <x v="1"/>
    <x v="2"/>
    <x v="683"/>
    <n v="11.952"/>
    <n v="3"/>
    <x v="2"/>
    <n v="3.8843999999999999"/>
  </r>
  <r>
    <n v="6873"/>
    <x v="3408"/>
    <x v="1"/>
    <x v="1135"/>
    <d v="2012-12-19T00:00:00"/>
    <x v="2"/>
    <s v="SG-20080"/>
    <s v="Sandra Glassco"/>
    <x v="0"/>
    <s v="United States"/>
    <s v="Seattle"/>
    <x v="4"/>
    <n v="98105"/>
    <x v="1"/>
    <s v="OFF-PA-10004948"/>
    <x v="1"/>
    <x v="10"/>
    <x v="1647"/>
    <n v="4.9800000000000004"/>
    <n v="1"/>
    <x v="0"/>
    <n v="2.3405999999999998"/>
  </r>
  <r>
    <n v="6874"/>
    <x v="3409"/>
    <x v="2"/>
    <x v="1136"/>
    <d v="2011-10-22T00:00:00"/>
    <x v="0"/>
    <s v="TB-21520"/>
    <s v="Tracy Blumstein"/>
    <x v="0"/>
    <s v="United States"/>
    <s v="Beaumont"/>
    <x v="5"/>
    <n v="77705"/>
    <x v="2"/>
    <s v="OFF-BI-10003676"/>
    <x v="1"/>
    <x v="8"/>
    <x v="816"/>
    <n v="10.78"/>
    <n v="5"/>
    <x v="3"/>
    <n v="-17.248000000000001"/>
  </r>
  <r>
    <n v="6875"/>
    <x v="3409"/>
    <x v="2"/>
    <x v="1136"/>
    <d v="2011-10-22T00:00:00"/>
    <x v="0"/>
    <s v="TB-21520"/>
    <s v="Tracy Blumstein"/>
    <x v="0"/>
    <s v="United States"/>
    <s v="Beaumont"/>
    <x v="5"/>
    <n v="77705"/>
    <x v="2"/>
    <s v="TEC-AC-10001314"/>
    <x v="2"/>
    <x v="11"/>
    <x v="943"/>
    <n v="119.976"/>
    <n v="3"/>
    <x v="2"/>
    <n v="-17.996400000000001"/>
  </r>
  <r>
    <n v="6876"/>
    <x v="3410"/>
    <x v="0"/>
    <x v="64"/>
    <d v="2013-09-11T00:00:00"/>
    <x v="1"/>
    <s v="MM-17920"/>
    <s v="Michael Moore"/>
    <x v="0"/>
    <s v="United States"/>
    <s v="Chesapeake"/>
    <x v="17"/>
    <n v="23320"/>
    <x v="0"/>
    <s v="OFF-LA-10004545"/>
    <x v="1"/>
    <x v="2"/>
    <x v="1328"/>
    <n v="25.06"/>
    <n v="2"/>
    <x v="0"/>
    <n v="11.7782"/>
  </r>
  <r>
    <n v="6877"/>
    <x v="3410"/>
    <x v="0"/>
    <x v="64"/>
    <d v="2013-09-11T00:00:00"/>
    <x v="1"/>
    <s v="MM-17920"/>
    <s v="Michael Moore"/>
    <x v="0"/>
    <s v="United States"/>
    <s v="Chesapeake"/>
    <x v="17"/>
    <n v="23320"/>
    <x v="0"/>
    <s v="FUR-TA-10003238"/>
    <x v="0"/>
    <x v="3"/>
    <x v="1233"/>
    <n v="1652.94"/>
    <n v="3"/>
    <x v="0"/>
    <n v="314.05860000000001"/>
  </r>
  <r>
    <n v="6878"/>
    <x v="3411"/>
    <x v="1"/>
    <x v="52"/>
    <d v="2012-10-15T00:00:00"/>
    <x v="3"/>
    <s v="CG-12520"/>
    <s v="Claire Gute"/>
    <x v="0"/>
    <s v="United States"/>
    <s v="Dallas"/>
    <x v="5"/>
    <n v="75217"/>
    <x v="2"/>
    <s v="FUR-FU-10004952"/>
    <x v="0"/>
    <x v="5"/>
    <x v="845"/>
    <n v="131.376"/>
    <n v="6"/>
    <x v="7"/>
    <n v="-95.247600000000006"/>
  </r>
  <r>
    <n v="6879"/>
    <x v="3411"/>
    <x v="1"/>
    <x v="52"/>
    <d v="2012-10-15T00:00:00"/>
    <x v="3"/>
    <s v="CG-12520"/>
    <s v="Claire Gute"/>
    <x v="0"/>
    <s v="United States"/>
    <s v="Dallas"/>
    <x v="5"/>
    <n v="75217"/>
    <x v="2"/>
    <s v="OFF-PA-10003001"/>
    <x v="1"/>
    <x v="10"/>
    <x v="1064"/>
    <n v="5.3440000000000003"/>
    <n v="1"/>
    <x v="2"/>
    <n v="1.8704000000000001"/>
  </r>
  <r>
    <n v="6880"/>
    <x v="3412"/>
    <x v="1"/>
    <x v="494"/>
    <d v="2012-12-05T00:00:00"/>
    <x v="0"/>
    <s v="TW-21025"/>
    <s v="Tamara Willingham"/>
    <x v="2"/>
    <s v="United States"/>
    <s v="Seattle"/>
    <x v="4"/>
    <n v="98105"/>
    <x v="1"/>
    <s v="FUR-CH-10001215"/>
    <x v="0"/>
    <x v="1"/>
    <x v="440"/>
    <n v="2003.92"/>
    <n v="5"/>
    <x v="2"/>
    <n v="125.245"/>
  </r>
  <r>
    <n v="6881"/>
    <x v="3412"/>
    <x v="1"/>
    <x v="494"/>
    <d v="2012-12-05T00:00:00"/>
    <x v="0"/>
    <s v="TW-21025"/>
    <s v="Tamara Willingham"/>
    <x v="2"/>
    <s v="United States"/>
    <s v="Seattle"/>
    <x v="4"/>
    <n v="98105"/>
    <x v="1"/>
    <s v="OFF-PA-10004255"/>
    <x v="1"/>
    <x v="10"/>
    <x v="1306"/>
    <n v="32.4"/>
    <n v="5"/>
    <x v="0"/>
    <n v="15.552"/>
  </r>
  <r>
    <n v="6882"/>
    <x v="3412"/>
    <x v="1"/>
    <x v="494"/>
    <d v="2012-12-05T00:00:00"/>
    <x v="0"/>
    <s v="TW-21025"/>
    <s v="Tamara Willingham"/>
    <x v="2"/>
    <s v="United States"/>
    <s v="Seattle"/>
    <x v="4"/>
    <n v="98105"/>
    <x v="1"/>
    <s v="FUR-TA-10001705"/>
    <x v="0"/>
    <x v="3"/>
    <x v="213"/>
    <n v="1913.4"/>
    <n v="9"/>
    <x v="0"/>
    <n v="401.81400000000002"/>
  </r>
  <r>
    <n v="6883"/>
    <x v="3412"/>
    <x v="1"/>
    <x v="494"/>
    <d v="2012-12-05T00:00:00"/>
    <x v="0"/>
    <s v="TW-21025"/>
    <s v="Tamara Willingham"/>
    <x v="2"/>
    <s v="United States"/>
    <s v="Seattle"/>
    <x v="4"/>
    <n v="98105"/>
    <x v="1"/>
    <s v="OFF-ST-10002554"/>
    <x v="1"/>
    <x v="4"/>
    <x v="1144"/>
    <n v="146.72999999999999"/>
    <n v="3"/>
    <x v="0"/>
    <n v="2.9346000000000001"/>
  </r>
  <r>
    <n v="6884"/>
    <x v="3412"/>
    <x v="1"/>
    <x v="494"/>
    <d v="2012-12-05T00:00:00"/>
    <x v="0"/>
    <s v="TW-21025"/>
    <s v="Tamara Willingham"/>
    <x v="2"/>
    <s v="United States"/>
    <s v="Seattle"/>
    <x v="4"/>
    <n v="98105"/>
    <x v="1"/>
    <s v="OFF-PA-10002222"/>
    <x v="1"/>
    <x v="10"/>
    <x v="389"/>
    <n v="114.2"/>
    <n v="5"/>
    <x v="0"/>
    <n v="52.531999999999996"/>
  </r>
  <r>
    <n v="6885"/>
    <x v="3413"/>
    <x v="1"/>
    <x v="70"/>
    <d v="2012-06-04T00:00:00"/>
    <x v="1"/>
    <s v="BD-11320"/>
    <s v="Bill Donatelli"/>
    <x v="0"/>
    <s v="United States"/>
    <s v="Minneapolis"/>
    <x v="11"/>
    <n v="55407"/>
    <x v="2"/>
    <s v="FUR-CH-10002320"/>
    <x v="0"/>
    <x v="1"/>
    <x v="1454"/>
    <n v="2567.84"/>
    <n v="8"/>
    <x v="0"/>
    <n v="770.35199999999998"/>
  </r>
  <r>
    <n v="6886"/>
    <x v="3414"/>
    <x v="3"/>
    <x v="18"/>
    <d v="2014-09-18T00:00:00"/>
    <x v="1"/>
    <s v="HA-14905"/>
    <s v="Helen Abelman"/>
    <x v="0"/>
    <s v="United States"/>
    <s v="Springfield"/>
    <x v="24"/>
    <n v="45503"/>
    <x v="3"/>
    <s v="TEC-AC-10003499"/>
    <x v="2"/>
    <x v="11"/>
    <x v="103"/>
    <n v="37.055999999999997"/>
    <n v="4"/>
    <x v="2"/>
    <n v="8.8008000000000006"/>
  </r>
  <r>
    <n v="6887"/>
    <x v="3414"/>
    <x v="3"/>
    <x v="18"/>
    <d v="2014-09-18T00:00:00"/>
    <x v="1"/>
    <s v="HA-14905"/>
    <s v="Helen Abelman"/>
    <x v="0"/>
    <s v="United States"/>
    <s v="Springfield"/>
    <x v="24"/>
    <n v="45503"/>
    <x v="3"/>
    <s v="TEC-PH-10003580"/>
    <x v="2"/>
    <x v="7"/>
    <x v="997"/>
    <n v="259.89600000000002"/>
    <n v="2"/>
    <x v="10"/>
    <n v="-56.3108"/>
  </r>
  <r>
    <n v="6888"/>
    <x v="3415"/>
    <x v="3"/>
    <x v="1016"/>
    <d v="2014-05-03T00:00:00"/>
    <x v="1"/>
    <s v="LL-16840"/>
    <s v="Lauren Leatherbury"/>
    <x v="0"/>
    <s v="United States"/>
    <s v="Los Angeles"/>
    <x v="1"/>
    <n v="90032"/>
    <x v="1"/>
    <s v="OFF-PA-10004675"/>
    <x v="1"/>
    <x v="10"/>
    <x v="69"/>
    <n v="19.05"/>
    <n v="3"/>
    <x v="0"/>
    <n v="8.7629999999999999"/>
  </r>
  <r>
    <n v="6889"/>
    <x v="3415"/>
    <x v="3"/>
    <x v="1016"/>
    <d v="2014-05-03T00:00:00"/>
    <x v="1"/>
    <s v="LL-16840"/>
    <s v="Lauren Leatherbury"/>
    <x v="0"/>
    <s v="United States"/>
    <s v="Los Angeles"/>
    <x v="1"/>
    <n v="90032"/>
    <x v="1"/>
    <s v="OFF-BI-10000666"/>
    <x v="1"/>
    <x v="8"/>
    <x v="980"/>
    <n v="73.343999999999994"/>
    <n v="3"/>
    <x v="2"/>
    <n v="27.504000000000001"/>
  </r>
  <r>
    <n v="6890"/>
    <x v="3416"/>
    <x v="3"/>
    <x v="65"/>
    <d v="2014-09-23T00:00:00"/>
    <x v="1"/>
    <s v="SS-20140"/>
    <s v="Saphhira Shifley"/>
    <x v="1"/>
    <s v="United States"/>
    <s v="Columbus"/>
    <x v="32"/>
    <n v="31907"/>
    <x v="0"/>
    <s v="TEC-PH-10001552"/>
    <x v="2"/>
    <x v="7"/>
    <x v="178"/>
    <n v="95.68"/>
    <n v="8"/>
    <x v="0"/>
    <n v="26.790400000000002"/>
  </r>
  <r>
    <n v="6891"/>
    <x v="3416"/>
    <x v="3"/>
    <x v="65"/>
    <d v="2014-09-23T00:00:00"/>
    <x v="1"/>
    <s v="SS-20140"/>
    <s v="Saphhira Shifley"/>
    <x v="1"/>
    <s v="United States"/>
    <s v="Columbus"/>
    <x v="32"/>
    <n v="31907"/>
    <x v="0"/>
    <s v="OFF-PA-10000673"/>
    <x v="1"/>
    <x v="10"/>
    <x v="249"/>
    <n v="50.96"/>
    <n v="7"/>
    <x v="0"/>
    <n v="24.460799999999999"/>
  </r>
  <r>
    <n v="6892"/>
    <x v="3416"/>
    <x v="3"/>
    <x v="65"/>
    <d v="2014-09-23T00:00:00"/>
    <x v="1"/>
    <s v="SS-20140"/>
    <s v="Saphhira Shifley"/>
    <x v="1"/>
    <s v="United States"/>
    <s v="Columbus"/>
    <x v="32"/>
    <n v="31907"/>
    <x v="0"/>
    <s v="OFF-AR-10000380"/>
    <x v="1"/>
    <x v="6"/>
    <x v="108"/>
    <n v="113.94"/>
    <n v="3"/>
    <x v="0"/>
    <n v="34.182000000000002"/>
  </r>
  <r>
    <n v="6893"/>
    <x v="3416"/>
    <x v="3"/>
    <x v="65"/>
    <d v="2014-09-23T00:00:00"/>
    <x v="1"/>
    <s v="SS-20140"/>
    <s v="Saphhira Shifley"/>
    <x v="1"/>
    <s v="United States"/>
    <s v="Columbus"/>
    <x v="32"/>
    <n v="31907"/>
    <x v="0"/>
    <s v="OFF-PA-10003848"/>
    <x v="1"/>
    <x v="10"/>
    <x v="1442"/>
    <n v="25.92"/>
    <n v="4"/>
    <x v="0"/>
    <n v="12.441599999999999"/>
  </r>
  <r>
    <n v="6894"/>
    <x v="3416"/>
    <x v="3"/>
    <x v="65"/>
    <d v="2014-09-23T00:00:00"/>
    <x v="1"/>
    <s v="SS-20140"/>
    <s v="Saphhira Shifley"/>
    <x v="1"/>
    <s v="United States"/>
    <s v="Columbus"/>
    <x v="32"/>
    <n v="31907"/>
    <x v="0"/>
    <s v="FUR-FU-10002963"/>
    <x v="0"/>
    <x v="5"/>
    <x v="1502"/>
    <n v="20.32"/>
    <n v="4"/>
    <x v="0"/>
    <n v="6.9088000000000003"/>
  </r>
  <r>
    <n v="6895"/>
    <x v="3416"/>
    <x v="3"/>
    <x v="65"/>
    <d v="2014-09-23T00:00:00"/>
    <x v="1"/>
    <s v="SS-20140"/>
    <s v="Saphhira Shifley"/>
    <x v="1"/>
    <s v="United States"/>
    <s v="Columbus"/>
    <x v="32"/>
    <n v="31907"/>
    <x v="0"/>
    <s v="TEC-PH-10002447"/>
    <x v="2"/>
    <x v="7"/>
    <x v="53"/>
    <n v="411.98"/>
    <n v="2"/>
    <x v="0"/>
    <n v="119.4742"/>
  </r>
  <r>
    <n v="6896"/>
    <x v="3416"/>
    <x v="3"/>
    <x v="65"/>
    <d v="2014-09-23T00:00:00"/>
    <x v="1"/>
    <s v="SS-20140"/>
    <s v="Saphhira Shifley"/>
    <x v="1"/>
    <s v="United States"/>
    <s v="Columbus"/>
    <x v="32"/>
    <n v="31907"/>
    <x v="0"/>
    <s v="OFF-SU-10004261"/>
    <x v="1"/>
    <x v="14"/>
    <x v="605"/>
    <n v="34.479999999999997"/>
    <n v="2"/>
    <x v="0"/>
    <n v="9.9992000000000001"/>
  </r>
  <r>
    <n v="6897"/>
    <x v="3416"/>
    <x v="3"/>
    <x v="65"/>
    <d v="2014-09-23T00:00:00"/>
    <x v="1"/>
    <s v="SS-20140"/>
    <s v="Saphhira Shifley"/>
    <x v="1"/>
    <s v="United States"/>
    <s v="Columbus"/>
    <x v="32"/>
    <n v="31907"/>
    <x v="0"/>
    <s v="OFF-PA-10003228"/>
    <x v="1"/>
    <x v="10"/>
    <x v="1668"/>
    <n v="244.55"/>
    <n v="5"/>
    <x v="0"/>
    <n v="114.9385"/>
  </r>
  <r>
    <n v="6898"/>
    <x v="3417"/>
    <x v="3"/>
    <x v="238"/>
    <d v="2014-08-26T00:00:00"/>
    <x v="1"/>
    <s v="CK-12205"/>
    <s v="Chloris Kastensmidt"/>
    <x v="0"/>
    <s v="United States"/>
    <s v="Lakewood"/>
    <x v="24"/>
    <n v="44107"/>
    <x v="3"/>
    <s v="OFF-BI-10004817"/>
    <x v="1"/>
    <x v="8"/>
    <x v="1199"/>
    <n v="10.782"/>
    <n v="3"/>
    <x v="6"/>
    <n v="-7.9067999999999996"/>
  </r>
  <r>
    <n v="6899"/>
    <x v="3418"/>
    <x v="1"/>
    <x v="1137"/>
    <d v="2012-05-26T00:00:00"/>
    <x v="0"/>
    <s v="VS-21820"/>
    <s v="Vivek Sundaresam"/>
    <x v="0"/>
    <s v="United States"/>
    <s v="Naperville"/>
    <x v="10"/>
    <n v="60540"/>
    <x v="2"/>
    <s v="FUR-CH-10002880"/>
    <x v="0"/>
    <x v="1"/>
    <x v="801"/>
    <n v="602.65099999999995"/>
    <n v="7"/>
    <x v="4"/>
    <n v="-163.57669999999999"/>
  </r>
  <r>
    <n v="6900"/>
    <x v="3418"/>
    <x v="1"/>
    <x v="1137"/>
    <d v="2012-05-26T00:00:00"/>
    <x v="0"/>
    <s v="VS-21820"/>
    <s v="Vivek Sundaresam"/>
    <x v="0"/>
    <s v="United States"/>
    <s v="Naperville"/>
    <x v="10"/>
    <n v="60540"/>
    <x v="2"/>
    <s v="OFF-BI-10001249"/>
    <x v="1"/>
    <x v="8"/>
    <x v="1182"/>
    <n v="7.6559999999999997"/>
    <n v="6"/>
    <x v="3"/>
    <n v="-13.0152"/>
  </r>
  <r>
    <n v="6901"/>
    <x v="3419"/>
    <x v="1"/>
    <x v="67"/>
    <d v="2012-09-11T00:00:00"/>
    <x v="1"/>
    <s v="TN-21040"/>
    <s v="Tanja Norvell"/>
    <x v="2"/>
    <s v="United States"/>
    <s v="New York City"/>
    <x v="15"/>
    <n v="10009"/>
    <x v="3"/>
    <s v="TEC-AC-10002402"/>
    <x v="2"/>
    <x v="11"/>
    <x v="651"/>
    <n v="559.92999999999995"/>
    <n v="7"/>
    <x v="0"/>
    <n v="167.97900000000001"/>
  </r>
  <r>
    <n v="6902"/>
    <x v="3420"/>
    <x v="3"/>
    <x v="1138"/>
    <d v="2014-07-25T00:00:00"/>
    <x v="3"/>
    <s v="HR-14830"/>
    <s v="Harold Ryan"/>
    <x v="1"/>
    <s v="United States"/>
    <s v="Huntington Beach"/>
    <x v="1"/>
    <n v="92646"/>
    <x v="1"/>
    <s v="TEC-CO-10001449"/>
    <x v="2"/>
    <x v="16"/>
    <x v="303"/>
    <n v="2399.96"/>
    <n v="5"/>
    <x v="2"/>
    <n v="839.98599999999999"/>
  </r>
  <r>
    <n v="6903"/>
    <x v="3421"/>
    <x v="3"/>
    <x v="264"/>
    <d v="2014-09-09T00:00:00"/>
    <x v="1"/>
    <s v="JS-15595"/>
    <s v="Jill Stevenson"/>
    <x v="1"/>
    <s v="United States"/>
    <s v="Chicago"/>
    <x v="10"/>
    <n v="60653"/>
    <x v="2"/>
    <s v="OFF-FA-10002280"/>
    <x v="1"/>
    <x v="13"/>
    <x v="653"/>
    <n v="16"/>
    <n v="4"/>
    <x v="2"/>
    <n v="5.6"/>
  </r>
  <r>
    <n v="6904"/>
    <x v="3421"/>
    <x v="3"/>
    <x v="264"/>
    <d v="2014-09-09T00:00:00"/>
    <x v="1"/>
    <s v="JS-15595"/>
    <s v="Jill Stevenson"/>
    <x v="1"/>
    <s v="United States"/>
    <s v="Chicago"/>
    <x v="10"/>
    <n v="60653"/>
    <x v="2"/>
    <s v="OFF-AP-10003278"/>
    <x v="1"/>
    <x v="9"/>
    <x v="1784"/>
    <n v="5.5880000000000001"/>
    <n v="2"/>
    <x v="3"/>
    <n v="-15.0876"/>
  </r>
  <r>
    <n v="6905"/>
    <x v="3421"/>
    <x v="3"/>
    <x v="264"/>
    <d v="2014-09-09T00:00:00"/>
    <x v="1"/>
    <s v="JS-15595"/>
    <s v="Jill Stevenson"/>
    <x v="1"/>
    <s v="United States"/>
    <s v="Chicago"/>
    <x v="10"/>
    <n v="60653"/>
    <x v="2"/>
    <s v="OFF-ST-10003994"/>
    <x v="1"/>
    <x v="4"/>
    <x v="1736"/>
    <n v="235.92"/>
    <n v="5"/>
    <x v="2"/>
    <n v="-44.234999999999999"/>
  </r>
  <r>
    <n v="6906"/>
    <x v="3422"/>
    <x v="3"/>
    <x v="1139"/>
    <d v="2014-12-09T00:00:00"/>
    <x v="0"/>
    <s v="BN-11470"/>
    <s v="Brad Norvell"/>
    <x v="1"/>
    <s v="United States"/>
    <s v="Brentwood"/>
    <x v="1"/>
    <n v="94513"/>
    <x v="1"/>
    <s v="OFF-ST-10003221"/>
    <x v="1"/>
    <x v="4"/>
    <x v="33"/>
    <n v="10.68"/>
    <n v="1"/>
    <x v="0"/>
    <n v="2.8835999999999999"/>
  </r>
  <r>
    <n v="6907"/>
    <x v="3423"/>
    <x v="3"/>
    <x v="968"/>
    <d v="2014-05-21T00:00:00"/>
    <x v="3"/>
    <s v="AR-10405"/>
    <s v="Allen Rosenblatt"/>
    <x v="1"/>
    <s v="United States"/>
    <s v="Trenton"/>
    <x v="12"/>
    <n v="48183"/>
    <x v="2"/>
    <s v="OFF-BI-10002225"/>
    <x v="1"/>
    <x v="8"/>
    <x v="336"/>
    <n v="41.28"/>
    <n v="2"/>
    <x v="0"/>
    <n v="19.814399999999999"/>
  </r>
  <r>
    <n v="6908"/>
    <x v="3424"/>
    <x v="0"/>
    <x v="720"/>
    <d v="2013-10-04T00:00:00"/>
    <x v="1"/>
    <s v="SW-20455"/>
    <s v="Shaun Weien"/>
    <x v="0"/>
    <s v="United States"/>
    <s v="Seattle"/>
    <x v="4"/>
    <n v="98103"/>
    <x v="1"/>
    <s v="TEC-PH-10002584"/>
    <x v="2"/>
    <x v="7"/>
    <x v="1696"/>
    <n v="1001.5839999999999"/>
    <n v="2"/>
    <x v="2"/>
    <n v="125.19799999999999"/>
  </r>
  <r>
    <n v="6909"/>
    <x v="3425"/>
    <x v="3"/>
    <x v="389"/>
    <d v="2014-12-16T00:00:00"/>
    <x v="1"/>
    <s v="JE-16165"/>
    <s v="Justin Ellison"/>
    <x v="1"/>
    <s v="United States"/>
    <s v="North Charleston"/>
    <x v="20"/>
    <n v="29406"/>
    <x v="0"/>
    <s v="FUR-FU-10002364"/>
    <x v="0"/>
    <x v="5"/>
    <x v="1231"/>
    <n v="14.76"/>
    <n v="2"/>
    <x v="0"/>
    <n v="4.2804000000000002"/>
  </r>
  <r>
    <n v="6910"/>
    <x v="3426"/>
    <x v="2"/>
    <x v="103"/>
    <d v="2011-09-18T00:00:00"/>
    <x v="0"/>
    <s v="LH-16900"/>
    <s v="Lena Hernandez"/>
    <x v="0"/>
    <s v="United States"/>
    <s v="Columbus"/>
    <x v="24"/>
    <n v="43229"/>
    <x v="3"/>
    <s v="OFF-BI-10004022"/>
    <x v="1"/>
    <x v="8"/>
    <x v="748"/>
    <n v="2.5019999999999998"/>
    <n v="3"/>
    <x v="6"/>
    <n v="-2.0015999999999998"/>
  </r>
  <r>
    <n v="6911"/>
    <x v="3427"/>
    <x v="3"/>
    <x v="570"/>
    <d v="2014-08-03T00:00:00"/>
    <x v="1"/>
    <s v="VG-21790"/>
    <s v="Vivek Gonzalez"/>
    <x v="0"/>
    <s v="United States"/>
    <s v="Seattle"/>
    <x v="4"/>
    <n v="98103"/>
    <x v="1"/>
    <s v="FUR-BO-10004709"/>
    <x v="0"/>
    <x v="0"/>
    <x v="263"/>
    <n v="115.96"/>
    <n v="2"/>
    <x v="0"/>
    <n v="25.511199999999999"/>
  </r>
  <r>
    <n v="6912"/>
    <x v="3428"/>
    <x v="3"/>
    <x v="378"/>
    <d v="2014-08-06T00:00:00"/>
    <x v="0"/>
    <s v="EM-13960"/>
    <s v="Eric Murdock"/>
    <x v="0"/>
    <s v="United States"/>
    <s v="San Francisco"/>
    <x v="1"/>
    <n v="94109"/>
    <x v="1"/>
    <s v="OFF-ST-10004340"/>
    <x v="1"/>
    <x v="4"/>
    <x v="809"/>
    <n v="186.54"/>
    <n v="3"/>
    <x v="0"/>
    <n v="50.3658"/>
  </r>
  <r>
    <n v="6913"/>
    <x v="3429"/>
    <x v="3"/>
    <x v="743"/>
    <d v="2014-05-06T00:00:00"/>
    <x v="0"/>
    <s v="EM-13825"/>
    <s v="Elizabeth Moffitt"/>
    <x v="1"/>
    <s v="United States"/>
    <s v="Los Angeles"/>
    <x v="1"/>
    <n v="90049"/>
    <x v="1"/>
    <s v="TEC-AC-10001714"/>
    <x v="2"/>
    <x v="11"/>
    <x v="678"/>
    <n v="159.56"/>
    <n v="4"/>
    <x v="0"/>
    <n v="59.037199999999999"/>
  </r>
  <r>
    <n v="6914"/>
    <x v="3430"/>
    <x v="1"/>
    <x v="821"/>
    <d v="2012-06-16T00:00:00"/>
    <x v="1"/>
    <s v="JH-15910"/>
    <s v="Jonathan Howell"/>
    <x v="0"/>
    <s v="United States"/>
    <s v="West Palm Beach"/>
    <x v="2"/>
    <n v="33407"/>
    <x v="0"/>
    <s v="TEC-PH-10002844"/>
    <x v="2"/>
    <x v="7"/>
    <x v="104"/>
    <n v="55.984000000000002"/>
    <n v="2"/>
    <x v="2"/>
    <n v="4.1988000000000003"/>
  </r>
  <r>
    <n v="6915"/>
    <x v="3431"/>
    <x v="2"/>
    <x v="1091"/>
    <d v="2011-12-29T00:00:00"/>
    <x v="1"/>
    <s v="NP-18700"/>
    <s v="Nora Preis"/>
    <x v="0"/>
    <s v="United States"/>
    <s v="Chicago"/>
    <x v="10"/>
    <n v="60623"/>
    <x v="2"/>
    <s v="OFF-ST-10000585"/>
    <x v="1"/>
    <x v="4"/>
    <x v="541"/>
    <n v="132.16"/>
    <n v="1"/>
    <x v="2"/>
    <n v="9.9120000000000008"/>
  </r>
  <r>
    <n v="6916"/>
    <x v="3431"/>
    <x v="2"/>
    <x v="1091"/>
    <d v="2011-12-29T00:00:00"/>
    <x v="1"/>
    <s v="NP-18700"/>
    <s v="Nora Preis"/>
    <x v="0"/>
    <s v="United States"/>
    <s v="Chicago"/>
    <x v="10"/>
    <n v="60623"/>
    <x v="2"/>
    <s v="OFF-BI-10002824"/>
    <x v="1"/>
    <x v="8"/>
    <x v="523"/>
    <n v="17.904"/>
    <n v="6"/>
    <x v="3"/>
    <n v="-31.332000000000001"/>
  </r>
  <r>
    <n v="6917"/>
    <x v="3431"/>
    <x v="2"/>
    <x v="1091"/>
    <d v="2011-12-29T00:00:00"/>
    <x v="1"/>
    <s v="NP-18700"/>
    <s v="Nora Preis"/>
    <x v="0"/>
    <s v="United States"/>
    <s v="Chicago"/>
    <x v="10"/>
    <n v="60623"/>
    <x v="2"/>
    <s v="OFF-PA-10001289"/>
    <x v="1"/>
    <x v="10"/>
    <x v="952"/>
    <n v="124.032"/>
    <n v="4"/>
    <x v="2"/>
    <n v="44.961599999999997"/>
  </r>
  <r>
    <n v="6918"/>
    <x v="3432"/>
    <x v="2"/>
    <x v="757"/>
    <d v="2011-12-21T00:00:00"/>
    <x v="1"/>
    <s v="SH-20635"/>
    <s v="Stefanie Holloman"/>
    <x v="1"/>
    <s v="United States"/>
    <s v="Sacramento"/>
    <x v="1"/>
    <n v="95823"/>
    <x v="1"/>
    <s v="FUR-CH-10001854"/>
    <x v="0"/>
    <x v="1"/>
    <x v="1110"/>
    <n v="1403.92"/>
    <n v="5"/>
    <x v="2"/>
    <n v="70.195999999999998"/>
  </r>
  <r>
    <n v="6919"/>
    <x v="3433"/>
    <x v="0"/>
    <x v="947"/>
    <d v="2013-04-19T00:00:00"/>
    <x v="0"/>
    <s v="BM-11785"/>
    <s v="Bryan Mills"/>
    <x v="0"/>
    <s v="United States"/>
    <s v="Seattle"/>
    <x v="4"/>
    <n v="98115"/>
    <x v="1"/>
    <s v="OFF-SU-10003567"/>
    <x v="1"/>
    <x v="14"/>
    <x v="1489"/>
    <n v="28.8"/>
    <n v="3"/>
    <x v="0"/>
    <n v="0.86399999999999999"/>
  </r>
  <r>
    <n v="6920"/>
    <x v="3434"/>
    <x v="1"/>
    <x v="1031"/>
    <d v="2012-05-28T00:00:00"/>
    <x v="1"/>
    <s v="HG-14965"/>
    <s v="Henry Goldwyn"/>
    <x v="1"/>
    <s v="United States"/>
    <s v="Philadelphia"/>
    <x v="9"/>
    <n v="19143"/>
    <x v="3"/>
    <s v="OFF-BI-10001597"/>
    <x v="1"/>
    <x v="8"/>
    <x v="790"/>
    <n v="24.588000000000001"/>
    <n v="2"/>
    <x v="6"/>
    <n v="-18.031199999999998"/>
  </r>
  <r>
    <n v="6921"/>
    <x v="3435"/>
    <x v="3"/>
    <x v="425"/>
    <d v="2014-03-03T00:00:00"/>
    <x v="1"/>
    <s v="BM-11140"/>
    <s v="Becky Martin"/>
    <x v="0"/>
    <s v="United States"/>
    <s v="Santa Barbara"/>
    <x v="1"/>
    <n v="93101"/>
    <x v="1"/>
    <s v="OFF-AP-10003287"/>
    <x v="1"/>
    <x v="9"/>
    <x v="538"/>
    <n v="356.79"/>
    <n v="7"/>
    <x v="0"/>
    <n v="99.901200000000003"/>
  </r>
  <r>
    <n v="6922"/>
    <x v="3436"/>
    <x v="3"/>
    <x v="1095"/>
    <d v="2014-04-11T00:00:00"/>
    <x v="1"/>
    <s v="PS-19045"/>
    <s v="Penelope Sewall"/>
    <x v="2"/>
    <s v="United States"/>
    <s v="New York City"/>
    <x v="15"/>
    <n v="10011"/>
    <x v="3"/>
    <s v="OFF-EN-10001532"/>
    <x v="1"/>
    <x v="12"/>
    <x v="613"/>
    <n v="16.98"/>
    <n v="1"/>
    <x v="0"/>
    <n v="8.49"/>
  </r>
  <r>
    <n v="6923"/>
    <x v="3437"/>
    <x v="1"/>
    <x v="199"/>
    <d v="2012-03-19T00:00:00"/>
    <x v="0"/>
    <s v="MS-17710"/>
    <s v="Maurice Satty"/>
    <x v="0"/>
    <s v="United States"/>
    <s v="Auburn"/>
    <x v="19"/>
    <n v="36830"/>
    <x v="0"/>
    <s v="OFF-LA-10003930"/>
    <x v="1"/>
    <x v="2"/>
    <x v="503"/>
    <n v="491.55"/>
    <n v="5"/>
    <x v="0"/>
    <n v="240.8595"/>
  </r>
  <r>
    <n v="6924"/>
    <x v="3437"/>
    <x v="1"/>
    <x v="199"/>
    <d v="2012-03-19T00:00:00"/>
    <x v="0"/>
    <s v="MS-17710"/>
    <s v="Maurice Satty"/>
    <x v="0"/>
    <s v="United States"/>
    <s v="Auburn"/>
    <x v="19"/>
    <n v="36830"/>
    <x v="0"/>
    <s v="OFF-EN-10003845"/>
    <x v="1"/>
    <x v="12"/>
    <x v="431"/>
    <n v="7.38"/>
    <n v="2"/>
    <x v="0"/>
    <n v="3.3948"/>
  </r>
  <r>
    <n v="6925"/>
    <x v="3438"/>
    <x v="1"/>
    <x v="672"/>
    <d v="2012-12-04T00:00:00"/>
    <x v="1"/>
    <s v="JL-15235"/>
    <s v="Janet Lee"/>
    <x v="0"/>
    <s v="United States"/>
    <s v="New York City"/>
    <x v="15"/>
    <n v="10035"/>
    <x v="3"/>
    <s v="OFF-PA-10002659"/>
    <x v="1"/>
    <x v="10"/>
    <x v="922"/>
    <n v="23.66"/>
    <n v="7"/>
    <x v="0"/>
    <n v="10.883599999999999"/>
  </r>
  <r>
    <n v="6926"/>
    <x v="3438"/>
    <x v="1"/>
    <x v="672"/>
    <d v="2012-12-04T00:00:00"/>
    <x v="1"/>
    <s v="JL-15235"/>
    <s v="Janet Lee"/>
    <x v="0"/>
    <s v="United States"/>
    <s v="New York City"/>
    <x v="15"/>
    <n v="10035"/>
    <x v="3"/>
    <s v="FUR-BO-10001608"/>
    <x v="0"/>
    <x v="0"/>
    <x v="1523"/>
    <n v="681.40800000000002"/>
    <n v="12"/>
    <x v="2"/>
    <n v="42.588000000000001"/>
  </r>
  <r>
    <n v="6927"/>
    <x v="3439"/>
    <x v="0"/>
    <x v="1062"/>
    <d v="2013-08-04T00:00:00"/>
    <x v="1"/>
    <s v="KM-16660"/>
    <s v="Khloe Miller"/>
    <x v="0"/>
    <s v="United States"/>
    <s v="Los Angeles"/>
    <x v="1"/>
    <n v="90032"/>
    <x v="1"/>
    <s v="OFF-LA-10000305"/>
    <x v="1"/>
    <x v="2"/>
    <x v="1707"/>
    <n v="18.899999999999999"/>
    <n v="3"/>
    <x v="0"/>
    <n v="8.6940000000000008"/>
  </r>
  <r>
    <n v="6928"/>
    <x v="3440"/>
    <x v="0"/>
    <x v="661"/>
    <d v="2013-06-26T00:00:00"/>
    <x v="0"/>
    <s v="RD-19900"/>
    <s v="Ruben Dartt"/>
    <x v="0"/>
    <s v="United States"/>
    <s v="San Francisco"/>
    <x v="1"/>
    <n v="94109"/>
    <x v="1"/>
    <s v="OFF-ST-10003638"/>
    <x v="1"/>
    <x v="4"/>
    <x v="1222"/>
    <n v="93.68"/>
    <n v="4"/>
    <x v="0"/>
    <n v="25.293600000000001"/>
  </r>
  <r>
    <n v="6929"/>
    <x v="3440"/>
    <x v="0"/>
    <x v="661"/>
    <d v="2013-06-26T00:00:00"/>
    <x v="0"/>
    <s v="RD-19900"/>
    <s v="Ruben Dartt"/>
    <x v="0"/>
    <s v="United States"/>
    <s v="San Francisco"/>
    <x v="1"/>
    <n v="94109"/>
    <x v="1"/>
    <s v="OFF-LA-10001934"/>
    <x v="1"/>
    <x v="2"/>
    <x v="568"/>
    <n v="21.93"/>
    <n v="3"/>
    <x v="0"/>
    <n v="10.3071"/>
  </r>
  <r>
    <n v="6930"/>
    <x v="3440"/>
    <x v="0"/>
    <x v="661"/>
    <d v="2013-06-26T00:00:00"/>
    <x v="0"/>
    <s v="RD-19900"/>
    <s v="Ruben Dartt"/>
    <x v="0"/>
    <s v="United States"/>
    <s v="San Francisco"/>
    <x v="1"/>
    <n v="94109"/>
    <x v="1"/>
    <s v="TEC-PH-10003012"/>
    <x v="2"/>
    <x v="7"/>
    <x v="344"/>
    <n v="862.34400000000005"/>
    <n v="7"/>
    <x v="2"/>
    <n v="97.0137"/>
  </r>
  <r>
    <n v="6931"/>
    <x v="3440"/>
    <x v="0"/>
    <x v="661"/>
    <d v="2013-06-26T00:00:00"/>
    <x v="0"/>
    <s v="RD-19900"/>
    <s v="Ruben Dartt"/>
    <x v="0"/>
    <s v="United States"/>
    <s v="San Francisco"/>
    <x v="1"/>
    <n v="94109"/>
    <x v="1"/>
    <s v="OFF-PA-10001019"/>
    <x v="1"/>
    <x v="10"/>
    <x v="675"/>
    <n v="19.98"/>
    <n v="1"/>
    <x v="0"/>
    <n v="9.3905999999999992"/>
  </r>
  <r>
    <n v="6932"/>
    <x v="3441"/>
    <x v="2"/>
    <x v="686"/>
    <d v="2011-07-18T00:00:00"/>
    <x v="1"/>
    <s v="ST-20530"/>
    <s v="Shui Tom"/>
    <x v="0"/>
    <s v="United States"/>
    <s v="Philadelphia"/>
    <x v="9"/>
    <n v="19140"/>
    <x v="3"/>
    <s v="TEC-PH-10002070"/>
    <x v="2"/>
    <x v="7"/>
    <x v="1785"/>
    <n v="13.494"/>
    <n v="1"/>
    <x v="10"/>
    <n v="-2.2490000000000001"/>
  </r>
  <r>
    <n v="6933"/>
    <x v="3441"/>
    <x v="2"/>
    <x v="686"/>
    <d v="2011-07-18T00:00:00"/>
    <x v="1"/>
    <s v="ST-20530"/>
    <s v="Shui Tom"/>
    <x v="0"/>
    <s v="United States"/>
    <s v="Philadelphia"/>
    <x v="9"/>
    <n v="19140"/>
    <x v="3"/>
    <s v="TEC-PH-10002583"/>
    <x v="2"/>
    <x v="7"/>
    <x v="1708"/>
    <n v="23.988"/>
    <n v="2"/>
    <x v="10"/>
    <n v="-13.993"/>
  </r>
  <r>
    <n v="6934"/>
    <x v="3441"/>
    <x v="2"/>
    <x v="686"/>
    <d v="2011-07-18T00:00:00"/>
    <x v="1"/>
    <s v="ST-20530"/>
    <s v="Shui Tom"/>
    <x v="0"/>
    <s v="United States"/>
    <s v="Philadelphia"/>
    <x v="9"/>
    <n v="19140"/>
    <x v="3"/>
    <s v="FUR-FU-10001057"/>
    <x v="0"/>
    <x v="5"/>
    <x v="1782"/>
    <n v="31.984000000000002"/>
    <n v="2"/>
    <x v="2"/>
    <n v="1.1994"/>
  </r>
  <r>
    <n v="6935"/>
    <x v="3441"/>
    <x v="2"/>
    <x v="686"/>
    <d v="2011-07-18T00:00:00"/>
    <x v="1"/>
    <s v="ST-20530"/>
    <s v="Shui Tom"/>
    <x v="0"/>
    <s v="United States"/>
    <s v="Philadelphia"/>
    <x v="9"/>
    <n v="19140"/>
    <x v="3"/>
    <s v="OFF-AR-10001044"/>
    <x v="1"/>
    <x v="6"/>
    <x v="1042"/>
    <n v="41.584000000000003"/>
    <n v="2"/>
    <x v="2"/>
    <n v="4.6782000000000004"/>
  </r>
  <r>
    <n v="6936"/>
    <x v="3442"/>
    <x v="3"/>
    <x v="329"/>
    <d v="2014-12-04T00:00:00"/>
    <x v="0"/>
    <s v="BP-11095"/>
    <s v="Bart Pistole"/>
    <x v="1"/>
    <s v="United States"/>
    <s v="El Paso"/>
    <x v="5"/>
    <n v="79907"/>
    <x v="2"/>
    <s v="TEC-AC-10001767"/>
    <x v="2"/>
    <x v="11"/>
    <x v="97"/>
    <n v="95.975999999999999"/>
    <n v="3"/>
    <x v="2"/>
    <n v="-10.7973"/>
  </r>
  <r>
    <n v="6937"/>
    <x v="3443"/>
    <x v="0"/>
    <x v="476"/>
    <d v="2013-09-05T00:00:00"/>
    <x v="2"/>
    <s v="TA-21385"/>
    <s v="Tom Ashbrook"/>
    <x v="2"/>
    <s v="United States"/>
    <s v="Chicago"/>
    <x v="10"/>
    <n v="60653"/>
    <x v="2"/>
    <s v="FUR-FU-10000277"/>
    <x v="0"/>
    <x v="5"/>
    <x v="1786"/>
    <n v="84.272000000000006"/>
    <n v="2"/>
    <x v="7"/>
    <n v="-75.844800000000006"/>
  </r>
  <r>
    <n v="6938"/>
    <x v="3444"/>
    <x v="2"/>
    <x v="345"/>
    <d v="2011-06-15T00:00:00"/>
    <x v="3"/>
    <s v="PS-18760"/>
    <s v="Pamela Stobb"/>
    <x v="0"/>
    <s v="United States"/>
    <s v="El Paso"/>
    <x v="5"/>
    <n v="79907"/>
    <x v="2"/>
    <s v="OFF-PA-10001952"/>
    <x v="1"/>
    <x v="10"/>
    <x v="1747"/>
    <n v="36.543999999999997"/>
    <n v="2"/>
    <x v="2"/>
    <n v="11.876799999999999"/>
  </r>
  <r>
    <n v="6939"/>
    <x v="3445"/>
    <x v="0"/>
    <x v="732"/>
    <d v="2013-11-10T00:00:00"/>
    <x v="1"/>
    <s v="NP-18700"/>
    <s v="Nora Preis"/>
    <x v="0"/>
    <s v="United States"/>
    <s v="Seattle"/>
    <x v="4"/>
    <n v="98105"/>
    <x v="1"/>
    <s v="TEC-AC-10004420"/>
    <x v="2"/>
    <x v="11"/>
    <x v="1787"/>
    <n v="479.72"/>
    <n v="4"/>
    <x v="0"/>
    <n v="52.769199999999998"/>
  </r>
  <r>
    <n v="6940"/>
    <x v="3446"/>
    <x v="3"/>
    <x v="335"/>
    <d v="2014-07-01T00:00:00"/>
    <x v="1"/>
    <s v="SC-20260"/>
    <s v="Scott Cohen"/>
    <x v="1"/>
    <s v="United States"/>
    <s v="New York City"/>
    <x v="15"/>
    <n v="10009"/>
    <x v="3"/>
    <s v="OFF-BI-10001071"/>
    <x v="1"/>
    <x v="8"/>
    <x v="663"/>
    <n v="102.36799999999999"/>
    <n v="2"/>
    <x v="2"/>
    <n v="37.108400000000003"/>
  </r>
  <r>
    <n v="6941"/>
    <x v="3446"/>
    <x v="3"/>
    <x v="335"/>
    <d v="2014-07-01T00:00:00"/>
    <x v="1"/>
    <s v="SC-20260"/>
    <s v="Scott Cohen"/>
    <x v="1"/>
    <s v="United States"/>
    <s v="New York City"/>
    <x v="15"/>
    <n v="10009"/>
    <x v="3"/>
    <s v="OFF-SU-10002503"/>
    <x v="1"/>
    <x v="14"/>
    <x v="669"/>
    <n v="28.4"/>
    <n v="5"/>
    <x v="0"/>
    <n v="8.2360000000000007"/>
  </r>
  <r>
    <n v="6942"/>
    <x v="3446"/>
    <x v="3"/>
    <x v="335"/>
    <d v="2014-07-01T00:00:00"/>
    <x v="1"/>
    <s v="SC-20260"/>
    <s v="Scott Cohen"/>
    <x v="1"/>
    <s v="United States"/>
    <s v="New York City"/>
    <x v="15"/>
    <n v="10009"/>
    <x v="3"/>
    <s v="OFF-ST-10001490"/>
    <x v="1"/>
    <x v="4"/>
    <x v="513"/>
    <n v="713.88"/>
    <n v="4"/>
    <x v="0"/>
    <n v="214.16399999999999"/>
  </r>
  <r>
    <n v="6943"/>
    <x v="3446"/>
    <x v="3"/>
    <x v="335"/>
    <d v="2014-07-01T00:00:00"/>
    <x v="1"/>
    <s v="SC-20260"/>
    <s v="Scott Cohen"/>
    <x v="1"/>
    <s v="United States"/>
    <s v="New York City"/>
    <x v="15"/>
    <n v="10009"/>
    <x v="3"/>
    <s v="OFF-PA-10003790"/>
    <x v="1"/>
    <x v="10"/>
    <x v="1250"/>
    <n v="68.52"/>
    <n v="3"/>
    <x v="0"/>
    <n v="31.519200000000001"/>
  </r>
  <r>
    <n v="6944"/>
    <x v="3447"/>
    <x v="1"/>
    <x v="395"/>
    <d v="2012-07-30T00:00:00"/>
    <x v="1"/>
    <s v="RD-19930"/>
    <s v="Russell D'Ascenzo"/>
    <x v="0"/>
    <s v="United States"/>
    <s v="Los Angeles"/>
    <x v="1"/>
    <n v="90032"/>
    <x v="1"/>
    <s v="TEC-PH-10004094"/>
    <x v="2"/>
    <x v="7"/>
    <x v="1788"/>
    <n v="623.96"/>
    <n v="5"/>
    <x v="2"/>
    <n v="38.997500000000002"/>
  </r>
  <r>
    <n v="6945"/>
    <x v="3448"/>
    <x v="2"/>
    <x v="865"/>
    <d v="2011-09-27T00:00:00"/>
    <x v="1"/>
    <s v="TH-21115"/>
    <s v="Thea Hudgings"/>
    <x v="1"/>
    <s v="United States"/>
    <s v="Newark"/>
    <x v="13"/>
    <n v="19711"/>
    <x v="3"/>
    <s v="OFF-BI-10004876"/>
    <x v="1"/>
    <x v="8"/>
    <x v="977"/>
    <n v="11.12"/>
    <n v="4"/>
    <x v="0"/>
    <n v="5.4488000000000003"/>
  </r>
  <r>
    <n v="6946"/>
    <x v="3449"/>
    <x v="0"/>
    <x v="955"/>
    <d v="2013-10-05T00:00:00"/>
    <x v="1"/>
    <s v="GM-14680"/>
    <s v="Greg Matthias"/>
    <x v="0"/>
    <s v="United States"/>
    <s v="New York City"/>
    <x v="15"/>
    <n v="10011"/>
    <x v="3"/>
    <s v="FUR-BO-10003034"/>
    <x v="0"/>
    <x v="0"/>
    <x v="1194"/>
    <n v="523.91999999999996"/>
    <n v="5"/>
    <x v="2"/>
    <n v="-26.196000000000002"/>
  </r>
  <r>
    <n v="6947"/>
    <x v="3450"/>
    <x v="1"/>
    <x v="529"/>
    <d v="2012-11-13T00:00:00"/>
    <x v="1"/>
    <s v="JO-15550"/>
    <s v="Jesus Ocampo"/>
    <x v="2"/>
    <s v="United States"/>
    <s v="Roseville"/>
    <x v="1"/>
    <n v="95661"/>
    <x v="1"/>
    <s v="OFF-FA-10000490"/>
    <x v="1"/>
    <x v="13"/>
    <x v="307"/>
    <n v="2.48"/>
    <n v="2"/>
    <x v="0"/>
    <n v="1.1656"/>
  </r>
  <r>
    <n v="6948"/>
    <x v="3451"/>
    <x v="1"/>
    <x v="334"/>
    <d v="2012-04-29T00:00:00"/>
    <x v="1"/>
    <s v="ZC-21910"/>
    <s v="Zuschuss Carroll"/>
    <x v="0"/>
    <s v="United States"/>
    <s v="Aurora"/>
    <x v="10"/>
    <n v="60505"/>
    <x v="2"/>
    <s v="OFF-ST-10002574"/>
    <x v="1"/>
    <x v="4"/>
    <x v="926"/>
    <n v="221.024"/>
    <n v="2"/>
    <x v="2"/>
    <n v="-55.256"/>
  </r>
  <r>
    <n v="6949"/>
    <x v="3451"/>
    <x v="1"/>
    <x v="334"/>
    <d v="2012-04-29T00:00:00"/>
    <x v="1"/>
    <s v="ZC-21910"/>
    <s v="Zuschuss Carroll"/>
    <x v="0"/>
    <s v="United States"/>
    <s v="Aurora"/>
    <x v="10"/>
    <n v="60505"/>
    <x v="2"/>
    <s v="FUR-CH-10003535"/>
    <x v="0"/>
    <x v="1"/>
    <x v="1513"/>
    <n v="128.05799999999999"/>
    <n v="3"/>
    <x v="4"/>
    <n v="-23.7822"/>
  </r>
  <r>
    <n v="6950"/>
    <x v="3452"/>
    <x v="3"/>
    <x v="123"/>
    <d v="2014-11-20T00:00:00"/>
    <x v="3"/>
    <s v="AP-10720"/>
    <s v="Anne Pryor"/>
    <x v="2"/>
    <s v="United States"/>
    <s v="New York City"/>
    <x v="15"/>
    <n v="10011"/>
    <x v="3"/>
    <s v="OFF-BI-10001628"/>
    <x v="1"/>
    <x v="8"/>
    <x v="1103"/>
    <n v="58.408000000000001"/>
    <n v="7"/>
    <x v="2"/>
    <n v="18.252500000000001"/>
  </r>
  <r>
    <n v="6951"/>
    <x v="3452"/>
    <x v="3"/>
    <x v="123"/>
    <d v="2014-11-20T00:00:00"/>
    <x v="3"/>
    <s v="AP-10720"/>
    <s v="Anne Pryor"/>
    <x v="2"/>
    <s v="United States"/>
    <s v="New York City"/>
    <x v="15"/>
    <n v="10011"/>
    <x v="3"/>
    <s v="FUR-TA-10001676"/>
    <x v="0"/>
    <x v="3"/>
    <x v="957"/>
    <n v="79.974000000000004"/>
    <n v="3"/>
    <x v="10"/>
    <n v="-29.323799999999999"/>
  </r>
  <r>
    <n v="6952"/>
    <x v="3453"/>
    <x v="1"/>
    <x v="312"/>
    <d v="2012-11-24T00:00:00"/>
    <x v="1"/>
    <s v="GK-14620"/>
    <s v="Grace Kelly"/>
    <x v="1"/>
    <s v="United States"/>
    <s v="Dallas"/>
    <x v="5"/>
    <n v="75217"/>
    <x v="2"/>
    <s v="TEC-MA-10002790"/>
    <x v="2"/>
    <x v="15"/>
    <x v="1789"/>
    <n v="479.988"/>
    <n v="2"/>
    <x v="10"/>
    <n v="55.998600000000003"/>
  </r>
  <r>
    <n v="6953"/>
    <x v="3454"/>
    <x v="1"/>
    <x v="653"/>
    <d v="2012-10-03T00:00:00"/>
    <x v="2"/>
    <s v="HM-14980"/>
    <s v="Henry MacAllister"/>
    <x v="0"/>
    <s v="United States"/>
    <s v="Los Angeles"/>
    <x v="1"/>
    <n v="90008"/>
    <x v="1"/>
    <s v="OFF-BI-10001757"/>
    <x v="1"/>
    <x v="8"/>
    <x v="1158"/>
    <n v="11.808"/>
    <n v="3"/>
    <x v="2"/>
    <n v="4.1327999999999996"/>
  </r>
  <r>
    <n v="6954"/>
    <x v="3454"/>
    <x v="1"/>
    <x v="653"/>
    <d v="2012-10-03T00:00:00"/>
    <x v="2"/>
    <s v="HM-14980"/>
    <s v="Henry MacAllister"/>
    <x v="0"/>
    <s v="United States"/>
    <s v="Los Angeles"/>
    <x v="1"/>
    <n v="90008"/>
    <x v="1"/>
    <s v="OFF-BI-10004828"/>
    <x v="1"/>
    <x v="8"/>
    <x v="1578"/>
    <n v="53.567999999999998"/>
    <n v="4"/>
    <x v="2"/>
    <n v="19.418399999999998"/>
  </r>
  <r>
    <n v="6955"/>
    <x v="3454"/>
    <x v="1"/>
    <x v="653"/>
    <d v="2012-10-03T00:00:00"/>
    <x v="2"/>
    <s v="HM-14980"/>
    <s v="Henry MacAllister"/>
    <x v="0"/>
    <s v="United States"/>
    <s v="Los Angeles"/>
    <x v="1"/>
    <n v="90008"/>
    <x v="1"/>
    <s v="TEC-PH-10000369"/>
    <x v="2"/>
    <x v="7"/>
    <x v="1346"/>
    <n v="503.96"/>
    <n v="5"/>
    <x v="2"/>
    <n v="50.396000000000001"/>
  </r>
  <r>
    <n v="6956"/>
    <x v="3455"/>
    <x v="1"/>
    <x v="334"/>
    <d v="2012-05-02T00:00:00"/>
    <x v="1"/>
    <s v="LS-16945"/>
    <s v="Linda Southworth"/>
    <x v="1"/>
    <s v="United States"/>
    <s v="Los Angeles"/>
    <x v="1"/>
    <n v="90004"/>
    <x v="1"/>
    <s v="OFF-EN-10003862"/>
    <x v="1"/>
    <x v="12"/>
    <x v="753"/>
    <n v="21.34"/>
    <n v="2"/>
    <x v="0"/>
    <n v="9.8163999999999998"/>
  </r>
  <r>
    <n v="6957"/>
    <x v="3456"/>
    <x v="0"/>
    <x v="216"/>
    <d v="2013-07-20T00:00:00"/>
    <x v="1"/>
    <s v="AR-10570"/>
    <s v="Anemone Ratner"/>
    <x v="0"/>
    <s v="United States"/>
    <s v="Columbus"/>
    <x v="32"/>
    <n v="31907"/>
    <x v="0"/>
    <s v="OFF-BI-10003963"/>
    <x v="1"/>
    <x v="8"/>
    <x v="1320"/>
    <n v="36.4"/>
    <n v="5"/>
    <x v="0"/>
    <n v="17.108000000000001"/>
  </r>
  <r>
    <n v="6958"/>
    <x v="3456"/>
    <x v="0"/>
    <x v="216"/>
    <d v="2013-07-20T00:00:00"/>
    <x v="1"/>
    <s v="AR-10570"/>
    <s v="Anemone Ratner"/>
    <x v="0"/>
    <s v="United States"/>
    <s v="Columbus"/>
    <x v="32"/>
    <n v="31907"/>
    <x v="0"/>
    <s v="FUR-FU-10004848"/>
    <x v="0"/>
    <x v="5"/>
    <x v="28"/>
    <n v="51.75"/>
    <n v="1"/>
    <x v="0"/>
    <n v="15.525"/>
  </r>
  <r>
    <n v="6959"/>
    <x v="3457"/>
    <x v="1"/>
    <x v="874"/>
    <d v="2012-09-29T00:00:00"/>
    <x v="0"/>
    <s v="RH-19510"/>
    <s v="Rick Huthwaite"/>
    <x v="2"/>
    <s v="United States"/>
    <s v="San Francisco"/>
    <x v="1"/>
    <n v="94110"/>
    <x v="1"/>
    <s v="OFF-ST-10001328"/>
    <x v="1"/>
    <x v="4"/>
    <x v="176"/>
    <n v="15.51"/>
    <n v="1"/>
    <x v="0"/>
    <n v="4.3428000000000004"/>
  </r>
  <r>
    <n v="6960"/>
    <x v="3457"/>
    <x v="1"/>
    <x v="874"/>
    <d v="2012-09-29T00:00:00"/>
    <x v="0"/>
    <s v="RH-19510"/>
    <s v="Rick Huthwaite"/>
    <x v="2"/>
    <s v="United States"/>
    <s v="San Francisco"/>
    <x v="1"/>
    <n v="94110"/>
    <x v="1"/>
    <s v="OFF-PA-10002377"/>
    <x v="1"/>
    <x v="10"/>
    <x v="127"/>
    <n v="146.82"/>
    <n v="3"/>
    <x v="0"/>
    <n v="73.41"/>
  </r>
  <r>
    <n v="6961"/>
    <x v="3457"/>
    <x v="1"/>
    <x v="874"/>
    <d v="2012-09-29T00:00:00"/>
    <x v="0"/>
    <s v="RH-19510"/>
    <s v="Rick Huthwaite"/>
    <x v="2"/>
    <s v="United States"/>
    <s v="San Francisco"/>
    <x v="1"/>
    <n v="94110"/>
    <x v="1"/>
    <s v="OFF-PA-10003441"/>
    <x v="1"/>
    <x v="10"/>
    <x v="485"/>
    <n v="12.96"/>
    <n v="2"/>
    <x v="0"/>
    <n v="6.2207999999999997"/>
  </r>
  <r>
    <n v="6962"/>
    <x v="3458"/>
    <x v="3"/>
    <x v="468"/>
    <d v="2014-11-11T00:00:00"/>
    <x v="3"/>
    <s v="TB-21190"/>
    <s v="Thomas Brumley"/>
    <x v="2"/>
    <s v="United States"/>
    <s v="Riverside"/>
    <x v="1"/>
    <n v="92503"/>
    <x v="1"/>
    <s v="OFF-AR-10002221"/>
    <x v="1"/>
    <x v="6"/>
    <x v="1008"/>
    <n v="7.8"/>
    <n v="3"/>
    <x v="0"/>
    <n v="2.1059999999999999"/>
  </r>
  <r>
    <n v="6963"/>
    <x v="3459"/>
    <x v="0"/>
    <x v="87"/>
    <d v="2013-07-21T00:00:00"/>
    <x v="0"/>
    <s v="JD-15895"/>
    <s v="Jonathan Doherty"/>
    <x v="1"/>
    <s v="United States"/>
    <s v="Columbia"/>
    <x v="20"/>
    <n v="29203"/>
    <x v="0"/>
    <s v="OFF-EN-10001509"/>
    <x v="1"/>
    <x v="12"/>
    <x v="29"/>
    <n v="10.199999999999999"/>
    <n v="5"/>
    <x v="0"/>
    <n v="4.7939999999999996"/>
  </r>
  <r>
    <n v="6964"/>
    <x v="3459"/>
    <x v="0"/>
    <x v="87"/>
    <d v="2013-07-21T00:00:00"/>
    <x v="0"/>
    <s v="JD-15895"/>
    <s v="Jonathan Doherty"/>
    <x v="1"/>
    <s v="United States"/>
    <s v="Columbia"/>
    <x v="20"/>
    <n v="29203"/>
    <x v="0"/>
    <s v="OFF-AR-10003338"/>
    <x v="1"/>
    <x v="6"/>
    <x v="1430"/>
    <n v="22.32"/>
    <n v="3"/>
    <x v="0"/>
    <n v="5.58"/>
  </r>
  <r>
    <n v="6965"/>
    <x v="3459"/>
    <x v="0"/>
    <x v="87"/>
    <d v="2013-07-21T00:00:00"/>
    <x v="0"/>
    <s v="JD-15895"/>
    <s v="Jonathan Doherty"/>
    <x v="1"/>
    <s v="United States"/>
    <s v="Columbia"/>
    <x v="20"/>
    <n v="29203"/>
    <x v="0"/>
    <s v="OFF-BI-10004728"/>
    <x v="1"/>
    <x v="8"/>
    <x v="539"/>
    <n v="24.1"/>
    <n v="5"/>
    <x v="0"/>
    <n v="11.086"/>
  </r>
  <r>
    <n v="6966"/>
    <x v="3459"/>
    <x v="0"/>
    <x v="87"/>
    <d v="2013-07-21T00:00:00"/>
    <x v="0"/>
    <s v="JD-15895"/>
    <s v="Jonathan Doherty"/>
    <x v="1"/>
    <s v="United States"/>
    <s v="Columbia"/>
    <x v="20"/>
    <n v="29203"/>
    <x v="0"/>
    <s v="TEC-AC-10000358"/>
    <x v="2"/>
    <x v="11"/>
    <x v="1278"/>
    <n v="75.98"/>
    <n v="2"/>
    <x v="0"/>
    <n v="18.235199999999999"/>
  </r>
  <r>
    <n v="6967"/>
    <x v="3459"/>
    <x v="0"/>
    <x v="87"/>
    <d v="2013-07-21T00:00:00"/>
    <x v="0"/>
    <s v="JD-15895"/>
    <s v="Jonathan Doherty"/>
    <x v="1"/>
    <s v="United States"/>
    <s v="Columbia"/>
    <x v="20"/>
    <n v="29203"/>
    <x v="0"/>
    <s v="OFF-BI-10002764"/>
    <x v="1"/>
    <x v="8"/>
    <x v="502"/>
    <n v="6.46"/>
    <n v="2"/>
    <x v="0"/>
    <n v="3.1654"/>
  </r>
  <r>
    <n v="6968"/>
    <x v="3459"/>
    <x v="0"/>
    <x v="87"/>
    <d v="2013-07-21T00:00:00"/>
    <x v="0"/>
    <s v="JD-15895"/>
    <s v="Jonathan Doherty"/>
    <x v="1"/>
    <s v="United States"/>
    <s v="Columbia"/>
    <x v="20"/>
    <n v="29203"/>
    <x v="0"/>
    <s v="OFF-PA-10001461"/>
    <x v="1"/>
    <x v="10"/>
    <x v="1587"/>
    <n v="60.12"/>
    <n v="9"/>
    <x v="0"/>
    <n v="28.857600000000001"/>
  </r>
  <r>
    <n v="6969"/>
    <x v="3460"/>
    <x v="1"/>
    <x v="1140"/>
    <d v="2012-10-20T00:00:00"/>
    <x v="0"/>
    <s v="MP-17965"/>
    <s v="Michael Paige"/>
    <x v="1"/>
    <s v="United States"/>
    <s v="New York City"/>
    <x v="15"/>
    <n v="10011"/>
    <x v="3"/>
    <s v="TEC-PH-10004165"/>
    <x v="2"/>
    <x v="7"/>
    <x v="886"/>
    <n v="824.97"/>
    <n v="3"/>
    <x v="0"/>
    <n v="214.4922"/>
  </r>
  <r>
    <n v="6970"/>
    <x v="3461"/>
    <x v="0"/>
    <x v="994"/>
    <d v="2013-01-13T00:00:00"/>
    <x v="0"/>
    <s v="JB-16000"/>
    <s v="Joy Bell-"/>
    <x v="0"/>
    <s v="United States"/>
    <s v="Longview"/>
    <x v="4"/>
    <n v="98632"/>
    <x v="1"/>
    <s v="FUR-FU-10000010"/>
    <x v="0"/>
    <x v="5"/>
    <x v="522"/>
    <n v="24.85"/>
    <n v="5"/>
    <x v="0"/>
    <n v="7.7035"/>
  </r>
  <r>
    <n v="6971"/>
    <x v="3462"/>
    <x v="3"/>
    <x v="20"/>
    <d v="2014-09-26T00:00:00"/>
    <x v="1"/>
    <s v="AB-10105"/>
    <s v="Adrian Barton"/>
    <x v="0"/>
    <s v="United States"/>
    <s v="Phoenix"/>
    <x v="16"/>
    <n v="85023"/>
    <x v="1"/>
    <s v="OFF-ST-10000321"/>
    <x v="1"/>
    <x v="4"/>
    <x v="1534"/>
    <n v="12.624000000000001"/>
    <n v="2"/>
    <x v="2"/>
    <n v="-2.5247999999999999"/>
  </r>
  <r>
    <n v="6972"/>
    <x v="3462"/>
    <x v="3"/>
    <x v="20"/>
    <d v="2014-09-26T00:00:00"/>
    <x v="1"/>
    <s v="AB-10105"/>
    <s v="Adrian Barton"/>
    <x v="0"/>
    <s v="United States"/>
    <s v="Phoenix"/>
    <x v="16"/>
    <n v="85023"/>
    <x v="1"/>
    <s v="TEC-AC-10000109"/>
    <x v="2"/>
    <x v="11"/>
    <x v="200"/>
    <n v="89.584000000000003"/>
    <n v="2"/>
    <x v="2"/>
    <n v="4.4791999999999996"/>
  </r>
  <r>
    <n v="6973"/>
    <x v="3462"/>
    <x v="3"/>
    <x v="20"/>
    <d v="2014-09-26T00:00:00"/>
    <x v="1"/>
    <s v="AB-10105"/>
    <s v="Adrian Barton"/>
    <x v="0"/>
    <s v="United States"/>
    <s v="Phoenix"/>
    <x v="16"/>
    <n v="85023"/>
    <x v="1"/>
    <s v="TEC-PH-10002415"/>
    <x v="2"/>
    <x v="7"/>
    <x v="1517"/>
    <n v="471.92"/>
    <n v="2"/>
    <x v="2"/>
    <n v="29.495000000000001"/>
  </r>
  <r>
    <n v="6974"/>
    <x v="3462"/>
    <x v="3"/>
    <x v="20"/>
    <d v="2014-09-26T00:00:00"/>
    <x v="1"/>
    <s v="AB-10105"/>
    <s v="Adrian Barton"/>
    <x v="0"/>
    <s v="United States"/>
    <s v="Phoenix"/>
    <x v="16"/>
    <n v="85023"/>
    <x v="1"/>
    <s v="OFF-BI-10001460"/>
    <x v="1"/>
    <x v="8"/>
    <x v="58"/>
    <n v="18.18"/>
    <n v="4"/>
    <x v="6"/>
    <n v="-13.938000000000001"/>
  </r>
  <r>
    <n v="6975"/>
    <x v="3463"/>
    <x v="3"/>
    <x v="175"/>
    <d v="2014-09-20T00:00:00"/>
    <x v="1"/>
    <s v="CC-12145"/>
    <s v="Charles Crestani"/>
    <x v="0"/>
    <s v="United States"/>
    <s v="Houston"/>
    <x v="5"/>
    <n v="77095"/>
    <x v="2"/>
    <s v="OFF-AR-10002987"/>
    <x v="1"/>
    <x v="6"/>
    <x v="1553"/>
    <n v="31.744"/>
    <n v="2"/>
    <x v="2"/>
    <n v="8.3328000000000007"/>
  </r>
  <r>
    <n v="6976"/>
    <x v="3464"/>
    <x v="1"/>
    <x v="1141"/>
    <d v="2012-07-02T00:00:00"/>
    <x v="1"/>
    <s v="CY-12745"/>
    <s v="Craig Yedwab"/>
    <x v="1"/>
    <s v="United States"/>
    <s v="Gilbert"/>
    <x v="16"/>
    <n v="85234"/>
    <x v="1"/>
    <s v="OFF-LA-10000443"/>
    <x v="1"/>
    <x v="2"/>
    <x v="1118"/>
    <n v="5.9039999999999999"/>
    <n v="2"/>
    <x v="2"/>
    <n v="1.9925999999999999"/>
  </r>
  <r>
    <n v="6977"/>
    <x v="3464"/>
    <x v="1"/>
    <x v="1141"/>
    <d v="2012-07-02T00:00:00"/>
    <x v="1"/>
    <s v="CY-12745"/>
    <s v="Craig Yedwab"/>
    <x v="1"/>
    <s v="United States"/>
    <s v="Gilbert"/>
    <x v="16"/>
    <n v="85234"/>
    <x v="1"/>
    <s v="FUR-FU-10004306"/>
    <x v="0"/>
    <x v="5"/>
    <x v="616"/>
    <n v="621.76"/>
    <n v="4"/>
    <x v="2"/>
    <n v="46.631999999999998"/>
  </r>
  <r>
    <n v="6978"/>
    <x v="3465"/>
    <x v="0"/>
    <x v="881"/>
    <d v="2013-11-29T00:00:00"/>
    <x v="2"/>
    <s v="EP-13915"/>
    <s v="Emily Phan"/>
    <x v="0"/>
    <s v="United States"/>
    <s v="Jonesboro"/>
    <x v="36"/>
    <n v="72401"/>
    <x v="0"/>
    <s v="TEC-PH-10002564"/>
    <x v="2"/>
    <x v="7"/>
    <x v="976"/>
    <n v="59.98"/>
    <n v="2"/>
    <x v="0"/>
    <n v="17.994"/>
  </r>
  <r>
    <n v="6979"/>
    <x v="3466"/>
    <x v="3"/>
    <x v="920"/>
    <d v="2014-11-30T00:00:00"/>
    <x v="0"/>
    <s v="DL-13315"/>
    <s v="Delfina Latchford"/>
    <x v="0"/>
    <s v="United States"/>
    <s v="Atlanta"/>
    <x v="32"/>
    <n v="30318"/>
    <x v="0"/>
    <s v="OFF-PA-10003724"/>
    <x v="1"/>
    <x v="10"/>
    <x v="357"/>
    <n v="48.87"/>
    <n v="9"/>
    <x v="0"/>
    <n v="23.946300000000001"/>
  </r>
  <r>
    <n v="6980"/>
    <x v="3467"/>
    <x v="3"/>
    <x v="424"/>
    <d v="2014-01-20T00:00:00"/>
    <x v="1"/>
    <s v="SO-20335"/>
    <s v="Sean O'Donnell"/>
    <x v="0"/>
    <s v="United States"/>
    <s v="Los Angeles"/>
    <x v="1"/>
    <n v="90036"/>
    <x v="1"/>
    <s v="OFF-PA-10000483"/>
    <x v="1"/>
    <x v="10"/>
    <x v="1672"/>
    <n v="154.9"/>
    <n v="5"/>
    <x v="0"/>
    <n v="69.704999999999998"/>
  </r>
  <r>
    <n v="6981"/>
    <x v="3468"/>
    <x v="2"/>
    <x v="845"/>
    <d v="2011-11-08T00:00:00"/>
    <x v="2"/>
    <s v="BP-11095"/>
    <s v="Bart Pistole"/>
    <x v="1"/>
    <s v="United States"/>
    <s v="New York City"/>
    <x v="15"/>
    <n v="10024"/>
    <x v="3"/>
    <s v="OFF-FA-10000611"/>
    <x v="1"/>
    <x v="13"/>
    <x v="1065"/>
    <n v="5.92"/>
    <n v="4"/>
    <x v="0"/>
    <n v="2.8416000000000001"/>
  </r>
  <r>
    <n v="6982"/>
    <x v="3468"/>
    <x v="2"/>
    <x v="845"/>
    <d v="2011-11-08T00:00:00"/>
    <x v="2"/>
    <s v="BP-11095"/>
    <s v="Bart Pistole"/>
    <x v="1"/>
    <s v="United States"/>
    <s v="New York City"/>
    <x v="15"/>
    <n v="10024"/>
    <x v="3"/>
    <s v="OFF-PA-10000246"/>
    <x v="1"/>
    <x v="10"/>
    <x v="1586"/>
    <n v="30.18"/>
    <n v="3"/>
    <x v="0"/>
    <n v="13.8828"/>
  </r>
  <r>
    <n v="6983"/>
    <x v="3469"/>
    <x v="0"/>
    <x v="142"/>
    <d v="2013-09-06T00:00:00"/>
    <x v="1"/>
    <s v="JA-15970"/>
    <s v="Joseph Airdo"/>
    <x v="0"/>
    <s v="United States"/>
    <s v="Detroit"/>
    <x v="12"/>
    <n v="48227"/>
    <x v="2"/>
    <s v="OFF-BI-10004728"/>
    <x v="1"/>
    <x v="8"/>
    <x v="539"/>
    <n v="24.1"/>
    <n v="5"/>
    <x v="0"/>
    <n v="11.086"/>
  </r>
  <r>
    <n v="6984"/>
    <x v="3469"/>
    <x v="0"/>
    <x v="142"/>
    <d v="2013-09-06T00:00:00"/>
    <x v="1"/>
    <s v="JA-15970"/>
    <s v="Joseph Airdo"/>
    <x v="0"/>
    <s v="United States"/>
    <s v="Detroit"/>
    <x v="12"/>
    <n v="48227"/>
    <x v="2"/>
    <s v="TEC-PH-10002365"/>
    <x v="2"/>
    <x v="7"/>
    <x v="398"/>
    <n v="8.7799999999999994"/>
    <n v="1"/>
    <x v="0"/>
    <n v="2.2827999999999999"/>
  </r>
  <r>
    <n v="6985"/>
    <x v="3469"/>
    <x v="0"/>
    <x v="142"/>
    <d v="2013-09-06T00:00:00"/>
    <x v="1"/>
    <s v="JA-15970"/>
    <s v="Joseph Airdo"/>
    <x v="0"/>
    <s v="United States"/>
    <s v="Detroit"/>
    <x v="12"/>
    <n v="48227"/>
    <x v="2"/>
    <s v="OFF-AP-10002457"/>
    <x v="1"/>
    <x v="9"/>
    <x v="544"/>
    <n v="376.74"/>
    <n v="4"/>
    <x v="9"/>
    <n v="71.162000000000006"/>
  </r>
  <r>
    <n v="6986"/>
    <x v="3469"/>
    <x v="0"/>
    <x v="142"/>
    <d v="2013-09-06T00:00:00"/>
    <x v="1"/>
    <s v="JA-15970"/>
    <s v="Joseph Airdo"/>
    <x v="0"/>
    <s v="United States"/>
    <s v="Detroit"/>
    <x v="12"/>
    <n v="48227"/>
    <x v="2"/>
    <s v="OFF-BI-10000320"/>
    <x v="1"/>
    <x v="8"/>
    <x v="768"/>
    <n v="29.52"/>
    <n v="4"/>
    <x v="0"/>
    <n v="14.4648"/>
  </r>
  <r>
    <n v="6987"/>
    <x v="3469"/>
    <x v="0"/>
    <x v="142"/>
    <d v="2013-09-06T00:00:00"/>
    <x v="1"/>
    <s v="JA-15970"/>
    <s v="Joseph Airdo"/>
    <x v="0"/>
    <s v="United States"/>
    <s v="Detroit"/>
    <x v="12"/>
    <n v="48227"/>
    <x v="2"/>
    <s v="OFF-AR-10004999"/>
    <x v="1"/>
    <x v="6"/>
    <x v="864"/>
    <n v="11.96"/>
    <n v="2"/>
    <x v="0"/>
    <n v="2.99"/>
  </r>
  <r>
    <n v="6988"/>
    <x v="3469"/>
    <x v="0"/>
    <x v="142"/>
    <d v="2013-09-06T00:00:00"/>
    <x v="1"/>
    <s v="JA-15970"/>
    <s v="Joseph Airdo"/>
    <x v="0"/>
    <s v="United States"/>
    <s v="Detroit"/>
    <x v="12"/>
    <n v="48227"/>
    <x v="2"/>
    <s v="OFF-BI-10001116"/>
    <x v="1"/>
    <x v="8"/>
    <x v="1066"/>
    <n v="26.4"/>
    <n v="5"/>
    <x v="0"/>
    <n v="12.672000000000001"/>
  </r>
  <r>
    <n v="6989"/>
    <x v="3470"/>
    <x v="3"/>
    <x v="343"/>
    <d v="2014-11-17T00:00:00"/>
    <x v="0"/>
    <s v="BB-11545"/>
    <s v="Brenda Bowman"/>
    <x v="1"/>
    <s v="United States"/>
    <s v="Fort Lauderdale"/>
    <x v="2"/>
    <n v="33311"/>
    <x v="0"/>
    <s v="OFF-AP-10002651"/>
    <x v="1"/>
    <x v="9"/>
    <x v="1341"/>
    <n v="1158.1199999999999"/>
    <n v="5"/>
    <x v="2"/>
    <n v="130.2885"/>
  </r>
  <r>
    <n v="6990"/>
    <x v="3471"/>
    <x v="3"/>
    <x v="157"/>
    <d v="2014-12-14T00:00:00"/>
    <x v="2"/>
    <s v="DK-13375"/>
    <s v="Dennis Kane"/>
    <x v="0"/>
    <s v="United States"/>
    <s v="Abilene"/>
    <x v="5"/>
    <n v="79605"/>
    <x v="2"/>
    <s v="OFF-AP-10001634"/>
    <x v="1"/>
    <x v="9"/>
    <x v="1790"/>
    <n v="1.3919999999999999"/>
    <n v="2"/>
    <x v="3"/>
    <n v="-3.7584"/>
  </r>
  <r>
    <n v="6991"/>
    <x v="3472"/>
    <x v="1"/>
    <x v="627"/>
    <d v="2012-11-13T00:00:00"/>
    <x v="0"/>
    <s v="RH-19600"/>
    <s v="Rob Haberlin"/>
    <x v="0"/>
    <s v="United States"/>
    <s v="Hampton"/>
    <x v="17"/>
    <n v="23666"/>
    <x v="0"/>
    <s v="OFF-AP-10003266"/>
    <x v="1"/>
    <x v="9"/>
    <x v="661"/>
    <n v="44.43"/>
    <n v="3"/>
    <x v="0"/>
    <n v="18.660599999999999"/>
  </r>
  <r>
    <n v="6992"/>
    <x v="3472"/>
    <x v="1"/>
    <x v="627"/>
    <d v="2012-11-13T00:00:00"/>
    <x v="0"/>
    <s v="RH-19600"/>
    <s v="Rob Haberlin"/>
    <x v="0"/>
    <s v="United States"/>
    <s v="Hampton"/>
    <x v="17"/>
    <n v="23666"/>
    <x v="0"/>
    <s v="TEC-PH-10002890"/>
    <x v="2"/>
    <x v="7"/>
    <x v="1387"/>
    <n v="226.2"/>
    <n v="5"/>
    <x v="0"/>
    <n v="58.811999999999998"/>
  </r>
  <r>
    <n v="6993"/>
    <x v="3472"/>
    <x v="1"/>
    <x v="627"/>
    <d v="2012-11-13T00:00:00"/>
    <x v="0"/>
    <s v="RH-19600"/>
    <s v="Rob Haberlin"/>
    <x v="0"/>
    <s v="United States"/>
    <s v="Hampton"/>
    <x v="17"/>
    <n v="23666"/>
    <x v="0"/>
    <s v="FUR-FU-10000308"/>
    <x v="0"/>
    <x v="5"/>
    <x v="1269"/>
    <n v="186.54"/>
    <n v="3"/>
    <x v="0"/>
    <n v="41.038800000000002"/>
  </r>
  <r>
    <n v="6994"/>
    <x v="3472"/>
    <x v="1"/>
    <x v="627"/>
    <d v="2012-11-13T00:00:00"/>
    <x v="0"/>
    <s v="RH-19600"/>
    <s v="Rob Haberlin"/>
    <x v="0"/>
    <s v="United States"/>
    <s v="Hampton"/>
    <x v="17"/>
    <n v="23666"/>
    <x v="0"/>
    <s v="OFF-AR-10000380"/>
    <x v="1"/>
    <x v="6"/>
    <x v="108"/>
    <n v="265.86"/>
    <n v="7"/>
    <x v="0"/>
    <n v="79.757999999999996"/>
  </r>
  <r>
    <n v="6995"/>
    <x v="3472"/>
    <x v="1"/>
    <x v="627"/>
    <d v="2012-11-13T00:00:00"/>
    <x v="0"/>
    <s v="RH-19600"/>
    <s v="Rob Haberlin"/>
    <x v="0"/>
    <s v="United States"/>
    <s v="Hampton"/>
    <x v="17"/>
    <n v="23666"/>
    <x v="0"/>
    <s v="OFF-AR-10000122"/>
    <x v="1"/>
    <x v="6"/>
    <x v="308"/>
    <n v="27.9"/>
    <n v="5"/>
    <x v="0"/>
    <n v="6.9749999999999996"/>
  </r>
  <r>
    <n v="6996"/>
    <x v="3473"/>
    <x v="1"/>
    <x v="902"/>
    <d v="2012-11-26T00:00:00"/>
    <x v="1"/>
    <s v="AG-10300"/>
    <s v="Aleksandra Gannaway"/>
    <x v="1"/>
    <s v="United States"/>
    <s v="Las Vegas"/>
    <x v="33"/>
    <n v="89115"/>
    <x v="1"/>
    <s v="OFF-AP-10004868"/>
    <x v="1"/>
    <x v="9"/>
    <x v="1018"/>
    <n v="31.08"/>
    <n v="4"/>
    <x v="0"/>
    <n v="8.3916000000000004"/>
  </r>
  <r>
    <n v="6997"/>
    <x v="3474"/>
    <x v="3"/>
    <x v="331"/>
    <d v="2014-12-26T00:00:00"/>
    <x v="0"/>
    <s v="JB-15400"/>
    <s v="Jennifer Braxton"/>
    <x v="1"/>
    <s v="United States"/>
    <s v="Rockford"/>
    <x v="10"/>
    <n v="61107"/>
    <x v="2"/>
    <s v="OFF-BI-10004002"/>
    <x v="1"/>
    <x v="8"/>
    <x v="152"/>
    <n v="13.84"/>
    <n v="4"/>
    <x v="3"/>
    <n v="-22.143999999999998"/>
  </r>
  <r>
    <n v="6998"/>
    <x v="3474"/>
    <x v="3"/>
    <x v="331"/>
    <d v="2014-12-26T00:00:00"/>
    <x v="0"/>
    <s v="JB-15400"/>
    <s v="Jennifer Braxton"/>
    <x v="1"/>
    <s v="United States"/>
    <s v="Rockford"/>
    <x v="10"/>
    <n v="61107"/>
    <x v="2"/>
    <s v="OFF-PA-10004475"/>
    <x v="1"/>
    <x v="10"/>
    <x v="1063"/>
    <n v="175.87200000000001"/>
    <n v="4"/>
    <x v="2"/>
    <n v="63.753599999999999"/>
  </r>
  <r>
    <n v="6999"/>
    <x v="3475"/>
    <x v="0"/>
    <x v="1142"/>
    <d v="2013-09-23T00:00:00"/>
    <x v="1"/>
    <s v="BC-11125"/>
    <s v="Becky Castell"/>
    <x v="2"/>
    <s v="United States"/>
    <s v="Laguna Niguel"/>
    <x v="1"/>
    <n v="92677"/>
    <x v="1"/>
    <s v="OFF-PA-10002195"/>
    <x v="1"/>
    <x v="10"/>
    <x v="1543"/>
    <n v="12.96"/>
    <n v="2"/>
    <x v="0"/>
    <n v="6.3503999999999996"/>
  </r>
  <r>
    <n v="7000"/>
    <x v="3476"/>
    <x v="3"/>
    <x v="1143"/>
    <d v="2014-05-30T00:00:00"/>
    <x v="2"/>
    <s v="KC-16675"/>
    <s v="Kimberly Carter"/>
    <x v="1"/>
    <s v="United States"/>
    <s v="Louisville"/>
    <x v="0"/>
    <n v="40214"/>
    <x v="0"/>
    <s v="OFF-AP-10002670"/>
    <x v="1"/>
    <x v="9"/>
    <x v="1690"/>
    <n v="208.44"/>
    <n v="3"/>
    <x v="0"/>
    <n v="62.531999999999996"/>
  </r>
  <r>
    <n v="7001"/>
    <x v="3476"/>
    <x v="3"/>
    <x v="1143"/>
    <d v="2014-05-30T00:00:00"/>
    <x v="2"/>
    <s v="KC-16675"/>
    <s v="Kimberly Carter"/>
    <x v="1"/>
    <s v="United States"/>
    <s v="Louisville"/>
    <x v="0"/>
    <n v="40214"/>
    <x v="0"/>
    <s v="OFF-SU-10004498"/>
    <x v="1"/>
    <x v="14"/>
    <x v="500"/>
    <n v="25.76"/>
    <n v="2"/>
    <x v="0"/>
    <n v="0.77280000000000004"/>
  </r>
  <r>
    <n v="7002"/>
    <x v="3477"/>
    <x v="1"/>
    <x v="1110"/>
    <d v="2012-04-03T00:00:00"/>
    <x v="1"/>
    <s v="DR-12940"/>
    <s v="Daniel Raglin"/>
    <x v="2"/>
    <s v="United States"/>
    <s v="Normal"/>
    <x v="10"/>
    <n v="61761"/>
    <x v="2"/>
    <s v="FUR-CH-10003298"/>
    <x v="0"/>
    <x v="1"/>
    <x v="1567"/>
    <n v="366.74400000000003"/>
    <n v="4"/>
    <x v="4"/>
    <n v="-110.0232"/>
  </r>
  <r>
    <n v="7003"/>
    <x v="3478"/>
    <x v="2"/>
    <x v="710"/>
    <d v="2011-08-21T00:00:00"/>
    <x v="0"/>
    <s v="DW-13195"/>
    <s v="David Wiener"/>
    <x v="1"/>
    <s v="United States"/>
    <s v="Los Angeles"/>
    <x v="1"/>
    <n v="90045"/>
    <x v="1"/>
    <s v="FUR-FU-10000723"/>
    <x v="0"/>
    <x v="5"/>
    <x v="475"/>
    <n v="289.24"/>
    <n v="7"/>
    <x v="0"/>
    <n v="26.031600000000001"/>
  </r>
  <r>
    <n v="7004"/>
    <x v="3478"/>
    <x v="2"/>
    <x v="710"/>
    <d v="2011-08-21T00:00:00"/>
    <x v="0"/>
    <s v="DW-13195"/>
    <s v="David Wiener"/>
    <x v="1"/>
    <s v="United States"/>
    <s v="Los Angeles"/>
    <x v="1"/>
    <n v="90045"/>
    <x v="1"/>
    <s v="OFF-BI-10000632"/>
    <x v="1"/>
    <x v="8"/>
    <x v="1288"/>
    <n v="69.456000000000003"/>
    <n v="2"/>
    <x v="2"/>
    <n v="22.5732"/>
  </r>
  <r>
    <n v="7005"/>
    <x v="3479"/>
    <x v="2"/>
    <x v="851"/>
    <d v="2011-12-28T00:00:00"/>
    <x v="1"/>
    <s v="ME-18010"/>
    <s v="Michelle Ellison"/>
    <x v="1"/>
    <s v="United States"/>
    <s v="Port Arthur"/>
    <x v="5"/>
    <n v="77642"/>
    <x v="2"/>
    <s v="OFF-PA-10000223"/>
    <x v="1"/>
    <x v="10"/>
    <x v="1374"/>
    <n v="5.1840000000000002"/>
    <n v="1"/>
    <x v="2"/>
    <n v="1.8144"/>
  </r>
  <r>
    <n v="7006"/>
    <x v="3480"/>
    <x v="1"/>
    <x v="549"/>
    <d v="2012-11-05T00:00:00"/>
    <x v="1"/>
    <s v="JF-15490"/>
    <s v="Jeremy Farry"/>
    <x v="0"/>
    <s v="United States"/>
    <s v="New York City"/>
    <x v="15"/>
    <n v="10009"/>
    <x v="3"/>
    <s v="FUR-CH-10001545"/>
    <x v="0"/>
    <x v="1"/>
    <x v="1737"/>
    <n v="205.16399999999999"/>
    <n v="2"/>
    <x v="9"/>
    <n v="13.6776"/>
  </r>
  <r>
    <n v="7007"/>
    <x v="3481"/>
    <x v="2"/>
    <x v="534"/>
    <d v="2011-12-21T00:00:00"/>
    <x v="1"/>
    <s v="SP-20860"/>
    <s v="Sung Pak"/>
    <x v="1"/>
    <s v="United States"/>
    <s v="Chicago"/>
    <x v="10"/>
    <n v="60623"/>
    <x v="2"/>
    <s v="FUR-FU-10001546"/>
    <x v="0"/>
    <x v="5"/>
    <x v="1423"/>
    <n v="8.5440000000000005"/>
    <n v="2"/>
    <x v="7"/>
    <n v="-7.476"/>
  </r>
  <r>
    <n v="7008"/>
    <x v="3482"/>
    <x v="1"/>
    <x v="291"/>
    <d v="2012-08-25T00:00:00"/>
    <x v="1"/>
    <s v="KN-16390"/>
    <s v="Katherine Nockton"/>
    <x v="1"/>
    <s v="United States"/>
    <s v="Springfield"/>
    <x v="24"/>
    <n v="45503"/>
    <x v="3"/>
    <s v="OFF-BI-10001098"/>
    <x v="1"/>
    <x v="8"/>
    <x v="405"/>
    <n v="12.827999999999999"/>
    <n v="2"/>
    <x v="6"/>
    <n v="-8.9795999999999996"/>
  </r>
  <r>
    <n v="7009"/>
    <x v="3482"/>
    <x v="1"/>
    <x v="291"/>
    <d v="2012-08-25T00:00:00"/>
    <x v="1"/>
    <s v="KN-16390"/>
    <s v="Katherine Nockton"/>
    <x v="1"/>
    <s v="United States"/>
    <s v="Springfield"/>
    <x v="24"/>
    <n v="45503"/>
    <x v="3"/>
    <s v="FUR-CH-10003379"/>
    <x v="0"/>
    <x v="1"/>
    <x v="459"/>
    <n v="598.45799999999997"/>
    <n v="3"/>
    <x v="4"/>
    <n v="-42.747"/>
  </r>
  <r>
    <n v="7010"/>
    <x v="3482"/>
    <x v="1"/>
    <x v="291"/>
    <d v="2012-08-25T00:00:00"/>
    <x v="1"/>
    <s v="KN-16390"/>
    <s v="Katherine Nockton"/>
    <x v="1"/>
    <s v="United States"/>
    <s v="Springfield"/>
    <x v="24"/>
    <n v="45503"/>
    <x v="3"/>
    <s v="FUR-FU-10000193"/>
    <x v="0"/>
    <x v="5"/>
    <x v="1503"/>
    <n v="25.984000000000002"/>
    <n v="1"/>
    <x v="2"/>
    <n v="-3.8976000000000002"/>
  </r>
  <r>
    <n v="7011"/>
    <x v="3483"/>
    <x v="2"/>
    <x v="235"/>
    <d v="2011-05-27T00:00:00"/>
    <x v="1"/>
    <s v="GT-14710"/>
    <s v="Greg Tran"/>
    <x v="0"/>
    <s v="United States"/>
    <s v="New York City"/>
    <x v="15"/>
    <n v="10035"/>
    <x v="3"/>
    <s v="OFF-BI-10000829"/>
    <x v="1"/>
    <x v="8"/>
    <x v="304"/>
    <n v="17.96"/>
    <n v="5"/>
    <x v="2"/>
    <n v="5.8369999999999997"/>
  </r>
  <r>
    <n v="7012"/>
    <x v="3483"/>
    <x v="2"/>
    <x v="235"/>
    <d v="2011-05-27T00:00:00"/>
    <x v="1"/>
    <s v="GT-14710"/>
    <s v="Greg Tran"/>
    <x v="0"/>
    <s v="United States"/>
    <s v="New York City"/>
    <x v="15"/>
    <n v="10035"/>
    <x v="3"/>
    <s v="OFF-SU-10003002"/>
    <x v="1"/>
    <x v="14"/>
    <x v="1558"/>
    <n v="5.04"/>
    <n v="2"/>
    <x v="0"/>
    <n v="0.1512"/>
  </r>
  <r>
    <n v="7013"/>
    <x v="3483"/>
    <x v="2"/>
    <x v="235"/>
    <d v="2011-05-27T00:00:00"/>
    <x v="1"/>
    <s v="GT-14710"/>
    <s v="Greg Tran"/>
    <x v="0"/>
    <s v="United States"/>
    <s v="New York City"/>
    <x v="15"/>
    <n v="10035"/>
    <x v="3"/>
    <s v="OFF-AP-10002118"/>
    <x v="1"/>
    <x v="9"/>
    <x v="77"/>
    <n v="208.16"/>
    <n v="1"/>
    <x v="0"/>
    <n v="56.203200000000002"/>
  </r>
  <r>
    <n v="7014"/>
    <x v="3484"/>
    <x v="3"/>
    <x v="34"/>
    <d v="2014-12-12T00:00:00"/>
    <x v="0"/>
    <s v="DB-12910"/>
    <s v="Daniel Byrd"/>
    <x v="2"/>
    <s v="United States"/>
    <s v="Salinas"/>
    <x v="1"/>
    <n v="93905"/>
    <x v="1"/>
    <s v="FUR-BO-10001519"/>
    <x v="0"/>
    <x v="0"/>
    <x v="666"/>
    <n v="148.25700000000001"/>
    <n v="3"/>
    <x v="11"/>
    <n v="15.697800000000001"/>
  </r>
  <r>
    <n v="7015"/>
    <x v="3485"/>
    <x v="2"/>
    <x v="518"/>
    <d v="2011-03-13T00:00:00"/>
    <x v="0"/>
    <s v="FM-14215"/>
    <s v="Filia McAdams"/>
    <x v="1"/>
    <s v="United States"/>
    <s v="Richmond"/>
    <x v="0"/>
    <n v="40475"/>
    <x v="0"/>
    <s v="OFF-AP-10002578"/>
    <x v="1"/>
    <x v="9"/>
    <x v="409"/>
    <n v="146.76"/>
    <n v="3"/>
    <x v="0"/>
    <n v="38.157600000000002"/>
  </r>
  <r>
    <n v="7016"/>
    <x v="3485"/>
    <x v="2"/>
    <x v="518"/>
    <d v="2011-03-13T00:00:00"/>
    <x v="0"/>
    <s v="FM-14215"/>
    <s v="Filia McAdams"/>
    <x v="1"/>
    <s v="United States"/>
    <s v="Richmond"/>
    <x v="0"/>
    <n v="40475"/>
    <x v="0"/>
    <s v="TEC-AC-10000710"/>
    <x v="2"/>
    <x v="11"/>
    <x v="672"/>
    <n v="32.96"/>
    <n v="2"/>
    <x v="0"/>
    <n v="14.172800000000001"/>
  </r>
  <r>
    <n v="7017"/>
    <x v="3485"/>
    <x v="2"/>
    <x v="518"/>
    <d v="2011-03-13T00:00:00"/>
    <x v="0"/>
    <s v="FM-14215"/>
    <s v="Filia McAdams"/>
    <x v="1"/>
    <s v="United States"/>
    <s v="Richmond"/>
    <x v="0"/>
    <n v="40475"/>
    <x v="0"/>
    <s v="TEC-PH-10000984"/>
    <x v="2"/>
    <x v="7"/>
    <x v="465"/>
    <n v="587.97"/>
    <n v="3"/>
    <x v="0"/>
    <n v="164.63159999999999"/>
  </r>
  <r>
    <n v="7018"/>
    <x v="3485"/>
    <x v="2"/>
    <x v="518"/>
    <d v="2011-03-13T00:00:00"/>
    <x v="0"/>
    <s v="FM-14215"/>
    <s v="Filia McAdams"/>
    <x v="1"/>
    <s v="United States"/>
    <s v="Richmond"/>
    <x v="0"/>
    <n v="40475"/>
    <x v="0"/>
    <s v="OFF-PA-10000213"/>
    <x v="1"/>
    <x v="10"/>
    <x v="1440"/>
    <n v="14.94"/>
    <n v="3"/>
    <x v="0"/>
    <n v="7.0217999999999998"/>
  </r>
  <r>
    <n v="7019"/>
    <x v="3486"/>
    <x v="0"/>
    <x v="661"/>
    <d v="2013-06-28T00:00:00"/>
    <x v="0"/>
    <s v="SM-20005"/>
    <s v="Sally Matthias"/>
    <x v="0"/>
    <s v="United States"/>
    <s v="New York City"/>
    <x v="15"/>
    <n v="10035"/>
    <x v="3"/>
    <s v="OFF-LA-10003720"/>
    <x v="1"/>
    <x v="2"/>
    <x v="1627"/>
    <n v="25.83"/>
    <n v="7"/>
    <x v="0"/>
    <n v="12.1401"/>
  </r>
  <r>
    <n v="7020"/>
    <x v="3487"/>
    <x v="2"/>
    <x v="709"/>
    <d v="2011-08-27T00:00:00"/>
    <x v="1"/>
    <s v="AP-10915"/>
    <s v="Arthur Prichep"/>
    <x v="0"/>
    <s v="United States"/>
    <s v="Denver"/>
    <x v="22"/>
    <n v="80219"/>
    <x v="1"/>
    <s v="OFF-PA-10001837"/>
    <x v="1"/>
    <x v="10"/>
    <x v="1791"/>
    <n v="15.552"/>
    <n v="3"/>
    <x v="2"/>
    <n v="5.4432"/>
  </r>
  <r>
    <n v="7021"/>
    <x v="3487"/>
    <x v="2"/>
    <x v="709"/>
    <d v="2011-08-27T00:00:00"/>
    <x v="1"/>
    <s v="AP-10915"/>
    <s v="Arthur Prichep"/>
    <x v="0"/>
    <s v="United States"/>
    <s v="Denver"/>
    <x v="22"/>
    <n v="80219"/>
    <x v="1"/>
    <s v="OFF-SU-10004661"/>
    <x v="1"/>
    <x v="14"/>
    <x v="1748"/>
    <n v="6.8"/>
    <n v="1"/>
    <x v="2"/>
    <n v="0.51"/>
  </r>
  <r>
    <n v="7022"/>
    <x v="3487"/>
    <x v="2"/>
    <x v="709"/>
    <d v="2011-08-27T00:00:00"/>
    <x v="1"/>
    <s v="AP-10915"/>
    <s v="Arthur Prichep"/>
    <x v="0"/>
    <s v="United States"/>
    <s v="Denver"/>
    <x v="22"/>
    <n v="80219"/>
    <x v="1"/>
    <s v="FUR-FU-10003274"/>
    <x v="0"/>
    <x v="5"/>
    <x v="245"/>
    <n v="4.2240000000000002"/>
    <n v="3"/>
    <x v="2"/>
    <n v="1.2672000000000001"/>
  </r>
  <r>
    <n v="7023"/>
    <x v="3487"/>
    <x v="2"/>
    <x v="709"/>
    <d v="2011-08-27T00:00:00"/>
    <x v="1"/>
    <s v="AP-10915"/>
    <s v="Arthur Prichep"/>
    <x v="0"/>
    <s v="United States"/>
    <s v="Denver"/>
    <x v="22"/>
    <n v="80219"/>
    <x v="1"/>
    <s v="TEC-PH-10000149"/>
    <x v="2"/>
    <x v="7"/>
    <x v="419"/>
    <n v="143.63999999999999"/>
    <n v="9"/>
    <x v="2"/>
    <n v="10.773"/>
  </r>
  <r>
    <n v="7024"/>
    <x v="3487"/>
    <x v="2"/>
    <x v="709"/>
    <d v="2011-08-27T00:00:00"/>
    <x v="1"/>
    <s v="AP-10915"/>
    <s v="Arthur Prichep"/>
    <x v="0"/>
    <s v="United States"/>
    <s v="Denver"/>
    <x v="22"/>
    <n v="80219"/>
    <x v="1"/>
    <s v="OFF-PA-10000019"/>
    <x v="1"/>
    <x v="10"/>
    <x v="704"/>
    <n v="31.103999999999999"/>
    <n v="6"/>
    <x v="2"/>
    <n v="10.8864"/>
  </r>
  <r>
    <n v="7025"/>
    <x v="3487"/>
    <x v="2"/>
    <x v="709"/>
    <d v="2011-08-27T00:00:00"/>
    <x v="1"/>
    <s v="AP-10915"/>
    <s v="Arthur Prichep"/>
    <x v="0"/>
    <s v="United States"/>
    <s v="Denver"/>
    <x v="22"/>
    <n v="80219"/>
    <x v="1"/>
    <s v="OFF-PA-10001125"/>
    <x v="1"/>
    <x v="10"/>
    <x v="1012"/>
    <n v="223.05600000000001"/>
    <n v="9"/>
    <x v="2"/>
    <n v="69.704999999999998"/>
  </r>
  <r>
    <n v="7026"/>
    <x v="3488"/>
    <x v="3"/>
    <x v="695"/>
    <d v="2014-02-13T00:00:00"/>
    <x v="1"/>
    <s v="SP-20545"/>
    <s v="Sibella Parks"/>
    <x v="1"/>
    <s v="United States"/>
    <s v="New York City"/>
    <x v="15"/>
    <n v="10024"/>
    <x v="3"/>
    <s v="TEC-PH-10002538"/>
    <x v="2"/>
    <x v="7"/>
    <x v="524"/>
    <n v="227.46"/>
    <n v="6"/>
    <x v="0"/>
    <n v="65.963399999999993"/>
  </r>
  <r>
    <n v="7027"/>
    <x v="3488"/>
    <x v="3"/>
    <x v="695"/>
    <d v="2014-02-13T00:00:00"/>
    <x v="1"/>
    <s v="SP-20545"/>
    <s v="Sibella Parks"/>
    <x v="1"/>
    <s v="United States"/>
    <s v="New York City"/>
    <x v="15"/>
    <n v="10024"/>
    <x v="3"/>
    <s v="OFF-BI-10000279"/>
    <x v="1"/>
    <x v="8"/>
    <x v="1765"/>
    <n v="46.24"/>
    <n v="4"/>
    <x v="2"/>
    <n v="15.606"/>
  </r>
  <r>
    <n v="7028"/>
    <x v="3489"/>
    <x v="3"/>
    <x v="926"/>
    <d v="2014-02-06T00:00:00"/>
    <x v="1"/>
    <s v="RD-19585"/>
    <s v="Rob Dowd"/>
    <x v="0"/>
    <s v="United States"/>
    <s v="New York City"/>
    <x v="15"/>
    <n v="10011"/>
    <x v="3"/>
    <s v="OFF-LA-10001045"/>
    <x v="1"/>
    <x v="2"/>
    <x v="701"/>
    <n v="5.22"/>
    <n v="2"/>
    <x v="0"/>
    <n v="2.4011999999999998"/>
  </r>
  <r>
    <n v="7029"/>
    <x v="3490"/>
    <x v="0"/>
    <x v="887"/>
    <d v="2013-12-24T00:00:00"/>
    <x v="0"/>
    <s v="MC-17575"/>
    <s v="Matt Collins"/>
    <x v="0"/>
    <s v="United States"/>
    <s v="Fremont"/>
    <x v="8"/>
    <n v="68025"/>
    <x v="2"/>
    <s v="OFF-PA-10003673"/>
    <x v="1"/>
    <x v="10"/>
    <x v="971"/>
    <n v="33.9"/>
    <n v="5"/>
    <x v="0"/>
    <n v="15.593999999999999"/>
  </r>
  <r>
    <n v="7030"/>
    <x v="3491"/>
    <x v="0"/>
    <x v="583"/>
    <d v="2013-11-17T00:00:00"/>
    <x v="1"/>
    <s v="EB-13750"/>
    <s v="Edward Becker"/>
    <x v="1"/>
    <s v="United States"/>
    <s v="New York City"/>
    <x v="15"/>
    <n v="10011"/>
    <x v="3"/>
    <s v="OFF-ST-10002562"/>
    <x v="1"/>
    <x v="4"/>
    <x v="33"/>
    <n v="28.14"/>
    <n v="3"/>
    <x v="0"/>
    <n v="7.8792"/>
  </r>
  <r>
    <n v="7031"/>
    <x v="3491"/>
    <x v="0"/>
    <x v="583"/>
    <d v="2013-11-17T00:00:00"/>
    <x v="1"/>
    <s v="EB-13750"/>
    <s v="Edward Becker"/>
    <x v="1"/>
    <s v="United States"/>
    <s v="New York City"/>
    <x v="15"/>
    <n v="10011"/>
    <x v="3"/>
    <s v="TEC-AC-10002305"/>
    <x v="2"/>
    <x v="11"/>
    <x v="1521"/>
    <n v="36"/>
    <n v="2"/>
    <x v="0"/>
    <n v="6.48"/>
  </r>
  <r>
    <n v="7032"/>
    <x v="3491"/>
    <x v="0"/>
    <x v="583"/>
    <d v="2013-11-17T00:00:00"/>
    <x v="1"/>
    <s v="EB-13750"/>
    <s v="Edward Becker"/>
    <x v="1"/>
    <s v="United States"/>
    <s v="New York City"/>
    <x v="15"/>
    <n v="10011"/>
    <x v="3"/>
    <s v="OFF-AR-10003373"/>
    <x v="1"/>
    <x v="6"/>
    <x v="287"/>
    <n v="92.94"/>
    <n v="3"/>
    <x v="0"/>
    <n v="25.093800000000002"/>
  </r>
  <r>
    <n v="7033"/>
    <x v="3491"/>
    <x v="0"/>
    <x v="583"/>
    <d v="2013-11-17T00:00:00"/>
    <x v="1"/>
    <s v="EB-13750"/>
    <s v="Edward Becker"/>
    <x v="1"/>
    <s v="United States"/>
    <s v="New York City"/>
    <x v="15"/>
    <n v="10011"/>
    <x v="3"/>
    <s v="FUR-CH-10003774"/>
    <x v="0"/>
    <x v="1"/>
    <x v="1185"/>
    <n v="245.64599999999999"/>
    <n v="3"/>
    <x v="9"/>
    <n v="8.1882000000000001"/>
  </r>
  <r>
    <n v="7034"/>
    <x v="3491"/>
    <x v="0"/>
    <x v="583"/>
    <d v="2013-11-17T00:00:00"/>
    <x v="1"/>
    <s v="EB-13750"/>
    <s v="Edward Becker"/>
    <x v="1"/>
    <s v="United States"/>
    <s v="New York City"/>
    <x v="15"/>
    <n v="10011"/>
    <x v="3"/>
    <s v="OFF-BI-10001510"/>
    <x v="1"/>
    <x v="8"/>
    <x v="702"/>
    <n v="55.008000000000003"/>
    <n v="3"/>
    <x v="2"/>
    <n v="17.190000000000001"/>
  </r>
  <r>
    <n v="7035"/>
    <x v="3491"/>
    <x v="0"/>
    <x v="583"/>
    <d v="2013-11-17T00:00:00"/>
    <x v="1"/>
    <s v="EB-13750"/>
    <s v="Edward Becker"/>
    <x v="1"/>
    <s v="United States"/>
    <s v="New York City"/>
    <x v="15"/>
    <n v="10011"/>
    <x v="3"/>
    <s v="OFF-BI-10004236"/>
    <x v="1"/>
    <x v="8"/>
    <x v="891"/>
    <n v="35.231999999999999"/>
    <n v="3"/>
    <x v="2"/>
    <n v="11.4504"/>
  </r>
  <r>
    <n v="7036"/>
    <x v="3492"/>
    <x v="3"/>
    <x v="45"/>
    <d v="2014-11-14T00:00:00"/>
    <x v="1"/>
    <s v="JE-15610"/>
    <s v="Jim Epp"/>
    <x v="1"/>
    <s v="United States"/>
    <s v="San Diego"/>
    <x v="1"/>
    <n v="92105"/>
    <x v="1"/>
    <s v="FUR-CH-10004675"/>
    <x v="0"/>
    <x v="1"/>
    <x v="629"/>
    <n v="523.39200000000005"/>
    <n v="3"/>
    <x v="2"/>
    <n v="52.339199999999998"/>
  </r>
  <r>
    <n v="7037"/>
    <x v="3493"/>
    <x v="2"/>
    <x v="1073"/>
    <d v="2011-05-04T00:00:00"/>
    <x v="0"/>
    <s v="CS-11860"/>
    <s v="Cari Schnelling"/>
    <x v="0"/>
    <s v="United States"/>
    <s v="Lakeland"/>
    <x v="2"/>
    <n v="33801"/>
    <x v="0"/>
    <s v="TEC-CO-10004202"/>
    <x v="2"/>
    <x v="16"/>
    <x v="836"/>
    <n v="479.98399999999998"/>
    <n v="2"/>
    <x v="2"/>
    <n v="89.997"/>
  </r>
  <r>
    <n v="7038"/>
    <x v="3494"/>
    <x v="3"/>
    <x v="585"/>
    <d v="2014-09-28T00:00:00"/>
    <x v="1"/>
    <s v="PB-19105"/>
    <s v="Peter Bühler"/>
    <x v="0"/>
    <s v="United States"/>
    <s v="Smyrna"/>
    <x v="32"/>
    <n v="30080"/>
    <x v="0"/>
    <s v="OFF-PA-10004255"/>
    <x v="1"/>
    <x v="10"/>
    <x v="1306"/>
    <n v="12.96"/>
    <n v="2"/>
    <x v="0"/>
    <n v="6.2207999999999997"/>
  </r>
  <r>
    <n v="7039"/>
    <x v="3494"/>
    <x v="3"/>
    <x v="585"/>
    <d v="2014-09-28T00:00:00"/>
    <x v="1"/>
    <s v="PB-19105"/>
    <s v="Peter Bühler"/>
    <x v="0"/>
    <s v="United States"/>
    <s v="Smyrna"/>
    <x v="32"/>
    <n v="30080"/>
    <x v="0"/>
    <s v="OFF-AR-10003896"/>
    <x v="1"/>
    <x v="6"/>
    <x v="1792"/>
    <n v="17.940000000000001"/>
    <n v="3"/>
    <x v="0"/>
    <n v="6.4584000000000001"/>
  </r>
  <r>
    <n v="7040"/>
    <x v="3495"/>
    <x v="3"/>
    <x v="94"/>
    <d v="2014-12-24T00:00:00"/>
    <x v="1"/>
    <s v="AT-10735"/>
    <s v="Annie Thurman"/>
    <x v="0"/>
    <s v="United States"/>
    <s v="New York City"/>
    <x v="15"/>
    <n v="10009"/>
    <x v="3"/>
    <s v="OFF-ST-10002276"/>
    <x v="1"/>
    <x v="4"/>
    <x v="223"/>
    <n v="166.72"/>
    <n v="2"/>
    <x v="0"/>
    <n v="41.68"/>
  </r>
  <r>
    <n v="7041"/>
    <x v="3495"/>
    <x v="3"/>
    <x v="94"/>
    <d v="2014-12-24T00:00:00"/>
    <x v="1"/>
    <s v="AT-10735"/>
    <s v="Annie Thurman"/>
    <x v="0"/>
    <s v="United States"/>
    <s v="New York City"/>
    <x v="15"/>
    <n v="10009"/>
    <x v="3"/>
    <s v="OFF-BI-10001617"/>
    <x v="1"/>
    <x v="8"/>
    <x v="1315"/>
    <n v="24.815999999999999"/>
    <n v="3"/>
    <x v="2"/>
    <n v="8.3754000000000008"/>
  </r>
  <r>
    <n v="7042"/>
    <x v="3495"/>
    <x v="3"/>
    <x v="94"/>
    <d v="2014-12-24T00:00:00"/>
    <x v="1"/>
    <s v="AT-10735"/>
    <s v="Annie Thurman"/>
    <x v="0"/>
    <s v="United States"/>
    <s v="New York City"/>
    <x v="15"/>
    <n v="10009"/>
    <x v="3"/>
    <s v="FUR-FU-10000308"/>
    <x v="0"/>
    <x v="5"/>
    <x v="1269"/>
    <n v="124.36"/>
    <n v="2"/>
    <x v="0"/>
    <n v="27.359200000000001"/>
  </r>
  <r>
    <n v="7043"/>
    <x v="3496"/>
    <x v="3"/>
    <x v="930"/>
    <d v="2014-07-24T00:00:00"/>
    <x v="1"/>
    <s v="SV-20365"/>
    <s v="Seth Vernon"/>
    <x v="0"/>
    <s v="United States"/>
    <s v="Philadelphia"/>
    <x v="9"/>
    <n v="19134"/>
    <x v="3"/>
    <s v="TEC-CO-10001943"/>
    <x v="2"/>
    <x v="16"/>
    <x v="1666"/>
    <n v="599.97"/>
    <n v="5"/>
    <x v="10"/>
    <n v="69.996499999999997"/>
  </r>
  <r>
    <n v="7044"/>
    <x v="3496"/>
    <x v="3"/>
    <x v="930"/>
    <d v="2014-07-24T00:00:00"/>
    <x v="1"/>
    <s v="SV-20365"/>
    <s v="Seth Vernon"/>
    <x v="0"/>
    <s v="United States"/>
    <s v="Philadelphia"/>
    <x v="9"/>
    <n v="19134"/>
    <x v="3"/>
    <s v="FUR-CH-10002647"/>
    <x v="0"/>
    <x v="1"/>
    <x v="470"/>
    <n v="198.744"/>
    <n v="4"/>
    <x v="4"/>
    <n v="-14.196"/>
  </r>
  <r>
    <n v="7045"/>
    <x v="3496"/>
    <x v="3"/>
    <x v="930"/>
    <d v="2014-07-24T00:00:00"/>
    <x v="1"/>
    <s v="SV-20365"/>
    <s v="Seth Vernon"/>
    <x v="0"/>
    <s v="United States"/>
    <s v="Philadelphia"/>
    <x v="9"/>
    <n v="19134"/>
    <x v="3"/>
    <s v="OFF-SU-10004768"/>
    <x v="1"/>
    <x v="14"/>
    <x v="1299"/>
    <n v="9.1839999999999993"/>
    <n v="2"/>
    <x v="2"/>
    <n v="1.1479999999999999"/>
  </r>
  <r>
    <n v="7046"/>
    <x v="3497"/>
    <x v="0"/>
    <x v="54"/>
    <d v="2013-11-10T00:00:00"/>
    <x v="1"/>
    <s v="PJ-18835"/>
    <s v="Patrick Jones"/>
    <x v="1"/>
    <s v="United States"/>
    <s v="Dallas"/>
    <x v="5"/>
    <n v="75217"/>
    <x v="2"/>
    <s v="OFF-PA-10002160"/>
    <x v="1"/>
    <x v="10"/>
    <x v="1190"/>
    <n v="9.2479999999999993"/>
    <n v="2"/>
    <x v="2"/>
    <n v="3.3523999999999998"/>
  </r>
  <r>
    <n v="7047"/>
    <x v="3498"/>
    <x v="2"/>
    <x v="918"/>
    <d v="2011-04-12T00:00:00"/>
    <x v="1"/>
    <s v="NM-18445"/>
    <s v="Nathan Mautz"/>
    <x v="2"/>
    <s v="United States"/>
    <s v="Concord"/>
    <x v="1"/>
    <n v="94521"/>
    <x v="1"/>
    <s v="FUR-TA-10003748"/>
    <x v="0"/>
    <x v="3"/>
    <x v="208"/>
    <n v="99.591999999999999"/>
    <n v="1"/>
    <x v="2"/>
    <n v="2.4897999999999998"/>
  </r>
  <r>
    <n v="7048"/>
    <x v="3498"/>
    <x v="2"/>
    <x v="918"/>
    <d v="2011-04-12T00:00:00"/>
    <x v="1"/>
    <s v="NM-18445"/>
    <s v="Nathan Mautz"/>
    <x v="2"/>
    <s v="United States"/>
    <s v="Concord"/>
    <x v="1"/>
    <n v="94521"/>
    <x v="1"/>
    <s v="TEC-AC-10001908"/>
    <x v="2"/>
    <x v="11"/>
    <x v="292"/>
    <n v="399.96"/>
    <n v="4"/>
    <x v="0"/>
    <n v="139.98599999999999"/>
  </r>
  <r>
    <n v="7049"/>
    <x v="3499"/>
    <x v="0"/>
    <x v="1041"/>
    <d v="2013-08-17T00:00:00"/>
    <x v="2"/>
    <s v="TR-21325"/>
    <s v="Toby Ritter"/>
    <x v="0"/>
    <s v="United States"/>
    <s v="Nashville"/>
    <x v="18"/>
    <n v="37211"/>
    <x v="0"/>
    <s v="OFF-PA-10000552"/>
    <x v="1"/>
    <x v="10"/>
    <x v="1532"/>
    <n v="15.552"/>
    <n v="3"/>
    <x v="2"/>
    <n v="5.4432"/>
  </r>
  <r>
    <n v="7050"/>
    <x v="3500"/>
    <x v="2"/>
    <x v="794"/>
    <d v="2011-09-30T00:00:00"/>
    <x v="1"/>
    <s v="BF-11005"/>
    <s v="Barry Franz"/>
    <x v="2"/>
    <s v="United States"/>
    <s v="Aurora"/>
    <x v="22"/>
    <n v="80013"/>
    <x v="1"/>
    <s v="OFF-AR-10003179"/>
    <x v="1"/>
    <x v="6"/>
    <x v="1565"/>
    <n v="14.576000000000001"/>
    <n v="2"/>
    <x v="2"/>
    <n v="2.3685999999999998"/>
  </r>
  <r>
    <n v="7051"/>
    <x v="3501"/>
    <x v="0"/>
    <x v="25"/>
    <d v="2013-12-12T00:00:00"/>
    <x v="3"/>
    <s v="WB-21850"/>
    <s v="William Brown"/>
    <x v="0"/>
    <s v="United States"/>
    <s v="Anaheim"/>
    <x v="1"/>
    <n v="92804"/>
    <x v="1"/>
    <s v="OFF-BI-10004593"/>
    <x v="1"/>
    <x v="8"/>
    <x v="267"/>
    <n v="209.6"/>
    <n v="5"/>
    <x v="2"/>
    <n v="68.12"/>
  </r>
  <r>
    <n v="7052"/>
    <x v="3501"/>
    <x v="0"/>
    <x v="25"/>
    <d v="2013-12-12T00:00:00"/>
    <x v="3"/>
    <s v="WB-21850"/>
    <s v="William Brown"/>
    <x v="0"/>
    <s v="United States"/>
    <s v="Anaheim"/>
    <x v="1"/>
    <n v="92804"/>
    <x v="1"/>
    <s v="OFF-AR-10000914"/>
    <x v="1"/>
    <x v="6"/>
    <x v="1739"/>
    <n v="23.32"/>
    <n v="2"/>
    <x v="0"/>
    <n v="6.0632000000000001"/>
  </r>
  <r>
    <n v="7053"/>
    <x v="3501"/>
    <x v="0"/>
    <x v="25"/>
    <d v="2013-12-12T00:00:00"/>
    <x v="3"/>
    <s v="WB-21850"/>
    <s v="William Brown"/>
    <x v="0"/>
    <s v="United States"/>
    <s v="Anaheim"/>
    <x v="1"/>
    <n v="92804"/>
    <x v="1"/>
    <s v="OFF-PA-10000241"/>
    <x v="1"/>
    <x v="10"/>
    <x v="1151"/>
    <n v="30.98"/>
    <n v="1"/>
    <x v="0"/>
    <n v="13.941000000000001"/>
  </r>
  <r>
    <n v="7054"/>
    <x v="3501"/>
    <x v="0"/>
    <x v="25"/>
    <d v="2013-12-12T00:00:00"/>
    <x v="3"/>
    <s v="WB-21850"/>
    <s v="William Brown"/>
    <x v="0"/>
    <s v="United States"/>
    <s v="Anaheim"/>
    <x v="1"/>
    <n v="92804"/>
    <x v="1"/>
    <s v="TEC-AC-10000057"/>
    <x v="2"/>
    <x v="11"/>
    <x v="626"/>
    <n v="119.96"/>
    <n v="4"/>
    <x v="0"/>
    <n v="25.191600000000001"/>
  </r>
  <r>
    <n v="7055"/>
    <x v="3501"/>
    <x v="0"/>
    <x v="25"/>
    <d v="2013-12-12T00:00:00"/>
    <x v="3"/>
    <s v="WB-21850"/>
    <s v="William Brown"/>
    <x v="0"/>
    <s v="United States"/>
    <s v="Anaheim"/>
    <x v="1"/>
    <n v="92804"/>
    <x v="1"/>
    <s v="FUR-CH-10003774"/>
    <x v="0"/>
    <x v="1"/>
    <x v="1185"/>
    <n v="363.92"/>
    <n v="5"/>
    <x v="2"/>
    <n v="-31.843"/>
  </r>
  <r>
    <n v="7056"/>
    <x v="3501"/>
    <x v="0"/>
    <x v="25"/>
    <d v="2013-12-12T00:00:00"/>
    <x v="3"/>
    <s v="WB-21850"/>
    <s v="William Brown"/>
    <x v="0"/>
    <s v="United States"/>
    <s v="Anaheim"/>
    <x v="1"/>
    <n v="92804"/>
    <x v="1"/>
    <s v="OFF-BI-10002824"/>
    <x v="1"/>
    <x v="8"/>
    <x v="523"/>
    <n v="35.808"/>
    <n v="3"/>
    <x v="2"/>
    <n v="11.19"/>
  </r>
  <r>
    <n v="7057"/>
    <x v="3501"/>
    <x v="0"/>
    <x v="25"/>
    <d v="2013-12-12T00:00:00"/>
    <x v="3"/>
    <s v="WB-21850"/>
    <s v="William Brown"/>
    <x v="0"/>
    <s v="United States"/>
    <s v="Anaheim"/>
    <x v="1"/>
    <n v="92804"/>
    <x v="1"/>
    <s v="OFF-BI-10004001"/>
    <x v="1"/>
    <x v="8"/>
    <x v="810"/>
    <n v="122.688"/>
    <n v="9"/>
    <x v="2"/>
    <n v="39.873600000000003"/>
  </r>
  <r>
    <n v="7058"/>
    <x v="3501"/>
    <x v="0"/>
    <x v="25"/>
    <d v="2013-12-12T00:00:00"/>
    <x v="3"/>
    <s v="WB-21850"/>
    <s v="William Brown"/>
    <x v="0"/>
    <s v="United States"/>
    <s v="Anaheim"/>
    <x v="1"/>
    <n v="92804"/>
    <x v="1"/>
    <s v="FUR-TA-10004619"/>
    <x v="0"/>
    <x v="3"/>
    <x v="882"/>
    <n v="892.13599999999997"/>
    <n v="7"/>
    <x v="2"/>
    <n v="111.517"/>
  </r>
  <r>
    <n v="7059"/>
    <x v="3501"/>
    <x v="0"/>
    <x v="25"/>
    <d v="2013-12-12T00:00:00"/>
    <x v="3"/>
    <s v="WB-21850"/>
    <s v="William Brown"/>
    <x v="0"/>
    <s v="United States"/>
    <s v="Anaheim"/>
    <x v="1"/>
    <n v="92804"/>
    <x v="1"/>
    <s v="OFF-ST-10000636"/>
    <x v="1"/>
    <x v="4"/>
    <x v="1744"/>
    <n v="50.22"/>
    <n v="3"/>
    <x v="0"/>
    <n v="2.0087999999999999"/>
  </r>
  <r>
    <n v="7060"/>
    <x v="3501"/>
    <x v="0"/>
    <x v="25"/>
    <d v="2013-12-12T00:00:00"/>
    <x v="3"/>
    <s v="WB-21850"/>
    <s v="William Brown"/>
    <x v="0"/>
    <s v="United States"/>
    <s v="Anaheim"/>
    <x v="1"/>
    <n v="92804"/>
    <x v="1"/>
    <s v="OFF-AP-10001469"/>
    <x v="1"/>
    <x v="9"/>
    <x v="581"/>
    <n v="83.42"/>
    <n v="2"/>
    <x v="0"/>
    <n v="24.191800000000001"/>
  </r>
  <r>
    <n v="7061"/>
    <x v="3501"/>
    <x v="0"/>
    <x v="25"/>
    <d v="2013-12-12T00:00:00"/>
    <x v="3"/>
    <s v="WB-21850"/>
    <s v="William Brown"/>
    <x v="0"/>
    <s v="United States"/>
    <s v="Anaheim"/>
    <x v="1"/>
    <n v="92804"/>
    <x v="1"/>
    <s v="OFF-BI-10002897"/>
    <x v="1"/>
    <x v="8"/>
    <x v="1793"/>
    <n v="5.8719999999999999"/>
    <n v="2"/>
    <x v="2"/>
    <n v="2.1286"/>
  </r>
  <r>
    <n v="7062"/>
    <x v="3502"/>
    <x v="1"/>
    <x v="302"/>
    <d v="2012-02-05T00:00:00"/>
    <x v="0"/>
    <s v="KH-16630"/>
    <s v="Ken Heidel"/>
    <x v="1"/>
    <s v="United States"/>
    <s v="Pleasant Grove"/>
    <x v="7"/>
    <n v="84062"/>
    <x v="1"/>
    <s v="OFF-BI-10002432"/>
    <x v="1"/>
    <x v="8"/>
    <x v="866"/>
    <n v="12.144"/>
    <n v="3"/>
    <x v="2"/>
    <n v="4.0986000000000002"/>
  </r>
  <r>
    <n v="7063"/>
    <x v="3503"/>
    <x v="0"/>
    <x v="723"/>
    <d v="2014-01-01T00:00:00"/>
    <x v="0"/>
    <s v="KL-16645"/>
    <s v="Ken Lonsdale"/>
    <x v="0"/>
    <s v="United States"/>
    <s v="Springfield"/>
    <x v="21"/>
    <n v="97477"/>
    <x v="1"/>
    <s v="OFF-EN-10002592"/>
    <x v="1"/>
    <x v="12"/>
    <x v="1702"/>
    <n v="27.792000000000002"/>
    <n v="3"/>
    <x v="2"/>
    <n v="10.422000000000001"/>
  </r>
  <r>
    <n v="7064"/>
    <x v="3504"/>
    <x v="3"/>
    <x v="515"/>
    <d v="2014-09-06T00:00:00"/>
    <x v="1"/>
    <s v="MG-17890"/>
    <s v="Michael Granlund"/>
    <x v="2"/>
    <s v="United States"/>
    <s v="Salem"/>
    <x v="21"/>
    <n v="97301"/>
    <x v="1"/>
    <s v="OFF-SU-10002522"/>
    <x v="1"/>
    <x v="14"/>
    <x v="1544"/>
    <n v="6.2080000000000002"/>
    <n v="2"/>
    <x v="2"/>
    <n v="0.69840000000000002"/>
  </r>
  <r>
    <n v="7065"/>
    <x v="3505"/>
    <x v="3"/>
    <x v="1144"/>
    <d v="2014-02-10T00:00:00"/>
    <x v="1"/>
    <s v="JF-15355"/>
    <s v="Jay Fein"/>
    <x v="0"/>
    <s v="United States"/>
    <s v="Rochester"/>
    <x v="15"/>
    <n v="14609"/>
    <x v="3"/>
    <s v="OFF-AP-10003971"/>
    <x v="1"/>
    <x v="9"/>
    <x v="914"/>
    <n v="32.67"/>
    <n v="3"/>
    <x v="0"/>
    <n v="8.4941999999999993"/>
  </r>
  <r>
    <n v="7066"/>
    <x v="3506"/>
    <x v="2"/>
    <x v="776"/>
    <d v="2011-12-08T00:00:00"/>
    <x v="2"/>
    <s v="RS-19765"/>
    <s v="Roland Schwarz"/>
    <x v="1"/>
    <s v="United States"/>
    <s v="Los Angeles"/>
    <x v="1"/>
    <n v="90008"/>
    <x v="1"/>
    <s v="OFF-ST-10001496"/>
    <x v="1"/>
    <x v="4"/>
    <x v="726"/>
    <n v="1261.33"/>
    <n v="7"/>
    <x v="0"/>
    <n v="327.94580000000002"/>
  </r>
  <r>
    <n v="7067"/>
    <x v="3507"/>
    <x v="0"/>
    <x v="198"/>
    <d v="2013-06-04T00:00:00"/>
    <x v="1"/>
    <s v="NL-18310"/>
    <s v="Nancy Lomonaco"/>
    <x v="2"/>
    <s v="United States"/>
    <s v="Los Angeles"/>
    <x v="1"/>
    <n v="90049"/>
    <x v="1"/>
    <s v="OFF-PA-10004782"/>
    <x v="1"/>
    <x v="10"/>
    <x v="1413"/>
    <n v="38.880000000000003"/>
    <n v="6"/>
    <x v="0"/>
    <n v="18.662400000000002"/>
  </r>
  <r>
    <n v="7068"/>
    <x v="3508"/>
    <x v="0"/>
    <x v="206"/>
    <d v="2013-05-27T00:00:00"/>
    <x v="1"/>
    <s v="AS-10285"/>
    <s v="Alejandro Savely"/>
    <x v="1"/>
    <s v="United States"/>
    <s v="Dallas"/>
    <x v="5"/>
    <n v="75081"/>
    <x v="2"/>
    <s v="OFF-BI-10000343"/>
    <x v="1"/>
    <x v="8"/>
    <x v="184"/>
    <n v="1.964"/>
    <n v="2"/>
    <x v="3"/>
    <n v="-3.2406000000000001"/>
  </r>
  <r>
    <n v="7069"/>
    <x v="3508"/>
    <x v="0"/>
    <x v="206"/>
    <d v="2013-05-27T00:00:00"/>
    <x v="1"/>
    <s v="AS-10285"/>
    <s v="Alejandro Savely"/>
    <x v="1"/>
    <s v="United States"/>
    <s v="Dallas"/>
    <x v="5"/>
    <n v="75081"/>
    <x v="2"/>
    <s v="OFF-PA-10003591"/>
    <x v="1"/>
    <x v="10"/>
    <x v="686"/>
    <n v="82.656000000000006"/>
    <n v="9"/>
    <x v="2"/>
    <n v="30.995999999999999"/>
  </r>
  <r>
    <n v="7070"/>
    <x v="3509"/>
    <x v="2"/>
    <x v="128"/>
    <d v="2011-08-14T00:00:00"/>
    <x v="1"/>
    <s v="GM-14500"/>
    <s v="Gene McClure"/>
    <x v="0"/>
    <s v="United States"/>
    <s v="Fresno"/>
    <x v="1"/>
    <n v="93727"/>
    <x v="1"/>
    <s v="OFF-PA-10001667"/>
    <x v="1"/>
    <x v="10"/>
    <x v="453"/>
    <n v="5.98"/>
    <n v="1"/>
    <x v="0"/>
    <n v="2.6909999999999998"/>
  </r>
  <r>
    <n v="7071"/>
    <x v="3510"/>
    <x v="0"/>
    <x v="64"/>
    <d v="2013-09-11T00:00:00"/>
    <x v="0"/>
    <s v="SU-20665"/>
    <s v="Stephanie Ulpright"/>
    <x v="2"/>
    <s v="United States"/>
    <s v="Chicago"/>
    <x v="10"/>
    <n v="60653"/>
    <x v="2"/>
    <s v="OFF-PA-10004971"/>
    <x v="1"/>
    <x v="10"/>
    <x v="604"/>
    <n v="9.2479999999999993"/>
    <n v="2"/>
    <x v="2"/>
    <n v="3.3523999999999998"/>
  </r>
  <r>
    <n v="7072"/>
    <x v="3511"/>
    <x v="0"/>
    <x v="310"/>
    <d v="2013-07-29T00:00:00"/>
    <x v="1"/>
    <s v="CK-12205"/>
    <s v="Chloris Kastensmidt"/>
    <x v="0"/>
    <s v="United States"/>
    <s v="Mcallen"/>
    <x v="5"/>
    <n v="78501"/>
    <x v="2"/>
    <s v="OFF-AR-10001216"/>
    <x v="1"/>
    <x v="6"/>
    <x v="1455"/>
    <n v="4.4480000000000004"/>
    <n v="2"/>
    <x v="2"/>
    <n v="0.33360000000000001"/>
  </r>
  <r>
    <n v="7073"/>
    <x v="3511"/>
    <x v="0"/>
    <x v="310"/>
    <d v="2013-07-29T00:00:00"/>
    <x v="1"/>
    <s v="CK-12205"/>
    <s v="Chloris Kastensmidt"/>
    <x v="0"/>
    <s v="United States"/>
    <s v="Mcallen"/>
    <x v="5"/>
    <n v="78501"/>
    <x v="2"/>
    <s v="OFF-PA-10004355"/>
    <x v="1"/>
    <x v="10"/>
    <x v="1094"/>
    <n v="5.1840000000000002"/>
    <n v="1"/>
    <x v="2"/>
    <n v="1.8144"/>
  </r>
  <r>
    <n v="7074"/>
    <x v="3511"/>
    <x v="0"/>
    <x v="310"/>
    <d v="2013-07-29T00:00:00"/>
    <x v="1"/>
    <s v="CK-12205"/>
    <s v="Chloris Kastensmidt"/>
    <x v="0"/>
    <s v="United States"/>
    <s v="Mcallen"/>
    <x v="5"/>
    <n v="78501"/>
    <x v="2"/>
    <s v="OFF-AR-10001953"/>
    <x v="1"/>
    <x v="6"/>
    <x v="395"/>
    <n v="175.92"/>
    <n v="5"/>
    <x v="2"/>
    <n v="15.393000000000001"/>
  </r>
  <r>
    <n v="7075"/>
    <x v="3511"/>
    <x v="0"/>
    <x v="310"/>
    <d v="2013-07-29T00:00:00"/>
    <x v="1"/>
    <s v="CK-12205"/>
    <s v="Chloris Kastensmidt"/>
    <x v="0"/>
    <s v="United States"/>
    <s v="Mcallen"/>
    <x v="5"/>
    <n v="78501"/>
    <x v="2"/>
    <s v="OFF-BI-10004364"/>
    <x v="1"/>
    <x v="8"/>
    <x v="302"/>
    <n v="4.7519999999999998"/>
    <n v="4"/>
    <x v="3"/>
    <n v="-8.3160000000000007"/>
  </r>
  <r>
    <n v="7076"/>
    <x v="3511"/>
    <x v="0"/>
    <x v="310"/>
    <d v="2013-07-29T00:00:00"/>
    <x v="1"/>
    <s v="CK-12205"/>
    <s v="Chloris Kastensmidt"/>
    <x v="0"/>
    <s v="United States"/>
    <s v="Mcallen"/>
    <x v="5"/>
    <n v="78501"/>
    <x v="2"/>
    <s v="OFF-SU-10001165"/>
    <x v="1"/>
    <x v="14"/>
    <x v="1039"/>
    <n v="13.343999999999999"/>
    <n v="2"/>
    <x v="2"/>
    <n v="1.0007999999999999"/>
  </r>
  <r>
    <n v="7077"/>
    <x v="3512"/>
    <x v="0"/>
    <x v="536"/>
    <d v="2013-05-18T00:00:00"/>
    <x v="1"/>
    <s v="JM-15580"/>
    <s v="Jill Matthias"/>
    <x v="0"/>
    <s v="United States"/>
    <s v="Seattle"/>
    <x v="4"/>
    <n v="98105"/>
    <x v="1"/>
    <s v="OFF-EN-10001141"/>
    <x v="1"/>
    <x v="12"/>
    <x v="593"/>
    <n v="54.9"/>
    <n v="5"/>
    <x v="0"/>
    <n v="26.901"/>
  </r>
  <r>
    <n v="7078"/>
    <x v="3513"/>
    <x v="0"/>
    <x v="476"/>
    <d v="2013-09-07T00:00:00"/>
    <x v="1"/>
    <s v="JE-15715"/>
    <s v="Joe Elijah"/>
    <x v="0"/>
    <s v="United States"/>
    <s v="Charlotte"/>
    <x v="3"/>
    <n v="28205"/>
    <x v="0"/>
    <s v="OFF-BI-10000014"/>
    <x v="1"/>
    <x v="8"/>
    <x v="628"/>
    <n v="22.911000000000001"/>
    <n v="7"/>
    <x v="6"/>
    <n v="-17.565100000000001"/>
  </r>
  <r>
    <n v="7079"/>
    <x v="3513"/>
    <x v="0"/>
    <x v="476"/>
    <d v="2013-09-07T00:00:00"/>
    <x v="1"/>
    <s v="JE-15715"/>
    <s v="Joe Elijah"/>
    <x v="0"/>
    <s v="United States"/>
    <s v="Charlotte"/>
    <x v="3"/>
    <n v="28205"/>
    <x v="0"/>
    <s v="OFF-AP-10000159"/>
    <x v="1"/>
    <x v="9"/>
    <x v="1407"/>
    <n v="309.45600000000002"/>
    <n v="9"/>
    <x v="2"/>
    <n v="34.813800000000001"/>
  </r>
  <r>
    <n v="7080"/>
    <x v="3513"/>
    <x v="0"/>
    <x v="476"/>
    <d v="2013-09-07T00:00:00"/>
    <x v="1"/>
    <s v="JE-15715"/>
    <s v="Joe Elijah"/>
    <x v="0"/>
    <s v="United States"/>
    <s v="Charlotte"/>
    <x v="3"/>
    <n v="28205"/>
    <x v="0"/>
    <s v="OFF-AR-10003560"/>
    <x v="1"/>
    <x v="6"/>
    <x v="482"/>
    <n v="19.456"/>
    <n v="4"/>
    <x v="2"/>
    <n v="3.4047999999999998"/>
  </r>
  <r>
    <n v="7081"/>
    <x v="3513"/>
    <x v="0"/>
    <x v="476"/>
    <d v="2013-09-07T00:00:00"/>
    <x v="1"/>
    <s v="JE-15715"/>
    <s v="Joe Elijah"/>
    <x v="0"/>
    <s v="United States"/>
    <s v="Charlotte"/>
    <x v="3"/>
    <n v="28205"/>
    <x v="0"/>
    <s v="FUR-TA-10001768"/>
    <x v="0"/>
    <x v="3"/>
    <x v="114"/>
    <n v="472.51799999999997"/>
    <n v="3"/>
    <x v="10"/>
    <n v="-149.63069999999999"/>
  </r>
  <r>
    <n v="7082"/>
    <x v="3513"/>
    <x v="0"/>
    <x v="476"/>
    <d v="2013-09-07T00:00:00"/>
    <x v="1"/>
    <s v="JE-15715"/>
    <s v="Joe Elijah"/>
    <x v="0"/>
    <s v="United States"/>
    <s v="Charlotte"/>
    <x v="3"/>
    <n v="28205"/>
    <x v="0"/>
    <s v="TEC-AC-10002049"/>
    <x v="2"/>
    <x v="11"/>
    <x v="1053"/>
    <n v="1012.68"/>
    <n v="3"/>
    <x v="2"/>
    <n v="303.80399999999997"/>
  </r>
  <r>
    <n v="7083"/>
    <x v="3513"/>
    <x v="0"/>
    <x v="476"/>
    <d v="2013-09-07T00:00:00"/>
    <x v="1"/>
    <s v="JE-15715"/>
    <s v="Joe Elijah"/>
    <x v="0"/>
    <s v="United States"/>
    <s v="Charlotte"/>
    <x v="3"/>
    <n v="28205"/>
    <x v="0"/>
    <s v="OFF-BI-10003166"/>
    <x v="1"/>
    <x v="8"/>
    <x v="1405"/>
    <n v="17.22"/>
    <n v="5"/>
    <x v="6"/>
    <n v="-12.628"/>
  </r>
  <r>
    <n v="7084"/>
    <x v="3514"/>
    <x v="3"/>
    <x v="246"/>
    <d v="2014-07-26T00:00:00"/>
    <x v="0"/>
    <s v="AR-10825"/>
    <s v="Anthony Rawles"/>
    <x v="1"/>
    <s v="United States"/>
    <s v="Concord"/>
    <x v="1"/>
    <n v="94521"/>
    <x v="1"/>
    <s v="OFF-AR-10003469"/>
    <x v="1"/>
    <x v="6"/>
    <x v="1249"/>
    <n v="3.52"/>
    <n v="2"/>
    <x v="0"/>
    <n v="1.6896"/>
  </r>
  <r>
    <n v="7085"/>
    <x v="3514"/>
    <x v="3"/>
    <x v="246"/>
    <d v="2014-07-26T00:00:00"/>
    <x v="0"/>
    <s v="AR-10825"/>
    <s v="Anthony Rawles"/>
    <x v="1"/>
    <s v="United States"/>
    <s v="Concord"/>
    <x v="1"/>
    <n v="94521"/>
    <x v="1"/>
    <s v="TEC-PH-10002549"/>
    <x v="2"/>
    <x v="7"/>
    <x v="928"/>
    <n v="1626.192"/>
    <n v="9"/>
    <x v="2"/>
    <n v="121.9644"/>
  </r>
  <r>
    <n v="7086"/>
    <x v="3515"/>
    <x v="3"/>
    <x v="145"/>
    <d v="2014-09-29T00:00:00"/>
    <x v="2"/>
    <s v="AH-10075"/>
    <s v="Adam Hart"/>
    <x v="1"/>
    <s v="United States"/>
    <s v="Chester"/>
    <x v="9"/>
    <n v="19013"/>
    <x v="3"/>
    <s v="OFF-BI-10003476"/>
    <x v="1"/>
    <x v="8"/>
    <x v="1526"/>
    <n v="8.5950000000000006"/>
    <n v="5"/>
    <x v="6"/>
    <n v="-6.3029999999999999"/>
  </r>
  <r>
    <n v="7087"/>
    <x v="3515"/>
    <x v="3"/>
    <x v="145"/>
    <d v="2014-09-29T00:00:00"/>
    <x v="2"/>
    <s v="AH-10075"/>
    <s v="Adam Hart"/>
    <x v="1"/>
    <s v="United States"/>
    <s v="Chester"/>
    <x v="9"/>
    <n v="19013"/>
    <x v="3"/>
    <s v="OFF-SU-10000157"/>
    <x v="1"/>
    <x v="14"/>
    <x v="1399"/>
    <n v="190.89599999999999"/>
    <n v="2"/>
    <x v="2"/>
    <n v="-42.951599999999999"/>
  </r>
  <r>
    <n v="7088"/>
    <x v="3516"/>
    <x v="3"/>
    <x v="646"/>
    <d v="2014-08-07T00:00:00"/>
    <x v="0"/>
    <s v="GA-14515"/>
    <s v="George Ashbrook"/>
    <x v="0"/>
    <s v="United States"/>
    <s v="Los Angeles"/>
    <x v="1"/>
    <n v="90004"/>
    <x v="1"/>
    <s v="OFF-ST-10003123"/>
    <x v="1"/>
    <x v="4"/>
    <x v="1268"/>
    <n v="99.87"/>
    <n v="3"/>
    <x v="0"/>
    <n v="23.968800000000002"/>
  </r>
  <r>
    <n v="7089"/>
    <x v="3517"/>
    <x v="1"/>
    <x v="969"/>
    <d v="2012-10-27T00:00:00"/>
    <x v="0"/>
    <s v="JF-15415"/>
    <s v="Jennifer Ferguson"/>
    <x v="0"/>
    <s v="United States"/>
    <s v="Sparks"/>
    <x v="33"/>
    <n v="89431"/>
    <x v="1"/>
    <s v="OFF-AR-10001955"/>
    <x v="1"/>
    <x v="6"/>
    <x v="1021"/>
    <n v="79.36"/>
    <n v="4"/>
    <x v="0"/>
    <n v="23.808"/>
  </r>
  <r>
    <n v="7090"/>
    <x v="3518"/>
    <x v="3"/>
    <x v="140"/>
    <d v="2014-06-20T00:00:00"/>
    <x v="0"/>
    <s v="KH-16690"/>
    <s v="Kristen Hastings"/>
    <x v="1"/>
    <s v="United States"/>
    <s v="Los Angeles"/>
    <x v="1"/>
    <n v="90032"/>
    <x v="1"/>
    <s v="TEC-PH-10001809"/>
    <x v="2"/>
    <x v="7"/>
    <x v="1164"/>
    <n v="119.96"/>
    <n v="1"/>
    <x v="2"/>
    <n v="7.4974999999999996"/>
  </r>
  <r>
    <n v="7091"/>
    <x v="3519"/>
    <x v="1"/>
    <x v="1145"/>
    <d v="2012-01-13T00:00:00"/>
    <x v="1"/>
    <s v="CC-12685"/>
    <s v="Craig Carroll"/>
    <x v="0"/>
    <s v="United States"/>
    <s v="Henderson"/>
    <x v="0"/>
    <n v="42420"/>
    <x v="0"/>
    <s v="OFF-PA-10000474"/>
    <x v="1"/>
    <x v="10"/>
    <x v="33"/>
    <n v="106.32"/>
    <n v="3"/>
    <x v="0"/>
    <n v="49.970399999999998"/>
  </r>
  <r>
    <n v="7092"/>
    <x v="3519"/>
    <x v="1"/>
    <x v="1145"/>
    <d v="2012-01-13T00:00:00"/>
    <x v="1"/>
    <s v="CC-12685"/>
    <s v="Craig Carroll"/>
    <x v="0"/>
    <s v="United States"/>
    <s v="Henderson"/>
    <x v="0"/>
    <n v="42420"/>
    <x v="0"/>
    <s v="OFF-AP-10001205"/>
    <x v="1"/>
    <x v="9"/>
    <x v="1285"/>
    <n v="163.44"/>
    <n v="3"/>
    <x v="0"/>
    <n v="45.763199999999998"/>
  </r>
  <r>
    <n v="7093"/>
    <x v="3519"/>
    <x v="1"/>
    <x v="1145"/>
    <d v="2012-01-13T00:00:00"/>
    <x v="1"/>
    <s v="CC-12685"/>
    <s v="Craig Carroll"/>
    <x v="0"/>
    <s v="United States"/>
    <s v="Henderson"/>
    <x v="0"/>
    <n v="42420"/>
    <x v="0"/>
    <s v="OFF-AR-10004691"/>
    <x v="1"/>
    <x v="6"/>
    <x v="1371"/>
    <n v="42.76"/>
    <n v="2"/>
    <x v="0"/>
    <n v="11.117599999999999"/>
  </r>
  <r>
    <n v="7094"/>
    <x v="3519"/>
    <x v="1"/>
    <x v="1145"/>
    <d v="2012-01-13T00:00:00"/>
    <x v="1"/>
    <s v="CC-12685"/>
    <s v="Craig Carroll"/>
    <x v="0"/>
    <s v="United States"/>
    <s v="Henderson"/>
    <x v="0"/>
    <n v="42420"/>
    <x v="0"/>
    <s v="OFF-PA-10004996"/>
    <x v="1"/>
    <x v="10"/>
    <x v="1519"/>
    <n v="51.55"/>
    <n v="5"/>
    <x v="0"/>
    <n v="24.2285"/>
  </r>
  <r>
    <n v="7095"/>
    <x v="3520"/>
    <x v="1"/>
    <x v="97"/>
    <d v="2012-02-13T00:00:00"/>
    <x v="0"/>
    <s v="JF-15565"/>
    <s v="Jill Fjeld"/>
    <x v="0"/>
    <s v="United States"/>
    <s v="Decatur"/>
    <x v="10"/>
    <n v="62521"/>
    <x v="2"/>
    <s v="TEC-AC-10001908"/>
    <x v="2"/>
    <x v="11"/>
    <x v="292"/>
    <n v="479.952"/>
    <n v="6"/>
    <x v="2"/>
    <n v="89.991"/>
  </r>
  <r>
    <n v="7096"/>
    <x v="3521"/>
    <x v="0"/>
    <x v="1146"/>
    <d v="2013-08-21T00:00:00"/>
    <x v="2"/>
    <s v="RP-19390"/>
    <s v="Resi Pölking"/>
    <x v="0"/>
    <s v="United States"/>
    <s v="New York City"/>
    <x v="15"/>
    <n v="10009"/>
    <x v="3"/>
    <s v="OFF-BI-10000666"/>
    <x v="1"/>
    <x v="8"/>
    <x v="980"/>
    <n v="146.68799999999999"/>
    <n v="6"/>
    <x v="2"/>
    <n v="55.008000000000003"/>
  </r>
  <r>
    <n v="7097"/>
    <x v="3521"/>
    <x v="0"/>
    <x v="1146"/>
    <d v="2013-08-21T00:00:00"/>
    <x v="2"/>
    <s v="RP-19390"/>
    <s v="Resi Pölking"/>
    <x v="0"/>
    <s v="United States"/>
    <s v="New York City"/>
    <x v="15"/>
    <n v="10009"/>
    <x v="3"/>
    <s v="OFF-BI-10004318"/>
    <x v="1"/>
    <x v="8"/>
    <x v="1574"/>
    <n v="276.78399999999999"/>
    <n v="2"/>
    <x v="2"/>
    <n v="89.954800000000006"/>
  </r>
  <r>
    <n v="7098"/>
    <x v="3521"/>
    <x v="0"/>
    <x v="1146"/>
    <d v="2013-08-21T00:00:00"/>
    <x v="2"/>
    <s v="RP-19390"/>
    <s v="Resi Pölking"/>
    <x v="0"/>
    <s v="United States"/>
    <s v="New York City"/>
    <x v="15"/>
    <n v="10009"/>
    <x v="3"/>
    <s v="OFF-BI-10003429"/>
    <x v="1"/>
    <x v="8"/>
    <x v="844"/>
    <n v="25.32"/>
    <n v="5"/>
    <x v="2"/>
    <n v="9.1784999999999997"/>
  </r>
  <r>
    <n v="7099"/>
    <x v="3522"/>
    <x v="3"/>
    <x v="44"/>
    <d v="2014-11-11T00:00:00"/>
    <x v="1"/>
    <s v="CD-11980"/>
    <s v="Carol Darley"/>
    <x v="0"/>
    <s v="United States"/>
    <s v="New York City"/>
    <x v="15"/>
    <n v="10011"/>
    <x v="3"/>
    <s v="OFF-PA-10003302"/>
    <x v="1"/>
    <x v="10"/>
    <x v="1712"/>
    <n v="318.95999999999998"/>
    <n v="9"/>
    <x v="0"/>
    <n v="149.91120000000001"/>
  </r>
  <r>
    <n v="7100"/>
    <x v="3523"/>
    <x v="1"/>
    <x v="207"/>
    <d v="2012-12-30T00:00:00"/>
    <x v="0"/>
    <s v="DF-13135"/>
    <s v="David Flashing"/>
    <x v="0"/>
    <s v="United States"/>
    <s v="New York City"/>
    <x v="15"/>
    <n v="10009"/>
    <x v="3"/>
    <s v="OFF-PA-10003302"/>
    <x v="1"/>
    <x v="10"/>
    <x v="1712"/>
    <n v="212.64"/>
    <n v="6"/>
    <x v="0"/>
    <n v="99.940799999999996"/>
  </r>
  <r>
    <n v="7101"/>
    <x v="3524"/>
    <x v="2"/>
    <x v="533"/>
    <d v="2011-11-28T00:00:00"/>
    <x v="1"/>
    <s v="SM-20005"/>
    <s v="Sally Matthias"/>
    <x v="0"/>
    <s v="United States"/>
    <s v="Scottsdale"/>
    <x v="16"/>
    <n v="85254"/>
    <x v="1"/>
    <s v="OFF-EN-10002621"/>
    <x v="1"/>
    <x v="12"/>
    <x v="33"/>
    <n v="23.472000000000001"/>
    <n v="3"/>
    <x v="2"/>
    <n v="8.8019999999999996"/>
  </r>
  <r>
    <n v="7102"/>
    <x v="3525"/>
    <x v="0"/>
    <x v="1147"/>
    <d v="2013-08-06T00:00:00"/>
    <x v="0"/>
    <s v="SG-20890"/>
    <s v="Susan Gilcrest"/>
    <x v="1"/>
    <s v="United States"/>
    <s v="Amarillo"/>
    <x v="5"/>
    <n v="79109"/>
    <x v="2"/>
    <s v="OFF-PA-10000249"/>
    <x v="1"/>
    <x v="10"/>
    <x v="33"/>
    <n v="19.648"/>
    <n v="2"/>
    <x v="2"/>
    <n v="6.6311999999999998"/>
  </r>
  <r>
    <n v="7103"/>
    <x v="3526"/>
    <x v="2"/>
    <x v="158"/>
    <d v="2011-09-24T00:00:00"/>
    <x v="2"/>
    <s v="LH-16750"/>
    <s v="Larry Hughes"/>
    <x v="0"/>
    <s v="United States"/>
    <s v="Philadelphia"/>
    <x v="9"/>
    <n v="19140"/>
    <x v="3"/>
    <s v="OFF-BI-10000050"/>
    <x v="1"/>
    <x v="8"/>
    <x v="343"/>
    <n v="6.57"/>
    <n v="3"/>
    <x v="6"/>
    <n v="-5.0369999999999999"/>
  </r>
  <r>
    <n v="7104"/>
    <x v="3527"/>
    <x v="3"/>
    <x v="507"/>
    <d v="2014-09-09T00:00:00"/>
    <x v="1"/>
    <s v="EJ-14155"/>
    <s v="Eva Jacobs"/>
    <x v="0"/>
    <s v="United States"/>
    <s v="Santa Ana"/>
    <x v="1"/>
    <n v="92704"/>
    <x v="1"/>
    <s v="OFF-ST-10003805"/>
    <x v="1"/>
    <x v="4"/>
    <x v="1651"/>
    <n v="421.1"/>
    <n v="2"/>
    <x v="0"/>
    <n v="105.27500000000001"/>
  </r>
  <r>
    <n v="7105"/>
    <x v="3528"/>
    <x v="3"/>
    <x v="249"/>
    <d v="2014-06-22T00:00:00"/>
    <x v="0"/>
    <s v="KH-16330"/>
    <s v="Katharine Harms"/>
    <x v="1"/>
    <s v="United States"/>
    <s v="Newark"/>
    <x v="24"/>
    <n v="43055"/>
    <x v="3"/>
    <s v="FUR-CH-10000785"/>
    <x v="0"/>
    <x v="1"/>
    <x v="320"/>
    <n v="760.11599999999999"/>
    <n v="6"/>
    <x v="4"/>
    <n v="-43.435200000000002"/>
  </r>
  <r>
    <n v="7106"/>
    <x v="3528"/>
    <x v="3"/>
    <x v="249"/>
    <d v="2014-06-22T00:00:00"/>
    <x v="0"/>
    <s v="KH-16330"/>
    <s v="Katharine Harms"/>
    <x v="1"/>
    <s v="United States"/>
    <s v="Newark"/>
    <x v="24"/>
    <n v="43055"/>
    <x v="3"/>
    <s v="FUR-FU-10004909"/>
    <x v="0"/>
    <x v="5"/>
    <x v="1348"/>
    <n v="38.783999999999999"/>
    <n v="3"/>
    <x v="2"/>
    <n v="7.2720000000000002"/>
  </r>
  <r>
    <n v="7107"/>
    <x v="3528"/>
    <x v="3"/>
    <x v="249"/>
    <d v="2014-06-22T00:00:00"/>
    <x v="0"/>
    <s v="KH-16330"/>
    <s v="Katharine Harms"/>
    <x v="1"/>
    <s v="United States"/>
    <s v="Newark"/>
    <x v="24"/>
    <n v="43055"/>
    <x v="3"/>
    <s v="TEC-AC-10001553"/>
    <x v="2"/>
    <x v="11"/>
    <x v="1599"/>
    <n v="122.328"/>
    <n v="9"/>
    <x v="2"/>
    <n v="1.5290999999999999"/>
  </r>
  <r>
    <n v="7108"/>
    <x v="3529"/>
    <x v="0"/>
    <x v="475"/>
    <d v="2013-04-27T00:00:00"/>
    <x v="1"/>
    <s v="KM-16720"/>
    <s v="Kunst Miller"/>
    <x v="0"/>
    <s v="United States"/>
    <s v="New York City"/>
    <x v="15"/>
    <n v="10035"/>
    <x v="3"/>
    <s v="TEC-PH-10004774"/>
    <x v="2"/>
    <x v="7"/>
    <x v="706"/>
    <n v="25.98"/>
    <n v="2"/>
    <x v="0"/>
    <n v="0.77939999999999998"/>
  </r>
  <r>
    <n v="7109"/>
    <x v="3529"/>
    <x v="0"/>
    <x v="475"/>
    <d v="2013-04-27T00:00:00"/>
    <x v="1"/>
    <s v="KM-16720"/>
    <s v="Kunst Miller"/>
    <x v="0"/>
    <s v="United States"/>
    <s v="New York City"/>
    <x v="15"/>
    <n v="10035"/>
    <x v="3"/>
    <s v="OFF-AR-10004582"/>
    <x v="1"/>
    <x v="6"/>
    <x v="1175"/>
    <n v="3.28"/>
    <n v="2"/>
    <x v="0"/>
    <n v="1.476"/>
  </r>
  <r>
    <n v="7110"/>
    <x v="3529"/>
    <x v="0"/>
    <x v="475"/>
    <d v="2013-04-27T00:00:00"/>
    <x v="1"/>
    <s v="KM-16720"/>
    <s v="Kunst Miller"/>
    <x v="0"/>
    <s v="United States"/>
    <s v="New York City"/>
    <x v="15"/>
    <n v="10035"/>
    <x v="3"/>
    <s v="OFF-ST-10000991"/>
    <x v="1"/>
    <x v="4"/>
    <x v="155"/>
    <n v="459.88"/>
    <n v="4"/>
    <x v="0"/>
    <n v="13.7964"/>
  </r>
  <r>
    <n v="7111"/>
    <x v="3529"/>
    <x v="0"/>
    <x v="475"/>
    <d v="2013-04-27T00:00:00"/>
    <x v="1"/>
    <s v="KM-16720"/>
    <s v="Kunst Miller"/>
    <x v="0"/>
    <s v="United States"/>
    <s v="New York City"/>
    <x v="15"/>
    <n v="10035"/>
    <x v="3"/>
    <s v="OFF-SU-10002522"/>
    <x v="1"/>
    <x v="14"/>
    <x v="1544"/>
    <n v="7.76"/>
    <n v="2"/>
    <x v="0"/>
    <n v="2.2504"/>
  </r>
  <r>
    <n v="7112"/>
    <x v="3529"/>
    <x v="0"/>
    <x v="475"/>
    <d v="2013-04-27T00:00:00"/>
    <x v="1"/>
    <s v="KM-16720"/>
    <s v="Kunst Miller"/>
    <x v="0"/>
    <s v="United States"/>
    <s v="New York City"/>
    <x v="15"/>
    <n v="10035"/>
    <x v="3"/>
    <s v="OFF-AR-10004022"/>
    <x v="1"/>
    <x v="6"/>
    <x v="898"/>
    <n v="71.959999999999994"/>
    <n v="2"/>
    <x v="0"/>
    <n v="17.989999999999998"/>
  </r>
  <r>
    <n v="7113"/>
    <x v="3529"/>
    <x v="0"/>
    <x v="475"/>
    <d v="2013-04-27T00:00:00"/>
    <x v="1"/>
    <s v="KM-16720"/>
    <s v="Kunst Miller"/>
    <x v="0"/>
    <s v="United States"/>
    <s v="New York City"/>
    <x v="15"/>
    <n v="10035"/>
    <x v="3"/>
    <s v="OFF-SU-10001218"/>
    <x v="1"/>
    <x v="14"/>
    <x v="133"/>
    <n v="54.9"/>
    <n v="5"/>
    <x v="0"/>
    <n v="15.372"/>
  </r>
  <r>
    <n v="7114"/>
    <x v="3529"/>
    <x v="0"/>
    <x v="475"/>
    <d v="2013-04-27T00:00:00"/>
    <x v="1"/>
    <s v="KM-16720"/>
    <s v="Kunst Miller"/>
    <x v="0"/>
    <s v="United States"/>
    <s v="New York City"/>
    <x v="15"/>
    <n v="10035"/>
    <x v="3"/>
    <s v="OFF-BI-10000174"/>
    <x v="1"/>
    <x v="8"/>
    <x v="1435"/>
    <n v="9.2799999999999994"/>
    <n v="2"/>
    <x v="2"/>
    <n v="3.2480000000000002"/>
  </r>
  <r>
    <n v="7115"/>
    <x v="3530"/>
    <x v="0"/>
    <x v="465"/>
    <d v="2013-05-07T00:00:00"/>
    <x v="2"/>
    <s v="LW-16990"/>
    <s v="Lindsay Williams"/>
    <x v="1"/>
    <s v="United States"/>
    <s v="Henderson"/>
    <x v="33"/>
    <n v="89015"/>
    <x v="1"/>
    <s v="FUR-TA-10003392"/>
    <x v="0"/>
    <x v="3"/>
    <x v="1639"/>
    <n v="1685.88"/>
    <n v="6"/>
    <x v="0"/>
    <n v="320.31720000000001"/>
  </r>
  <r>
    <n v="7116"/>
    <x v="3530"/>
    <x v="0"/>
    <x v="465"/>
    <d v="2013-05-07T00:00:00"/>
    <x v="2"/>
    <s v="LW-16990"/>
    <s v="Lindsay Williams"/>
    <x v="1"/>
    <s v="United States"/>
    <s v="Henderson"/>
    <x v="33"/>
    <n v="89015"/>
    <x v="1"/>
    <s v="OFF-BI-10001890"/>
    <x v="1"/>
    <x v="8"/>
    <x v="174"/>
    <n v="5.7279999999999998"/>
    <n v="2"/>
    <x v="2"/>
    <n v="2.0047999999999999"/>
  </r>
  <r>
    <n v="7117"/>
    <x v="3531"/>
    <x v="2"/>
    <x v="638"/>
    <d v="2011-10-23T00:00:00"/>
    <x v="0"/>
    <s v="IG-15085"/>
    <s v="Ivan Gibson"/>
    <x v="0"/>
    <s v="United States"/>
    <s v="Seattle"/>
    <x v="4"/>
    <n v="98103"/>
    <x v="1"/>
    <s v="OFF-PA-10000167"/>
    <x v="1"/>
    <x v="10"/>
    <x v="1071"/>
    <n v="61.96"/>
    <n v="2"/>
    <x v="0"/>
    <n v="27.882000000000001"/>
  </r>
  <r>
    <n v="7118"/>
    <x v="3531"/>
    <x v="2"/>
    <x v="638"/>
    <d v="2011-10-23T00:00:00"/>
    <x v="0"/>
    <s v="IG-15085"/>
    <s v="Ivan Gibson"/>
    <x v="0"/>
    <s v="United States"/>
    <s v="Seattle"/>
    <x v="4"/>
    <n v="98103"/>
    <x v="1"/>
    <s v="OFF-BI-10003784"/>
    <x v="1"/>
    <x v="8"/>
    <x v="1314"/>
    <n v="1.3440000000000001"/>
    <n v="1"/>
    <x v="2"/>
    <n v="0.47039999999999998"/>
  </r>
  <r>
    <n v="7119"/>
    <x v="3532"/>
    <x v="3"/>
    <x v="778"/>
    <d v="2014-02-18T00:00:00"/>
    <x v="1"/>
    <s v="JP-15460"/>
    <s v="Jennifer Patt"/>
    <x v="1"/>
    <s v="United States"/>
    <s v="New York City"/>
    <x v="15"/>
    <n v="10009"/>
    <x v="3"/>
    <s v="OFF-PA-10001184"/>
    <x v="1"/>
    <x v="10"/>
    <x v="1307"/>
    <n v="17.940000000000001"/>
    <n v="3"/>
    <x v="0"/>
    <n v="8.7905999999999995"/>
  </r>
  <r>
    <n v="7120"/>
    <x v="3533"/>
    <x v="3"/>
    <x v="701"/>
    <d v="2014-11-25T00:00:00"/>
    <x v="1"/>
    <s v="GG-14650"/>
    <s v="Greg Guthrie"/>
    <x v="1"/>
    <s v="United States"/>
    <s v="Seattle"/>
    <x v="4"/>
    <n v="98103"/>
    <x v="1"/>
    <s v="OFF-BI-10002103"/>
    <x v="1"/>
    <x v="8"/>
    <x v="525"/>
    <n v="13.904"/>
    <n v="2"/>
    <x v="2"/>
    <n v="4.5187999999999997"/>
  </r>
  <r>
    <n v="7121"/>
    <x v="3534"/>
    <x v="2"/>
    <x v="407"/>
    <d v="2011-01-27T00:00:00"/>
    <x v="1"/>
    <s v="MM-18280"/>
    <s v="Muhammed MacIntyre"/>
    <x v="1"/>
    <s v="United States"/>
    <s v="Smyrna"/>
    <x v="18"/>
    <n v="37167"/>
    <x v="0"/>
    <s v="OFF-BI-10003091"/>
    <x v="1"/>
    <x v="8"/>
    <x v="1165"/>
    <n v="67.194000000000003"/>
    <n v="1"/>
    <x v="6"/>
    <n v="-51.5154"/>
  </r>
  <r>
    <n v="7122"/>
    <x v="3535"/>
    <x v="3"/>
    <x v="96"/>
    <d v="2014-12-09T00:00:00"/>
    <x v="1"/>
    <s v="SO-20335"/>
    <s v="Sean O'Donnell"/>
    <x v="0"/>
    <s v="United States"/>
    <s v="Seattle"/>
    <x v="4"/>
    <n v="98105"/>
    <x v="1"/>
    <s v="OFF-PA-10001593"/>
    <x v="1"/>
    <x v="10"/>
    <x v="1755"/>
    <n v="41.86"/>
    <n v="7"/>
    <x v="0"/>
    <n v="18.837"/>
  </r>
  <r>
    <n v="7123"/>
    <x v="3535"/>
    <x v="3"/>
    <x v="96"/>
    <d v="2014-12-09T00:00:00"/>
    <x v="1"/>
    <s v="SO-20335"/>
    <s v="Sean O'Donnell"/>
    <x v="0"/>
    <s v="United States"/>
    <s v="Seattle"/>
    <x v="4"/>
    <n v="98105"/>
    <x v="1"/>
    <s v="FUR-BO-10002598"/>
    <x v="0"/>
    <x v="0"/>
    <x v="1509"/>
    <n v="141.96"/>
    <n v="2"/>
    <x v="0"/>
    <n v="41.168399999999998"/>
  </r>
  <r>
    <n v="7124"/>
    <x v="3536"/>
    <x v="1"/>
    <x v="101"/>
    <d v="2012-08-16T00:00:00"/>
    <x v="1"/>
    <s v="MF-18250"/>
    <s v="Monica Federle"/>
    <x v="1"/>
    <s v="United States"/>
    <s v="New York City"/>
    <x v="15"/>
    <n v="10035"/>
    <x v="3"/>
    <s v="FUR-FU-10000320"/>
    <x v="0"/>
    <x v="5"/>
    <x v="1512"/>
    <n v="10.02"/>
    <n v="3"/>
    <x v="0"/>
    <n v="4.4088000000000003"/>
  </r>
  <r>
    <n v="7125"/>
    <x v="3536"/>
    <x v="1"/>
    <x v="101"/>
    <d v="2012-08-16T00:00:00"/>
    <x v="1"/>
    <s v="MF-18250"/>
    <s v="Monica Federle"/>
    <x v="1"/>
    <s v="United States"/>
    <s v="New York City"/>
    <x v="15"/>
    <n v="10035"/>
    <x v="3"/>
    <s v="OFF-PA-10001815"/>
    <x v="1"/>
    <x v="10"/>
    <x v="1393"/>
    <n v="144.12"/>
    <n v="3"/>
    <x v="0"/>
    <n v="69.177599999999998"/>
  </r>
  <r>
    <n v="7126"/>
    <x v="3537"/>
    <x v="0"/>
    <x v="720"/>
    <d v="2013-09-30T00:00:00"/>
    <x v="0"/>
    <s v="JG-15160"/>
    <s v="James Galang"/>
    <x v="0"/>
    <s v="United States"/>
    <s v="Atlanta"/>
    <x v="32"/>
    <n v="30318"/>
    <x v="0"/>
    <s v="OFF-PA-10003971"/>
    <x v="1"/>
    <x v="10"/>
    <x v="1272"/>
    <n v="17.940000000000001"/>
    <n v="3"/>
    <x v="0"/>
    <n v="8.7905999999999995"/>
  </r>
  <r>
    <n v="7127"/>
    <x v="3537"/>
    <x v="0"/>
    <x v="720"/>
    <d v="2013-09-30T00:00:00"/>
    <x v="0"/>
    <s v="JG-15160"/>
    <s v="James Galang"/>
    <x v="0"/>
    <s v="United States"/>
    <s v="Atlanta"/>
    <x v="32"/>
    <n v="30318"/>
    <x v="0"/>
    <s v="OFF-AR-10004685"/>
    <x v="1"/>
    <x v="6"/>
    <x v="181"/>
    <n v="13.89"/>
    <n v="3"/>
    <x v="0"/>
    <n v="4.5837000000000003"/>
  </r>
  <r>
    <n v="7128"/>
    <x v="3538"/>
    <x v="0"/>
    <x v="696"/>
    <d v="2013-11-21T00:00:00"/>
    <x v="1"/>
    <s v="JM-16195"/>
    <s v="Justin MacKendrick"/>
    <x v="0"/>
    <s v="United States"/>
    <s v="Newark"/>
    <x v="13"/>
    <n v="19711"/>
    <x v="3"/>
    <s v="OFF-PA-10001609"/>
    <x v="1"/>
    <x v="10"/>
    <x v="1107"/>
    <n v="16.45"/>
    <n v="5"/>
    <x v="0"/>
    <n v="7.5670000000000002"/>
  </r>
  <r>
    <n v="7129"/>
    <x v="3538"/>
    <x v="0"/>
    <x v="696"/>
    <d v="2013-11-21T00:00:00"/>
    <x v="1"/>
    <s v="JM-16195"/>
    <s v="Justin MacKendrick"/>
    <x v="0"/>
    <s v="United States"/>
    <s v="Newark"/>
    <x v="13"/>
    <n v="19711"/>
    <x v="3"/>
    <s v="FUR-FU-10000550"/>
    <x v="0"/>
    <x v="5"/>
    <x v="1445"/>
    <n v="19.920000000000002"/>
    <n v="4"/>
    <x v="0"/>
    <n v="6.5735999999999999"/>
  </r>
  <r>
    <n v="7130"/>
    <x v="3539"/>
    <x v="0"/>
    <x v="947"/>
    <d v="2013-04-23T00:00:00"/>
    <x v="1"/>
    <s v="PK-19075"/>
    <s v="Pete Kriz"/>
    <x v="0"/>
    <s v="United States"/>
    <s v="Nashville"/>
    <x v="18"/>
    <n v="37211"/>
    <x v="0"/>
    <s v="TEC-AC-10004209"/>
    <x v="2"/>
    <x v="11"/>
    <x v="899"/>
    <n v="35.167999999999999"/>
    <n v="4"/>
    <x v="2"/>
    <n v="8.3523999999999994"/>
  </r>
  <r>
    <n v="7131"/>
    <x v="3539"/>
    <x v="0"/>
    <x v="947"/>
    <d v="2013-04-23T00:00:00"/>
    <x v="1"/>
    <s v="PK-19075"/>
    <s v="Pete Kriz"/>
    <x v="0"/>
    <s v="United States"/>
    <s v="Nashville"/>
    <x v="18"/>
    <n v="37211"/>
    <x v="0"/>
    <s v="OFF-PA-10003022"/>
    <x v="1"/>
    <x v="10"/>
    <x v="1714"/>
    <n v="123.08799999999999"/>
    <n v="7"/>
    <x v="2"/>
    <n v="40.003599999999999"/>
  </r>
  <r>
    <n v="7132"/>
    <x v="3540"/>
    <x v="3"/>
    <x v="200"/>
    <d v="2014-12-02T00:00:00"/>
    <x v="1"/>
    <s v="TT-21460"/>
    <s v="Tonja Turnell"/>
    <x v="2"/>
    <s v="United States"/>
    <s v="Richmond"/>
    <x v="14"/>
    <n v="47374"/>
    <x v="2"/>
    <s v="FUR-TA-10001039"/>
    <x v="0"/>
    <x v="3"/>
    <x v="824"/>
    <n v="257.94"/>
    <n v="3"/>
    <x v="0"/>
    <n v="67.064400000000006"/>
  </r>
  <r>
    <n v="7133"/>
    <x v="3540"/>
    <x v="3"/>
    <x v="200"/>
    <d v="2014-12-02T00:00:00"/>
    <x v="1"/>
    <s v="TT-21460"/>
    <s v="Tonja Turnell"/>
    <x v="2"/>
    <s v="United States"/>
    <s v="Richmond"/>
    <x v="14"/>
    <n v="47374"/>
    <x v="2"/>
    <s v="TEC-PH-10002624"/>
    <x v="2"/>
    <x v="7"/>
    <x v="1126"/>
    <n v="1879.96"/>
    <n v="4"/>
    <x v="0"/>
    <n v="545.1884"/>
  </r>
  <r>
    <n v="7134"/>
    <x v="3540"/>
    <x v="3"/>
    <x v="200"/>
    <d v="2014-12-02T00:00:00"/>
    <x v="1"/>
    <s v="TT-21460"/>
    <s v="Tonja Turnell"/>
    <x v="2"/>
    <s v="United States"/>
    <s v="Richmond"/>
    <x v="14"/>
    <n v="47374"/>
    <x v="2"/>
    <s v="FUR-FU-10001473"/>
    <x v="0"/>
    <x v="5"/>
    <x v="984"/>
    <n v="27.46"/>
    <n v="2"/>
    <x v="0"/>
    <n v="9.8856000000000002"/>
  </r>
  <r>
    <n v="7135"/>
    <x v="3540"/>
    <x v="3"/>
    <x v="200"/>
    <d v="2014-12-02T00:00:00"/>
    <x v="1"/>
    <s v="TT-21460"/>
    <s v="Tonja Turnell"/>
    <x v="2"/>
    <s v="United States"/>
    <s v="Richmond"/>
    <x v="14"/>
    <n v="47374"/>
    <x v="2"/>
    <s v="TEC-PH-10001819"/>
    <x v="2"/>
    <x v="7"/>
    <x v="805"/>
    <n v="89.98"/>
    <n v="2"/>
    <x v="0"/>
    <n v="43.190399999999997"/>
  </r>
  <r>
    <n v="7136"/>
    <x v="3540"/>
    <x v="3"/>
    <x v="200"/>
    <d v="2014-12-02T00:00:00"/>
    <x v="1"/>
    <s v="TT-21460"/>
    <s v="Tonja Turnell"/>
    <x v="2"/>
    <s v="United States"/>
    <s v="Richmond"/>
    <x v="14"/>
    <n v="47374"/>
    <x v="2"/>
    <s v="FUR-CH-10004287"/>
    <x v="0"/>
    <x v="1"/>
    <x v="156"/>
    <n v="828.6"/>
    <n v="3"/>
    <x v="0"/>
    <n v="240.29400000000001"/>
  </r>
  <r>
    <n v="7137"/>
    <x v="3541"/>
    <x v="1"/>
    <x v="312"/>
    <d v="2012-11-27T00:00:00"/>
    <x v="1"/>
    <s v="SS-20875"/>
    <s v="Sung Shariari"/>
    <x v="0"/>
    <s v="United States"/>
    <s v="Miami"/>
    <x v="2"/>
    <n v="33180"/>
    <x v="0"/>
    <s v="OFF-BI-10004728"/>
    <x v="1"/>
    <x v="8"/>
    <x v="539"/>
    <n v="7.23"/>
    <n v="5"/>
    <x v="6"/>
    <n v="-5.7839999999999998"/>
  </r>
  <r>
    <n v="7138"/>
    <x v="3541"/>
    <x v="1"/>
    <x v="312"/>
    <d v="2012-11-27T00:00:00"/>
    <x v="1"/>
    <s v="SS-20875"/>
    <s v="Sung Shariari"/>
    <x v="0"/>
    <s v="United States"/>
    <s v="Miami"/>
    <x v="2"/>
    <n v="33180"/>
    <x v="0"/>
    <s v="OFF-ST-10000918"/>
    <x v="1"/>
    <x v="4"/>
    <x v="372"/>
    <n v="17.440000000000001"/>
    <n v="2"/>
    <x v="2"/>
    <n v="1.3080000000000001"/>
  </r>
  <r>
    <n v="7139"/>
    <x v="3541"/>
    <x v="1"/>
    <x v="312"/>
    <d v="2012-11-27T00:00:00"/>
    <x v="1"/>
    <s v="SS-20875"/>
    <s v="Sung Shariari"/>
    <x v="0"/>
    <s v="United States"/>
    <s v="Miami"/>
    <x v="2"/>
    <n v="33180"/>
    <x v="0"/>
    <s v="OFF-BI-10004593"/>
    <x v="1"/>
    <x v="8"/>
    <x v="267"/>
    <n v="62.88"/>
    <n v="4"/>
    <x v="6"/>
    <n v="-50.304000000000002"/>
  </r>
  <r>
    <n v="7140"/>
    <x v="3541"/>
    <x v="1"/>
    <x v="312"/>
    <d v="2012-11-27T00:00:00"/>
    <x v="1"/>
    <s v="SS-20875"/>
    <s v="Sung Shariari"/>
    <x v="0"/>
    <s v="United States"/>
    <s v="Miami"/>
    <x v="2"/>
    <n v="33180"/>
    <x v="0"/>
    <s v="FUR-BO-10001337"/>
    <x v="0"/>
    <x v="0"/>
    <x v="425"/>
    <n v="290.35199999999998"/>
    <n v="3"/>
    <x v="2"/>
    <n v="-36.293999999999997"/>
  </r>
  <r>
    <n v="7141"/>
    <x v="3542"/>
    <x v="3"/>
    <x v="210"/>
    <d v="2014-09-08T00:00:00"/>
    <x v="3"/>
    <s v="TG-21640"/>
    <s v="Trudy Glocke"/>
    <x v="0"/>
    <s v="United States"/>
    <s v="Saint Charles"/>
    <x v="25"/>
    <n v="63301"/>
    <x v="2"/>
    <s v="TEC-AC-10002473"/>
    <x v="2"/>
    <x v="11"/>
    <x v="713"/>
    <n v="113.52"/>
    <n v="4"/>
    <x v="0"/>
    <n v="46.543199999999999"/>
  </r>
  <r>
    <n v="7142"/>
    <x v="3542"/>
    <x v="3"/>
    <x v="210"/>
    <d v="2014-09-08T00:00:00"/>
    <x v="3"/>
    <s v="TG-21640"/>
    <s v="Trudy Glocke"/>
    <x v="0"/>
    <s v="United States"/>
    <s v="Saint Charles"/>
    <x v="25"/>
    <n v="63301"/>
    <x v="2"/>
    <s v="FUR-FU-10003623"/>
    <x v="0"/>
    <x v="5"/>
    <x v="1226"/>
    <n v="135.30000000000001"/>
    <n v="5"/>
    <x v="0"/>
    <n v="37.884"/>
  </r>
  <r>
    <n v="7143"/>
    <x v="3543"/>
    <x v="2"/>
    <x v="156"/>
    <d v="2011-11-29T00:00:00"/>
    <x v="1"/>
    <s v="HP-14815"/>
    <s v="Harold Pawlan"/>
    <x v="2"/>
    <s v="United States"/>
    <s v="Virginia Beach"/>
    <x v="17"/>
    <n v="23464"/>
    <x v="0"/>
    <s v="FUR-FU-10002045"/>
    <x v="0"/>
    <x v="5"/>
    <x v="1356"/>
    <n v="111.15"/>
    <n v="5"/>
    <x v="0"/>
    <n v="48.905999999999999"/>
  </r>
  <r>
    <n v="7144"/>
    <x v="3544"/>
    <x v="3"/>
    <x v="825"/>
    <d v="2014-03-17T00:00:00"/>
    <x v="1"/>
    <s v="MH-17290"/>
    <s v="Marc Harrigan"/>
    <x v="2"/>
    <s v="United States"/>
    <s v="Philadelphia"/>
    <x v="9"/>
    <n v="19140"/>
    <x v="3"/>
    <s v="TEC-PH-10002555"/>
    <x v="2"/>
    <x v="7"/>
    <x v="1343"/>
    <n v="776.85"/>
    <n v="5"/>
    <x v="10"/>
    <n v="-181.26499999999999"/>
  </r>
  <r>
    <n v="7145"/>
    <x v="3544"/>
    <x v="3"/>
    <x v="825"/>
    <d v="2014-03-17T00:00:00"/>
    <x v="1"/>
    <s v="MH-17290"/>
    <s v="Marc Harrigan"/>
    <x v="2"/>
    <s v="United States"/>
    <s v="Philadelphia"/>
    <x v="9"/>
    <n v="19140"/>
    <x v="3"/>
    <s v="OFF-BI-10002794"/>
    <x v="1"/>
    <x v="8"/>
    <x v="102"/>
    <n v="12.294"/>
    <n v="1"/>
    <x v="6"/>
    <n v="-8.6058000000000003"/>
  </r>
  <r>
    <n v="7146"/>
    <x v="3544"/>
    <x v="3"/>
    <x v="825"/>
    <d v="2014-03-17T00:00:00"/>
    <x v="1"/>
    <s v="MH-17290"/>
    <s v="Marc Harrigan"/>
    <x v="2"/>
    <s v="United States"/>
    <s v="Philadelphia"/>
    <x v="9"/>
    <n v="19140"/>
    <x v="3"/>
    <s v="FUR-TA-10004086"/>
    <x v="0"/>
    <x v="3"/>
    <x v="824"/>
    <n v="154.76400000000001"/>
    <n v="3"/>
    <x v="10"/>
    <n v="-46.429200000000002"/>
  </r>
  <r>
    <n v="7147"/>
    <x v="3544"/>
    <x v="3"/>
    <x v="825"/>
    <d v="2014-03-17T00:00:00"/>
    <x v="1"/>
    <s v="MH-17290"/>
    <s v="Marc Harrigan"/>
    <x v="2"/>
    <s v="United States"/>
    <s v="Philadelphia"/>
    <x v="9"/>
    <n v="19140"/>
    <x v="3"/>
    <s v="OFF-ST-10004946"/>
    <x v="1"/>
    <x v="4"/>
    <x v="1770"/>
    <n v="43.28"/>
    <n v="1"/>
    <x v="2"/>
    <n v="3.246"/>
  </r>
  <r>
    <n v="7148"/>
    <x v="3545"/>
    <x v="0"/>
    <x v="1"/>
    <d v="2013-06-18T00:00:00"/>
    <x v="1"/>
    <s v="CB-12415"/>
    <s v="Christy Brittain"/>
    <x v="0"/>
    <s v="United States"/>
    <s v="Long Beach"/>
    <x v="15"/>
    <n v="11561"/>
    <x v="3"/>
    <s v="OFF-PA-10000241"/>
    <x v="1"/>
    <x v="10"/>
    <x v="1151"/>
    <n v="92.94"/>
    <n v="3"/>
    <x v="0"/>
    <n v="41.823"/>
  </r>
  <r>
    <n v="7149"/>
    <x v="3545"/>
    <x v="0"/>
    <x v="1"/>
    <d v="2013-06-18T00:00:00"/>
    <x v="1"/>
    <s v="CB-12415"/>
    <s v="Christy Brittain"/>
    <x v="0"/>
    <s v="United States"/>
    <s v="Long Beach"/>
    <x v="15"/>
    <n v="11561"/>
    <x v="3"/>
    <s v="OFF-AP-10004036"/>
    <x v="1"/>
    <x v="9"/>
    <x v="1273"/>
    <n v="52.56"/>
    <n v="3"/>
    <x v="0"/>
    <n v="18.396000000000001"/>
  </r>
  <r>
    <n v="7150"/>
    <x v="3546"/>
    <x v="1"/>
    <x v="153"/>
    <d v="2012-06-30T00:00:00"/>
    <x v="1"/>
    <s v="VD-21670"/>
    <s v="Valerie Dominguez"/>
    <x v="0"/>
    <s v="United States"/>
    <s v="Houston"/>
    <x v="5"/>
    <n v="77070"/>
    <x v="2"/>
    <s v="TEC-PH-10001578"/>
    <x v="2"/>
    <x v="7"/>
    <x v="1221"/>
    <n v="971.88"/>
    <n v="3"/>
    <x v="2"/>
    <n v="109.3365"/>
  </r>
  <r>
    <n v="7151"/>
    <x v="3547"/>
    <x v="3"/>
    <x v="66"/>
    <d v="2014-12-27T00:00:00"/>
    <x v="1"/>
    <s v="SR-20425"/>
    <s v="Sharelle Roach"/>
    <x v="2"/>
    <s v="United States"/>
    <s v="Tuscaloosa"/>
    <x v="19"/>
    <n v="35401"/>
    <x v="0"/>
    <s v="FUR-CH-10002647"/>
    <x v="0"/>
    <x v="1"/>
    <x v="470"/>
    <n v="141.96"/>
    <n v="2"/>
    <x v="0"/>
    <n v="35.49"/>
  </r>
  <r>
    <n v="7152"/>
    <x v="3548"/>
    <x v="3"/>
    <x v="66"/>
    <d v="2014-12-26T00:00:00"/>
    <x v="0"/>
    <s v="AG-10330"/>
    <s v="Alex Grayson"/>
    <x v="0"/>
    <s v="United States"/>
    <s v="Mesa"/>
    <x v="16"/>
    <n v="85204"/>
    <x v="1"/>
    <s v="FUR-TA-10003008"/>
    <x v="0"/>
    <x v="3"/>
    <x v="946"/>
    <n v="182.55"/>
    <n v="2"/>
    <x v="5"/>
    <n v="-135.08699999999999"/>
  </r>
  <r>
    <n v="7153"/>
    <x v="3549"/>
    <x v="2"/>
    <x v="1148"/>
    <d v="2011-10-15T00:00:00"/>
    <x v="1"/>
    <s v="BP-11095"/>
    <s v="Bart Pistole"/>
    <x v="1"/>
    <s v="United States"/>
    <s v="Jacksonville"/>
    <x v="3"/>
    <n v="28540"/>
    <x v="0"/>
    <s v="OFF-PA-10004071"/>
    <x v="1"/>
    <x v="10"/>
    <x v="412"/>
    <n v="88.768000000000001"/>
    <n v="2"/>
    <x v="2"/>
    <n v="31.0688"/>
  </r>
  <r>
    <n v="7154"/>
    <x v="3550"/>
    <x v="1"/>
    <x v="895"/>
    <d v="2012-12-15T00:00:00"/>
    <x v="1"/>
    <s v="JW-16075"/>
    <s v="Julia West"/>
    <x v="0"/>
    <s v="United States"/>
    <s v="Chicago"/>
    <x v="10"/>
    <n v="60610"/>
    <x v="2"/>
    <s v="OFF-AP-10004980"/>
    <x v="1"/>
    <x v="9"/>
    <x v="967"/>
    <n v="53.088000000000001"/>
    <n v="7"/>
    <x v="3"/>
    <n v="-108.8304"/>
  </r>
  <r>
    <n v="7155"/>
    <x v="3551"/>
    <x v="1"/>
    <x v="707"/>
    <d v="2012-12-27T00:00:00"/>
    <x v="0"/>
    <s v="LH-16900"/>
    <s v="Lena Hernandez"/>
    <x v="0"/>
    <s v="United States"/>
    <s v="Columbus"/>
    <x v="32"/>
    <n v="31907"/>
    <x v="0"/>
    <s v="FUR-FU-10000747"/>
    <x v="0"/>
    <x v="5"/>
    <x v="1742"/>
    <n v="275.88"/>
    <n v="6"/>
    <x v="0"/>
    <n v="46.8996"/>
  </r>
  <r>
    <n v="7156"/>
    <x v="3551"/>
    <x v="1"/>
    <x v="707"/>
    <d v="2012-12-27T00:00:00"/>
    <x v="0"/>
    <s v="LH-16900"/>
    <s v="Lena Hernandez"/>
    <x v="0"/>
    <s v="United States"/>
    <s v="Columbus"/>
    <x v="32"/>
    <n v="31907"/>
    <x v="0"/>
    <s v="OFF-BI-10004492"/>
    <x v="1"/>
    <x v="8"/>
    <x v="347"/>
    <n v="157.9"/>
    <n v="5"/>
    <x v="0"/>
    <n v="74.212999999999994"/>
  </r>
  <r>
    <n v="7157"/>
    <x v="3552"/>
    <x v="3"/>
    <x v="568"/>
    <d v="2014-05-05T00:00:00"/>
    <x v="1"/>
    <s v="KT-16480"/>
    <s v="Kean Thornton"/>
    <x v="0"/>
    <s v="United States"/>
    <s v="Orange"/>
    <x v="30"/>
    <n v="7050"/>
    <x v="3"/>
    <s v="OFF-LA-10004055"/>
    <x v="1"/>
    <x v="2"/>
    <x v="737"/>
    <n v="4.91"/>
    <n v="1"/>
    <x v="0"/>
    <n v="2.4058999999999999"/>
  </r>
  <r>
    <n v="7158"/>
    <x v="3553"/>
    <x v="0"/>
    <x v="463"/>
    <d v="2013-04-01T00:00:00"/>
    <x v="0"/>
    <s v="CC-12220"/>
    <s v="Chris Cortes"/>
    <x v="0"/>
    <s v="United States"/>
    <s v="Los Angeles"/>
    <x v="1"/>
    <n v="90032"/>
    <x v="1"/>
    <s v="OFF-ST-10002485"/>
    <x v="1"/>
    <x v="4"/>
    <x v="209"/>
    <n v="87.92"/>
    <n v="4"/>
    <x v="0"/>
    <n v="0.87919999999999998"/>
  </r>
  <r>
    <n v="7159"/>
    <x v="3553"/>
    <x v="0"/>
    <x v="463"/>
    <d v="2013-04-01T00:00:00"/>
    <x v="0"/>
    <s v="CC-12220"/>
    <s v="Chris Cortes"/>
    <x v="0"/>
    <s v="United States"/>
    <s v="Los Angeles"/>
    <x v="1"/>
    <n v="90032"/>
    <x v="1"/>
    <s v="OFF-PA-10001243"/>
    <x v="1"/>
    <x v="10"/>
    <x v="1794"/>
    <n v="5.98"/>
    <n v="1"/>
    <x v="0"/>
    <n v="2.9302000000000001"/>
  </r>
  <r>
    <n v="7160"/>
    <x v="3554"/>
    <x v="1"/>
    <x v="1149"/>
    <d v="2012-05-18T00:00:00"/>
    <x v="0"/>
    <s v="BF-11170"/>
    <s v="Ben Ferrer"/>
    <x v="2"/>
    <s v="United States"/>
    <s v="Chicago"/>
    <x v="10"/>
    <n v="60623"/>
    <x v="2"/>
    <s v="TEC-PH-10004447"/>
    <x v="2"/>
    <x v="7"/>
    <x v="857"/>
    <n v="222.38399999999999"/>
    <n v="2"/>
    <x v="2"/>
    <n v="16.678799999999999"/>
  </r>
  <r>
    <n v="7161"/>
    <x v="3554"/>
    <x v="1"/>
    <x v="1149"/>
    <d v="2012-05-18T00:00:00"/>
    <x v="0"/>
    <s v="BF-11170"/>
    <s v="Ben Ferrer"/>
    <x v="2"/>
    <s v="United States"/>
    <s v="Chicago"/>
    <x v="10"/>
    <n v="60623"/>
    <x v="2"/>
    <s v="OFF-FA-10002280"/>
    <x v="1"/>
    <x v="13"/>
    <x v="653"/>
    <n v="16"/>
    <n v="4"/>
    <x v="2"/>
    <n v="5.6"/>
  </r>
  <r>
    <n v="7162"/>
    <x v="3555"/>
    <x v="2"/>
    <x v="1129"/>
    <d v="2011-07-09T00:00:00"/>
    <x v="1"/>
    <s v="MS-17770"/>
    <s v="Maxwell Schwartz"/>
    <x v="0"/>
    <s v="United States"/>
    <s v="Richmond"/>
    <x v="17"/>
    <n v="23223"/>
    <x v="0"/>
    <s v="OFF-PA-10004734"/>
    <x v="1"/>
    <x v="10"/>
    <x v="335"/>
    <n v="21.84"/>
    <n v="3"/>
    <x v="0"/>
    <n v="10.92"/>
  </r>
  <r>
    <n v="7163"/>
    <x v="3555"/>
    <x v="2"/>
    <x v="1129"/>
    <d v="2011-07-09T00:00:00"/>
    <x v="1"/>
    <s v="MS-17770"/>
    <s v="Maxwell Schwartz"/>
    <x v="0"/>
    <s v="United States"/>
    <s v="Richmond"/>
    <x v="17"/>
    <n v="23223"/>
    <x v="0"/>
    <s v="OFF-BI-10000145"/>
    <x v="1"/>
    <x v="8"/>
    <x v="735"/>
    <n v="15.6"/>
    <n v="5"/>
    <x v="0"/>
    <n v="7.6440000000000001"/>
  </r>
  <r>
    <n v="7164"/>
    <x v="3556"/>
    <x v="2"/>
    <x v="1150"/>
    <d v="2011-04-24T00:00:00"/>
    <x v="0"/>
    <s v="AH-10030"/>
    <s v="Aaron Hawkins"/>
    <x v="1"/>
    <s v="United States"/>
    <s v="Troy"/>
    <x v="15"/>
    <n v="12180"/>
    <x v="3"/>
    <s v="OFF-EN-10004773"/>
    <x v="1"/>
    <x v="12"/>
    <x v="33"/>
    <n v="247.84"/>
    <n v="8"/>
    <x v="0"/>
    <n v="121.44159999999999"/>
  </r>
  <r>
    <n v="7165"/>
    <x v="3556"/>
    <x v="2"/>
    <x v="1150"/>
    <d v="2011-04-24T00:00:00"/>
    <x v="0"/>
    <s v="AH-10030"/>
    <s v="Aaron Hawkins"/>
    <x v="1"/>
    <s v="United States"/>
    <s v="Troy"/>
    <x v="15"/>
    <n v="12180"/>
    <x v="3"/>
    <s v="OFF-BI-10004970"/>
    <x v="1"/>
    <x v="8"/>
    <x v="908"/>
    <n v="9.9120000000000008"/>
    <n v="3"/>
    <x v="2"/>
    <n v="3.3452999999999999"/>
  </r>
  <r>
    <n v="7166"/>
    <x v="3557"/>
    <x v="0"/>
    <x v="251"/>
    <d v="2013-09-23T00:00:00"/>
    <x v="2"/>
    <s v="CK-12595"/>
    <s v="Clytie Kelty"/>
    <x v="0"/>
    <s v="United States"/>
    <s v="Providence"/>
    <x v="34"/>
    <n v="2908"/>
    <x v="3"/>
    <s v="OFF-ST-10000604"/>
    <x v="1"/>
    <x v="4"/>
    <x v="54"/>
    <n v="69.52"/>
    <n v="2"/>
    <x v="0"/>
    <n v="17.38"/>
  </r>
  <r>
    <n v="7167"/>
    <x v="3558"/>
    <x v="2"/>
    <x v="192"/>
    <d v="2011-07-24T00:00:00"/>
    <x v="0"/>
    <s v="NP-18325"/>
    <s v="Naresj Patel"/>
    <x v="0"/>
    <s v="United States"/>
    <s v="San Francisco"/>
    <x v="1"/>
    <n v="94122"/>
    <x v="1"/>
    <s v="OFF-AR-10003190"/>
    <x v="1"/>
    <x v="6"/>
    <x v="643"/>
    <n v="11.52"/>
    <n v="4"/>
    <x v="0"/>
    <n v="3.2256"/>
  </r>
  <r>
    <n v="7168"/>
    <x v="3558"/>
    <x v="2"/>
    <x v="192"/>
    <d v="2011-07-24T00:00:00"/>
    <x v="0"/>
    <s v="NP-18325"/>
    <s v="Naresj Patel"/>
    <x v="0"/>
    <s v="United States"/>
    <s v="San Francisco"/>
    <x v="1"/>
    <n v="94122"/>
    <x v="1"/>
    <s v="FUR-CH-10000155"/>
    <x v="0"/>
    <x v="1"/>
    <x v="1157"/>
    <n v="717.72"/>
    <n v="3"/>
    <x v="2"/>
    <n v="71.772000000000006"/>
  </r>
  <r>
    <n v="7169"/>
    <x v="3558"/>
    <x v="2"/>
    <x v="192"/>
    <d v="2011-07-24T00:00:00"/>
    <x v="0"/>
    <s v="NP-18325"/>
    <s v="Naresj Patel"/>
    <x v="0"/>
    <s v="United States"/>
    <s v="San Francisco"/>
    <x v="1"/>
    <n v="94122"/>
    <x v="1"/>
    <s v="OFF-ST-10003058"/>
    <x v="1"/>
    <x v="4"/>
    <x v="388"/>
    <n v="236.5"/>
    <n v="10"/>
    <x v="0"/>
    <n v="68.584999999999994"/>
  </r>
  <r>
    <n v="7170"/>
    <x v="3558"/>
    <x v="2"/>
    <x v="192"/>
    <d v="2011-07-24T00:00:00"/>
    <x v="0"/>
    <s v="NP-18325"/>
    <s v="Naresj Patel"/>
    <x v="0"/>
    <s v="United States"/>
    <s v="San Francisco"/>
    <x v="1"/>
    <n v="94122"/>
    <x v="1"/>
    <s v="FUR-TA-10004767"/>
    <x v="0"/>
    <x v="3"/>
    <x v="1147"/>
    <n v="170.352"/>
    <n v="3"/>
    <x v="2"/>
    <n v="19.1646"/>
  </r>
  <r>
    <n v="7171"/>
    <x v="3559"/>
    <x v="3"/>
    <x v="1048"/>
    <d v="2014-10-15T00:00:00"/>
    <x v="1"/>
    <s v="GM-14440"/>
    <s v="Gary McGarr"/>
    <x v="0"/>
    <s v="United States"/>
    <s v="New York City"/>
    <x v="15"/>
    <n v="10009"/>
    <x v="3"/>
    <s v="FUR-CH-10002372"/>
    <x v="0"/>
    <x v="1"/>
    <x v="390"/>
    <n v="145.76400000000001"/>
    <n v="2"/>
    <x v="9"/>
    <n v="3.2391999999999999"/>
  </r>
  <r>
    <n v="7172"/>
    <x v="3560"/>
    <x v="3"/>
    <x v="1016"/>
    <d v="2014-04-28T00:00:00"/>
    <x v="0"/>
    <s v="SG-20605"/>
    <s v="Speros Goranitis"/>
    <x v="0"/>
    <s v="United States"/>
    <s v="San Francisco"/>
    <x v="1"/>
    <n v="94109"/>
    <x v="1"/>
    <s v="TEC-AC-10000158"/>
    <x v="2"/>
    <x v="11"/>
    <x v="353"/>
    <n v="107.97"/>
    <n v="3"/>
    <x v="0"/>
    <n v="22.6737"/>
  </r>
  <r>
    <n v="7173"/>
    <x v="3561"/>
    <x v="3"/>
    <x v="606"/>
    <d v="2014-03-31T00:00:00"/>
    <x v="1"/>
    <s v="HK-14890"/>
    <s v="Heather Kirkland"/>
    <x v="1"/>
    <s v="United States"/>
    <s v="Houston"/>
    <x v="5"/>
    <n v="77070"/>
    <x v="2"/>
    <s v="TEC-AC-10000158"/>
    <x v="2"/>
    <x v="11"/>
    <x v="353"/>
    <n v="143.96"/>
    <n v="5"/>
    <x v="2"/>
    <n v="1.7995000000000001"/>
  </r>
  <r>
    <n v="7174"/>
    <x v="3561"/>
    <x v="3"/>
    <x v="606"/>
    <d v="2014-03-31T00:00:00"/>
    <x v="1"/>
    <s v="HK-14890"/>
    <s v="Heather Kirkland"/>
    <x v="1"/>
    <s v="United States"/>
    <s v="Houston"/>
    <x v="5"/>
    <n v="77070"/>
    <x v="2"/>
    <s v="TEC-CO-10002313"/>
    <x v="2"/>
    <x v="16"/>
    <x v="345"/>
    <n v="2399.96"/>
    <n v="5"/>
    <x v="2"/>
    <n v="569.9905"/>
  </r>
  <r>
    <n v="7175"/>
    <x v="3561"/>
    <x v="3"/>
    <x v="606"/>
    <d v="2014-03-31T00:00:00"/>
    <x v="1"/>
    <s v="HK-14890"/>
    <s v="Heather Kirkland"/>
    <x v="1"/>
    <s v="United States"/>
    <s v="Houston"/>
    <x v="5"/>
    <n v="77070"/>
    <x v="2"/>
    <s v="OFF-PA-10002581"/>
    <x v="1"/>
    <x v="10"/>
    <x v="1300"/>
    <n v="74.352000000000004"/>
    <n v="3"/>
    <x v="2"/>
    <n v="23.234999999999999"/>
  </r>
  <r>
    <n v="7176"/>
    <x v="3561"/>
    <x v="3"/>
    <x v="606"/>
    <d v="2014-03-31T00:00:00"/>
    <x v="1"/>
    <s v="HK-14890"/>
    <s v="Heather Kirkland"/>
    <x v="1"/>
    <s v="United States"/>
    <s v="Houston"/>
    <x v="5"/>
    <n v="77070"/>
    <x v="2"/>
    <s v="OFF-AP-10001205"/>
    <x v="1"/>
    <x v="9"/>
    <x v="1285"/>
    <n v="87.168000000000006"/>
    <n v="8"/>
    <x v="3"/>
    <n v="-226.63679999999999"/>
  </r>
  <r>
    <n v="7177"/>
    <x v="3561"/>
    <x v="3"/>
    <x v="606"/>
    <d v="2014-03-31T00:00:00"/>
    <x v="1"/>
    <s v="HK-14890"/>
    <s v="Heather Kirkland"/>
    <x v="1"/>
    <s v="United States"/>
    <s v="Houston"/>
    <x v="5"/>
    <n v="77070"/>
    <x v="2"/>
    <s v="OFF-ST-10000344"/>
    <x v="1"/>
    <x v="4"/>
    <x v="1013"/>
    <n v="32.231999999999999"/>
    <n v="3"/>
    <x v="2"/>
    <n v="2.4174000000000002"/>
  </r>
  <r>
    <n v="7178"/>
    <x v="3562"/>
    <x v="3"/>
    <x v="464"/>
    <d v="2014-05-11T00:00:00"/>
    <x v="1"/>
    <s v="MY-18295"/>
    <s v="Muhammed Yedwab"/>
    <x v="1"/>
    <s v="United States"/>
    <s v="Philadelphia"/>
    <x v="9"/>
    <n v="19140"/>
    <x v="3"/>
    <s v="OFF-BI-10002897"/>
    <x v="1"/>
    <x v="8"/>
    <x v="1793"/>
    <n v="2.202"/>
    <n v="2"/>
    <x v="6"/>
    <n v="-1.5414000000000001"/>
  </r>
  <r>
    <n v="7179"/>
    <x v="3562"/>
    <x v="3"/>
    <x v="464"/>
    <d v="2014-05-11T00:00:00"/>
    <x v="1"/>
    <s v="MY-18295"/>
    <s v="Muhammed Yedwab"/>
    <x v="1"/>
    <s v="United States"/>
    <s v="Philadelphia"/>
    <x v="9"/>
    <n v="19140"/>
    <x v="3"/>
    <s v="OFF-BI-10003694"/>
    <x v="1"/>
    <x v="8"/>
    <x v="850"/>
    <n v="9.3960000000000008"/>
    <n v="3"/>
    <x v="6"/>
    <n v="-7.5167999999999999"/>
  </r>
  <r>
    <n v="7180"/>
    <x v="3563"/>
    <x v="0"/>
    <x v="696"/>
    <d v="2013-11-19T00:00:00"/>
    <x v="1"/>
    <s v="RC-19960"/>
    <s v="Ryan Crowe"/>
    <x v="0"/>
    <s v="United States"/>
    <s v="Baltimore"/>
    <x v="39"/>
    <n v="21215"/>
    <x v="3"/>
    <s v="TEC-PH-10001644"/>
    <x v="2"/>
    <x v="7"/>
    <x v="1485"/>
    <n v="89.97"/>
    <n v="3"/>
    <x v="0"/>
    <n v="25.191600000000001"/>
  </r>
  <r>
    <n v="7181"/>
    <x v="3564"/>
    <x v="2"/>
    <x v="1037"/>
    <d v="2011-01-08T00:00:00"/>
    <x v="2"/>
    <s v="JO-15145"/>
    <s v="Jack O'Briant"/>
    <x v="1"/>
    <s v="United States"/>
    <s v="Athens"/>
    <x v="32"/>
    <n v="30605"/>
    <x v="0"/>
    <s v="OFF-AR-10002399"/>
    <x v="1"/>
    <x v="6"/>
    <x v="316"/>
    <n v="12.78"/>
    <n v="3"/>
    <x v="0"/>
    <n v="5.2397999999999998"/>
  </r>
  <r>
    <n v="7182"/>
    <x v="3565"/>
    <x v="0"/>
    <x v="797"/>
    <d v="2013-12-31T00:00:00"/>
    <x v="0"/>
    <s v="MW-18220"/>
    <s v="Mitch Webber"/>
    <x v="0"/>
    <s v="United States"/>
    <s v="Lancaster"/>
    <x v="24"/>
    <n v="43130"/>
    <x v="3"/>
    <s v="TEC-AC-10003063"/>
    <x v="2"/>
    <x v="11"/>
    <x v="1052"/>
    <n v="40"/>
    <n v="2"/>
    <x v="2"/>
    <n v="0.5"/>
  </r>
  <r>
    <n v="7183"/>
    <x v="3566"/>
    <x v="3"/>
    <x v="504"/>
    <d v="2014-05-05T00:00:00"/>
    <x v="1"/>
    <s v="NZ-18565"/>
    <s v="Nick Zandusky"/>
    <x v="2"/>
    <s v="United States"/>
    <s v="Los Angeles"/>
    <x v="1"/>
    <n v="90032"/>
    <x v="1"/>
    <s v="OFF-BI-10002071"/>
    <x v="1"/>
    <x v="8"/>
    <x v="692"/>
    <n v="23.24"/>
    <n v="5"/>
    <x v="2"/>
    <n v="7.5529999999999999"/>
  </r>
  <r>
    <n v="7184"/>
    <x v="3567"/>
    <x v="3"/>
    <x v="81"/>
    <d v="2014-04-24T00:00:00"/>
    <x v="2"/>
    <s v="JM-15250"/>
    <s v="Janet Martin"/>
    <x v="0"/>
    <s v="United States"/>
    <s v="Baltimore"/>
    <x v="39"/>
    <n v="21215"/>
    <x v="3"/>
    <s v="FUR-CH-10004218"/>
    <x v="0"/>
    <x v="1"/>
    <x v="38"/>
    <n v="908.82"/>
    <n v="9"/>
    <x v="0"/>
    <n v="227.20500000000001"/>
  </r>
  <r>
    <n v="7185"/>
    <x v="3568"/>
    <x v="3"/>
    <x v="629"/>
    <d v="2014-08-25T00:00:00"/>
    <x v="1"/>
    <s v="ED-13885"/>
    <s v="Emily Ducich"/>
    <x v="2"/>
    <s v="United States"/>
    <s v="Houston"/>
    <x v="5"/>
    <n v="77095"/>
    <x v="2"/>
    <s v="OFF-SU-10000432"/>
    <x v="1"/>
    <x v="14"/>
    <x v="1549"/>
    <n v="5.5519999999999996"/>
    <n v="2"/>
    <x v="2"/>
    <n v="-1.0409999999999999"/>
  </r>
  <r>
    <n v="7186"/>
    <x v="3568"/>
    <x v="3"/>
    <x v="629"/>
    <d v="2014-08-25T00:00:00"/>
    <x v="1"/>
    <s v="ED-13885"/>
    <s v="Emily Ducich"/>
    <x v="2"/>
    <s v="United States"/>
    <s v="Houston"/>
    <x v="5"/>
    <n v="77095"/>
    <x v="2"/>
    <s v="OFF-AR-10003183"/>
    <x v="1"/>
    <x v="6"/>
    <x v="1390"/>
    <n v="8.016"/>
    <n v="3"/>
    <x v="2"/>
    <n v="1.002"/>
  </r>
  <r>
    <n v="7187"/>
    <x v="3568"/>
    <x v="3"/>
    <x v="629"/>
    <d v="2014-08-25T00:00:00"/>
    <x v="1"/>
    <s v="ED-13885"/>
    <s v="Emily Ducich"/>
    <x v="2"/>
    <s v="United States"/>
    <s v="Houston"/>
    <x v="5"/>
    <n v="77095"/>
    <x v="2"/>
    <s v="FUR-CH-10002017"/>
    <x v="0"/>
    <x v="1"/>
    <x v="1368"/>
    <n v="74.591999999999999"/>
    <n v="4"/>
    <x v="4"/>
    <n v="-2.1312000000000002"/>
  </r>
  <r>
    <n v="7188"/>
    <x v="3568"/>
    <x v="3"/>
    <x v="629"/>
    <d v="2014-08-25T00:00:00"/>
    <x v="1"/>
    <s v="ED-13885"/>
    <s v="Emily Ducich"/>
    <x v="2"/>
    <s v="United States"/>
    <s v="Houston"/>
    <x v="5"/>
    <n v="77095"/>
    <x v="2"/>
    <s v="FUR-FU-10003247"/>
    <x v="0"/>
    <x v="5"/>
    <x v="1456"/>
    <n v="16.783999999999999"/>
    <n v="2"/>
    <x v="7"/>
    <n v="-22.238800000000001"/>
  </r>
  <r>
    <n v="7189"/>
    <x v="3568"/>
    <x v="3"/>
    <x v="629"/>
    <d v="2014-08-25T00:00:00"/>
    <x v="1"/>
    <s v="ED-13885"/>
    <s v="Emily Ducich"/>
    <x v="2"/>
    <s v="United States"/>
    <s v="Houston"/>
    <x v="5"/>
    <n v="77095"/>
    <x v="2"/>
    <s v="OFF-AP-10001563"/>
    <x v="1"/>
    <x v="9"/>
    <x v="530"/>
    <n v="38.863999999999997"/>
    <n v="4"/>
    <x v="3"/>
    <n v="-99.103200000000001"/>
  </r>
  <r>
    <n v="7190"/>
    <x v="3569"/>
    <x v="0"/>
    <x v="396"/>
    <d v="2013-11-16T00:00:00"/>
    <x v="2"/>
    <s v="DW-13480"/>
    <s v="Dianna Wilson"/>
    <x v="2"/>
    <s v="United States"/>
    <s v="San Diego"/>
    <x v="1"/>
    <n v="92024"/>
    <x v="1"/>
    <s v="TEC-PH-10004908"/>
    <x v="2"/>
    <x v="7"/>
    <x v="1474"/>
    <n v="203.976"/>
    <n v="3"/>
    <x v="2"/>
    <n v="25.497"/>
  </r>
  <r>
    <n v="7191"/>
    <x v="3569"/>
    <x v="0"/>
    <x v="396"/>
    <d v="2013-11-16T00:00:00"/>
    <x v="2"/>
    <s v="DW-13480"/>
    <s v="Dianna Wilson"/>
    <x v="2"/>
    <s v="United States"/>
    <s v="San Diego"/>
    <x v="1"/>
    <n v="92024"/>
    <x v="1"/>
    <s v="FUR-TA-10003392"/>
    <x v="0"/>
    <x v="3"/>
    <x v="1639"/>
    <n v="674.35199999999998"/>
    <n v="3"/>
    <x v="2"/>
    <n v="-8.4293999999999993"/>
  </r>
  <r>
    <n v="7192"/>
    <x v="3570"/>
    <x v="0"/>
    <x v="393"/>
    <d v="2013-10-07T00:00:00"/>
    <x v="0"/>
    <s v="JK-15205"/>
    <s v="Jamie Kunitz"/>
    <x v="0"/>
    <s v="United States"/>
    <s v="Hialeah"/>
    <x v="2"/>
    <n v="33012"/>
    <x v="0"/>
    <s v="OFF-BI-10004140"/>
    <x v="1"/>
    <x v="8"/>
    <x v="304"/>
    <n v="5.3879999999999999"/>
    <n v="4"/>
    <x v="6"/>
    <n v="-4.49"/>
  </r>
  <r>
    <n v="7193"/>
    <x v="3570"/>
    <x v="0"/>
    <x v="393"/>
    <d v="2013-10-07T00:00:00"/>
    <x v="0"/>
    <s v="JK-15205"/>
    <s v="Jamie Kunitz"/>
    <x v="0"/>
    <s v="United States"/>
    <s v="Hialeah"/>
    <x v="2"/>
    <n v="33012"/>
    <x v="0"/>
    <s v="OFF-AR-10003631"/>
    <x v="1"/>
    <x v="6"/>
    <x v="33"/>
    <n v="30.975999999999999"/>
    <n v="8"/>
    <x v="2"/>
    <n v="5.0335999999999999"/>
  </r>
  <r>
    <n v="7194"/>
    <x v="3571"/>
    <x v="0"/>
    <x v="1151"/>
    <d v="2013-02-14T00:00:00"/>
    <x v="2"/>
    <s v="JS-15880"/>
    <s v="John Stevenson"/>
    <x v="0"/>
    <s v="United States"/>
    <s v="Atlanta"/>
    <x v="32"/>
    <n v="30318"/>
    <x v="0"/>
    <s v="OFF-ST-10003716"/>
    <x v="1"/>
    <x v="4"/>
    <x v="889"/>
    <n v="1350.12"/>
    <n v="6"/>
    <x v="0"/>
    <n v="175.51560000000001"/>
  </r>
  <r>
    <n v="7195"/>
    <x v="3571"/>
    <x v="0"/>
    <x v="1151"/>
    <d v="2013-02-14T00:00:00"/>
    <x v="2"/>
    <s v="JS-15880"/>
    <s v="John Stevenson"/>
    <x v="0"/>
    <s v="United States"/>
    <s v="Atlanta"/>
    <x v="32"/>
    <n v="30318"/>
    <x v="0"/>
    <s v="OFF-BI-10003274"/>
    <x v="1"/>
    <x v="8"/>
    <x v="122"/>
    <n v="15.92"/>
    <n v="4"/>
    <x v="0"/>
    <n v="7.4824000000000002"/>
  </r>
  <r>
    <n v="7196"/>
    <x v="3572"/>
    <x v="0"/>
    <x v="373"/>
    <d v="2013-11-18T00:00:00"/>
    <x v="1"/>
    <s v="PO-19180"/>
    <s v="Philisse Overcash"/>
    <x v="2"/>
    <s v="United States"/>
    <s v="Seattle"/>
    <x v="4"/>
    <n v="98103"/>
    <x v="1"/>
    <s v="FUR-FU-10004848"/>
    <x v="0"/>
    <x v="5"/>
    <x v="1301"/>
    <n v="19.54"/>
    <n v="2"/>
    <x v="0"/>
    <n v="7.2298"/>
  </r>
  <r>
    <n v="7197"/>
    <x v="3573"/>
    <x v="2"/>
    <x v="759"/>
    <d v="2011-04-30T00:00:00"/>
    <x v="1"/>
    <s v="MH-17290"/>
    <s v="Marc Harrigan"/>
    <x v="2"/>
    <s v="United States"/>
    <s v="Los Angeles"/>
    <x v="1"/>
    <n v="90036"/>
    <x v="1"/>
    <s v="OFF-AR-10003504"/>
    <x v="1"/>
    <x v="6"/>
    <x v="1026"/>
    <n v="21.4"/>
    <n v="5"/>
    <x v="0"/>
    <n v="6.2060000000000004"/>
  </r>
  <r>
    <n v="7198"/>
    <x v="3573"/>
    <x v="2"/>
    <x v="759"/>
    <d v="2011-04-30T00:00:00"/>
    <x v="1"/>
    <s v="MH-17290"/>
    <s v="Marc Harrigan"/>
    <x v="2"/>
    <s v="United States"/>
    <s v="Los Angeles"/>
    <x v="1"/>
    <n v="90036"/>
    <x v="1"/>
    <s v="OFF-LA-10000305"/>
    <x v="1"/>
    <x v="2"/>
    <x v="1707"/>
    <n v="12.6"/>
    <n v="2"/>
    <x v="0"/>
    <n v="5.7960000000000003"/>
  </r>
  <r>
    <n v="7199"/>
    <x v="3574"/>
    <x v="1"/>
    <x v="1067"/>
    <d v="2012-08-15T00:00:00"/>
    <x v="1"/>
    <s v="PO-19180"/>
    <s v="Philisse Overcash"/>
    <x v="2"/>
    <s v="United States"/>
    <s v="New York City"/>
    <x v="15"/>
    <n v="10035"/>
    <x v="3"/>
    <s v="OFF-AR-10001427"/>
    <x v="1"/>
    <x v="6"/>
    <x v="248"/>
    <n v="11.96"/>
    <n v="2"/>
    <x v="0"/>
    <n v="3.1095999999999999"/>
  </r>
  <r>
    <n v="7200"/>
    <x v="3574"/>
    <x v="1"/>
    <x v="1067"/>
    <d v="2012-08-15T00:00:00"/>
    <x v="1"/>
    <s v="PO-19180"/>
    <s v="Philisse Overcash"/>
    <x v="2"/>
    <s v="United States"/>
    <s v="New York City"/>
    <x v="15"/>
    <n v="10035"/>
    <x v="3"/>
    <s v="TEC-PH-10004614"/>
    <x v="2"/>
    <x v="7"/>
    <x v="299"/>
    <n v="138"/>
    <n v="2"/>
    <x v="0"/>
    <n v="34.5"/>
  </r>
  <r>
    <n v="7201"/>
    <x v="3575"/>
    <x v="0"/>
    <x v="581"/>
    <d v="2013-12-04T00:00:00"/>
    <x v="1"/>
    <s v="HF-14995"/>
    <s v="Herbert Flentye"/>
    <x v="0"/>
    <s v="United States"/>
    <s v="Fort Lauderdale"/>
    <x v="2"/>
    <n v="33311"/>
    <x v="0"/>
    <s v="TEC-PH-10001944"/>
    <x v="2"/>
    <x v="7"/>
    <x v="1262"/>
    <n v="116.76"/>
    <n v="1"/>
    <x v="2"/>
    <n v="14.595000000000001"/>
  </r>
  <r>
    <n v="7202"/>
    <x v="3575"/>
    <x v="0"/>
    <x v="581"/>
    <d v="2013-12-04T00:00:00"/>
    <x v="1"/>
    <s v="HF-14995"/>
    <s v="Herbert Flentye"/>
    <x v="0"/>
    <s v="United States"/>
    <s v="Fort Lauderdale"/>
    <x v="2"/>
    <n v="33311"/>
    <x v="0"/>
    <s v="FUR-TA-10001039"/>
    <x v="0"/>
    <x v="3"/>
    <x v="824"/>
    <n v="331.02300000000002"/>
    <n v="7"/>
    <x v="1"/>
    <n v="-114.35339999999999"/>
  </r>
  <r>
    <n v="7203"/>
    <x v="3576"/>
    <x v="0"/>
    <x v="99"/>
    <d v="2013-10-29T00:00:00"/>
    <x v="3"/>
    <s v="VB-21745"/>
    <s v="Victoria Brennan"/>
    <x v="1"/>
    <s v="United States"/>
    <s v="Rochester"/>
    <x v="15"/>
    <n v="14609"/>
    <x v="3"/>
    <s v="FUR-FU-10003806"/>
    <x v="0"/>
    <x v="5"/>
    <x v="1795"/>
    <n v="756.8"/>
    <n v="5"/>
    <x v="0"/>
    <n v="75.680000000000007"/>
  </r>
  <r>
    <n v="7204"/>
    <x v="3577"/>
    <x v="2"/>
    <x v="282"/>
    <d v="2012-01-02T00:00:00"/>
    <x v="1"/>
    <s v="MG-17890"/>
    <s v="Michael Granlund"/>
    <x v="2"/>
    <s v="United States"/>
    <s v="Saint Charles"/>
    <x v="10"/>
    <n v="60174"/>
    <x v="2"/>
    <s v="FUR-FU-10002111"/>
    <x v="0"/>
    <x v="5"/>
    <x v="1656"/>
    <n v="8.7360000000000007"/>
    <n v="3"/>
    <x v="7"/>
    <n v="-4.8048000000000002"/>
  </r>
  <r>
    <n v="7205"/>
    <x v="3578"/>
    <x v="1"/>
    <x v="229"/>
    <d v="2012-09-17T00:00:00"/>
    <x v="1"/>
    <s v="BO-11425"/>
    <s v="Bobby Odegard"/>
    <x v="0"/>
    <s v="United States"/>
    <s v="New York City"/>
    <x v="15"/>
    <n v="10024"/>
    <x v="3"/>
    <s v="OFF-AR-10000817"/>
    <x v="1"/>
    <x v="6"/>
    <x v="1255"/>
    <n v="6.08"/>
    <n v="2"/>
    <x v="0"/>
    <n v="2.0672000000000001"/>
  </r>
  <r>
    <n v="7206"/>
    <x v="3579"/>
    <x v="3"/>
    <x v="280"/>
    <d v="2014-10-07T00:00:00"/>
    <x v="1"/>
    <s v="CM-12115"/>
    <s v="Chad McGuire"/>
    <x v="0"/>
    <s v="United States"/>
    <s v="San Francisco"/>
    <x v="1"/>
    <n v="94109"/>
    <x v="1"/>
    <s v="FUR-FU-10001424"/>
    <x v="0"/>
    <x v="5"/>
    <x v="691"/>
    <n v="17.46"/>
    <n v="2"/>
    <x v="0"/>
    <n v="5.9363999999999999"/>
  </r>
  <r>
    <n v="7207"/>
    <x v="3579"/>
    <x v="3"/>
    <x v="280"/>
    <d v="2014-10-07T00:00:00"/>
    <x v="1"/>
    <s v="CM-12115"/>
    <s v="Chad McGuire"/>
    <x v="0"/>
    <s v="United States"/>
    <s v="San Francisco"/>
    <x v="1"/>
    <n v="94109"/>
    <x v="1"/>
    <s v="TEC-MA-10002930"/>
    <x v="2"/>
    <x v="15"/>
    <x v="1775"/>
    <n v="369.16"/>
    <n v="11"/>
    <x v="2"/>
    <n v="32.301499999999997"/>
  </r>
  <r>
    <n v="7208"/>
    <x v="3580"/>
    <x v="0"/>
    <x v="108"/>
    <d v="2013-09-14T00:00:00"/>
    <x v="2"/>
    <s v="LC-16930"/>
    <s v="Linda Cazamias"/>
    <x v="1"/>
    <s v="United States"/>
    <s v="Phoenix"/>
    <x v="16"/>
    <n v="85023"/>
    <x v="1"/>
    <s v="OFF-AR-10003759"/>
    <x v="1"/>
    <x v="6"/>
    <x v="838"/>
    <n v="2.9119999999999999"/>
    <n v="2"/>
    <x v="2"/>
    <n v="0.91"/>
  </r>
  <r>
    <n v="7209"/>
    <x v="3580"/>
    <x v="0"/>
    <x v="108"/>
    <d v="2013-09-14T00:00:00"/>
    <x v="2"/>
    <s v="LC-16930"/>
    <s v="Linda Cazamias"/>
    <x v="1"/>
    <s v="United States"/>
    <s v="Phoenix"/>
    <x v="16"/>
    <n v="85023"/>
    <x v="1"/>
    <s v="OFF-PA-10001837"/>
    <x v="1"/>
    <x v="10"/>
    <x v="1791"/>
    <n v="20.736000000000001"/>
    <n v="4"/>
    <x v="2"/>
    <n v="7.2576000000000001"/>
  </r>
  <r>
    <n v="7210"/>
    <x v="3580"/>
    <x v="0"/>
    <x v="108"/>
    <d v="2013-09-14T00:00:00"/>
    <x v="2"/>
    <s v="LC-16930"/>
    <s v="Linda Cazamias"/>
    <x v="1"/>
    <s v="United States"/>
    <s v="Phoenix"/>
    <x v="16"/>
    <n v="85023"/>
    <x v="1"/>
    <s v="OFF-PA-10001667"/>
    <x v="1"/>
    <x v="10"/>
    <x v="453"/>
    <n v="9.5679999999999996"/>
    <n v="2"/>
    <x v="2"/>
    <n v="2.99"/>
  </r>
  <r>
    <n v="7211"/>
    <x v="3581"/>
    <x v="0"/>
    <x v="799"/>
    <d v="2013-06-07T00:00:00"/>
    <x v="1"/>
    <s v="EH-13765"/>
    <s v="Edward Hooks"/>
    <x v="1"/>
    <s v="United States"/>
    <s v="Seattle"/>
    <x v="4"/>
    <n v="98115"/>
    <x v="1"/>
    <s v="OFF-PA-10000246"/>
    <x v="1"/>
    <x v="10"/>
    <x v="1586"/>
    <n v="30.18"/>
    <n v="3"/>
    <x v="0"/>
    <n v="13.8828"/>
  </r>
  <r>
    <n v="7212"/>
    <x v="3581"/>
    <x v="0"/>
    <x v="799"/>
    <d v="2013-06-07T00:00:00"/>
    <x v="1"/>
    <s v="EH-13765"/>
    <s v="Edward Hooks"/>
    <x v="1"/>
    <s v="United States"/>
    <s v="Seattle"/>
    <x v="4"/>
    <n v="98115"/>
    <x v="1"/>
    <s v="OFF-BI-10001078"/>
    <x v="1"/>
    <x v="8"/>
    <x v="61"/>
    <n v="51.648000000000003"/>
    <n v="12"/>
    <x v="2"/>
    <n v="18.7224"/>
  </r>
  <r>
    <n v="7213"/>
    <x v="3581"/>
    <x v="0"/>
    <x v="799"/>
    <d v="2013-06-07T00:00:00"/>
    <x v="1"/>
    <s v="EH-13765"/>
    <s v="Edward Hooks"/>
    <x v="1"/>
    <s v="United States"/>
    <s v="Seattle"/>
    <x v="4"/>
    <n v="98115"/>
    <x v="1"/>
    <s v="OFF-BI-10000138"/>
    <x v="1"/>
    <x v="8"/>
    <x v="600"/>
    <n v="11.231999999999999"/>
    <n v="3"/>
    <x v="2"/>
    <n v="3.9312"/>
  </r>
  <r>
    <n v="7214"/>
    <x v="3582"/>
    <x v="3"/>
    <x v="453"/>
    <d v="2014-10-20T00:00:00"/>
    <x v="1"/>
    <s v="MC-17275"/>
    <s v="Marc Crier"/>
    <x v="0"/>
    <s v="United States"/>
    <s v="Camarillo"/>
    <x v="1"/>
    <n v="93010"/>
    <x v="1"/>
    <s v="OFF-LA-10002034"/>
    <x v="1"/>
    <x v="2"/>
    <x v="1102"/>
    <n v="14.73"/>
    <n v="3"/>
    <x v="0"/>
    <n v="7.2176999999999998"/>
  </r>
  <r>
    <n v="7215"/>
    <x v="3583"/>
    <x v="1"/>
    <x v="874"/>
    <d v="2012-09-30T00:00:00"/>
    <x v="0"/>
    <s v="HW-14935"/>
    <s v="Helen Wasserman"/>
    <x v="1"/>
    <s v="United States"/>
    <s v="Detroit"/>
    <x v="12"/>
    <n v="48205"/>
    <x v="2"/>
    <s v="OFF-AR-10000127"/>
    <x v="1"/>
    <x v="6"/>
    <x v="1186"/>
    <n v="16.399999999999999"/>
    <n v="5"/>
    <x v="0"/>
    <n v="4.7560000000000002"/>
  </r>
  <r>
    <n v="7216"/>
    <x v="3583"/>
    <x v="1"/>
    <x v="874"/>
    <d v="2012-09-30T00:00:00"/>
    <x v="0"/>
    <s v="HW-14935"/>
    <s v="Helen Wasserman"/>
    <x v="1"/>
    <s v="United States"/>
    <s v="Detroit"/>
    <x v="12"/>
    <n v="48205"/>
    <x v="2"/>
    <s v="OFF-PA-10003172"/>
    <x v="1"/>
    <x v="10"/>
    <x v="846"/>
    <n v="25.92"/>
    <n v="4"/>
    <x v="0"/>
    <n v="12.441599999999999"/>
  </r>
  <r>
    <n v="7217"/>
    <x v="3584"/>
    <x v="1"/>
    <x v="910"/>
    <d v="2012-05-06T00:00:00"/>
    <x v="2"/>
    <s v="LC-16870"/>
    <s v="Lena Cacioppo"/>
    <x v="0"/>
    <s v="United States"/>
    <s v="San Francisco"/>
    <x v="1"/>
    <n v="94109"/>
    <x v="1"/>
    <s v="OFF-AR-10001246"/>
    <x v="1"/>
    <x v="6"/>
    <x v="450"/>
    <n v="8.82"/>
    <n v="3"/>
    <x v="0"/>
    <n v="2.5577999999999999"/>
  </r>
  <r>
    <n v="7218"/>
    <x v="3584"/>
    <x v="1"/>
    <x v="910"/>
    <d v="2012-05-06T00:00:00"/>
    <x v="2"/>
    <s v="LC-16870"/>
    <s v="Lena Cacioppo"/>
    <x v="0"/>
    <s v="United States"/>
    <s v="San Francisco"/>
    <x v="1"/>
    <n v="94109"/>
    <x v="1"/>
    <s v="OFF-BI-10002026"/>
    <x v="1"/>
    <x v="8"/>
    <x v="1749"/>
    <n v="62.496000000000002"/>
    <n v="2"/>
    <x v="2"/>
    <n v="21.8736"/>
  </r>
  <r>
    <n v="7219"/>
    <x v="3584"/>
    <x v="1"/>
    <x v="910"/>
    <d v="2012-05-06T00:00:00"/>
    <x v="2"/>
    <s v="LC-16870"/>
    <s v="Lena Cacioppo"/>
    <x v="0"/>
    <s v="United States"/>
    <s v="San Francisco"/>
    <x v="1"/>
    <n v="94109"/>
    <x v="1"/>
    <s v="TEC-AC-10000844"/>
    <x v="2"/>
    <x v="11"/>
    <x v="106"/>
    <n v="339.96"/>
    <n v="4"/>
    <x v="0"/>
    <n v="122.3856"/>
  </r>
  <r>
    <n v="7220"/>
    <x v="3584"/>
    <x v="1"/>
    <x v="910"/>
    <d v="2012-05-06T00:00:00"/>
    <x v="2"/>
    <s v="LC-16870"/>
    <s v="Lena Cacioppo"/>
    <x v="0"/>
    <s v="United States"/>
    <s v="San Francisco"/>
    <x v="1"/>
    <n v="94109"/>
    <x v="1"/>
    <s v="OFF-BI-10001575"/>
    <x v="1"/>
    <x v="8"/>
    <x v="577"/>
    <n v="49.567999999999998"/>
    <n v="2"/>
    <x v="2"/>
    <n v="17.348800000000001"/>
  </r>
  <r>
    <n v="7221"/>
    <x v="3585"/>
    <x v="3"/>
    <x v="1152"/>
    <d v="2014-01-14T00:00:00"/>
    <x v="1"/>
    <s v="BP-11290"/>
    <s v="Beth Paige"/>
    <x v="0"/>
    <s v="United States"/>
    <s v="Philadelphia"/>
    <x v="9"/>
    <n v="19140"/>
    <x v="3"/>
    <s v="OFF-BI-10004632"/>
    <x v="1"/>
    <x v="8"/>
    <x v="564"/>
    <n v="274.49099999999999"/>
    <n v="3"/>
    <x v="6"/>
    <n v="-228.74250000000001"/>
  </r>
  <r>
    <n v="7222"/>
    <x v="3586"/>
    <x v="3"/>
    <x v="678"/>
    <d v="2014-02-01T00:00:00"/>
    <x v="1"/>
    <s v="TG-21310"/>
    <s v="Toby Gnade"/>
    <x v="0"/>
    <s v="United States"/>
    <s v="New York City"/>
    <x v="15"/>
    <n v="10035"/>
    <x v="3"/>
    <s v="TEC-PH-10000193"/>
    <x v="2"/>
    <x v="7"/>
    <x v="1655"/>
    <n v="137.94"/>
    <n v="3"/>
    <x v="0"/>
    <n v="35.864400000000003"/>
  </r>
  <r>
    <n v="7223"/>
    <x v="3587"/>
    <x v="3"/>
    <x v="264"/>
    <d v="2014-09-07T00:00:00"/>
    <x v="1"/>
    <s v="MC-18100"/>
    <s v="Mick Crebagga"/>
    <x v="0"/>
    <s v="United States"/>
    <s v="Chicago"/>
    <x v="10"/>
    <n v="60623"/>
    <x v="2"/>
    <s v="TEC-AC-10003441"/>
    <x v="2"/>
    <x v="11"/>
    <x v="652"/>
    <n v="40.68"/>
    <n v="3"/>
    <x v="2"/>
    <n v="-7.1189999999999998"/>
  </r>
  <r>
    <n v="7224"/>
    <x v="3588"/>
    <x v="0"/>
    <x v="216"/>
    <d v="2013-07-19T00:00:00"/>
    <x v="1"/>
    <s v="RB-19360"/>
    <s v="Raymond Buch"/>
    <x v="0"/>
    <s v="United States"/>
    <s v="San Francisco"/>
    <x v="1"/>
    <n v="94122"/>
    <x v="1"/>
    <s v="TEC-PH-10004093"/>
    <x v="2"/>
    <x v="7"/>
    <x v="40"/>
    <n v="110.376"/>
    <n v="3"/>
    <x v="2"/>
    <n v="12.417299999999999"/>
  </r>
  <r>
    <n v="7225"/>
    <x v="3588"/>
    <x v="0"/>
    <x v="216"/>
    <d v="2013-07-19T00:00:00"/>
    <x v="1"/>
    <s v="RB-19360"/>
    <s v="Raymond Buch"/>
    <x v="0"/>
    <s v="United States"/>
    <s v="San Francisco"/>
    <x v="1"/>
    <n v="94122"/>
    <x v="1"/>
    <s v="OFF-AP-10002998"/>
    <x v="1"/>
    <x v="9"/>
    <x v="1635"/>
    <n v="151.62"/>
    <n v="7"/>
    <x v="0"/>
    <n v="50.034599999999998"/>
  </r>
  <r>
    <n v="7226"/>
    <x v="3588"/>
    <x v="0"/>
    <x v="216"/>
    <d v="2013-07-19T00:00:00"/>
    <x v="1"/>
    <s v="RB-19360"/>
    <s v="Raymond Buch"/>
    <x v="0"/>
    <s v="United States"/>
    <s v="San Francisco"/>
    <x v="1"/>
    <n v="94122"/>
    <x v="1"/>
    <s v="FUR-FU-10000073"/>
    <x v="0"/>
    <x v="5"/>
    <x v="437"/>
    <n v="30.8"/>
    <n v="4"/>
    <x v="0"/>
    <n v="10.164"/>
  </r>
  <r>
    <n v="7227"/>
    <x v="3589"/>
    <x v="3"/>
    <x v="642"/>
    <d v="2014-03-01T00:00:00"/>
    <x v="1"/>
    <s v="ES-14080"/>
    <s v="Erin Smith"/>
    <x v="1"/>
    <s v="United States"/>
    <s v="Philadelphia"/>
    <x v="9"/>
    <n v="19134"/>
    <x v="3"/>
    <s v="OFF-PA-10001125"/>
    <x v="1"/>
    <x v="10"/>
    <x v="1012"/>
    <n v="123.92"/>
    <n v="5"/>
    <x v="2"/>
    <n v="38.725000000000001"/>
  </r>
  <r>
    <n v="7228"/>
    <x v="3589"/>
    <x v="3"/>
    <x v="642"/>
    <d v="2014-03-01T00:00:00"/>
    <x v="1"/>
    <s v="ES-14080"/>
    <s v="Erin Smith"/>
    <x v="1"/>
    <s v="United States"/>
    <s v="Philadelphia"/>
    <x v="9"/>
    <n v="19134"/>
    <x v="3"/>
    <s v="TEC-AC-10003033"/>
    <x v="2"/>
    <x v="11"/>
    <x v="756"/>
    <n v="1319.8"/>
    <n v="5"/>
    <x v="2"/>
    <n v="214.4675"/>
  </r>
  <r>
    <n v="7229"/>
    <x v="3590"/>
    <x v="2"/>
    <x v="836"/>
    <d v="2011-07-22T00:00:00"/>
    <x v="2"/>
    <s v="RD-19720"/>
    <s v="Roger Demir"/>
    <x v="0"/>
    <s v="United States"/>
    <s v="San Francisco"/>
    <x v="1"/>
    <n v="94122"/>
    <x v="1"/>
    <s v="OFF-BI-10002498"/>
    <x v="1"/>
    <x v="8"/>
    <x v="435"/>
    <n v="89.712000000000003"/>
    <n v="6"/>
    <x v="2"/>
    <n v="30.277799999999999"/>
  </r>
  <r>
    <n v="7230"/>
    <x v="3590"/>
    <x v="2"/>
    <x v="836"/>
    <d v="2011-07-22T00:00:00"/>
    <x v="2"/>
    <s v="RD-19720"/>
    <s v="Roger Demir"/>
    <x v="0"/>
    <s v="United States"/>
    <s v="San Francisco"/>
    <x v="1"/>
    <n v="94122"/>
    <x v="1"/>
    <s v="OFF-PA-10004569"/>
    <x v="1"/>
    <x v="10"/>
    <x v="227"/>
    <n v="22.83"/>
    <n v="3"/>
    <x v="0"/>
    <n v="10.7301"/>
  </r>
  <r>
    <n v="7231"/>
    <x v="3591"/>
    <x v="3"/>
    <x v="677"/>
    <d v="2014-03-16T00:00:00"/>
    <x v="2"/>
    <s v="SC-20380"/>
    <s v="Shahid Collister"/>
    <x v="0"/>
    <s v="United States"/>
    <s v="Fairfield"/>
    <x v="29"/>
    <n v="6824"/>
    <x v="3"/>
    <s v="OFF-BI-10002353"/>
    <x v="1"/>
    <x v="8"/>
    <x v="1068"/>
    <n v="30.88"/>
    <n v="2"/>
    <x v="0"/>
    <n v="15.44"/>
  </r>
  <r>
    <n v="7232"/>
    <x v="3591"/>
    <x v="3"/>
    <x v="677"/>
    <d v="2014-03-16T00:00:00"/>
    <x v="2"/>
    <s v="SC-20380"/>
    <s v="Shahid Collister"/>
    <x v="0"/>
    <s v="United States"/>
    <s v="Fairfield"/>
    <x v="29"/>
    <n v="6824"/>
    <x v="3"/>
    <s v="OFF-AP-10001564"/>
    <x v="1"/>
    <x v="9"/>
    <x v="1759"/>
    <n v="465.16"/>
    <n v="2"/>
    <x v="0"/>
    <n v="120.94159999999999"/>
  </r>
  <r>
    <n v="7233"/>
    <x v="3591"/>
    <x v="3"/>
    <x v="677"/>
    <d v="2014-03-16T00:00:00"/>
    <x v="2"/>
    <s v="SC-20380"/>
    <s v="Shahid Collister"/>
    <x v="0"/>
    <s v="United States"/>
    <s v="Fairfield"/>
    <x v="29"/>
    <n v="6824"/>
    <x v="3"/>
    <s v="OFF-PA-10003673"/>
    <x v="1"/>
    <x v="10"/>
    <x v="971"/>
    <n v="27.12"/>
    <n v="4"/>
    <x v="0"/>
    <n v="12.475199999999999"/>
  </r>
  <r>
    <n v="7234"/>
    <x v="3592"/>
    <x v="0"/>
    <x v="387"/>
    <d v="2013-03-13T00:00:00"/>
    <x v="1"/>
    <s v="GB-14575"/>
    <s v="Giulietta Baptist"/>
    <x v="0"/>
    <s v="United States"/>
    <s v="New York City"/>
    <x v="15"/>
    <n v="10011"/>
    <x v="3"/>
    <s v="FUR-FU-10003347"/>
    <x v="0"/>
    <x v="5"/>
    <x v="374"/>
    <n v="113.6"/>
    <n v="8"/>
    <x v="0"/>
    <n v="44.304000000000002"/>
  </r>
  <r>
    <n v="7235"/>
    <x v="3592"/>
    <x v="0"/>
    <x v="387"/>
    <d v="2013-03-13T00:00:00"/>
    <x v="1"/>
    <s v="GB-14575"/>
    <s v="Giulietta Baptist"/>
    <x v="0"/>
    <s v="United States"/>
    <s v="New York City"/>
    <x v="15"/>
    <n v="10011"/>
    <x v="3"/>
    <s v="OFF-PA-10001934"/>
    <x v="1"/>
    <x v="10"/>
    <x v="543"/>
    <n v="12.96"/>
    <n v="2"/>
    <x v="0"/>
    <n v="6.3503999999999996"/>
  </r>
  <r>
    <n v="7236"/>
    <x v="3592"/>
    <x v="0"/>
    <x v="387"/>
    <d v="2013-03-13T00:00:00"/>
    <x v="1"/>
    <s v="GB-14575"/>
    <s v="Giulietta Baptist"/>
    <x v="0"/>
    <s v="United States"/>
    <s v="New York City"/>
    <x v="15"/>
    <n v="10011"/>
    <x v="3"/>
    <s v="OFF-BI-10000632"/>
    <x v="1"/>
    <x v="8"/>
    <x v="1288"/>
    <n v="69.456000000000003"/>
    <n v="2"/>
    <x v="2"/>
    <n v="22.5732"/>
  </r>
  <r>
    <n v="7237"/>
    <x v="3593"/>
    <x v="2"/>
    <x v="1035"/>
    <d v="2011-12-10T00:00:00"/>
    <x v="2"/>
    <s v="FP-14320"/>
    <s v="Frank Preis"/>
    <x v="0"/>
    <s v="United States"/>
    <s v="Los Angeles"/>
    <x v="1"/>
    <n v="90049"/>
    <x v="1"/>
    <s v="OFF-AR-10003190"/>
    <x v="1"/>
    <x v="6"/>
    <x v="643"/>
    <n v="8.64"/>
    <n v="3"/>
    <x v="0"/>
    <n v="2.4192"/>
  </r>
  <r>
    <n v="7238"/>
    <x v="3594"/>
    <x v="0"/>
    <x v="212"/>
    <d v="2013-07-11T00:00:00"/>
    <x v="3"/>
    <s v="EA-14035"/>
    <s v="Erin Ashbrook"/>
    <x v="1"/>
    <s v="United States"/>
    <s v="Philadelphia"/>
    <x v="9"/>
    <n v="19143"/>
    <x v="3"/>
    <s v="TEC-MA-10000904"/>
    <x v="2"/>
    <x v="15"/>
    <x v="1796"/>
    <n v="341.99099999999999"/>
    <n v="3"/>
    <x v="6"/>
    <n v="-319.19159999999999"/>
  </r>
  <r>
    <n v="7239"/>
    <x v="3595"/>
    <x v="0"/>
    <x v="435"/>
    <d v="2013-12-31T00:00:00"/>
    <x v="1"/>
    <s v="SC-20305"/>
    <s v="Sean Christensen"/>
    <x v="0"/>
    <s v="United States"/>
    <s v="San Jose"/>
    <x v="1"/>
    <n v="95123"/>
    <x v="1"/>
    <s v="FUR-FU-10000771"/>
    <x v="0"/>
    <x v="5"/>
    <x v="1426"/>
    <n v="43.96"/>
    <n v="7"/>
    <x v="0"/>
    <n v="18.463200000000001"/>
  </r>
  <r>
    <n v="7240"/>
    <x v="3595"/>
    <x v="0"/>
    <x v="435"/>
    <d v="2013-12-31T00:00:00"/>
    <x v="1"/>
    <s v="SC-20305"/>
    <s v="Sean Christensen"/>
    <x v="0"/>
    <s v="United States"/>
    <s v="San Jose"/>
    <x v="1"/>
    <n v="95123"/>
    <x v="1"/>
    <s v="OFF-EN-10001990"/>
    <x v="1"/>
    <x v="12"/>
    <x v="33"/>
    <n v="39.76"/>
    <n v="7"/>
    <x v="0"/>
    <n v="18.687200000000001"/>
  </r>
  <r>
    <n v="7241"/>
    <x v="3596"/>
    <x v="3"/>
    <x v="756"/>
    <d v="2014-04-26T00:00:00"/>
    <x v="0"/>
    <s v="JF-15355"/>
    <s v="Jay Fein"/>
    <x v="0"/>
    <s v="United States"/>
    <s v="Pasadena"/>
    <x v="1"/>
    <n v="91104"/>
    <x v="1"/>
    <s v="FUR-FU-10002445"/>
    <x v="0"/>
    <x v="5"/>
    <x v="1439"/>
    <n v="66.36"/>
    <n v="7"/>
    <x v="0"/>
    <n v="26.544"/>
  </r>
  <r>
    <n v="7242"/>
    <x v="3596"/>
    <x v="3"/>
    <x v="756"/>
    <d v="2014-04-26T00:00:00"/>
    <x v="0"/>
    <s v="JF-15355"/>
    <s v="Jay Fein"/>
    <x v="0"/>
    <s v="United States"/>
    <s v="Pasadena"/>
    <x v="1"/>
    <n v="91104"/>
    <x v="1"/>
    <s v="OFF-BI-10003638"/>
    <x v="1"/>
    <x v="8"/>
    <x v="607"/>
    <n v="92.88"/>
    <n v="6"/>
    <x v="2"/>
    <n v="30.186"/>
  </r>
  <r>
    <n v="7243"/>
    <x v="3596"/>
    <x v="3"/>
    <x v="756"/>
    <d v="2014-04-26T00:00:00"/>
    <x v="0"/>
    <s v="JF-15355"/>
    <s v="Jay Fein"/>
    <x v="0"/>
    <s v="United States"/>
    <s v="Pasadena"/>
    <x v="1"/>
    <n v="91104"/>
    <x v="1"/>
    <s v="FUR-FU-10004864"/>
    <x v="0"/>
    <x v="5"/>
    <x v="1710"/>
    <n v="24.14"/>
    <n v="2"/>
    <x v="0"/>
    <n v="7.9661999999999997"/>
  </r>
  <r>
    <n v="7244"/>
    <x v="3597"/>
    <x v="3"/>
    <x v="629"/>
    <d v="2014-08-23T00:00:00"/>
    <x v="0"/>
    <s v="TP-21415"/>
    <s v="Tom Prescott"/>
    <x v="0"/>
    <s v="United States"/>
    <s v="Philadelphia"/>
    <x v="9"/>
    <n v="19134"/>
    <x v="3"/>
    <s v="FUR-CH-10002024"/>
    <x v="0"/>
    <x v="1"/>
    <x v="478"/>
    <n v="4416.174"/>
    <n v="9"/>
    <x v="4"/>
    <n v="-630.88199999999995"/>
  </r>
  <r>
    <n v="7245"/>
    <x v="3598"/>
    <x v="3"/>
    <x v="1053"/>
    <d v="2014-05-26T00:00:00"/>
    <x v="2"/>
    <s v="RL-19615"/>
    <s v="Rob Lucas"/>
    <x v="0"/>
    <s v="United States"/>
    <s v="Los Angeles"/>
    <x v="1"/>
    <n v="90049"/>
    <x v="1"/>
    <s v="OFF-AR-10002445"/>
    <x v="1"/>
    <x v="6"/>
    <x v="1637"/>
    <n v="49.56"/>
    <n v="7"/>
    <x v="0"/>
    <n v="18.832799999999999"/>
  </r>
  <r>
    <n v="7246"/>
    <x v="3599"/>
    <x v="3"/>
    <x v="839"/>
    <d v="2014-02-14T00:00:00"/>
    <x v="1"/>
    <s v="SB-20170"/>
    <s v="Sarah Bern"/>
    <x v="0"/>
    <s v="United States"/>
    <s v="Los Angeles"/>
    <x v="1"/>
    <n v="90032"/>
    <x v="1"/>
    <s v="OFF-ST-10001370"/>
    <x v="1"/>
    <x v="4"/>
    <x v="1023"/>
    <n v="354.9"/>
    <n v="5"/>
    <x v="0"/>
    <n v="17.745000000000001"/>
  </r>
  <r>
    <n v="7247"/>
    <x v="3600"/>
    <x v="2"/>
    <x v="223"/>
    <d v="2011-03-08T00:00:00"/>
    <x v="1"/>
    <s v="JS-15595"/>
    <s v="Jill Stevenson"/>
    <x v="1"/>
    <s v="United States"/>
    <s v="Columbus"/>
    <x v="24"/>
    <n v="43229"/>
    <x v="3"/>
    <s v="OFF-LA-10000305"/>
    <x v="1"/>
    <x v="2"/>
    <x v="1707"/>
    <n v="15.12"/>
    <n v="3"/>
    <x v="2"/>
    <n v="4.9139999999999997"/>
  </r>
  <r>
    <n v="7248"/>
    <x v="3600"/>
    <x v="2"/>
    <x v="223"/>
    <d v="2011-03-08T00:00:00"/>
    <x v="1"/>
    <s v="JS-15595"/>
    <s v="Jill Stevenson"/>
    <x v="1"/>
    <s v="United States"/>
    <s v="Columbus"/>
    <x v="24"/>
    <n v="43229"/>
    <x v="3"/>
    <s v="FUR-BO-10001972"/>
    <x v="0"/>
    <x v="0"/>
    <x v="362"/>
    <n v="302.45"/>
    <n v="5"/>
    <x v="5"/>
    <n v="-199.61699999999999"/>
  </r>
  <r>
    <n v="7249"/>
    <x v="3600"/>
    <x v="2"/>
    <x v="223"/>
    <d v="2011-03-08T00:00:00"/>
    <x v="1"/>
    <s v="JS-15595"/>
    <s v="Jill Stevenson"/>
    <x v="1"/>
    <s v="United States"/>
    <s v="Columbus"/>
    <x v="24"/>
    <n v="43229"/>
    <x v="3"/>
    <s v="OFF-ST-10002486"/>
    <x v="1"/>
    <x v="4"/>
    <x v="693"/>
    <n v="44.671999999999997"/>
    <n v="8"/>
    <x v="2"/>
    <n v="-10.0512"/>
  </r>
  <r>
    <n v="7250"/>
    <x v="3601"/>
    <x v="1"/>
    <x v="593"/>
    <d v="2012-06-09T00:00:00"/>
    <x v="0"/>
    <s v="BP-11155"/>
    <s v="Becky Pak"/>
    <x v="0"/>
    <s v="United States"/>
    <s v="Los Angeles"/>
    <x v="1"/>
    <n v="90008"/>
    <x v="1"/>
    <s v="TEC-AC-10001874"/>
    <x v="2"/>
    <x v="11"/>
    <x v="1562"/>
    <n v="119.98"/>
    <n v="2"/>
    <x v="0"/>
    <n v="35.994"/>
  </r>
  <r>
    <n v="7251"/>
    <x v="3601"/>
    <x v="1"/>
    <x v="593"/>
    <d v="2012-06-09T00:00:00"/>
    <x v="0"/>
    <s v="BP-11155"/>
    <s v="Becky Pak"/>
    <x v="0"/>
    <s v="United States"/>
    <s v="Los Angeles"/>
    <x v="1"/>
    <n v="90008"/>
    <x v="1"/>
    <s v="TEC-AC-10003870"/>
    <x v="2"/>
    <x v="11"/>
    <x v="1718"/>
    <n v="989.97"/>
    <n v="3"/>
    <x v="0"/>
    <n v="395.988"/>
  </r>
  <r>
    <n v="7252"/>
    <x v="3602"/>
    <x v="0"/>
    <x v="278"/>
    <d v="2013-09-03T00:00:00"/>
    <x v="1"/>
    <s v="EM-13825"/>
    <s v="Elizabeth Moffitt"/>
    <x v="1"/>
    <s v="United States"/>
    <s v="Hollywood"/>
    <x v="2"/>
    <n v="33021"/>
    <x v="0"/>
    <s v="OFF-LA-10002473"/>
    <x v="1"/>
    <x v="2"/>
    <x v="1797"/>
    <n v="9.2159999999999993"/>
    <n v="4"/>
    <x v="2"/>
    <n v="3.3408000000000002"/>
  </r>
  <r>
    <n v="7253"/>
    <x v="3603"/>
    <x v="0"/>
    <x v="126"/>
    <d v="2013-09-19T00:00:00"/>
    <x v="1"/>
    <s v="SC-20695"/>
    <s v="Steve Chapman"/>
    <x v="1"/>
    <s v="United States"/>
    <s v="Roseville"/>
    <x v="12"/>
    <n v="48066"/>
    <x v="2"/>
    <s v="OFF-PA-10003790"/>
    <x v="1"/>
    <x v="10"/>
    <x v="1250"/>
    <n v="68.52"/>
    <n v="3"/>
    <x v="0"/>
    <n v="31.519200000000001"/>
  </r>
  <r>
    <n v="7254"/>
    <x v="3604"/>
    <x v="0"/>
    <x v="198"/>
    <d v="2013-06-05T00:00:00"/>
    <x v="1"/>
    <s v="EM-14140"/>
    <s v="Eugene Moren"/>
    <x v="2"/>
    <s v="United States"/>
    <s v="Superior"/>
    <x v="6"/>
    <n v="54880"/>
    <x v="2"/>
    <s v="OFF-AP-10002684"/>
    <x v="1"/>
    <x v="9"/>
    <x v="165"/>
    <n v="364.74"/>
    <n v="3"/>
    <x v="0"/>
    <n v="109.422"/>
  </r>
  <r>
    <n v="7255"/>
    <x v="3604"/>
    <x v="0"/>
    <x v="198"/>
    <d v="2013-06-05T00:00:00"/>
    <x v="1"/>
    <s v="EM-14140"/>
    <s v="Eugene Moren"/>
    <x v="2"/>
    <s v="United States"/>
    <s v="Superior"/>
    <x v="6"/>
    <n v="54880"/>
    <x v="2"/>
    <s v="FUR-FU-10001037"/>
    <x v="0"/>
    <x v="5"/>
    <x v="1160"/>
    <n v="47.4"/>
    <n v="5"/>
    <x v="0"/>
    <n v="21.33"/>
  </r>
  <r>
    <n v="7256"/>
    <x v="3604"/>
    <x v="0"/>
    <x v="198"/>
    <d v="2013-06-05T00:00:00"/>
    <x v="1"/>
    <s v="EM-14140"/>
    <s v="Eugene Moren"/>
    <x v="2"/>
    <s v="United States"/>
    <s v="Superior"/>
    <x v="6"/>
    <n v="54880"/>
    <x v="2"/>
    <s v="OFF-ST-10000876"/>
    <x v="1"/>
    <x v="4"/>
    <x v="251"/>
    <n v="49.76"/>
    <n v="4"/>
    <x v="0"/>
    <n v="13.9328"/>
  </r>
  <r>
    <n v="7257"/>
    <x v="3604"/>
    <x v="0"/>
    <x v="198"/>
    <d v="2013-06-05T00:00:00"/>
    <x v="1"/>
    <s v="EM-14140"/>
    <s v="Eugene Moren"/>
    <x v="2"/>
    <s v="United States"/>
    <s v="Superior"/>
    <x v="6"/>
    <n v="54880"/>
    <x v="2"/>
    <s v="OFF-AR-10003732"/>
    <x v="1"/>
    <x v="6"/>
    <x v="321"/>
    <n v="5.56"/>
    <n v="2"/>
    <x v="0"/>
    <n v="1.4456"/>
  </r>
  <r>
    <n v="7258"/>
    <x v="3604"/>
    <x v="0"/>
    <x v="198"/>
    <d v="2013-06-05T00:00:00"/>
    <x v="1"/>
    <s v="EM-14140"/>
    <s v="Eugene Moren"/>
    <x v="2"/>
    <s v="United States"/>
    <s v="Superior"/>
    <x v="6"/>
    <n v="54880"/>
    <x v="2"/>
    <s v="OFF-PA-10000994"/>
    <x v="1"/>
    <x v="10"/>
    <x v="904"/>
    <n v="629.1"/>
    <n v="6"/>
    <x v="0"/>
    <n v="301.96800000000002"/>
  </r>
  <r>
    <n v="7259"/>
    <x v="3604"/>
    <x v="0"/>
    <x v="198"/>
    <d v="2013-06-05T00:00:00"/>
    <x v="1"/>
    <s v="EM-14140"/>
    <s v="Eugene Moren"/>
    <x v="2"/>
    <s v="United States"/>
    <s v="Superior"/>
    <x v="6"/>
    <n v="54880"/>
    <x v="2"/>
    <s v="OFF-AR-10000940"/>
    <x v="1"/>
    <x v="6"/>
    <x v="134"/>
    <n v="14.7"/>
    <n v="5"/>
    <x v="0"/>
    <n v="3.9689999999999999"/>
  </r>
  <r>
    <n v="7260"/>
    <x v="3604"/>
    <x v="0"/>
    <x v="198"/>
    <d v="2013-06-05T00:00:00"/>
    <x v="1"/>
    <s v="EM-14140"/>
    <s v="Eugene Moren"/>
    <x v="2"/>
    <s v="United States"/>
    <s v="Superior"/>
    <x v="6"/>
    <n v="54880"/>
    <x v="2"/>
    <s v="OFF-PA-10004888"/>
    <x v="1"/>
    <x v="10"/>
    <x v="959"/>
    <n v="45.36"/>
    <n v="7"/>
    <x v="0"/>
    <n v="21.7728"/>
  </r>
  <r>
    <n v="7261"/>
    <x v="3604"/>
    <x v="0"/>
    <x v="198"/>
    <d v="2013-06-05T00:00:00"/>
    <x v="1"/>
    <s v="EM-14140"/>
    <s v="Eugene Moren"/>
    <x v="2"/>
    <s v="United States"/>
    <s v="Superior"/>
    <x v="6"/>
    <n v="54880"/>
    <x v="2"/>
    <s v="TEC-PH-10000441"/>
    <x v="2"/>
    <x v="7"/>
    <x v="1046"/>
    <n v="125.99"/>
    <n v="1"/>
    <x v="0"/>
    <n v="35.277200000000001"/>
  </r>
  <r>
    <n v="7262"/>
    <x v="3605"/>
    <x v="3"/>
    <x v="193"/>
    <d v="2014-06-14T00:00:00"/>
    <x v="0"/>
    <s v="GZ-14545"/>
    <s v="George Zrebassa"/>
    <x v="1"/>
    <s v="United States"/>
    <s v="Thousand Oaks"/>
    <x v="1"/>
    <n v="91360"/>
    <x v="1"/>
    <s v="OFF-AR-10001231"/>
    <x v="1"/>
    <x v="6"/>
    <x v="1686"/>
    <n v="14.7"/>
    <n v="7"/>
    <x v="0"/>
    <n v="4.1159999999999997"/>
  </r>
  <r>
    <n v="7263"/>
    <x v="3606"/>
    <x v="3"/>
    <x v="760"/>
    <d v="2014-10-29T00:00:00"/>
    <x v="1"/>
    <s v="ML-17395"/>
    <s v="Marina Lichtenstein"/>
    <x v="1"/>
    <s v="United States"/>
    <s v="Philadelphia"/>
    <x v="9"/>
    <n v="19134"/>
    <x v="3"/>
    <s v="TEC-PH-10003988"/>
    <x v="2"/>
    <x v="7"/>
    <x v="47"/>
    <n v="32.700000000000003"/>
    <n v="5"/>
    <x v="10"/>
    <n v="-6.54"/>
  </r>
  <r>
    <n v="7264"/>
    <x v="3606"/>
    <x v="3"/>
    <x v="760"/>
    <d v="2014-10-29T00:00:00"/>
    <x v="1"/>
    <s v="ML-17395"/>
    <s v="Marina Lichtenstein"/>
    <x v="1"/>
    <s v="United States"/>
    <s v="Philadelphia"/>
    <x v="9"/>
    <n v="19134"/>
    <x v="3"/>
    <s v="OFF-EN-10003068"/>
    <x v="1"/>
    <x v="12"/>
    <x v="1632"/>
    <n v="31.68"/>
    <n v="4"/>
    <x v="2"/>
    <n v="11.087999999999999"/>
  </r>
  <r>
    <n v="7265"/>
    <x v="3607"/>
    <x v="3"/>
    <x v="487"/>
    <d v="2014-06-18T00:00:00"/>
    <x v="1"/>
    <s v="PG-18895"/>
    <s v="Paul Gonzalez"/>
    <x v="0"/>
    <s v="United States"/>
    <s v="Springfield"/>
    <x v="17"/>
    <n v="22153"/>
    <x v="0"/>
    <s v="OFF-AR-10004260"/>
    <x v="1"/>
    <x v="6"/>
    <x v="1481"/>
    <n v="181.86"/>
    <n v="7"/>
    <x v="0"/>
    <n v="50.9208"/>
  </r>
  <r>
    <n v="7266"/>
    <x v="3608"/>
    <x v="2"/>
    <x v="533"/>
    <d v="2011-11-26T00:00:00"/>
    <x v="0"/>
    <s v="DK-12835"/>
    <s v="Damala Kotsonis"/>
    <x v="1"/>
    <s v="United States"/>
    <s v="Houston"/>
    <x v="5"/>
    <n v="77095"/>
    <x v="2"/>
    <s v="FUR-CH-10001973"/>
    <x v="0"/>
    <x v="1"/>
    <x v="896"/>
    <n v="155.37200000000001"/>
    <n v="2"/>
    <x v="4"/>
    <n v="-35.513599999999997"/>
  </r>
  <r>
    <n v="7267"/>
    <x v="3609"/>
    <x v="3"/>
    <x v="1153"/>
    <d v="2014-08-17T00:00:00"/>
    <x v="3"/>
    <s v="SJ-20215"/>
    <s v="Sarah Jordon"/>
    <x v="0"/>
    <s v="United States"/>
    <s v="Columbia"/>
    <x v="18"/>
    <n v="38401"/>
    <x v="0"/>
    <s v="OFF-BI-10002824"/>
    <x v="1"/>
    <x v="8"/>
    <x v="523"/>
    <n v="13.428000000000001"/>
    <n v="3"/>
    <x v="6"/>
    <n v="-11.19"/>
  </r>
  <r>
    <n v="7268"/>
    <x v="3609"/>
    <x v="3"/>
    <x v="1153"/>
    <d v="2014-08-17T00:00:00"/>
    <x v="3"/>
    <s v="SJ-20215"/>
    <s v="Sarah Jordon"/>
    <x v="0"/>
    <s v="United States"/>
    <s v="Columbia"/>
    <x v="18"/>
    <n v="38401"/>
    <x v="0"/>
    <s v="OFF-ST-10004950"/>
    <x v="1"/>
    <x v="4"/>
    <x v="1000"/>
    <n v="67.135999999999996"/>
    <n v="4"/>
    <x v="2"/>
    <n v="-0.83919999999999995"/>
  </r>
  <r>
    <n v="7269"/>
    <x v="3610"/>
    <x v="0"/>
    <x v="1154"/>
    <d v="2013-01-20T00:00:00"/>
    <x v="1"/>
    <s v="AG-10675"/>
    <s v="Anna Gayman"/>
    <x v="0"/>
    <s v="United States"/>
    <s v="Concord"/>
    <x v="3"/>
    <n v="28027"/>
    <x v="0"/>
    <s v="OFF-PA-10004039"/>
    <x v="1"/>
    <x v="10"/>
    <x v="1538"/>
    <n v="89.567999999999998"/>
    <n v="2"/>
    <x v="2"/>
    <n v="32.468400000000003"/>
  </r>
  <r>
    <n v="7270"/>
    <x v="3610"/>
    <x v="0"/>
    <x v="1154"/>
    <d v="2013-01-20T00:00:00"/>
    <x v="1"/>
    <s v="AG-10675"/>
    <s v="Anna Gayman"/>
    <x v="0"/>
    <s v="United States"/>
    <s v="Concord"/>
    <x v="3"/>
    <n v="28027"/>
    <x v="0"/>
    <s v="FUR-FU-10003374"/>
    <x v="0"/>
    <x v="5"/>
    <x v="1798"/>
    <n v="315.77600000000001"/>
    <n v="8"/>
    <x v="2"/>
    <n v="31.5776"/>
  </r>
  <r>
    <n v="7271"/>
    <x v="3611"/>
    <x v="0"/>
    <x v="1142"/>
    <d v="2013-09-23T00:00:00"/>
    <x v="1"/>
    <s v="KD-16495"/>
    <s v="Keith Dawkins"/>
    <x v="1"/>
    <s v="United States"/>
    <s v="San Jose"/>
    <x v="1"/>
    <n v="95123"/>
    <x v="1"/>
    <s v="FUR-BO-10001918"/>
    <x v="0"/>
    <x v="0"/>
    <x v="1140"/>
    <n v="273.666"/>
    <n v="2"/>
    <x v="11"/>
    <n v="-12.878399999999999"/>
  </r>
  <r>
    <n v="7272"/>
    <x v="3611"/>
    <x v="0"/>
    <x v="1142"/>
    <d v="2013-09-23T00:00:00"/>
    <x v="1"/>
    <s v="KD-16495"/>
    <s v="Keith Dawkins"/>
    <x v="1"/>
    <s v="United States"/>
    <s v="San Jose"/>
    <x v="1"/>
    <n v="95123"/>
    <x v="1"/>
    <s v="OFF-AP-10002287"/>
    <x v="1"/>
    <x v="9"/>
    <x v="1274"/>
    <n v="17.48"/>
    <n v="4"/>
    <x v="0"/>
    <n v="4.5448000000000004"/>
  </r>
  <r>
    <n v="7273"/>
    <x v="3612"/>
    <x v="0"/>
    <x v="1155"/>
    <d v="2013-10-15T00:00:00"/>
    <x v="1"/>
    <s v="EB-13975"/>
    <s v="Erica Bern"/>
    <x v="1"/>
    <s v="United States"/>
    <s v="Greensboro"/>
    <x v="3"/>
    <n v="27405"/>
    <x v="0"/>
    <s v="OFF-SU-10004498"/>
    <x v="1"/>
    <x v="14"/>
    <x v="500"/>
    <n v="20.608000000000001"/>
    <n v="2"/>
    <x v="2"/>
    <n v="-4.3792"/>
  </r>
  <r>
    <n v="7274"/>
    <x v="3612"/>
    <x v="0"/>
    <x v="1155"/>
    <d v="2013-10-15T00:00:00"/>
    <x v="1"/>
    <s v="EB-13975"/>
    <s v="Erica Bern"/>
    <x v="1"/>
    <s v="United States"/>
    <s v="Greensboro"/>
    <x v="3"/>
    <n v="27405"/>
    <x v="0"/>
    <s v="OFF-BI-10002557"/>
    <x v="1"/>
    <x v="8"/>
    <x v="246"/>
    <n v="4.0949999999999998"/>
    <n v="3"/>
    <x v="6"/>
    <n v="-2.73"/>
  </r>
  <r>
    <n v="7275"/>
    <x v="3613"/>
    <x v="1"/>
    <x v="50"/>
    <d v="2012-11-17T00:00:00"/>
    <x v="1"/>
    <s v="AW-10930"/>
    <s v="Arthur Wiediger"/>
    <x v="2"/>
    <s v="United States"/>
    <s v="Helena"/>
    <x v="37"/>
    <n v="59601"/>
    <x v="1"/>
    <s v="TEC-PH-10004908"/>
    <x v="2"/>
    <x v="7"/>
    <x v="1474"/>
    <n v="339.96"/>
    <n v="5"/>
    <x v="2"/>
    <n v="42.494999999999997"/>
  </r>
  <r>
    <n v="7276"/>
    <x v="3613"/>
    <x v="1"/>
    <x v="50"/>
    <d v="2012-11-17T00:00:00"/>
    <x v="1"/>
    <s v="AW-10930"/>
    <s v="Arthur Wiediger"/>
    <x v="2"/>
    <s v="United States"/>
    <s v="Helena"/>
    <x v="37"/>
    <n v="59601"/>
    <x v="1"/>
    <s v="FUR-FU-10000794"/>
    <x v="0"/>
    <x v="5"/>
    <x v="639"/>
    <n v="63.98"/>
    <n v="7"/>
    <x v="0"/>
    <n v="21.7532"/>
  </r>
  <r>
    <n v="7277"/>
    <x v="3614"/>
    <x v="2"/>
    <x v="981"/>
    <d v="2011-11-06T00:00:00"/>
    <x v="1"/>
    <s v="JK-16120"/>
    <s v="Julie Kriz"/>
    <x v="2"/>
    <s v="United States"/>
    <s v="Fort Lauderdale"/>
    <x v="2"/>
    <n v="33311"/>
    <x v="0"/>
    <s v="TEC-AC-10004171"/>
    <x v="2"/>
    <x v="11"/>
    <x v="1312"/>
    <n v="799.92"/>
    <n v="10"/>
    <x v="2"/>
    <n v="239.976"/>
  </r>
  <r>
    <n v="7278"/>
    <x v="3615"/>
    <x v="0"/>
    <x v="1080"/>
    <d v="2013-07-22T00:00:00"/>
    <x v="2"/>
    <s v="TC-21535"/>
    <s v="Tracy Collins"/>
    <x v="2"/>
    <s v="United States"/>
    <s v="San Francisco"/>
    <x v="1"/>
    <n v="94110"/>
    <x v="1"/>
    <s v="TEC-PH-10002070"/>
    <x v="2"/>
    <x v="7"/>
    <x v="1785"/>
    <n v="35.984000000000002"/>
    <n v="2"/>
    <x v="2"/>
    <n v="4.4980000000000002"/>
  </r>
  <r>
    <n v="7279"/>
    <x v="3615"/>
    <x v="0"/>
    <x v="1080"/>
    <d v="2013-07-22T00:00:00"/>
    <x v="2"/>
    <s v="TC-21535"/>
    <s v="Tracy Collins"/>
    <x v="2"/>
    <s v="United States"/>
    <s v="San Francisco"/>
    <x v="1"/>
    <n v="94110"/>
    <x v="1"/>
    <s v="TEC-AC-10003095"/>
    <x v="2"/>
    <x v="11"/>
    <x v="1277"/>
    <n v="389.97"/>
    <n v="3"/>
    <x v="0"/>
    <n v="132.5898"/>
  </r>
  <r>
    <n v="7280"/>
    <x v="3616"/>
    <x v="0"/>
    <x v="675"/>
    <d v="2013-05-15T00:00:00"/>
    <x v="3"/>
    <s v="TH-21235"/>
    <s v="Tiffany House"/>
    <x v="1"/>
    <s v="United States"/>
    <s v="Yuma"/>
    <x v="16"/>
    <n v="85364"/>
    <x v="1"/>
    <s v="TEC-AC-10003832"/>
    <x v="2"/>
    <x v="11"/>
    <x v="458"/>
    <n v="185.52799999999999"/>
    <n v="7"/>
    <x v="2"/>
    <n v="48.701099999999997"/>
  </r>
  <r>
    <n v="7281"/>
    <x v="3617"/>
    <x v="1"/>
    <x v="780"/>
    <d v="2012-02-27T00:00:00"/>
    <x v="1"/>
    <s v="PW-19240"/>
    <s v="Pierre Wener"/>
    <x v="0"/>
    <s v="United States"/>
    <s v="Columbia"/>
    <x v="39"/>
    <n v="21044"/>
    <x v="3"/>
    <s v="OFF-BI-10003527"/>
    <x v="1"/>
    <x v="8"/>
    <x v="446"/>
    <n v="2541.98"/>
    <n v="2"/>
    <x v="0"/>
    <n v="1270.99"/>
  </r>
  <r>
    <n v="7282"/>
    <x v="3618"/>
    <x v="3"/>
    <x v="524"/>
    <d v="2014-10-22T00:00:00"/>
    <x v="1"/>
    <s v="GH-14410"/>
    <s v="Gary Hansen"/>
    <x v="2"/>
    <s v="United States"/>
    <s v="Yuma"/>
    <x v="16"/>
    <n v="85364"/>
    <x v="1"/>
    <s v="TEC-MA-10001148"/>
    <x v="2"/>
    <x v="15"/>
    <x v="205"/>
    <n v="599.98500000000001"/>
    <n v="5"/>
    <x v="6"/>
    <n v="-479.988"/>
  </r>
  <r>
    <n v="7283"/>
    <x v="3619"/>
    <x v="3"/>
    <x v="738"/>
    <d v="2014-06-30T00:00:00"/>
    <x v="1"/>
    <s v="JK-15730"/>
    <s v="Joe Kamberova"/>
    <x v="0"/>
    <s v="United States"/>
    <s v="Chicago"/>
    <x v="10"/>
    <n v="60653"/>
    <x v="2"/>
    <s v="OFF-BI-10002432"/>
    <x v="1"/>
    <x v="8"/>
    <x v="866"/>
    <n v="3.036"/>
    <n v="3"/>
    <x v="3"/>
    <n v="-5.0094000000000003"/>
  </r>
  <r>
    <n v="7284"/>
    <x v="3620"/>
    <x v="3"/>
    <x v="428"/>
    <d v="2014-09-14T00:00:00"/>
    <x v="1"/>
    <s v="LC-17140"/>
    <s v="Logan Currie"/>
    <x v="0"/>
    <s v="United States"/>
    <s v="Cleveland"/>
    <x v="24"/>
    <n v="44105"/>
    <x v="3"/>
    <s v="OFF-AR-10001374"/>
    <x v="1"/>
    <x v="6"/>
    <x v="310"/>
    <n v="25.92"/>
    <n v="5"/>
    <x v="2"/>
    <n v="3.8879999999999999"/>
  </r>
  <r>
    <n v="7285"/>
    <x v="3620"/>
    <x v="3"/>
    <x v="428"/>
    <d v="2014-09-14T00:00:00"/>
    <x v="1"/>
    <s v="LC-17140"/>
    <s v="Logan Currie"/>
    <x v="0"/>
    <s v="United States"/>
    <s v="Cleveland"/>
    <x v="24"/>
    <n v="44105"/>
    <x v="3"/>
    <s v="FUR-FU-10000723"/>
    <x v="0"/>
    <x v="5"/>
    <x v="475"/>
    <n v="66.111999999999995"/>
    <n v="2"/>
    <x v="2"/>
    <n v="-9.0904000000000007"/>
  </r>
  <r>
    <n v="7286"/>
    <x v="3621"/>
    <x v="3"/>
    <x v="336"/>
    <d v="2014-10-20T00:00:00"/>
    <x v="1"/>
    <s v="BK-11260"/>
    <s v="Berenike Kampe"/>
    <x v="0"/>
    <s v="United States"/>
    <s v="San Francisco"/>
    <x v="1"/>
    <n v="94110"/>
    <x v="1"/>
    <s v="TEC-AC-10003614"/>
    <x v="2"/>
    <x v="11"/>
    <x v="562"/>
    <n v="46.36"/>
    <n v="4"/>
    <x v="0"/>
    <n v="15.2988"/>
  </r>
  <r>
    <n v="7287"/>
    <x v="3622"/>
    <x v="0"/>
    <x v="23"/>
    <d v="2013-06-26T00:00:00"/>
    <x v="1"/>
    <s v="BS-11365"/>
    <s v="Bill Shonely"/>
    <x v="1"/>
    <s v="United States"/>
    <s v="Oklahoma City"/>
    <x v="26"/>
    <n v="73120"/>
    <x v="2"/>
    <s v="TEC-AC-10004877"/>
    <x v="2"/>
    <x v="11"/>
    <x v="1670"/>
    <n v="6.9"/>
    <n v="1"/>
    <x v="0"/>
    <n v="0.55200000000000005"/>
  </r>
  <r>
    <n v="7288"/>
    <x v="3622"/>
    <x v="0"/>
    <x v="23"/>
    <d v="2013-06-26T00:00:00"/>
    <x v="1"/>
    <s v="BS-11365"/>
    <s v="Bill Shonely"/>
    <x v="1"/>
    <s v="United States"/>
    <s v="Oklahoma City"/>
    <x v="26"/>
    <n v="73120"/>
    <x v="2"/>
    <s v="FUR-FU-10004270"/>
    <x v="0"/>
    <x v="5"/>
    <x v="1372"/>
    <n v="57.69"/>
    <n v="3"/>
    <x v="0"/>
    <n v="23.652899999999999"/>
  </r>
  <r>
    <n v="7289"/>
    <x v="3623"/>
    <x v="2"/>
    <x v="814"/>
    <d v="2011-09-07T00:00:00"/>
    <x v="1"/>
    <s v="AG-10525"/>
    <s v="Andy Gerbode"/>
    <x v="1"/>
    <s v="United States"/>
    <s v="Houston"/>
    <x v="5"/>
    <n v="77095"/>
    <x v="2"/>
    <s v="TEC-MA-10002210"/>
    <x v="2"/>
    <x v="15"/>
    <x v="1366"/>
    <n v="559.71"/>
    <n v="3"/>
    <x v="10"/>
    <n v="-121.2705"/>
  </r>
  <r>
    <n v="7290"/>
    <x v="3624"/>
    <x v="0"/>
    <x v="806"/>
    <d v="2013-01-31T00:00:00"/>
    <x v="2"/>
    <s v="SC-20725"/>
    <s v="Steven Cartwright"/>
    <x v="0"/>
    <s v="United States"/>
    <s v="San Francisco"/>
    <x v="1"/>
    <n v="94122"/>
    <x v="1"/>
    <s v="OFF-ST-10000675"/>
    <x v="1"/>
    <x v="4"/>
    <x v="295"/>
    <n v="305.01"/>
    <n v="9"/>
    <x v="0"/>
    <n v="76.252499999999998"/>
  </r>
  <r>
    <n v="7291"/>
    <x v="3624"/>
    <x v="0"/>
    <x v="806"/>
    <d v="2013-01-31T00:00:00"/>
    <x v="2"/>
    <s v="SC-20725"/>
    <s v="Steven Cartwright"/>
    <x v="0"/>
    <s v="United States"/>
    <s v="San Francisco"/>
    <x v="1"/>
    <n v="94122"/>
    <x v="1"/>
    <s v="OFF-BI-10004781"/>
    <x v="1"/>
    <x v="8"/>
    <x v="132"/>
    <n v="50.783999999999999"/>
    <n v="2"/>
    <x v="2"/>
    <n v="17.7744"/>
  </r>
  <r>
    <n v="7292"/>
    <x v="3624"/>
    <x v="0"/>
    <x v="806"/>
    <d v="2013-01-31T00:00:00"/>
    <x v="2"/>
    <s v="SC-20725"/>
    <s v="Steven Cartwright"/>
    <x v="0"/>
    <s v="United States"/>
    <s v="San Francisco"/>
    <x v="1"/>
    <n v="94122"/>
    <x v="1"/>
    <s v="OFF-LA-10004689"/>
    <x v="1"/>
    <x v="2"/>
    <x v="261"/>
    <n v="26.01"/>
    <n v="9"/>
    <x v="0"/>
    <n v="12.2247"/>
  </r>
  <r>
    <n v="7293"/>
    <x v="3625"/>
    <x v="3"/>
    <x v="769"/>
    <d v="2014-12-10T00:00:00"/>
    <x v="1"/>
    <s v="LR-16915"/>
    <s v="Lena Radford"/>
    <x v="0"/>
    <s v="United States"/>
    <s v="Nashville"/>
    <x v="18"/>
    <n v="37211"/>
    <x v="0"/>
    <s v="TEC-MA-10001856"/>
    <x v="2"/>
    <x v="15"/>
    <x v="1778"/>
    <n v="649"/>
    <n v="2"/>
    <x v="5"/>
    <n v="-272.58"/>
  </r>
  <r>
    <n v="7294"/>
    <x v="3626"/>
    <x v="0"/>
    <x v="1156"/>
    <d v="2013-01-29T00:00:00"/>
    <x v="1"/>
    <s v="CB-12415"/>
    <s v="Christy Brittain"/>
    <x v="0"/>
    <s v="United States"/>
    <s v="Los Angeles"/>
    <x v="1"/>
    <n v="90036"/>
    <x v="1"/>
    <s v="FUR-FU-10000719"/>
    <x v="0"/>
    <x v="5"/>
    <x v="1664"/>
    <n v="59.99"/>
    <n v="7"/>
    <x v="0"/>
    <n v="21.596399999999999"/>
  </r>
  <r>
    <n v="7295"/>
    <x v="3627"/>
    <x v="1"/>
    <x v="989"/>
    <d v="2012-05-31T00:00:00"/>
    <x v="1"/>
    <s v="RD-19900"/>
    <s v="Ruben Dartt"/>
    <x v="0"/>
    <s v="United States"/>
    <s v="Bellevue"/>
    <x v="4"/>
    <n v="98006"/>
    <x v="1"/>
    <s v="FUR-FU-10003849"/>
    <x v="0"/>
    <x v="5"/>
    <x v="521"/>
    <n v="20.239999999999998"/>
    <n v="1"/>
    <x v="0"/>
    <n v="7.8936000000000002"/>
  </r>
  <r>
    <n v="7296"/>
    <x v="3628"/>
    <x v="2"/>
    <x v="417"/>
    <d v="2011-05-05T00:00:00"/>
    <x v="2"/>
    <s v="NC-18340"/>
    <s v="Nat Carroll"/>
    <x v="0"/>
    <s v="United States"/>
    <s v="Houston"/>
    <x v="5"/>
    <n v="77036"/>
    <x v="2"/>
    <s v="OFF-AR-10001725"/>
    <x v="1"/>
    <x v="6"/>
    <x v="1540"/>
    <n v="37.840000000000003"/>
    <n v="2"/>
    <x v="2"/>
    <n v="2.8380000000000001"/>
  </r>
  <r>
    <n v="7297"/>
    <x v="3628"/>
    <x v="2"/>
    <x v="417"/>
    <d v="2011-05-05T00:00:00"/>
    <x v="2"/>
    <s v="NC-18340"/>
    <s v="Nat Carroll"/>
    <x v="0"/>
    <s v="United States"/>
    <s v="Houston"/>
    <x v="5"/>
    <n v="77036"/>
    <x v="2"/>
    <s v="OFF-FA-10000840"/>
    <x v="1"/>
    <x v="13"/>
    <x v="1685"/>
    <n v="5.4720000000000004"/>
    <n v="6"/>
    <x v="2"/>
    <n v="1.8468"/>
  </r>
  <r>
    <n v="7298"/>
    <x v="3629"/>
    <x v="1"/>
    <x v="1157"/>
    <d v="2012-02-14T00:00:00"/>
    <x v="0"/>
    <s v="NB-18655"/>
    <s v="Nona Balk"/>
    <x v="1"/>
    <s v="United States"/>
    <s v="Philadelphia"/>
    <x v="9"/>
    <n v="19143"/>
    <x v="3"/>
    <s v="OFF-ST-10000943"/>
    <x v="1"/>
    <x v="4"/>
    <x v="1195"/>
    <n v="77.239999999999995"/>
    <n v="5"/>
    <x v="2"/>
    <n v="7.7240000000000002"/>
  </r>
  <r>
    <n v="7299"/>
    <x v="3630"/>
    <x v="2"/>
    <x v="728"/>
    <d v="2011-11-21T00:00:00"/>
    <x v="2"/>
    <s v="JK-15730"/>
    <s v="Joe Kamberova"/>
    <x v="0"/>
    <s v="United States"/>
    <s v="Des Plaines"/>
    <x v="10"/>
    <n v="60016"/>
    <x v="2"/>
    <s v="FUR-TA-10002533"/>
    <x v="0"/>
    <x v="3"/>
    <x v="274"/>
    <n v="292.10000000000002"/>
    <n v="4"/>
    <x v="5"/>
    <n v="-175.26"/>
  </r>
  <r>
    <n v="7300"/>
    <x v="3630"/>
    <x v="2"/>
    <x v="728"/>
    <d v="2011-11-21T00:00:00"/>
    <x v="2"/>
    <s v="JK-15730"/>
    <s v="Joe Kamberova"/>
    <x v="0"/>
    <s v="United States"/>
    <s v="Des Plaines"/>
    <x v="10"/>
    <n v="60016"/>
    <x v="2"/>
    <s v="FUR-FU-10001546"/>
    <x v="0"/>
    <x v="5"/>
    <x v="1423"/>
    <n v="8.5440000000000005"/>
    <n v="2"/>
    <x v="7"/>
    <n v="-7.476"/>
  </r>
  <r>
    <n v="7301"/>
    <x v="3630"/>
    <x v="2"/>
    <x v="728"/>
    <d v="2011-11-21T00:00:00"/>
    <x v="2"/>
    <s v="JK-15730"/>
    <s v="Joe Kamberova"/>
    <x v="0"/>
    <s v="United States"/>
    <s v="Des Plaines"/>
    <x v="10"/>
    <n v="60016"/>
    <x v="2"/>
    <s v="FUR-BO-10003546"/>
    <x v="0"/>
    <x v="0"/>
    <x v="1638"/>
    <n v="424.11599999999999"/>
    <n v="6"/>
    <x v="4"/>
    <n v="-30.294"/>
  </r>
  <r>
    <n v="7302"/>
    <x v="3630"/>
    <x v="2"/>
    <x v="728"/>
    <d v="2011-11-21T00:00:00"/>
    <x v="2"/>
    <s v="JK-15730"/>
    <s v="Joe Kamberova"/>
    <x v="0"/>
    <s v="United States"/>
    <s v="Des Plaines"/>
    <x v="10"/>
    <n v="60016"/>
    <x v="2"/>
    <s v="OFF-BI-10004728"/>
    <x v="1"/>
    <x v="8"/>
    <x v="539"/>
    <n v="2.8919999999999999"/>
    <n v="3"/>
    <x v="3"/>
    <n v="-4.9164000000000003"/>
  </r>
  <r>
    <n v="7303"/>
    <x v="3630"/>
    <x v="2"/>
    <x v="728"/>
    <d v="2011-11-21T00:00:00"/>
    <x v="2"/>
    <s v="JK-15730"/>
    <s v="Joe Kamberova"/>
    <x v="0"/>
    <s v="United States"/>
    <s v="Des Plaines"/>
    <x v="10"/>
    <n v="60016"/>
    <x v="2"/>
    <s v="OFF-ST-10000025"/>
    <x v="1"/>
    <x v="4"/>
    <x v="615"/>
    <n v="381.72"/>
    <n v="5"/>
    <x v="2"/>
    <n v="-66.801000000000002"/>
  </r>
  <r>
    <n v="7304"/>
    <x v="3631"/>
    <x v="3"/>
    <x v="507"/>
    <d v="2014-09-09T00:00:00"/>
    <x v="1"/>
    <s v="DO-13645"/>
    <s v="Doug O'Connell"/>
    <x v="0"/>
    <s v="United States"/>
    <s v="Boynton Beach"/>
    <x v="2"/>
    <n v="33437"/>
    <x v="0"/>
    <s v="FUR-CH-10003817"/>
    <x v="0"/>
    <x v="1"/>
    <x v="162"/>
    <n v="97.183999999999997"/>
    <n v="2"/>
    <x v="2"/>
    <n v="6.0739999999999998"/>
  </r>
  <r>
    <n v="7305"/>
    <x v="3631"/>
    <x v="3"/>
    <x v="507"/>
    <d v="2014-09-09T00:00:00"/>
    <x v="1"/>
    <s v="DO-13645"/>
    <s v="Doug O'Connell"/>
    <x v="0"/>
    <s v="United States"/>
    <s v="Boynton Beach"/>
    <x v="2"/>
    <n v="33437"/>
    <x v="0"/>
    <s v="OFF-PA-10000289"/>
    <x v="1"/>
    <x v="10"/>
    <x v="722"/>
    <n v="10.368"/>
    <n v="2"/>
    <x v="2"/>
    <n v="3.6288"/>
  </r>
  <r>
    <n v="7306"/>
    <x v="3632"/>
    <x v="2"/>
    <x v="1158"/>
    <d v="2011-04-02T00:00:00"/>
    <x v="1"/>
    <s v="MG-18145"/>
    <s v="Mike Gockenbach"/>
    <x v="0"/>
    <s v="United States"/>
    <s v="Plano"/>
    <x v="5"/>
    <n v="75023"/>
    <x v="2"/>
    <s v="FUR-TA-10001889"/>
    <x v="0"/>
    <x v="3"/>
    <x v="406"/>
    <n v="890.84100000000001"/>
    <n v="3"/>
    <x v="4"/>
    <n v="-152.71559999999999"/>
  </r>
  <r>
    <n v="7307"/>
    <x v="3633"/>
    <x v="0"/>
    <x v="732"/>
    <d v="2013-11-08T00:00:00"/>
    <x v="0"/>
    <s v="LH-17155"/>
    <s v="Logan Haushalter"/>
    <x v="0"/>
    <s v="United States"/>
    <s v="San Jose"/>
    <x v="1"/>
    <n v="95123"/>
    <x v="1"/>
    <s v="TEC-AC-10002305"/>
    <x v="2"/>
    <x v="11"/>
    <x v="1521"/>
    <n v="72"/>
    <n v="4"/>
    <x v="0"/>
    <n v="12.96"/>
  </r>
  <r>
    <n v="7308"/>
    <x v="3633"/>
    <x v="0"/>
    <x v="732"/>
    <d v="2013-11-08T00:00:00"/>
    <x v="0"/>
    <s v="LH-17155"/>
    <s v="Logan Haushalter"/>
    <x v="0"/>
    <s v="United States"/>
    <s v="San Jose"/>
    <x v="1"/>
    <n v="95123"/>
    <x v="1"/>
    <s v="FUR-CH-10004875"/>
    <x v="0"/>
    <x v="1"/>
    <x v="1436"/>
    <n v="113.88800000000001"/>
    <n v="2"/>
    <x v="2"/>
    <n v="9.9651999999999994"/>
  </r>
  <r>
    <n v="7309"/>
    <x v="3633"/>
    <x v="0"/>
    <x v="732"/>
    <d v="2013-11-08T00:00:00"/>
    <x v="0"/>
    <s v="LH-17155"/>
    <s v="Logan Haushalter"/>
    <x v="0"/>
    <s v="United States"/>
    <s v="San Jose"/>
    <x v="1"/>
    <n v="95123"/>
    <x v="1"/>
    <s v="OFF-EN-10001434"/>
    <x v="1"/>
    <x v="12"/>
    <x v="434"/>
    <n v="158.13"/>
    <n v="3"/>
    <x v="0"/>
    <n v="77.483699999999999"/>
  </r>
  <r>
    <n v="7310"/>
    <x v="3634"/>
    <x v="3"/>
    <x v="193"/>
    <d v="2014-06-15T00:00:00"/>
    <x v="0"/>
    <s v="MM-18280"/>
    <s v="Muhammed MacIntyre"/>
    <x v="1"/>
    <s v="United States"/>
    <s v="New York City"/>
    <x v="15"/>
    <n v="10024"/>
    <x v="3"/>
    <s v="OFF-FA-10004395"/>
    <x v="1"/>
    <x v="13"/>
    <x v="1192"/>
    <n v="14.13"/>
    <n v="3"/>
    <x v="0"/>
    <n v="0.70650000000000002"/>
  </r>
  <r>
    <n v="7311"/>
    <x v="3635"/>
    <x v="1"/>
    <x v="544"/>
    <d v="2012-08-14T00:00:00"/>
    <x v="1"/>
    <s v="BD-11320"/>
    <s v="Bill Donatelli"/>
    <x v="0"/>
    <s v="United States"/>
    <s v="Detroit"/>
    <x v="12"/>
    <n v="48227"/>
    <x v="2"/>
    <s v="OFF-BI-10004632"/>
    <x v="1"/>
    <x v="8"/>
    <x v="910"/>
    <n v="64.75"/>
    <n v="5"/>
    <x v="0"/>
    <n v="29.137499999999999"/>
  </r>
  <r>
    <n v="7312"/>
    <x v="3636"/>
    <x v="1"/>
    <x v="330"/>
    <d v="2012-10-13T00:00:00"/>
    <x v="1"/>
    <s v="SC-20575"/>
    <s v="Sonia Cooley"/>
    <x v="0"/>
    <s v="United States"/>
    <s v="Miami"/>
    <x v="2"/>
    <n v="33178"/>
    <x v="0"/>
    <s v="OFF-BI-10000145"/>
    <x v="1"/>
    <x v="8"/>
    <x v="735"/>
    <n v="1.8720000000000001"/>
    <n v="2"/>
    <x v="6"/>
    <n v="-1.3104"/>
  </r>
  <r>
    <n v="7313"/>
    <x v="3636"/>
    <x v="1"/>
    <x v="330"/>
    <d v="2012-10-13T00:00:00"/>
    <x v="1"/>
    <s v="SC-20575"/>
    <s v="Sonia Cooley"/>
    <x v="0"/>
    <s v="United States"/>
    <s v="Miami"/>
    <x v="2"/>
    <n v="33178"/>
    <x v="0"/>
    <s v="OFF-BI-10002498"/>
    <x v="1"/>
    <x v="8"/>
    <x v="435"/>
    <n v="11.214"/>
    <n v="2"/>
    <x v="6"/>
    <n v="-8.5974000000000004"/>
  </r>
  <r>
    <n v="7314"/>
    <x v="3636"/>
    <x v="1"/>
    <x v="330"/>
    <d v="2012-10-13T00:00:00"/>
    <x v="1"/>
    <s v="SC-20575"/>
    <s v="Sonia Cooley"/>
    <x v="0"/>
    <s v="United States"/>
    <s v="Miami"/>
    <x v="2"/>
    <n v="33178"/>
    <x v="0"/>
    <s v="OFF-AR-10001761"/>
    <x v="1"/>
    <x v="6"/>
    <x v="1642"/>
    <n v="37.375999999999998"/>
    <n v="8"/>
    <x v="2"/>
    <n v="7.4752000000000001"/>
  </r>
  <r>
    <n v="7315"/>
    <x v="3637"/>
    <x v="0"/>
    <x v="316"/>
    <d v="2013-06-03T00:00:00"/>
    <x v="1"/>
    <s v="TN-21040"/>
    <s v="Tanja Norvell"/>
    <x v="2"/>
    <s v="United States"/>
    <s v="Park Ridge"/>
    <x v="10"/>
    <n v="60068"/>
    <x v="2"/>
    <s v="TEC-PH-10001817"/>
    <x v="2"/>
    <x v="7"/>
    <x v="1097"/>
    <n v="286.39999999999998"/>
    <n v="1"/>
    <x v="2"/>
    <n v="25.06"/>
  </r>
  <r>
    <n v="7316"/>
    <x v="3638"/>
    <x v="3"/>
    <x v="943"/>
    <d v="2014-05-17T00:00:00"/>
    <x v="0"/>
    <s v="ZC-21910"/>
    <s v="Zuschuss Carroll"/>
    <x v="0"/>
    <s v="United States"/>
    <s v="New York City"/>
    <x v="15"/>
    <n v="10024"/>
    <x v="3"/>
    <s v="OFF-AR-10004456"/>
    <x v="1"/>
    <x v="6"/>
    <x v="1044"/>
    <n v="43.92"/>
    <n v="3"/>
    <x v="0"/>
    <n v="12.736800000000001"/>
  </r>
  <r>
    <n v="7317"/>
    <x v="3639"/>
    <x v="0"/>
    <x v="1159"/>
    <d v="2013-10-21T00:00:00"/>
    <x v="1"/>
    <s v="NB-18655"/>
    <s v="Nona Balk"/>
    <x v="1"/>
    <s v="United States"/>
    <s v="New York City"/>
    <x v="15"/>
    <n v="10011"/>
    <x v="3"/>
    <s v="FUR-TA-10001539"/>
    <x v="0"/>
    <x v="3"/>
    <x v="10"/>
    <n v="142.18199999999999"/>
    <n v="1"/>
    <x v="10"/>
    <n v="-37.915199999999999"/>
  </r>
  <r>
    <n v="7318"/>
    <x v="3640"/>
    <x v="3"/>
    <x v="701"/>
    <d v="2014-11-22T00:00:00"/>
    <x v="1"/>
    <s v="KH-16330"/>
    <s v="Katharine Harms"/>
    <x v="1"/>
    <s v="United States"/>
    <s v="Hillsboro"/>
    <x v="21"/>
    <n v="97123"/>
    <x v="1"/>
    <s v="OFF-PA-10003205"/>
    <x v="1"/>
    <x v="10"/>
    <x v="1776"/>
    <n v="19.608000000000001"/>
    <n v="3"/>
    <x v="2"/>
    <n v="6.6177000000000001"/>
  </r>
  <r>
    <n v="7319"/>
    <x v="3640"/>
    <x v="3"/>
    <x v="701"/>
    <d v="2014-11-22T00:00:00"/>
    <x v="1"/>
    <s v="KH-16330"/>
    <s v="Katharine Harms"/>
    <x v="1"/>
    <s v="United States"/>
    <s v="Hillsboro"/>
    <x v="21"/>
    <n v="97123"/>
    <x v="1"/>
    <s v="OFF-BI-10002813"/>
    <x v="1"/>
    <x v="8"/>
    <x v="905"/>
    <n v="4.1580000000000004"/>
    <n v="7"/>
    <x v="6"/>
    <n v="-3.4649999999999999"/>
  </r>
  <r>
    <n v="7320"/>
    <x v="3641"/>
    <x v="3"/>
    <x v="200"/>
    <d v="2014-11-30T00:00:00"/>
    <x v="0"/>
    <s v="MN-17935"/>
    <s v="Michael Nguyen"/>
    <x v="0"/>
    <s v="United States"/>
    <s v="New York City"/>
    <x v="15"/>
    <n v="10009"/>
    <x v="3"/>
    <s v="TEC-PH-10002310"/>
    <x v="2"/>
    <x v="7"/>
    <x v="1359"/>
    <n v="979.95"/>
    <n v="5"/>
    <x v="0"/>
    <n v="264.5865"/>
  </r>
  <r>
    <n v="7321"/>
    <x v="3641"/>
    <x v="3"/>
    <x v="200"/>
    <d v="2014-11-30T00:00:00"/>
    <x v="0"/>
    <s v="MN-17935"/>
    <s v="Michael Nguyen"/>
    <x v="0"/>
    <s v="United States"/>
    <s v="New York City"/>
    <x v="15"/>
    <n v="10009"/>
    <x v="3"/>
    <s v="FUR-FU-10003623"/>
    <x v="0"/>
    <x v="5"/>
    <x v="1226"/>
    <n v="135.30000000000001"/>
    <n v="5"/>
    <x v="0"/>
    <n v="37.884"/>
  </r>
  <r>
    <n v="7322"/>
    <x v="3642"/>
    <x v="3"/>
    <x v="213"/>
    <d v="2014-09-08T00:00:00"/>
    <x v="1"/>
    <s v="MY-18295"/>
    <s v="Muhammed Yedwab"/>
    <x v="1"/>
    <s v="United States"/>
    <s v="Chicago"/>
    <x v="10"/>
    <n v="60623"/>
    <x v="2"/>
    <s v="OFF-PA-10003424"/>
    <x v="1"/>
    <x v="10"/>
    <x v="1081"/>
    <n v="8.9039999999999999"/>
    <n v="3"/>
    <x v="2"/>
    <n v="3.339"/>
  </r>
  <r>
    <n v="7323"/>
    <x v="3642"/>
    <x v="3"/>
    <x v="213"/>
    <d v="2014-09-08T00:00:00"/>
    <x v="1"/>
    <s v="MY-18295"/>
    <s v="Muhammed Yedwab"/>
    <x v="1"/>
    <s v="United States"/>
    <s v="Chicago"/>
    <x v="10"/>
    <n v="60623"/>
    <x v="2"/>
    <s v="TEC-AC-10004353"/>
    <x v="2"/>
    <x v="11"/>
    <x v="717"/>
    <n v="100.8"/>
    <n v="2"/>
    <x v="2"/>
    <n v="21.42"/>
  </r>
  <r>
    <n v="7324"/>
    <x v="3643"/>
    <x v="3"/>
    <x v="256"/>
    <d v="2014-12-09T00:00:00"/>
    <x v="2"/>
    <s v="CS-11950"/>
    <s v="Carlos Soltero"/>
    <x v="0"/>
    <s v="United States"/>
    <s v="New York City"/>
    <x v="15"/>
    <n v="10024"/>
    <x v="3"/>
    <s v="FUR-FU-10001934"/>
    <x v="0"/>
    <x v="5"/>
    <x v="107"/>
    <n v="41.96"/>
    <n v="2"/>
    <x v="0"/>
    <n v="10.909599999999999"/>
  </r>
  <r>
    <n v="7325"/>
    <x v="3643"/>
    <x v="3"/>
    <x v="256"/>
    <d v="2014-12-09T00:00:00"/>
    <x v="2"/>
    <s v="CS-11950"/>
    <s v="Carlos Soltero"/>
    <x v="0"/>
    <s v="United States"/>
    <s v="New York City"/>
    <x v="15"/>
    <n v="10024"/>
    <x v="3"/>
    <s v="OFF-LA-10003766"/>
    <x v="1"/>
    <x v="2"/>
    <x v="360"/>
    <n v="9.4499999999999993"/>
    <n v="3"/>
    <x v="0"/>
    <n v="4.5359999999999996"/>
  </r>
  <r>
    <n v="7326"/>
    <x v="3644"/>
    <x v="3"/>
    <x v="468"/>
    <d v="2014-11-18T00:00:00"/>
    <x v="1"/>
    <s v="MC-17845"/>
    <s v="Michael Chen"/>
    <x v="0"/>
    <s v="United States"/>
    <s v="Pasco"/>
    <x v="4"/>
    <n v="99301"/>
    <x v="1"/>
    <s v="OFF-AP-10004540"/>
    <x v="1"/>
    <x v="9"/>
    <x v="1294"/>
    <n v="400.8"/>
    <n v="5"/>
    <x v="0"/>
    <n v="112.224"/>
  </r>
  <r>
    <n v="7327"/>
    <x v="3644"/>
    <x v="3"/>
    <x v="468"/>
    <d v="2014-11-18T00:00:00"/>
    <x v="1"/>
    <s v="MC-17845"/>
    <s v="Michael Chen"/>
    <x v="0"/>
    <s v="United States"/>
    <s v="Pasco"/>
    <x v="4"/>
    <n v="99301"/>
    <x v="1"/>
    <s v="OFF-BI-10001543"/>
    <x v="1"/>
    <x v="8"/>
    <x v="375"/>
    <n v="28.792000000000002"/>
    <n v="1"/>
    <x v="2"/>
    <n v="10.077199999999999"/>
  </r>
  <r>
    <n v="7328"/>
    <x v="3645"/>
    <x v="2"/>
    <x v="772"/>
    <d v="2011-03-24T00:00:00"/>
    <x v="1"/>
    <s v="SC-20050"/>
    <s v="Sample Company A"/>
    <x v="2"/>
    <s v="United States"/>
    <s v="Burbank"/>
    <x v="1"/>
    <n v="91505"/>
    <x v="1"/>
    <s v="FUR-FU-10004597"/>
    <x v="0"/>
    <x v="5"/>
    <x v="1257"/>
    <n v="111"/>
    <n v="2"/>
    <x v="0"/>
    <n v="14.43"/>
  </r>
  <r>
    <n v="7329"/>
    <x v="3645"/>
    <x v="2"/>
    <x v="772"/>
    <d v="2011-03-24T00:00:00"/>
    <x v="1"/>
    <s v="SC-20050"/>
    <s v="Sample Company A"/>
    <x v="2"/>
    <s v="United States"/>
    <s v="Burbank"/>
    <x v="1"/>
    <n v="91505"/>
    <x v="1"/>
    <s v="TEC-MA-10001148"/>
    <x v="2"/>
    <x v="15"/>
    <x v="205"/>
    <n v="1279.9680000000001"/>
    <n v="4"/>
    <x v="2"/>
    <n v="415.9896"/>
  </r>
  <r>
    <n v="7330"/>
    <x v="3645"/>
    <x v="2"/>
    <x v="772"/>
    <d v="2011-03-24T00:00:00"/>
    <x v="1"/>
    <s v="SC-20050"/>
    <s v="Sample Company A"/>
    <x v="2"/>
    <s v="United States"/>
    <s v="Burbank"/>
    <x v="1"/>
    <n v="91505"/>
    <x v="1"/>
    <s v="OFF-ST-10000078"/>
    <x v="1"/>
    <x v="4"/>
    <x v="1218"/>
    <n v="1856.19"/>
    <n v="7"/>
    <x v="0"/>
    <n v="334.11419999999998"/>
  </r>
  <r>
    <n v="7331"/>
    <x v="3646"/>
    <x v="0"/>
    <x v="396"/>
    <d v="2013-11-14T00:00:00"/>
    <x v="2"/>
    <s v="SP-20650"/>
    <s v="Stephanie Phelps"/>
    <x v="1"/>
    <s v="United States"/>
    <s v="Chicago"/>
    <x v="10"/>
    <n v="60623"/>
    <x v="2"/>
    <s v="FUR-FU-10001037"/>
    <x v="0"/>
    <x v="5"/>
    <x v="1160"/>
    <n v="22.751999999999999"/>
    <n v="6"/>
    <x v="7"/>
    <n v="-8.532"/>
  </r>
  <r>
    <n v="7332"/>
    <x v="3647"/>
    <x v="3"/>
    <x v="40"/>
    <d v="2014-10-31T00:00:00"/>
    <x v="1"/>
    <s v="SC-20440"/>
    <s v="Shaun Chance"/>
    <x v="1"/>
    <s v="United States"/>
    <s v="Lancaster"/>
    <x v="9"/>
    <n v="17602"/>
    <x v="3"/>
    <s v="TEC-PH-10001433"/>
    <x v="2"/>
    <x v="7"/>
    <x v="237"/>
    <n v="61.542000000000002"/>
    <n v="1"/>
    <x v="10"/>
    <n v="-13.334099999999999"/>
  </r>
  <r>
    <n v="7333"/>
    <x v="3647"/>
    <x v="3"/>
    <x v="40"/>
    <d v="2014-10-31T00:00:00"/>
    <x v="1"/>
    <s v="SC-20440"/>
    <s v="Shaun Chance"/>
    <x v="1"/>
    <s v="United States"/>
    <s v="Lancaster"/>
    <x v="9"/>
    <n v="17602"/>
    <x v="3"/>
    <s v="OFF-BI-10003007"/>
    <x v="1"/>
    <x v="8"/>
    <x v="1542"/>
    <n v="81.438000000000002"/>
    <n v="7"/>
    <x v="6"/>
    <n v="-65.150400000000005"/>
  </r>
  <r>
    <n v="7334"/>
    <x v="3648"/>
    <x v="1"/>
    <x v="347"/>
    <d v="2012-04-17T00:00:00"/>
    <x v="1"/>
    <s v="PR-18880"/>
    <s v="Patrick Ryan"/>
    <x v="0"/>
    <s v="United States"/>
    <s v="Tampa"/>
    <x v="2"/>
    <n v="33614"/>
    <x v="0"/>
    <s v="FUR-FU-10001290"/>
    <x v="0"/>
    <x v="5"/>
    <x v="447"/>
    <n v="67.36"/>
    <n v="2"/>
    <x v="2"/>
    <n v="10.103999999999999"/>
  </r>
  <r>
    <n v="7335"/>
    <x v="3648"/>
    <x v="1"/>
    <x v="347"/>
    <d v="2012-04-17T00:00:00"/>
    <x v="1"/>
    <s v="PR-18880"/>
    <s v="Patrick Ryan"/>
    <x v="0"/>
    <s v="United States"/>
    <s v="Tampa"/>
    <x v="2"/>
    <n v="33614"/>
    <x v="0"/>
    <s v="FUR-FU-10000087"/>
    <x v="0"/>
    <x v="5"/>
    <x v="204"/>
    <n v="54.527999999999999"/>
    <n v="3"/>
    <x v="2"/>
    <n v="14.313599999999999"/>
  </r>
  <r>
    <n v="7336"/>
    <x v="3649"/>
    <x v="1"/>
    <x v="707"/>
    <d v="2012-12-30T00:00:00"/>
    <x v="1"/>
    <s v="JK-15625"/>
    <s v="Jim Karlsson"/>
    <x v="0"/>
    <s v="United States"/>
    <s v="New York City"/>
    <x v="15"/>
    <n v="10024"/>
    <x v="3"/>
    <s v="TEC-AC-10002049"/>
    <x v="2"/>
    <x v="11"/>
    <x v="1053"/>
    <n v="843.9"/>
    <n v="2"/>
    <x v="0"/>
    <n v="371.31599999999997"/>
  </r>
  <r>
    <n v="7337"/>
    <x v="3649"/>
    <x v="1"/>
    <x v="707"/>
    <d v="2012-12-30T00:00:00"/>
    <x v="1"/>
    <s v="JK-15625"/>
    <s v="Jim Karlsson"/>
    <x v="0"/>
    <s v="United States"/>
    <s v="New York City"/>
    <x v="15"/>
    <n v="10024"/>
    <x v="3"/>
    <s v="FUR-BO-10002613"/>
    <x v="0"/>
    <x v="0"/>
    <x v="177"/>
    <n v="449.56799999999998"/>
    <n v="2"/>
    <x v="2"/>
    <n v="56.195999999999998"/>
  </r>
  <r>
    <n v="7338"/>
    <x v="3650"/>
    <x v="3"/>
    <x v="296"/>
    <d v="2014-09-24T00:00:00"/>
    <x v="2"/>
    <s v="BM-11575"/>
    <s v="Brendan Murry"/>
    <x v="1"/>
    <s v="United States"/>
    <s v="Los Angeles"/>
    <x v="1"/>
    <n v="90045"/>
    <x v="1"/>
    <s v="OFF-ST-10004950"/>
    <x v="1"/>
    <x v="4"/>
    <x v="1510"/>
    <n v="15.51"/>
    <n v="1"/>
    <x v="0"/>
    <n v="3.8774999999999999"/>
  </r>
  <r>
    <n v="7339"/>
    <x v="3651"/>
    <x v="2"/>
    <x v="414"/>
    <d v="2011-12-23T00:00:00"/>
    <x v="0"/>
    <s v="SM-20950"/>
    <s v="Suzanne McNair"/>
    <x v="1"/>
    <s v="United States"/>
    <s v="New York City"/>
    <x v="15"/>
    <n v="10035"/>
    <x v="3"/>
    <s v="FUR-CH-10004875"/>
    <x v="0"/>
    <x v="1"/>
    <x v="1436"/>
    <n v="192.18600000000001"/>
    <n v="3"/>
    <x v="9"/>
    <n v="36.3018"/>
  </r>
  <r>
    <n v="7340"/>
    <x v="3652"/>
    <x v="1"/>
    <x v="1074"/>
    <d v="2012-07-21T00:00:00"/>
    <x v="2"/>
    <s v="KC-16255"/>
    <s v="Karen Carlisle"/>
    <x v="1"/>
    <s v="United States"/>
    <s v="New York City"/>
    <x v="15"/>
    <n v="10009"/>
    <x v="3"/>
    <s v="OFF-AR-10003190"/>
    <x v="1"/>
    <x v="6"/>
    <x v="643"/>
    <n v="5.76"/>
    <n v="2"/>
    <x v="0"/>
    <n v="1.6128"/>
  </r>
  <r>
    <n v="7341"/>
    <x v="3653"/>
    <x v="2"/>
    <x v="711"/>
    <d v="2011-08-01T00:00:00"/>
    <x v="1"/>
    <s v="SG-20470"/>
    <s v="Sheri Gordon"/>
    <x v="0"/>
    <s v="United States"/>
    <s v="Atlanta"/>
    <x v="32"/>
    <n v="30318"/>
    <x v="0"/>
    <s v="FUR-CH-10000553"/>
    <x v="0"/>
    <x v="1"/>
    <x v="1248"/>
    <n v="67.88"/>
    <n v="2"/>
    <x v="0"/>
    <n v="18.3276"/>
  </r>
  <r>
    <n v="7342"/>
    <x v="3653"/>
    <x v="2"/>
    <x v="711"/>
    <d v="2011-08-01T00:00:00"/>
    <x v="1"/>
    <s v="SG-20470"/>
    <s v="Sheri Gordon"/>
    <x v="0"/>
    <s v="United States"/>
    <s v="Atlanta"/>
    <x v="32"/>
    <n v="30318"/>
    <x v="0"/>
    <s v="OFF-LA-10002762"/>
    <x v="1"/>
    <x v="2"/>
    <x v="49"/>
    <n v="162.88999999999999"/>
    <n v="13"/>
    <x v="0"/>
    <n v="76.558300000000003"/>
  </r>
  <r>
    <n v="7343"/>
    <x v="3653"/>
    <x v="2"/>
    <x v="711"/>
    <d v="2011-08-01T00:00:00"/>
    <x v="1"/>
    <s v="SG-20470"/>
    <s v="Sheri Gordon"/>
    <x v="0"/>
    <s v="United States"/>
    <s v="Atlanta"/>
    <x v="32"/>
    <n v="30318"/>
    <x v="0"/>
    <s v="FUR-FU-10000719"/>
    <x v="0"/>
    <x v="5"/>
    <x v="1664"/>
    <n v="25.71"/>
    <n v="3"/>
    <x v="0"/>
    <n v="9.2555999999999994"/>
  </r>
  <r>
    <n v="7344"/>
    <x v="3654"/>
    <x v="2"/>
    <x v="58"/>
    <d v="2012-01-01T00:00:00"/>
    <x v="1"/>
    <s v="TB-21520"/>
    <s v="Tracy Blumstein"/>
    <x v="0"/>
    <s v="United States"/>
    <s v="New York City"/>
    <x v="15"/>
    <n v="10009"/>
    <x v="3"/>
    <s v="OFF-ST-10000563"/>
    <x v="1"/>
    <x v="4"/>
    <x v="894"/>
    <n v="191.88"/>
    <n v="6"/>
    <x v="0"/>
    <n v="19.187999999999999"/>
  </r>
  <r>
    <n v="7345"/>
    <x v="3655"/>
    <x v="3"/>
    <x v="157"/>
    <d v="2014-12-18T00:00:00"/>
    <x v="1"/>
    <s v="DV-13045"/>
    <s v="Darrin Van Huff"/>
    <x v="1"/>
    <s v="United States"/>
    <s v="Jacksonville"/>
    <x v="2"/>
    <n v="32216"/>
    <x v="0"/>
    <s v="FUR-TA-10004289"/>
    <x v="0"/>
    <x v="3"/>
    <x v="187"/>
    <n v="721.875"/>
    <n v="6"/>
    <x v="1"/>
    <n v="-420"/>
  </r>
  <r>
    <n v="7346"/>
    <x v="3655"/>
    <x v="3"/>
    <x v="157"/>
    <d v="2014-12-18T00:00:00"/>
    <x v="1"/>
    <s v="DV-13045"/>
    <s v="Darrin Van Huff"/>
    <x v="1"/>
    <s v="United States"/>
    <s v="Jacksonville"/>
    <x v="2"/>
    <n v="32216"/>
    <x v="0"/>
    <s v="TEC-PH-10003555"/>
    <x v="2"/>
    <x v="7"/>
    <x v="457"/>
    <n v="73.567999999999998"/>
    <n v="4"/>
    <x v="2"/>
    <n v="-16.552800000000001"/>
  </r>
  <r>
    <n v="7347"/>
    <x v="3655"/>
    <x v="3"/>
    <x v="157"/>
    <d v="2014-12-18T00:00:00"/>
    <x v="1"/>
    <s v="DV-13045"/>
    <s v="Darrin Van Huff"/>
    <x v="1"/>
    <s v="United States"/>
    <s v="Jacksonville"/>
    <x v="2"/>
    <n v="32216"/>
    <x v="0"/>
    <s v="OFF-AR-10001958"/>
    <x v="1"/>
    <x v="6"/>
    <x v="206"/>
    <n v="13.584"/>
    <n v="1"/>
    <x v="2"/>
    <n v="1.3584000000000001"/>
  </r>
  <r>
    <n v="7348"/>
    <x v="3655"/>
    <x v="3"/>
    <x v="157"/>
    <d v="2014-12-18T00:00:00"/>
    <x v="1"/>
    <s v="DV-13045"/>
    <s v="Darrin Van Huff"/>
    <x v="1"/>
    <s v="United States"/>
    <s v="Jacksonville"/>
    <x v="2"/>
    <n v="32216"/>
    <x v="0"/>
    <s v="FUR-CH-10000225"/>
    <x v="0"/>
    <x v="1"/>
    <x v="401"/>
    <n v="64.784000000000006"/>
    <n v="1"/>
    <x v="2"/>
    <n v="-12.147"/>
  </r>
  <r>
    <n v="7349"/>
    <x v="3656"/>
    <x v="2"/>
    <x v="223"/>
    <d v="2011-03-07T00:00:00"/>
    <x v="1"/>
    <s v="SC-20020"/>
    <s v="Sam Craven"/>
    <x v="0"/>
    <s v="United States"/>
    <s v="Houston"/>
    <x v="5"/>
    <n v="77095"/>
    <x v="2"/>
    <s v="OFF-AP-10002534"/>
    <x v="1"/>
    <x v="9"/>
    <x v="1193"/>
    <n v="176.77199999999999"/>
    <n v="3"/>
    <x v="3"/>
    <n v="-459.60719999999998"/>
  </r>
  <r>
    <n v="7350"/>
    <x v="3657"/>
    <x v="3"/>
    <x v="208"/>
    <d v="2014-10-28T00:00:00"/>
    <x v="1"/>
    <s v="JB-15400"/>
    <s v="Jennifer Braxton"/>
    <x v="1"/>
    <s v="United States"/>
    <s v="Milwaukee"/>
    <x v="6"/>
    <n v="53209"/>
    <x v="2"/>
    <s v="OFF-BI-10000301"/>
    <x v="1"/>
    <x v="8"/>
    <x v="619"/>
    <n v="38.82"/>
    <n v="6"/>
    <x v="0"/>
    <n v="19.41"/>
  </r>
  <r>
    <n v="7351"/>
    <x v="3657"/>
    <x v="3"/>
    <x v="208"/>
    <d v="2014-10-28T00:00:00"/>
    <x v="1"/>
    <s v="JB-15400"/>
    <s v="Jennifer Braxton"/>
    <x v="1"/>
    <s v="United States"/>
    <s v="Milwaukee"/>
    <x v="6"/>
    <n v="53209"/>
    <x v="2"/>
    <s v="OFF-BI-10003460"/>
    <x v="1"/>
    <x v="8"/>
    <x v="234"/>
    <n v="21.9"/>
    <n v="5"/>
    <x v="0"/>
    <n v="10.512"/>
  </r>
  <r>
    <n v="7352"/>
    <x v="3658"/>
    <x v="3"/>
    <x v="468"/>
    <d v="2014-11-17T00:00:00"/>
    <x v="1"/>
    <s v="GH-14425"/>
    <s v="Gary Hwang"/>
    <x v="0"/>
    <s v="United States"/>
    <s v="Modesto"/>
    <x v="1"/>
    <n v="95351"/>
    <x v="1"/>
    <s v="TEC-AC-10001772"/>
    <x v="2"/>
    <x v="11"/>
    <x v="400"/>
    <n v="111.79"/>
    <n v="7"/>
    <x v="0"/>
    <n v="43.598100000000002"/>
  </r>
  <r>
    <n v="7353"/>
    <x v="3659"/>
    <x v="3"/>
    <x v="633"/>
    <d v="2014-03-19T00:00:00"/>
    <x v="0"/>
    <s v="MG-17650"/>
    <s v="Matthew Grinstein"/>
    <x v="2"/>
    <s v="United States"/>
    <s v="Lakewood"/>
    <x v="24"/>
    <n v="44107"/>
    <x v="3"/>
    <s v="TEC-PH-10003505"/>
    <x v="2"/>
    <x v="7"/>
    <x v="901"/>
    <n v="445.44"/>
    <n v="8"/>
    <x v="10"/>
    <n v="-81.664000000000001"/>
  </r>
  <r>
    <n v="7354"/>
    <x v="3660"/>
    <x v="0"/>
    <x v="897"/>
    <d v="2013-09-30T00:00:00"/>
    <x v="1"/>
    <s v="RD-19660"/>
    <s v="Robert Dilbeck"/>
    <x v="2"/>
    <s v="United States"/>
    <s v="Philadelphia"/>
    <x v="9"/>
    <n v="19134"/>
    <x v="3"/>
    <s v="OFF-LA-10004484"/>
    <x v="1"/>
    <x v="2"/>
    <x v="612"/>
    <n v="16.52"/>
    <n v="5"/>
    <x v="2"/>
    <n v="5.3689999999999998"/>
  </r>
  <r>
    <n v="7355"/>
    <x v="3661"/>
    <x v="3"/>
    <x v="695"/>
    <d v="2014-02-14T00:00:00"/>
    <x v="1"/>
    <s v="SN-20560"/>
    <s v="Skye Norling"/>
    <x v="2"/>
    <s v="United States"/>
    <s v="San Francisco"/>
    <x v="1"/>
    <n v="94109"/>
    <x v="1"/>
    <s v="OFF-PA-10001593"/>
    <x v="1"/>
    <x v="10"/>
    <x v="1755"/>
    <n v="29.9"/>
    <n v="5"/>
    <x v="0"/>
    <n v="13.455"/>
  </r>
  <r>
    <n v="7356"/>
    <x v="3662"/>
    <x v="1"/>
    <x v="620"/>
    <d v="2013-01-02T00:00:00"/>
    <x v="0"/>
    <s v="AH-10690"/>
    <s v="Anna Häberlin"/>
    <x v="1"/>
    <s v="United States"/>
    <s v="Detroit"/>
    <x v="12"/>
    <n v="48205"/>
    <x v="2"/>
    <s v="OFF-BI-10004139"/>
    <x v="1"/>
    <x v="8"/>
    <x v="923"/>
    <n v="116.4"/>
    <n v="8"/>
    <x v="0"/>
    <n v="52.38"/>
  </r>
  <r>
    <n v="7357"/>
    <x v="3663"/>
    <x v="0"/>
    <x v="790"/>
    <d v="2013-10-15T00:00:00"/>
    <x v="1"/>
    <s v="MZ-17335"/>
    <s v="Maria Zettner"/>
    <x v="2"/>
    <s v="United States"/>
    <s v="Phoenix"/>
    <x v="16"/>
    <n v="85023"/>
    <x v="1"/>
    <s v="OFF-AR-10001315"/>
    <x v="1"/>
    <x v="6"/>
    <x v="1020"/>
    <n v="1.4079999999999999"/>
    <n v="1"/>
    <x v="2"/>
    <n v="0.15840000000000001"/>
  </r>
  <r>
    <n v="7358"/>
    <x v="3663"/>
    <x v="0"/>
    <x v="790"/>
    <d v="2013-10-15T00:00:00"/>
    <x v="1"/>
    <s v="MZ-17335"/>
    <s v="Maria Zettner"/>
    <x v="2"/>
    <s v="United States"/>
    <s v="Phoenix"/>
    <x v="16"/>
    <n v="85023"/>
    <x v="1"/>
    <s v="FUR-FU-10001488"/>
    <x v="0"/>
    <x v="5"/>
    <x v="1040"/>
    <n v="169.56800000000001"/>
    <n v="2"/>
    <x v="2"/>
    <n v="0"/>
  </r>
  <r>
    <n v="7359"/>
    <x v="3664"/>
    <x v="2"/>
    <x v="125"/>
    <d v="2012-01-03T00:00:00"/>
    <x v="0"/>
    <s v="AR-10345"/>
    <s v="Alex Russell"/>
    <x v="1"/>
    <s v="United States"/>
    <s v="Philadelphia"/>
    <x v="9"/>
    <n v="19143"/>
    <x v="3"/>
    <s v="TEC-PH-10002170"/>
    <x v="2"/>
    <x v="7"/>
    <x v="594"/>
    <n v="251.964"/>
    <n v="6"/>
    <x v="10"/>
    <n v="-50.392800000000001"/>
  </r>
  <r>
    <n v="7360"/>
    <x v="3664"/>
    <x v="2"/>
    <x v="125"/>
    <d v="2012-01-03T00:00:00"/>
    <x v="0"/>
    <s v="AR-10345"/>
    <s v="Alex Russell"/>
    <x v="1"/>
    <s v="United States"/>
    <s v="Philadelphia"/>
    <x v="9"/>
    <n v="19143"/>
    <x v="3"/>
    <s v="FUR-TA-10004575"/>
    <x v="0"/>
    <x v="3"/>
    <x v="306"/>
    <n v="523.76400000000001"/>
    <n v="3"/>
    <x v="10"/>
    <n v="-192.04679999999999"/>
  </r>
  <r>
    <n v="7361"/>
    <x v="3665"/>
    <x v="0"/>
    <x v="408"/>
    <d v="2013-04-15T00:00:00"/>
    <x v="2"/>
    <s v="JF-15295"/>
    <s v="Jason Fortune-"/>
    <x v="0"/>
    <s v="United States"/>
    <s v="Los Angeles"/>
    <x v="1"/>
    <n v="90036"/>
    <x v="1"/>
    <s v="OFF-PA-10000809"/>
    <x v="1"/>
    <x v="10"/>
    <x v="1124"/>
    <n v="19.440000000000001"/>
    <n v="3"/>
    <x v="0"/>
    <n v="9.3312000000000008"/>
  </r>
  <r>
    <n v="7362"/>
    <x v="3665"/>
    <x v="0"/>
    <x v="408"/>
    <d v="2013-04-15T00:00:00"/>
    <x v="2"/>
    <s v="JF-15295"/>
    <s v="Jason Fortune-"/>
    <x v="0"/>
    <s v="United States"/>
    <s v="Los Angeles"/>
    <x v="1"/>
    <n v="90036"/>
    <x v="1"/>
    <s v="FUR-CH-10000225"/>
    <x v="0"/>
    <x v="1"/>
    <x v="401"/>
    <n v="194.352"/>
    <n v="3"/>
    <x v="2"/>
    <n v="-36.441000000000003"/>
  </r>
  <r>
    <n v="7363"/>
    <x v="3665"/>
    <x v="0"/>
    <x v="408"/>
    <d v="2013-04-15T00:00:00"/>
    <x v="2"/>
    <s v="JF-15295"/>
    <s v="Jason Fortune-"/>
    <x v="0"/>
    <s v="United States"/>
    <s v="Los Angeles"/>
    <x v="1"/>
    <n v="90036"/>
    <x v="1"/>
    <s v="OFF-BI-10003707"/>
    <x v="1"/>
    <x v="8"/>
    <x v="776"/>
    <n v="36.624000000000002"/>
    <n v="3"/>
    <x v="2"/>
    <n v="13.734"/>
  </r>
  <r>
    <n v="7364"/>
    <x v="3666"/>
    <x v="0"/>
    <x v="85"/>
    <d v="2013-12-05T00:00:00"/>
    <x v="1"/>
    <s v="DS-13180"/>
    <s v="David Smith"/>
    <x v="1"/>
    <s v="United States"/>
    <s v="Philadelphia"/>
    <x v="9"/>
    <n v="19140"/>
    <x v="3"/>
    <s v="TEC-PH-10004539"/>
    <x v="2"/>
    <x v="7"/>
    <x v="852"/>
    <n v="340.18200000000002"/>
    <n v="3"/>
    <x v="10"/>
    <n v="-73.706100000000006"/>
  </r>
  <r>
    <n v="7365"/>
    <x v="3666"/>
    <x v="0"/>
    <x v="85"/>
    <d v="2013-12-05T00:00:00"/>
    <x v="1"/>
    <s v="DS-13180"/>
    <s v="David Smith"/>
    <x v="1"/>
    <s v="United States"/>
    <s v="Philadelphia"/>
    <x v="9"/>
    <n v="19140"/>
    <x v="3"/>
    <s v="OFF-FA-10004076"/>
    <x v="1"/>
    <x v="13"/>
    <x v="1213"/>
    <n v="12.672000000000001"/>
    <n v="8"/>
    <x v="2"/>
    <n v="2.6928000000000001"/>
  </r>
  <r>
    <n v="7366"/>
    <x v="3666"/>
    <x v="0"/>
    <x v="85"/>
    <d v="2013-12-05T00:00:00"/>
    <x v="1"/>
    <s v="DS-13180"/>
    <s v="David Smith"/>
    <x v="1"/>
    <s v="United States"/>
    <s v="Philadelphia"/>
    <x v="9"/>
    <n v="19140"/>
    <x v="3"/>
    <s v="OFF-BI-10003166"/>
    <x v="1"/>
    <x v="8"/>
    <x v="1405"/>
    <n v="6.8879999999999999"/>
    <n v="2"/>
    <x v="6"/>
    <n v="-5.0511999999999997"/>
  </r>
  <r>
    <n v="7367"/>
    <x v="3666"/>
    <x v="0"/>
    <x v="85"/>
    <d v="2013-12-05T00:00:00"/>
    <x v="1"/>
    <s v="DS-13180"/>
    <s v="David Smith"/>
    <x v="1"/>
    <s v="United States"/>
    <s v="Philadelphia"/>
    <x v="9"/>
    <n v="19140"/>
    <x v="3"/>
    <s v="OFF-ST-10002301"/>
    <x v="1"/>
    <x v="4"/>
    <x v="1490"/>
    <n v="32.543999999999997"/>
    <n v="2"/>
    <x v="2"/>
    <n v="-7.7291999999999996"/>
  </r>
  <r>
    <n v="7368"/>
    <x v="3666"/>
    <x v="0"/>
    <x v="85"/>
    <d v="2013-12-05T00:00:00"/>
    <x v="1"/>
    <s v="DS-13180"/>
    <s v="David Smith"/>
    <x v="1"/>
    <s v="United States"/>
    <s v="Philadelphia"/>
    <x v="9"/>
    <n v="19140"/>
    <x v="3"/>
    <s v="FUR-CH-10002647"/>
    <x v="0"/>
    <x v="1"/>
    <x v="470"/>
    <n v="347.80200000000002"/>
    <n v="7"/>
    <x v="4"/>
    <n v="-24.843"/>
  </r>
  <r>
    <n v="7369"/>
    <x v="3667"/>
    <x v="3"/>
    <x v="4"/>
    <d v="2014-04-18T00:00:00"/>
    <x v="2"/>
    <s v="BP-11095"/>
    <s v="Bart Pistole"/>
    <x v="1"/>
    <s v="United States"/>
    <s v="Miami"/>
    <x v="2"/>
    <n v="33180"/>
    <x v="0"/>
    <s v="OFF-BI-10004654"/>
    <x v="1"/>
    <x v="8"/>
    <x v="1444"/>
    <n v="15.57"/>
    <n v="3"/>
    <x v="6"/>
    <n v="-11.936999999999999"/>
  </r>
  <r>
    <n v="7370"/>
    <x v="3668"/>
    <x v="1"/>
    <x v="1000"/>
    <d v="2012-03-11T00:00:00"/>
    <x v="0"/>
    <s v="TG-21310"/>
    <s v="Toby Gnade"/>
    <x v="0"/>
    <s v="United States"/>
    <s v="Raleigh"/>
    <x v="3"/>
    <n v="27604"/>
    <x v="0"/>
    <s v="OFF-LA-10001175"/>
    <x v="1"/>
    <x v="2"/>
    <x v="773"/>
    <n v="4.6079999999999997"/>
    <n v="2"/>
    <x v="2"/>
    <n v="1.6704000000000001"/>
  </r>
  <r>
    <n v="7371"/>
    <x v="3669"/>
    <x v="2"/>
    <x v="919"/>
    <d v="2011-11-01T00:00:00"/>
    <x v="1"/>
    <s v="BT-11395"/>
    <s v="Bill Tyler"/>
    <x v="1"/>
    <s v="United States"/>
    <s v="Garden City"/>
    <x v="41"/>
    <n v="67846"/>
    <x v="2"/>
    <s v="TEC-PH-10001336"/>
    <x v="2"/>
    <x v="7"/>
    <x v="941"/>
    <n v="257.98"/>
    <n v="2"/>
    <x v="0"/>
    <n v="74.8142"/>
  </r>
  <r>
    <n v="7372"/>
    <x v="3670"/>
    <x v="3"/>
    <x v="363"/>
    <d v="2014-01-10T00:00:00"/>
    <x v="0"/>
    <s v="JF-15190"/>
    <s v="Jamie Frazer"/>
    <x v="0"/>
    <s v="United States"/>
    <s v="Long Beach"/>
    <x v="1"/>
    <n v="90805"/>
    <x v="1"/>
    <s v="OFF-ST-10000760"/>
    <x v="1"/>
    <x v="4"/>
    <x v="4"/>
    <n v="153.78"/>
    <n v="11"/>
    <x v="0"/>
    <n v="44.596200000000003"/>
  </r>
  <r>
    <n v="7373"/>
    <x v="3670"/>
    <x v="3"/>
    <x v="363"/>
    <d v="2014-01-10T00:00:00"/>
    <x v="0"/>
    <s v="JF-15190"/>
    <s v="Jamie Frazer"/>
    <x v="0"/>
    <s v="United States"/>
    <s v="Long Beach"/>
    <x v="1"/>
    <n v="90805"/>
    <x v="1"/>
    <s v="OFF-ST-10002301"/>
    <x v="1"/>
    <x v="4"/>
    <x v="1490"/>
    <n v="61.02"/>
    <n v="3"/>
    <x v="0"/>
    <n v="0.61019999999999996"/>
  </r>
  <r>
    <n v="7374"/>
    <x v="3670"/>
    <x v="3"/>
    <x v="363"/>
    <d v="2014-01-10T00:00:00"/>
    <x v="0"/>
    <s v="JF-15190"/>
    <s v="Jamie Frazer"/>
    <x v="0"/>
    <s v="United States"/>
    <s v="Long Beach"/>
    <x v="1"/>
    <n v="90805"/>
    <x v="1"/>
    <s v="OFF-SU-10004884"/>
    <x v="1"/>
    <x v="14"/>
    <x v="1780"/>
    <n v="110.11"/>
    <n v="7"/>
    <x v="0"/>
    <n v="31.931899999999999"/>
  </r>
  <r>
    <n v="7375"/>
    <x v="3670"/>
    <x v="3"/>
    <x v="363"/>
    <d v="2014-01-10T00:00:00"/>
    <x v="0"/>
    <s v="JF-15190"/>
    <s v="Jamie Frazer"/>
    <x v="0"/>
    <s v="United States"/>
    <s v="Long Beach"/>
    <x v="1"/>
    <n v="90805"/>
    <x v="1"/>
    <s v="OFF-FA-10003112"/>
    <x v="1"/>
    <x v="13"/>
    <x v="33"/>
    <n v="7.89"/>
    <n v="1"/>
    <x v="0"/>
    <n v="3.5505"/>
  </r>
  <r>
    <n v="7376"/>
    <x v="3671"/>
    <x v="3"/>
    <x v="802"/>
    <d v="2014-08-21T00:00:00"/>
    <x v="1"/>
    <s v="MK-17905"/>
    <s v="Michael Kennedy"/>
    <x v="1"/>
    <s v="United States"/>
    <s v="San Diego"/>
    <x v="1"/>
    <n v="92037"/>
    <x v="1"/>
    <s v="OFF-BI-10000069"/>
    <x v="1"/>
    <x v="8"/>
    <x v="486"/>
    <n v="36.024000000000001"/>
    <n v="3"/>
    <x v="2"/>
    <n v="11.707800000000001"/>
  </r>
  <r>
    <n v="7377"/>
    <x v="3672"/>
    <x v="3"/>
    <x v="808"/>
    <d v="2014-11-06T00:00:00"/>
    <x v="2"/>
    <s v="GG-14650"/>
    <s v="Greg Guthrie"/>
    <x v="1"/>
    <s v="United States"/>
    <s v="Bloomington"/>
    <x v="10"/>
    <n v="61701"/>
    <x v="2"/>
    <s v="OFF-AR-10001958"/>
    <x v="1"/>
    <x v="6"/>
    <x v="206"/>
    <n v="54.335999999999999"/>
    <n v="4"/>
    <x v="2"/>
    <n v="5.4336000000000002"/>
  </r>
  <r>
    <n v="7378"/>
    <x v="3673"/>
    <x v="2"/>
    <x v="111"/>
    <d v="2011-09-23T00:00:00"/>
    <x v="1"/>
    <s v="MC-18130"/>
    <s v="Mike Caudle"/>
    <x v="1"/>
    <s v="United States"/>
    <s v="Seattle"/>
    <x v="4"/>
    <n v="98115"/>
    <x v="1"/>
    <s v="OFF-ST-10001321"/>
    <x v="1"/>
    <x v="4"/>
    <x v="416"/>
    <n v="92.52"/>
    <n v="6"/>
    <x v="0"/>
    <n v="24.980399999999999"/>
  </r>
  <r>
    <n v="7379"/>
    <x v="3674"/>
    <x v="1"/>
    <x v="70"/>
    <d v="2012-05-31T00:00:00"/>
    <x v="3"/>
    <s v="ML-18265"/>
    <s v="Muhammed Lee"/>
    <x v="0"/>
    <s v="United States"/>
    <s v="Fayetteville"/>
    <x v="3"/>
    <n v="28314"/>
    <x v="0"/>
    <s v="OFF-AR-10003504"/>
    <x v="1"/>
    <x v="6"/>
    <x v="1026"/>
    <n v="10.272"/>
    <n v="3"/>
    <x v="2"/>
    <n v="1.1556"/>
  </r>
  <r>
    <n v="7380"/>
    <x v="3675"/>
    <x v="0"/>
    <x v="1160"/>
    <d v="2013-09-19T00:00:00"/>
    <x v="1"/>
    <s v="AG-10270"/>
    <s v="Alejandro Grove"/>
    <x v="0"/>
    <s v="United States"/>
    <s v="Omaha"/>
    <x v="8"/>
    <n v="68104"/>
    <x v="2"/>
    <s v="OFF-ST-10000419"/>
    <x v="1"/>
    <x v="4"/>
    <x v="1015"/>
    <n v="40.74"/>
    <n v="3"/>
    <x v="0"/>
    <n v="0.40739999999999998"/>
  </r>
  <r>
    <n v="7381"/>
    <x v="3675"/>
    <x v="0"/>
    <x v="1160"/>
    <d v="2013-09-19T00:00:00"/>
    <x v="1"/>
    <s v="AG-10270"/>
    <s v="Alejandro Grove"/>
    <x v="0"/>
    <s v="United States"/>
    <s v="Omaha"/>
    <x v="8"/>
    <n v="68104"/>
    <x v="2"/>
    <s v="OFF-LA-10004559"/>
    <x v="1"/>
    <x v="2"/>
    <x v="1340"/>
    <n v="14.4"/>
    <n v="5"/>
    <x v="0"/>
    <n v="7.056"/>
  </r>
  <r>
    <n v="7382"/>
    <x v="3675"/>
    <x v="0"/>
    <x v="1160"/>
    <d v="2013-09-19T00:00:00"/>
    <x v="1"/>
    <s v="AG-10270"/>
    <s v="Alejandro Grove"/>
    <x v="0"/>
    <s v="United States"/>
    <s v="Omaha"/>
    <x v="8"/>
    <n v="68104"/>
    <x v="2"/>
    <s v="TEC-PH-10001644"/>
    <x v="2"/>
    <x v="7"/>
    <x v="1485"/>
    <n v="149.94999999999999"/>
    <n v="5"/>
    <x v="0"/>
    <n v="41.985999999999997"/>
  </r>
  <r>
    <n v="7383"/>
    <x v="3675"/>
    <x v="0"/>
    <x v="1160"/>
    <d v="2013-09-19T00:00:00"/>
    <x v="1"/>
    <s v="AG-10270"/>
    <s v="Alejandro Grove"/>
    <x v="0"/>
    <s v="United States"/>
    <s v="Omaha"/>
    <x v="8"/>
    <n v="68104"/>
    <x v="2"/>
    <s v="OFF-SU-10004782"/>
    <x v="1"/>
    <x v="14"/>
    <x v="1548"/>
    <n v="16.899999999999999"/>
    <n v="2"/>
    <x v="0"/>
    <n v="5.07"/>
  </r>
  <r>
    <n v="7384"/>
    <x v="3675"/>
    <x v="0"/>
    <x v="1160"/>
    <d v="2013-09-19T00:00:00"/>
    <x v="1"/>
    <s v="AG-10270"/>
    <s v="Alejandro Grove"/>
    <x v="0"/>
    <s v="United States"/>
    <s v="Omaha"/>
    <x v="8"/>
    <n v="68104"/>
    <x v="2"/>
    <s v="OFF-PA-10002250"/>
    <x v="1"/>
    <x v="10"/>
    <x v="699"/>
    <n v="17.61"/>
    <n v="3"/>
    <x v="0"/>
    <n v="8.4527999999999999"/>
  </r>
  <r>
    <n v="7385"/>
    <x v="3675"/>
    <x v="0"/>
    <x v="1160"/>
    <d v="2013-09-19T00:00:00"/>
    <x v="1"/>
    <s v="AG-10270"/>
    <s v="Alejandro Grove"/>
    <x v="0"/>
    <s v="United States"/>
    <s v="Omaha"/>
    <x v="8"/>
    <n v="68104"/>
    <x v="2"/>
    <s v="OFF-AP-10001394"/>
    <x v="1"/>
    <x v="9"/>
    <x v="1120"/>
    <n v="378"/>
    <n v="2"/>
    <x v="0"/>
    <n v="136.08000000000001"/>
  </r>
  <r>
    <n v="7386"/>
    <x v="3675"/>
    <x v="0"/>
    <x v="1160"/>
    <d v="2013-09-19T00:00:00"/>
    <x v="1"/>
    <s v="AG-10270"/>
    <s v="Alejandro Grove"/>
    <x v="0"/>
    <s v="United States"/>
    <s v="Omaha"/>
    <x v="8"/>
    <n v="68104"/>
    <x v="2"/>
    <s v="OFF-PA-10001838"/>
    <x v="1"/>
    <x v="10"/>
    <x v="999"/>
    <n v="17.64"/>
    <n v="3"/>
    <x v="0"/>
    <n v="8.6435999999999993"/>
  </r>
  <r>
    <n v="7387"/>
    <x v="3675"/>
    <x v="0"/>
    <x v="1160"/>
    <d v="2013-09-19T00:00:00"/>
    <x v="1"/>
    <s v="AG-10270"/>
    <s v="Alejandro Grove"/>
    <x v="0"/>
    <s v="United States"/>
    <s v="Omaha"/>
    <x v="8"/>
    <n v="68104"/>
    <x v="2"/>
    <s v="OFF-ST-10004340"/>
    <x v="1"/>
    <x v="4"/>
    <x v="809"/>
    <n v="373.08"/>
    <n v="6"/>
    <x v="0"/>
    <n v="100.7316"/>
  </r>
  <r>
    <n v="7388"/>
    <x v="3675"/>
    <x v="0"/>
    <x v="1160"/>
    <d v="2013-09-19T00:00:00"/>
    <x v="1"/>
    <s v="AG-10270"/>
    <s v="Alejandro Grove"/>
    <x v="0"/>
    <s v="United States"/>
    <s v="Omaha"/>
    <x v="8"/>
    <n v="68104"/>
    <x v="2"/>
    <s v="FUR-FU-10003664"/>
    <x v="0"/>
    <x v="5"/>
    <x v="35"/>
    <n v="1336.44"/>
    <n v="14"/>
    <x v="0"/>
    <n v="387.56760000000003"/>
  </r>
  <r>
    <n v="7389"/>
    <x v="3675"/>
    <x v="0"/>
    <x v="1160"/>
    <d v="2013-09-19T00:00:00"/>
    <x v="1"/>
    <s v="AG-10270"/>
    <s v="Alejandro Grove"/>
    <x v="0"/>
    <s v="United States"/>
    <s v="Omaha"/>
    <x v="8"/>
    <n v="68104"/>
    <x v="2"/>
    <s v="TEC-PH-10004897"/>
    <x v="2"/>
    <x v="7"/>
    <x v="1115"/>
    <n v="29.97"/>
    <n v="3"/>
    <x v="0"/>
    <n v="0.29970000000000002"/>
  </r>
  <r>
    <n v="7390"/>
    <x v="3676"/>
    <x v="3"/>
    <x v="1161"/>
    <d v="2014-12-04T00:00:00"/>
    <x v="1"/>
    <s v="TT-21070"/>
    <s v="Ted Trevino"/>
    <x v="0"/>
    <s v="United States"/>
    <s v="Chattanooga"/>
    <x v="18"/>
    <n v="37421"/>
    <x v="0"/>
    <s v="FUR-CH-10000454"/>
    <x v="0"/>
    <x v="1"/>
    <x v="1"/>
    <n v="390.36799999999999"/>
    <n v="2"/>
    <x v="2"/>
    <n v="48.795999999999999"/>
  </r>
  <r>
    <n v="7391"/>
    <x v="3676"/>
    <x v="3"/>
    <x v="1161"/>
    <d v="2014-12-04T00:00:00"/>
    <x v="1"/>
    <s v="TT-21070"/>
    <s v="Ted Trevino"/>
    <x v="0"/>
    <s v="United States"/>
    <s v="Chattanooga"/>
    <x v="18"/>
    <n v="37421"/>
    <x v="0"/>
    <s v="FUR-FU-10004017"/>
    <x v="0"/>
    <x v="5"/>
    <x v="1570"/>
    <n v="101.52"/>
    <n v="5"/>
    <x v="2"/>
    <n v="19.035"/>
  </r>
  <r>
    <n v="7392"/>
    <x v="3677"/>
    <x v="3"/>
    <x v="769"/>
    <d v="2014-12-08T00:00:00"/>
    <x v="0"/>
    <s v="LT-16765"/>
    <s v="Larry Tron"/>
    <x v="0"/>
    <s v="United States"/>
    <s v="Fairfield"/>
    <x v="24"/>
    <n v="45014"/>
    <x v="3"/>
    <s v="OFF-PA-10000241"/>
    <x v="1"/>
    <x v="10"/>
    <x v="1151"/>
    <n v="74.352000000000004"/>
    <n v="3"/>
    <x v="2"/>
    <n v="23.234999999999999"/>
  </r>
  <r>
    <n v="7393"/>
    <x v="3678"/>
    <x v="3"/>
    <x v="743"/>
    <d v="2014-05-07T00:00:00"/>
    <x v="1"/>
    <s v="DD-13570"/>
    <s v="Dorothy Dickinson"/>
    <x v="0"/>
    <s v="United States"/>
    <s v="Los Angeles"/>
    <x v="1"/>
    <n v="90049"/>
    <x v="1"/>
    <s v="OFF-PA-10003016"/>
    <x v="1"/>
    <x v="10"/>
    <x v="1385"/>
    <n v="15.7"/>
    <n v="5"/>
    <x v="0"/>
    <n v="7.0650000000000004"/>
  </r>
  <r>
    <n v="7394"/>
    <x v="3678"/>
    <x v="3"/>
    <x v="743"/>
    <d v="2014-05-07T00:00:00"/>
    <x v="1"/>
    <s v="DD-13570"/>
    <s v="Dorothy Dickinson"/>
    <x v="0"/>
    <s v="United States"/>
    <s v="Los Angeles"/>
    <x v="1"/>
    <n v="90049"/>
    <x v="1"/>
    <s v="OFF-AR-10001615"/>
    <x v="1"/>
    <x v="6"/>
    <x v="1479"/>
    <n v="59.52"/>
    <n v="3"/>
    <x v="0"/>
    <n v="15.475199999999999"/>
  </r>
  <r>
    <n v="7395"/>
    <x v="3678"/>
    <x v="3"/>
    <x v="743"/>
    <d v="2014-05-07T00:00:00"/>
    <x v="1"/>
    <s v="DD-13570"/>
    <s v="Dorothy Dickinson"/>
    <x v="0"/>
    <s v="United States"/>
    <s v="Los Angeles"/>
    <x v="1"/>
    <n v="90049"/>
    <x v="1"/>
    <s v="OFF-PA-10002713"/>
    <x v="1"/>
    <x v="10"/>
    <x v="317"/>
    <n v="34.4"/>
    <n v="5"/>
    <x v="0"/>
    <n v="15.824"/>
  </r>
  <r>
    <n v="7396"/>
    <x v="3679"/>
    <x v="0"/>
    <x v="591"/>
    <d v="2013-12-31T00:00:00"/>
    <x v="1"/>
    <s v="DB-12970"/>
    <s v="Darren Budd"/>
    <x v="1"/>
    <s v="United States"/>
    <s v="New York City"/>
    <x v="15"/>
    <n v="10024"/>
    <x v="3"/>
    <s v="FUR-TA-10002958"/>
    <x v="0"/>
    <x v="3"/>
    <x v="956"/>
    <n v="313.17599999999999"/>
    <n v="2"/>
    <x v="10"/>
    <n v="-120.0508"/>
  </r>
  <r>
    <n v="7397"/>
    <x v="3679"/>
    <x v="0"/>
    <x v="591"/>
    <d v="2013-12-31T00:00:00"/>
    <x v="1"/>
    <s v="DB-12970"/>
    <s v="Darren Budd"/>
    <x v="1"/>
    <s v="United States"/>
    <s v="New York City"/>
    <x v="15"/>
    <n v="10024"/>
    <x v="3"/>
    <s v="FUR-CH-10003746"/>
    <x v="0"/>
    <x v="1"/>
    <x v="617"/>
    <n v="866.64599999999996"/>
    <n v="3"/>
    <x v="9"/>
    <n v="173.32919999999999"/>
  </r>
  <r>
    <n v="7398"/>
    <x v="3680"/>
    <x v="2"/>
    <x v="587"/>
    <d v="2011-09-30T00:00:00"/>
    <x v="3"/>
    <s v="DM-12955"/>
    <s v="Dario Medina"/>
    <x v="1"/>
    <s v="United States"/>
    <s v="Fairfield"/>
    <x v="24"/>
    <n v="45014"/>
    <x v="3"/>
    <s v="OFF-AP-10003217"/>
    <x v="1"/>
    <x v="9"/>
    <x v="189"/>
    <n v="795.40800000000002"/>
    <n v="6"/>
    <x v="2"/>
    <n v="59.6556"/>
  </r>
  <r>
    <n v="7399"/>
    <x v="3681"/>
    <x v="2"/>
    <x v="136"/>
    <d v="2011-07-15T00:00:00"/>
    <x v="0"/>
    <s v="ME-17725"/>
    <s v="Max Engle"/>
    <x v="0"/>
    <s v="United States"/>
    <s v="Chicago"/>
    <x v="10"/>
    <n v="60610"/>
    <x v="2"/>
    <s v="OFF-PA-10001526"/>
    <x v="1"/>
    <x v="10"/>
    <x v="1030"/>
    <n v="35.856000000000002"/>
    <n v="9"/>
    <x v="2"/>
    <n v="12.9978"/>
  </r>
  <r>
    <n v="7400"/>
    <x v="3681"/>
    <x v="2"/>
    <x v="136"/>
    <d v="2011-07-15T00:00:00"/>
    <x v="0"/>
    <s v="ME-17725"/>
    <s v="Max Engle"/>
    <x v="0"/>
    <s v="United States"/>
    <s v="Chicago"/>
    <x v="10"/>
    <n v="60610"/>
    <x v="2"/>
    <s v="TEC-AC-10002857"/>
    <x v="2"/>
    <x v="11"/>
    <x v="535"/>
    <n v="23.84"/>
    <n v="4"/>
    <x v="2"/>
    <n v="3.278"/>
  </r>
  <r>
    <n v="7401"/>
    <x v="3682"/>
    <x v="0"/>
    <x v="162"/>
    <d v="2013-09-14T00:00:00"/>
    <x v="1"/>
    <s v="TR-21325"/>
    <s v="Toby Ritter"/>
    <x v="0"/>
    <s v="United States"/>
    <s v="Seattle"/>
    <x v="4"/>
    <n v="98103"/>
    <x v="1"/>
    <s v="FUR-FU-10003039"/>
    <x v="0"/>
    <x v="5"/>
    <x v="479"/>
    <n v="43.13"/>
    <n v="1"/>
    <x v="0"/>
    <n v="14.664199999999999"/>
  </r>
  <r>
    <n v="7402"/>
    <x v="3682"/>
    <x v="0"/>
    <x v="162"/>
    <d v="2013-09-14T00:00:00"/>
    <x v="1"/>
    <s v="TR-21325"/>
    <s v="Toby Ritter"/>
    <x v="0"/>
    <s v="United States"/>
    <s v="Seattle"/>
    <x v="4"/>
    <n v="98103"/>
    <x v="1"/>
    <s v="OFF-PA-10002615"/>
    <x v="1"/>
    <x v="10"/>
    <x v="247"/>
    <n v="30.87"/>
    <n v="7"/>
    <x v="0"/>
    <n v="14.200200000000001"/>
  </r>
  <r>
    <n v="7403"/>
    <x v="3683"/>
    <x v="3"/>
    <x v="634"/>
    <d v="2014-08-11T00:00:00"/>
    <x v="1"/>
    <s v="SH-20395"/>
    <s v="Shahid Hopkins"/>
    <x v="0"/>
    <s v="United States"/>
    <s v="New York City"/>
    <x v="15"/>
    <n v="10011"/>
    <x v="3"/>
    <s v="OFF-SU-10002573"/>
    <x v="1"/>
    <x v="14"/>
    <x v="350"/>
    <n v="70.12"/>
    <n v="4"/>
    <x v="0"/>
    <n v="21.036000000000001"/>
  </r>
  <r>
    <n v="7404"/>
    <x v="3684"/>
    <x v="1"/>
    <x v="263"/>
    <d v="2012-05-19T00:00:00"/>
    <x v="1"/>
    <s v="CB-12535"/>
    <s v="Claudia Bergmann"/>
    <x v="1"/>
    <s v="United States"/>
    <s v="Camarillo"/>
    <x v="1"/>
    <n v="93010"/>
    <x v="1"/>
    <s v="FUR-BO-10004015"/>
    <x v="0"/>
    <x v="0"/>
    <x v="569"/>
    <n v="509.95749999999998"/>
    <n v="5"/>
    <x v="11"/>
    <n v="41.996499999999997"/>
  </r>
  <r>
    <n v="7405"/>
    <x v="3684"/>
    <x v="1"/>
    <x v="263"/>
    <d v="2012-05-19T00:00:00"/>
    <x v="1"/>
    <s v="CB-12535"/>
    <s v="Claudia Bergmann"/>
    <x v="1"/>
    <s v="United States"/>
    <s v="Camarillo"/>
    <x v="1"/>
    <n v="93010"/>
    <x v="1"/>
    <s v="FUR-FU-10001979"/>
    <x v="0"/>
    <x v="5"/>
    <x v="509"/>
    <n v="122.91"/>
    <n v="3"/>
    <x v="0"/>
    <n v="34.4148"/>
  </r>
  <r>
    <n v="7406"/>
    <x v="3684"/>
    <x v="1"/>
    <x v="263"/>
    <d v="2012-05-19T00:00:00"/>
    <x v="1"/>
    <s v="CB-12535"/>
    <s v="Claudia Bergmann"/>
    <x v="1"/>
    <s v="United States"/>
    <s v="Camarillo"/>
    <x v="1"/>
    <n v="93010"/>
    <x v="1"/>
    <s v="FUR-CH-10003833"/>
    <x v="0"/>
    <x v="1"/>
    <x v="1200"/>
    <n v="97.567999999999998"/>
    <n v="2"/>
    <x v="2"/>
    <n v="-6.0979999999999999"/>
  </r>
  <r>
    <n v="7407"/>
    <x v="3684"/>
    <x v="1"/>
    <x v="263"/>
    <d v="2012-05-19T00:00:00"/>
    <x v="1"/>
    <s v="CB-12535"/>
    <s v="Claudia Bergmann"/>
    <x v="1"/>
    <s v="United States"/>
    <s v="Camarillo"/>
    <x v="1"/>
    <n v="93010"/>
    <x v="1"/>
    <s v="FUR-CH-10004495"/>
    <x v="0"/>
    <x v="1"/>
    <x v="1475"/>
    <n v="722.35199999999998"/>
    <n v="3"/>
    <x v="2"/>
    <n v="81.264600000000002"/>
  </r>
  <r>
    <n v="7408"/>
    <x v="3685"/>
    <x v="3"/>
    <x v="176"/>
    <d v="2014-01-22T00:00:00"/>
    <x v="2"/>
    <s v="ML-17410"/>
    <s v="Maris LaWare"/>
    <x v="0"/>
    <s v="United States"/>
    <s v="Chicago"/>
    <x v="10"/>
    <n v="60653"/>
    <x v="2"/>
    <s v="OFF-LA-10001613"/>
    <x v="1"/>
    <x v="2"/>
    <x v="736"/>
    <n v="11.52"/>
    <n v="5"/>
    <x v="2"/>
    <n v="4.1760000000000002"/>
  </r>
  <r>
    <n v="7409"/>
    <x v="3686"/>
    <x v="0"/>
    <x v="198"/>
    <d v="2013-06-07T00:00:00"/>
    <x v="1"/>
    <s v="JG-15310"/>
    <s v="Jason Gross"/>
    <x v="1"/>
    <s v="United States"/>
    <s v="Los Angeles"/>
    <x v="1"/>
    <n v="90032"/>
    <x v="1"/>
    <s v="FUR-FU-10003247"/>
    <x v="0"/>
    <x v="5"/>
    <x v="1456"/>
    <n v="167.84"/>
    <n v="8"/>
    <x v="0"/>
    <n v="11.748799999999999"/>
  </r>
  <r>
    <n v="7410"/>
    <x v="3687"/>
    <x v="2"/>
    <x v="918"/>
    <d v="2011-04-12T00:00:00"/>
    <x v="1"/>
    <s v="JS-15880"/>
    <s v="John Stevenson"/>
    <x v="0"/>
    <s v="United States"/>
    <s v="Toledo"/>
    <x v="24"/>
    <n v="43615"/>
    <x v="3"/>
    <s v="FUR-TA-10004442"/>
    <x v="0"/>
    <x v="3"/>
    <x v="1645"/>
    <n v="172.11"/>
    <n v="1"/>
    <x v="10"/>
    <n v="-94.660499999999999"/>
  </r>
  <r>
    <n v="7411"/>
    <x v="3688"/>
    <x v="2"/>
    <x v="149"/>
    <d v="2011-07-24T00:00:00"/>
    <x v="2"/>
    <s v="AG-10270"/>
    <s v="Alejandro Grove"/>
    <x v="0"/>
    <s v="United States"/>
    <s v="New York City"/>
    <x v="15"/>
    <n v="10011"/>
    <x v="3"/>
    <s v="TEC-AC-10001314"/>
    <x v="2"/>
    <x v="11"/>
    <x v="943"/>
    <n v="99.98"/>
    <n v="2"/>
    <x v="0"/>
    <n v="7.9984000000000002"/>
  </r>
  <r>
    <n v="7412"/>
    <x v="3689"/>
    <x v="3"/>
    <x v="1109"/>
    <d v="2014-06-04T00:00:00"/>
    <x v="1"/>
    <s v="MG-17890"/>
    <s v="Michael Granlund"/>
    <x v="2"/>
    <s v="United States"/>
    <s v="Tigard"/>
    <x v="21"/>
    <n v="97224"/>
    <x v="1"/>
    <s v="TEC-PH-10001619"/>
    <x v="2"/>
    <x v="7"/>
    <x v="1585"/>
    <n v="156.792"/>
    <n v="1"/>
    <x v="2"/>
    <n v="17.639099999999999"/>
  </r>
  <r>
    <n v="7413"/>
    <x v="3689"/>
    <x v="3"/>
    <x v="1109"/>
    <d v="2014-06-04T00:00:00"/>
    <x v="1"/>
    <s v="MG-17890"/>
    <s v="Michael Granlund"/>
    <x v="2"/>
    <s v="United States"/>
    <s v="Tigard"/>
    <x v="21"/>
    <n v="97224"/>
    <x v="1"/>
    <s v="TEC-AC-10002323"/>
    <x v="2"/>
    <x v="11"/>
    <x v="175"/>
    <n v="35.36"/>
    <n v="2"/>
    <x v="2"/>
    <n v="-3.0939999999999999"/>
  </r>
  <r>
    <n v="7414"/>
    <x v="3689"/>
    <x v="3"/>
    <x v="1109"/>
    <d v="2014-06-04T00:00:00"/>
    <x v="1"/>
    <s v="MG-17890"/>
    <s v="Michael Granlund"/>
    <x v="2"/>
    <s v="United States"/>
    <s v="Tigard"/>
    <x v="21"/>
    <n v="97224"/>
    <x v="1"/>
    <s v="FUR-FU-10000820"/>
    <x v="0"/>
    <x v="5"/>
    <x v="1774"/>
    <n v="13.592000000000001"/>
    <n v="1"/>
    <x v="2"/>
    <n v="-0.33979999999999999"/>
  </r>
  <r>
    <n v="7415"/>
    <x v="3690"/>
    <x v="0"/>
    <x v="69"/>
    <d v="2013-03-16T00:00:00"/>
    <x v="0"/>
    <s v="SC-20770"/>
    <s v="Stewart Carmichael"/>
    <x v="1"/>
    <s v="United States"/>
    <s v="Philadelphia"/>
    <x v="9"/>
    <n v="19134"/>
    <x v="3"/>
    <s v="FUR-CH-10004287"/>
    <x v="0"/>
    <x v="1"/>
    <x v="156"/>
    <n v="386.68"/>
    <n v="2"/>
    <x v="4"/>
    <n v="-5.524"/>
  </r>
  <r>
    <n v="7416"/>
    <x v="3690"/>
    <x v="0"/>
    <x v="69"/>
    <d v="2013-03-16T00:00:00"/>
    <x v="0"/>
    <s v="SC-20770"/>
    <s v="Stewart Carmichael"/>
    <x v="1"/>
    <s v="United States"/>
    <s v="Philadelphia"/>
    <x v="9"/>
    <n v="19134"/>
    <x v="3"/>
    <s v="TEC-AC-10000474"/>
    <x v="2"/>
    <x v="11"/>
    <x v="1501"/>
    <n v="379.96"/>
    <n v="5"/>
    <x v="2"/>
    <n v="47.494999999999997"/>
  </r>
  <r>
    <n v="7417"/>
    <x v="3690"/>
    <x v="0"/>
    <x v="69"/>
    <d v="2013-03-16T00:00:00"/>
    <x v="0"/>
    <s v="SC-20770"/>
    <s v="Stewart Carmichael"/>
    <x v="1"/>
    <s v="United States"/>
    <s v="Philadelphia"/>
    <x v="9"/>
    <n v="19134"/>
    <x v="3"/>
    <s v="TEC-PH-10001494"/>
    <x v="2"/>
    <x v="7"/>
    <x v="708"/>
    <n v="539.91"/>
    <n v="3"/>
    <x v="10"/>
    <n v="-116.98050000000001"/>
  </r>
  <r>
    <n v="7418"/>
    <x v="3690"/>
    <x v="0"/>
    <x v="69"/>
    <d v="2013-03-16T00:00:00"/>
    <x v="0"/>
    <s v="SC-20770"/>
    <s v="Stewart Carmichael"/>
    <x v="1"/>
    <s v="United States"/>
    <s v="Philadelphia"/>
    <x v="9"/>
    <n v="19134"/>
    <x v="3"/>
    <s v="OFF-PA-10004996"/>
    <x v="1"/>
    <x v="10"/>
    <x v="1519"/>
    <n v="41.24"/>
    <n v="5"/>
    <x v="2"/>
    <n v="13.9185"/>
  </r>
  <r>
    <n v="7419"/>
    <x v="3690"/>
    <x v="0"/>
    <x v="69"/>
    <d v="2013-03-16T00:00:00"/>
    <x v="0"/>
    <s v="SC-20770"/>
    <s v="Stewart Carmichael"/>
    <x v="1"/>
    <s v="United States"/>
    <s v="Philadelphia"/>
    <x v="9"/>
    <n v="19134"/>
    <x v="3"/>
    <s v="OFF-BI-10004318"/>
    <x v="1"/>
    <x v="8"/>
    <x v="1574"/>
    <n v="51.896999999999998"/>
    <n v="1"/>
    <x v="6"/>
    <n v="-41.517600000000002"/>
  </r>
  <r>
    <n v="7420"/>
    <x v="3690"/>
    <x v="0"/>
    <x v="69"/>
    <d v="2013-03-16T00:00:00"/>
    <x v="0"/>
    <s v="SC-20770"/>
    <s v="Stewart Carmichael"/>
    <x v="1"/>
    <s v="United States"/>
    <s v="Philadelphia"/>
    <x v="9"/>
    <n v="19134"/>
    <x v="3"/>
    <s v="OFF-ST-10002574"/>
    <x v="1"/>
    <x v="4"/>
    <x v="926"/>
    <n v="552.55999999999995"/>
    <n v="5"/>
    <x v="2"/>
    <n v="-138.13999999999999"/>
  </r>
  <r>
    <n v="7421"/>
    <x v="3690"/>
    <x v="0"/>
    <x v="69"/>
    <d v="2013-03-16T00:00:00"/>
    <x v="0"/>
    <s v="SC-20770"/>
    <s v="Stewart Carmichael"/>
    <x v="1"/>
    <s v="United States"/>
    <s v="Philadelphia"/>
    <x v="9"/>
    <n v="19134"/>
    <x v="3"/>
    <s v="OFF-BI-10002353"/>
    <x v="1"/>
    <x v="8"/>
    <x v="1068"/>
    <n v="23.16"/>
    <n v="5"/>
    <x v="6"/>
    <n v="-15.44"/>
  </r>
  <r>
    <n v="7422"/>
    <x v="3690"/>
    <x v="0"/>
    <x v="69"/>
    <d v="2013-03-16T00:00:00"/>
    <x v="0"/>
    <s v="SC-20770"/>
    <s v="Stewart Carmichael"/>
    <x v="1"/>
    <s v="United States"/>
    <s v="Philadelphia"/>
    <x v="9"/>
    <n v="19134"/>
    <x v="3"/>
    <s v="OFF-ST-10003641"/>
    <x v="1"/>
    <x v="4"/>
    <x v="1799"/>
    <n v="126.08"/>
    <n v="2"/>
    <x v="2"/>
    <n v="-28.367999999999999"/>
  </r>
  <r>
    <n v="7423"/>
    <x v="3690"/>
    <x v="0"/>
    <x v="69"/>
    <d v="2013-03-16T00:00:00"/>
    <x v="0"/>
    <s v="SC-20770"/>
    <s v="Stewart Carmichael"/>
    <x v="1"/>
    <s v="United States"/>
    <s v="Philadelphia"/>
    <x v="9"/>
    <n v="19134"/>
    <x v="3"/>
    <s v="TEC-MA-10001148"/>
    <x v="2"/>
    <x v="15"/>
    <x v="1533"/>
    <n v="449.1"/>
    <n v="3"/>
    <x v="6"/>
    <n v="-643.71"/>
  </r>
  <r>
    <n v="7424"/>
    <x v="3691"/>
    <x v="3"/>
    <x v="318"/>
    <d v="2014-04-15T00:00:00"/>
    <x v="1"/>
    <s v="BS-11755"/>
    <s v="Bruce Stewart"/>
    <x v="0"/>
    <s v="United States"/>
    <s v="Philadelphia"/>
    <x v="9"/>
    <n v="19143"/>
    <x v="3"/>
    <s v="OFF-AP-10000026"/>
    <x v="1"/>
    <x v="9"/>
    <x v="1282"/>
    <n v="195.10400000000001"/>
    <n v="4"/>
    <x v="2"/>
    <n v="21.949200000000001"/>
  </r>
  <r>
    <n v="7425"/>
    <x v="3691"/>
    <x v="3"/>
    <x v="318"/>
    <d v="2014-04-15T00:00:00"/>
    <x v="1"/>
    <s v="BS-11755"/>
    <s v="Bruce Stewart"/>
    <x v="0"/>
    <s v="United States"/>
    <s v="Philadelphia"/>
    <x v="9"/>
    <n v="19143"/>
    <x v="3"/>
    <s v="FUR-FU-10003878"/>
    <x v="0"/>
    <x v="5"/>
    <x v="671"/>
    <n v="36.671999999999997"/>
    <n v="3"/>
    <x v="2"/>
    <n v="6.4176000000000002"/>
  </r>
  <r>
    <n v="7426"/>
    <x v="3692"/>
    <x v="0"/>
    <x v="674"/>
    <d v="2013-06-28T00:00:00"/>
    <x v="0"/>
    <s v="LC-17140"/>
    <s v="Logan Currie"/>
    <x v="0"/>
    <s v="United States"/>
    <s v="Houston"/>
    <x v="5"/>
    <n v="77070"/>
    <x v="2"/>
    <s v="FUR-CH-10001146"/>
    <x v="0"/>
    <x v="1"/>
    <x v="64"/>
    <n v="85.245999999999995"/>
    <n v="2"/>
    <x v="4"/>
    <n v="-6.0890000000000004"/>
  </r>
  <r>
    <n v="7427"/>
    <x v="3692"/>
    <x v="0"/>
    <x v="674"/>
    <d v="2013-06-28T00:00:00"/>
    <x v="0"/>
    <s v="LC-17140"/>
    <s v="Logan Currie"/>
    <x v="0"/>
    <s v="United States"/>
    <s v="Houston"/>
    <x v="5"/>
    <n v="77070"/>
    <x v="2"/>
    <s v="FUR-FU-10003919"/>
    <x v="0"/>
    <x v="5"/>
    <x v="1514"/>
    <n v="32.712000000000003"/>
    <n v="2"/>
    <x v="7"/>
    <n v="-26.169599999999999"/>
  </r>
  <r>
    <n v="7428"/>
    <x v="3693"/>
    <x v="2"/>
    <x v="461"/>
    <d v="2011-03-21T00:00:00"/>
    <x v="1"/>
    <s v="MH-17440"/>
    <s v="Mark Haberlin"/>
    <x v="1"/>
    <s v="United States"/>
    <s v="Jackson"/>
    <x v="35"/>
    <n v="39212"/>
    <x v="0"/>
    <s v="OFF-BI-10000605"/>
    <x v="1"/>
    <x v="8"/>
    <x v="531"/>
    <n v="11.43"/>
    <n v="3"/>
    <x v="0"/>
    <n v="5.3720999999999997"/>
  </r>
  <r>
    <n v="7429"/>
    <x v="3693"/>
    <x v="2"/>
    <x v="461"/>
    <d v="2011-03-21T00:00:00"/>
    <x v="1"/>
    <s v="MH-17440"/>
    <s v="Mark Haberlin"/>
    <x v="1"/>
    <s v="United States"/>
    <s v="Jackson"/>
    <x v="35"/>
    <n v="39212"/>
    <x v="0"/>
    <s v="OFF-BI-10000309"/>
    <x v="1"/>
    <x v="8"/>
    <x v="334"/>
    <n v="30.44"/>
    <n v="2"/>
    <x v="0"/>
    <n v="14.9156"/>
  </r>
  <r>
    <n v="7430"/>
    <x v="3693"/>
    <x v="2"/>
    <x v="461"/>
    <d v="2011-03-21T00:00:00"/>
    <x v="1"/>
    <s v="MH-17440"/>
    <s v="Mark Haberlin"/>
    <x v="1"/>
    <s v="United States"/>
    <s v="Jackson"/>
    <x v="35"/>
    <n v="39212"/>
    <x v="0"/>
    <s v="OFF-PA-10003349"/>
    <x v="1"/>
    <x v="10"/>
    <x v="218"/>
    <n v="12.96"/>
    <n v="2"/>
    <x v="0"/>
    <n v="6.3503999999999996"/>
  </r>
  <r>
    <n v="7431"/>
    <x v="3693"/>
    <x v="2"/>
    <x v="461"/>
    <d v="2011-03-21T00:00:00"/>
    <x v="1"/>
    <s v="MH-17440"/>
    <s v="Mark Haberlin"/>
    <x v="1"/>
    <s v="United States"/>
    <s v="Jackson"/>
    <x v="35"/>
    <n v="39212"/>
    <x v="0"/>
    <s v="OFF-PA-10003063"/>
    <x v="1"/>
    <x v="10"/>
    <x v="1711"/>
    <n v="16"/>
    <n v="4"/>
    <x v="0"/>
    <n v="7.68"/>
  </r>
  <r>
    <n v="7432"/>
    <x v="3693"/>
    <x v="2"/>
    <x v="461"/>
    <d v="2011-03-21T00:00:00"/>
    <x v="1"/>
    <s v="MH-17440"/>
    <s v="Mark Haberlin"/>
    <x v="1"/>
    <s v="United States"/>
    <s v="Jackson"/>
    <x v="35"/>
    <n v="39212"/>
    <x v="0"/>
    <s v="OFF-AP-10003971"/>
    <x v="1"/>
    <x v="9"/>
    <x v="914"/>
    <n v="32.67"/>
    <n v="3"/>
    <x v="0"/>
    <n v="8.4941999999999993"/>
  </r>
  <r>
    <n v="7433"/>
    <x v="3694"/>
    <x v="2"/>
    <x v="128"/>
    <d v="2011-08-13T00:00:00"/>
    <x v="1"/>
    <s v="RD-19720"/>
    <s v="Roger Demir"/>
    <x v="0"/>
    <s v="United States"/>
    <s v="Phoenix"/>
    <x v="16"/>
    <n v="85023"/>
    <x v="1"/>
    <s v="OFF-FA-10004838"/>
    <x v="1"/>
    <x v="13"/>
    <x v="792"/>
    <n v="4.4640000000000004"/>
    <n v="3"/>
    <x v="2"/>
    <n v="-0.9486"/>
  </r>
  <r>
    <n v="7434"/>
    <x v="3694"/>
    <x v="2"/>
    <x v="128"/>
    <d v="2011-08-13T00:00:00"/>
    <x v="1"/>
    <s v="RD-19720"/>
    <s v="Roger Demir"/>
    <x v="0"/>
    <s v="United States"/>
    <s v="Phoenix"/>
    <x v="16"/>
    <n v="85023"/>
    <x v="1"/>
    <s v="OFF-BI-10001097"/>
    <x v="1"/>
    <x v="8"/>
    <x v="789"/>
    <n v="9.3450000000000006"/>
    <n v="5"/>
    <x v="6"/>
    <n v="-6.5415000000000001"/>
  </r>
  <r>
    <n v="7435"/>
    <x v="3695"/>
    <x v="1"/>
    <x v="353"/>
    <d v="2012-07-31T00:00:00"/>
    <x v="1"/>
    <s v="BP-11095"/>
    <s v="Bart Pistole"/>
    <x v="1"/>
    <s v="United States"/>
    <s v="Oxnard"/>
    <x v="1"/>
    <n v="93030"/>
    <x v="1"/>
    <s v="OFF-BI-10000605"/>
    <x v="1"/>
    <x v="8"/>
    <x v="531"/>
    <n v="9.1440000000000001"/>
    <n v="3"/>
    <x v="2"/>
    <n v="3.0861000000000001"/>
  </r>
  <r>
    <n v="7436"/>
    <x v="3695"/>
    <x v="1"/>
    <x v="353"/>
    <d v="2012-07-31T00:00:00"/>
    <x v="1"/>
    <s v="BP-11095"/>
    <s v="Bart Pistole"/>
    <x v="1"/>
    <s v="United States"/>
    <s v="Oxnard"/>
    <x v="1"/>
    <n v="93030"/>
    <x v="1"/>
    <s v="OFF-BI-10003314"/>
    <x v="1"/>
    <x v="8"/>
    <x v="305"/>
    <n v="23.135999999999999"/>
    <n v="6"/>
    <x v="2"/>
    <n v="8.3867999999999991"/>
  </r>
  <r>
    <n v="7437"/>
    <x v="3695"/>
    <x v="1"/>
    <x v="353"/>
    <d v="2012-07-31T00:00:00"/>
    <x v="1"/>
    <s v="BP-11095"/>
    <s v="Bart Pistole"/>
    <x v="1"/>
    <s v="United States"/>
    <s v="Oxnard"/>
    <x v="1"/>
    <n v="93030"/>
    <x v="1"/>
    <s v="OFF-AR-10002067"/>
    <x v="1"/>
    <x v="6"/>
    <x v="1145"/>
    <n v="99.2"/>
    <n v="5"/>
    <x v="0"/>
    <n v="25.792000000000002"/>
  </r>
  <r>
    <n v="7438"/>
    <x v="3696"/>
    <x v="2"/>
    <x v="1162"/>
    <d v="2011-02-20T00:00:00"/>
    <x v="1"/>
    <s v="BF-11020"/>
    <s v="Barry Französisch"/>
    <x v="1"/>
    <s v="United States"/>
    <s v="Seattle"/>
    <x v="4"/>
    <n v="98105"/>
    <x v="1"/>
    <s v="OFF-BI-10001031"/>
    <x v="1"/>
    <x v="8"/>
    <x v="865"/>
    <n v="21.36"/>
    <n v="5"/>
    <x v="2"/>
    <n v="7.2089999999999996"/>
  </r>
  <r>
    <n v="7439"/>
    <x v="3697"/>
    <x v="1"/>
    <x v="539"/>
    <d v="2012-03-27T00:00:00"/>
    <x v="0"/>
    <s v="CP-12085"/>
    <s v="Cathy Prescott"/>
    <x v="1"/>
    <s v="United States"/>
    <s v="Covington"/>
    <x v="4"/>
    <n v="98042"/>
    <x v="1"/>
    <s v="FUR-FU-10003832"/>
    <x v="0"/>
    <x v="5"/>
    <x v="1420"/>
    <n v="46.9"/>
    <n v="5"/>
    <x v="0"/>
    <n v="13.132"/>
  </r>
  <r>
    <n v="7440"/>
    <x v="3698"/>
    <x v="3"/>
    <x v="264"/>
    <d v="2014-09-07T00:00:00"/>
    <x v="1"/>
    <s v="JL-15235"/>
    <s v="Janet Lee"/>
    <x v="0"/>
    <s v="United States"/>
    <s v="Los Angeles"/>
    <x v="1"/>
    <n v="90049"/>
    <x v="1"/>
    <s v="OFF-BI-10000138"/>
    <x v="1"/>
    <x v="8"/>
    <x v="600"/>
    <n v="18.72"/>
    <n v="5"/>
    <x v="2"/>
    <n v="6.5519999999999996"/>
  </r>
  <r>
    <n v="7441"/>
    <x v="3698"/>
    <x v="3"/>
    <x v="264"/>
    <d v="2014-09-07T00:00:00"/>
    <x v="1"/>
    <s v="JL-15235"/>
    <s v="Janet Lee"/>
    <x v="0"/>
    <s v="United States"/>
    <s v="Los Angeles"/>
    <x v="1"/>
    <n v="90049"/>
    <x v="1"/>
    <s v="FUR-TA-10004607"/>
    <x v="0"/>
    <x v="3"/>
    <x v="1095"/>
    <n v="236.52799999999999"/>
    <n v="2"/>
    <x v="2"/>
    <n v="-2.9565999999999999"/>
  </r>
  <r>
    <n v="7442"/>
    <x v="3699"/>
    <x v="1"/>
    <x v="547"/>
    <d v="2012-11-18T00:00:00"/>
    <x v="2"/>
    <s v="JG-15805"/>
    <s v="John Grady"/>
    <x v="1"/>
    <s v="United States"/>
    <s v="San Diego"/>
    <x v="1"/>
    <n v="92105"/>
    <x v="1"/>
    <s v="OFF-LA-10003148"/>
    <x v="1"/>
    <x v="2"/>
    <x v="164"/>
    <n v="18.899999999999999"/>
    <n v="3"/>
    <x v="0"/>
    <n v="8.6940000000000008"/>
  </r>
  <r>
    <n v="7443"/>
    <x v="3700"/>
    <x v="2"/>
    <x v="337"/>
    <d v="2011-12-11T00:00:00"/>
    <x v="2"/>
    <s v="VP-21760"/>
    <s v="Victoria Pisteka"/>
    <x v="1"/>
    <s v="United States"/>
    <s v="Brownsville"/>
    <x v="5"/>
    <n v="78521"/>
    <x v="2"/>
    <s v="OFF-PA-10001804"/>
    <x v="1"/>
    <x v="10"/>
    <x v="128"/>
    <n v="10.688000000000001"/>
    <n v="2"/>
    <x v="2"/>
    <n v="3.7408000000000001"/>
  </r>
  <r>
    <n v="7444"/>
    <x v="3700"/>
    <x v="2"/>
    <x v="337"/>
    <d v="2011-12-11T00:00:00"/>
    <x v="2"/>
    <s v="VP-21760"/>
    <s v="Victoria Pisteka"/>
    <x v="1"/>
    <s v="United States"/>
    <s v="Brownsville"/>
    <x v="5"/>
    <n v="78521"/>
    <x v="2"/>
    <s v="OFF-ST-10000036"/>
    <x v="1"/>
    <x v="4"/>
    <x v="590"/>
    <n v="237.096"/>
    <n v="3"/>
    <x v="2"/>
    <n v="20.745899999999999"/>
  </r>
  <r>
    <n v="7445"/>
    <x v="3701"/>
    <x v="3"/>
    <x v="447"/>
    <d v="2014-02-08T00:00:00"/>
    <x v="0"/>
    <s v="RD-19810"/>
    <s v="Ross DeVincentis"/>
    <x v="2"/>
    <s v="United States"/>
    <s v="Chicago"/>
    <x v="10"/>
    <n v="60610"/>
    <x v="2"/>
    <s v="OFF-PA-10001166"/>
    <x v="1"/>
    <x v="10"/>
    <x v="769"/>
    <n v="5.1840000000000002"/>
    <n v="1"/>
    <x v="2"/>
    <n v="1.8144"/>
  </r>
  <r>
    <n v="7446"/>
    <x v="3701"/>
    <x v="3"/>
    <x v="447"/>
    <d v="2014-02-08T00:00:00"/>
    <x v="0"/>
    <s v="RD-19810"/>
    <s v="Ross DeVincentis"/>
    <x v="2"/>
    <s v="United States"/>
    <s v="Chicago"/>
    <x v="10"/>
    <n v="60610"/>
    <x v="2"/>
    <s v="OFF-PA-10001033"/>
    <x v="1"/>
    <x v="10"/>
    <x v="1500"/>
    <n v="65.584000000000003"/>
    <n v="2"/>
    <x v="2"/>
    <n v="23.7742"/>
  </r>
  <r>
    <n v="7447"/>
    <x v="3701"/>
    <x v="3"/>
    <x v="447"/>
    <d v="2014-02-08T00:00:00"/>
    <x v="0"/>
    <s v="RD-19810"/>
    <s v="Ross DeVincentis"/>
    <x v="2"/>
    <s v="United States"/>
    <s v="Chicago"/>
    <x v="10"/>
    <n v="60610"/>
    <x v="2"/>
    <s v="FUR-FU-10004597"/>
    <x v="0"/>
    <x v="5"/>
    <x v="1257"/>
    <n v="22.2"/>
    <n v="1"/>
    <x v="7"/>
    <n v="-26.085000000000001"/>
  </r>
  <r>
    <n v="7448"/>
    <x v="3701"/>
    <x v="3"/>
    <x v="447"/>
    <d v="2014-02-08T00:00:00"/>
    <x v="0"/>
    <s v="RD-19810"/>
    <s v="Ross DeVincentis"/>
    <x v="2"/>
    <s v="United States"/>
    <s v="Chicago"/>
    <x v="10"/>
    <n v="60610"/>
    <x v="2"/>
    <s v="OFF-PA-10000418"/>
    <x v="1"/>
    <x v="10"/>
    <x v="961"/>
    <n v="419.4"/>
    <n v="5"/>
    <x v="2"/>
    <n v="146.79"/>
  </r>
  <r>
    <n v="7449"/>
    <x v="3702"/>
    <x v="3"/>
    <x v="343"/>
    <d v="2014-11-15T00:00:00"/>
    <x v="2"/>
    <s v="MH-18025"/>
    <s v="Michelle Huthwaite"/>
    <x v="0"/>
    <s v="United States"/>
    <s v="Knoxville"/>
    <x v="18"/>
    <n v="37918"/>
    <x v="0"/>
    <s v="FUR-FU-10004090"/>
    <x v="0"/>
    <x v="5"/>
    <x v="636"/>
    <n v="88.92"/>
    <n v="5"/>
    <x v="2"/>
    <n v="14.4495"/>
  </r>
  <r>
    <n v="7450"/>
    <x v="3703"/>
    <x v="3"/>
    <x v="697"/>
    <d v="2014-09-23T00:00:00"/>
    <x v="0"/>
    <s v="SJ-20125"/>
    <s v="Sanjit Jacobs"/>
    <x v="2"/>
    <s v="United States"/>
    <s v="Houston"/>
    <x v="5"/>
    <n v="77036"/>
    <x v="2"/>
    <s v="OFF-AR-10000390"/>
    <x v="1"/>
    <x v="6"/>
    <x v="105"/>
    <n v="9.9120000000000008"/>
    <n v="3"/>
    <x v="2"/>
    <n v="3.2214"/>
  </r>
  <r>
    <n v="7451"/>
    <x v="3703"/>
    <x v="3"/>
    <x v="697"/>
    <d v="2014-09-23T00:00:00"/>
    <x v="0"/>
    <s v="SJ-20125"/>
    <s v="Sanjit Jacobs"/>
    <x v="2"/>
    <s v="United States"/>
    <s v="Houston"/>
    <x v="5"/>
    <n v="77036"/>
    <x v="2"/>
    <s v="FUR-CH-10003774"/>
    <x v="0"/>
    <x v="1"/>
    <x v="1185"/>
    <n v="318.43"/>
    <n v="5"/>
    <x v="4"/>
    <n v="-77.332999999999998"/>
  </r>
  <r>
    <n v="7452"/>
    <x v="3703"/>
    <x v="3"/>
    <x v="697"/>
    <d v="2014-09-23T00:00:00"/>
    <x v="0"/>
    <s v="SJ-20125"/>
    <s v="Sanjit Jacobs"/>
    <x v="2"/>
    <s v="United States"/>
    <s v="Houston"/>
    <x v="5"/>
    <n v="77036"/>
    <x v="2"/>
    <s v="OFF-BI-10002412"/>
    <x v="1"/>
    <x v="8"/>
    <x v="323"/>
    <n v="5.8"/>
    <n v="5"/>
    <x v="3"/>
    <n v="-10.15"/>
  </r>
  <r>
    <n v="7453"/>
    <x v="3703"/>
    <x v="3"/>
    <x v="697"/>
    <d v="2014-09-23T00:00:00"/>
    <x v="0"/>
    <s v="SJ-20125"/>
    <s v="Sanjit Jacobs"/>
    <x v="2"/>
    <s v="United States"/>
    <s v="Houston"/>
    <x v="5"/>
    <n v="77036"/>
    <x v="2"/>
    <s v="TEC-PH-10002415"/>
    <x v="2"/>
    <x v="7"/>
    <x v="1517"/>
    <n v="1415.76"/>
    <n v="6"/>
    <x v="2"/>
    <n v="88.484999999999999"/>
  </r>
  <r>
    <n v="7454"/>
    <x v="3704"/>
    <x v="3"/>
    <x v="643"/>
    <d v="2014-07-02T00:00:00"/>
    <x v="1"/>
    <s v="FM-14380"/>
    <s v="Fred McMath"/>
    <x v="0"/>
    <s v="United States"/>
    <s v="Bolingbrook"/>
    <x v="10"/>
    <n v="60440"/>
    <x v="2"/>
    <s v="TEC-PH-10003505"/>
    <x v="2"/>
    <x v="7"/>
    <x v="901"/>
    <n v="148.47999999999999"/>
    <n v="2"/>
    <x v="2"/>
    <n v="16.704000000000001"/>
  </r>
  <r>
    <n v="7455"/>
    <x v="3705"/>
    <x v="0"/>
    <x v="679"/>
    <d v="2013-08-05T00:00:00"/>
    <x v="1"/>
    <s v="KH-16360"/>
    <s v="Katherine Hughes"/>
    <x v="0"/>
    <s v="United States"/>
    <s v="Chicago"/>
    <x v="10"/>
    <n v="60623"/>
    <x v="2"/>
    <s v="OFF-LA-10003663"/>
    <x v="1"/>
    <x v="2"/>
    <x v="1364"/>
    <n v="9.2479999999999993"/>
    <n v="4"/>
    <x v="2"/>
    <n v="3.1212"/>
  </r>
  <r>
    <n v="7456"/>
    <x v="3705"/>
    <x v="0"/>
    <x v="679"/>
    <d v="2013-08-05T00:00:00"/>
    <x v="1"/>
    <s v="KH-16360"/>
    <s v="Katherine Hughes"/>
    <x v="0"/>
    <s v="United States"/>
    <s v="Chicago"/>
    <x v="10"/>
    <n v="60623"/>
    <x v="2"/>
    <s v="OFF-ST-10001780"/>
    <x v="1"/>
    <x v="4"/>
    <x v="481"/>
    <n v="1036.624"/>
    <n v="2"/>
    <x v="2"/>
    <n v="51.831200000000003"/>
  </r>
  <r>
    <n v="7457"/>
    <x v="3706"/>
    <x v="1"/>
    <x v="392"/>
    <d v="2012-04-18T00:00:00"/>
    <x v="2"/>
    <s v="LL-16840"/>
    <s v="Lauren Leatherbury"/>
    <x v="0"/>
    <s v="United States"/>
    <s v="Waynesboro"/>
    <x v="17"/>
    <n v="22980"/>
    <x v="0"/>
    <s v="TEC-PH-10002033"/>
    <x v="2"/>
    <x v="7"/>
    <x v="11"/>
    <n v="569.64"/>
    <n v="2"/>
    <x v="0"/>
    <n v="148.10640000000001"/>
  </r>
  <r>
    <n v="7458"/>
    <x v="3706"/>
    <x v="1"/>
    <x v="392"/>
    <d v="2012-04-18T00:00:00"/>
    <x v="2"/>
    <s v="LL-16840"/>
    <s v="Lauren Leatherbury"/>
    <x v="0"/>
    <s v="United States"/>
    <s v="Waynesboro"/>
    <x v="17"/>
    <n v="22980"/>
    <x v="0"/>
    <s v="OFF-BI-10001036"/>
    <x v="1"/>
    <x v="8"/>
    <x v="618"/>
    <n v="9.14"/>
    <n v="1"/>
    <x v="0"/>
    <n v="4.57"/>
  </r>
  <r>
    <n v="7459"/>
    <x v="3706"/>
    <x v="1"/>
    <x v="392"/>
    <d v="2012-04-18T00:00:00"/>
    <x v="2"/>
    <s v="LL-16840"/>
    <s v="Lauren Leatherbury"/>
    <x v="0"/>
    <s v="United States"/>
    <s v="Waynesboro"/>
    <x v="17"/>
    <n v="22980"/>
    <x v="0"/>
    <s v="FUR-FU-10001468"/>
    <x v="0"/>
    <x v="5"/>
    <x v="1280"/>
    <n v="1196.8599999999999"/>
    <n v="7"/>
    <x v="0"/>
    <n v="119.68600000000001"/>
  </r>
  <r>
    <n v="7460"/>
    <x v="3706"/>
    <x v="1"/>
    <x v="392"/>
    <d v="2012-04-18T00:00:00"/>
    <x v="2"/>
    <s v="LL-16840"/>
    <s v="Lauren Leatherbury"/>
    <x v="0"/>
    <s v="United States"/>
    <s v="Waynesboro"/>
    <x v="17"/>
    <n v="22980"/>
    <x v="0"/>
    <s v="FUR-BO-10001519"/>
    <x v="0"/>
    <x v="0"/>
    <x v="666"/>
    <n v="523.26"/>
    <n v="9"/>
    <x v="0"/>
    <n v="125.58240000000001"/>
  </r>
  <r>
    <n v="7461"/>
    <x v="3707"/>
    <x v="1"/>
    <x v="347"/>
    <d v="2012-04-14T00:00:00"/>
    <x v="0"/>
    <s v="AR-10540"/>
    <s v="Andy Reiter"/>
    <x v="0"/>
    <s v="United States"/>
    <s v="Los Angeles"/>
    <x v="1"/>
    <n v="90004"/>
    <x v="1"/>
    <s v="TEC-CO-10001943"/>
    <x v="2"/>
    <x v="16"/>
    <x v="1666"/>
    <n v="639.96799999999996"/>
    <n v="4"/>
    <x v="2"/>
    <n v="215.98920000000001"/>
  </r>
  <r>
    <n v="7462"/>
    <x v="3707"/>
    <x v="1"/>
    <x v="347"/>
    <d v="2012-04-14T00:00:00"/>
    <x v="0"/>
    <s v="AR-10540"/>
    <s v="Andy Reiter"/>
    <x v="0"/>
    <s v="United States"/>
    <s v="Los Angeles"/>
    <x v="1"/>
    <n v="90004"/>
    <x v="1"/>
    <s v="OFF-PA-10003127"/>
    <x v="1"/>
    <x v="10"/>
    <x v="33"/>
    <n v="52.76"/>
    <n v="2"/>
    <x v="0"/>
    <n v="24.269600000000001"/>
  </r>
  <r>
    <n v="7463"/>
    <x v="3708"/>
    <x v="1"/>
    <x v="914"/>
    <d v="2012-03-01T00:00:00"/>
    <x v="0"/>
    <s v="NP-18670"/>
    <s v="Nora Paige"/>
    <x v="0"/>
    <s v="United States"/>
    <s v="Seattle"/>
    <x v="4"/>
    <n v="98105"/>
    <x v="1"/>
    <s v="TEC-AC-10002076"/>
    <x v="2"/>
    <x v="11"/>
    <x v="329"/>
    <n v="538.91999999999996"/>
    <n v="9"/>
    <x v="0"/>
    <n v="80.837999999999994"/>
  </r>
  <r>
    <n v="7464"/>
    <x v="3709"/>
    <x v="0"/>
    <x v="162"/>
    <d v="2013-09-16T00:00:00"/>
    <x v="1"/>
    <s v="LP-17095"/>
    <s v="Liz Preis"/>
    <x v="0"/>
    <s v="United States"/>
    <s v="Visalia"/>
    <x v="1"/>
    <n v="93277"/>
    <x v="1"/>
    <s v="OFF-AR-10003338"/>
    <x v="1"/>
    <x v="6"/>
    <x v="1430"/>
    <n v="14.88"/>
    <n v="2"/>
    <x v="0"/>
    <n v="3.72"/>
  </r>
  <r>
    <n v="7465"/>
    <x v="3709"/>
    <x v="0"/>
    <x v="162"/>
    <d v="2013-09-16T00:00:00"/>
    <x v="1"/>
    <s v="LP-17095"/>
    <s v="Liz Preis"/>
    <x v="0"/>
    <s v="United States"/>
    <s v="Visalia"/>
    <x v="1"/>
    <n v="93277"/>
    <x v="1"/>
    <s v="OFF-PA-10004610"/>
    <x v="1"/>
    <x v="10"/>
    <x v="1511"/>
    <n v="34.24"/>
    <n v="8"/>
    <x v="0"/>
    <n v="15.407999999999999"/>
  </r>
  <r>
    <n v="7466"/>
    <x v="3709"/>
    <x v="0"/>
    <x v="162"/>
    <d v="2013-09-16T00:00:00"/>
    <x v="1"/>
    <s v="LP-17095"/>
    <s v="Liz Preis"/>
    <x v="0"/>
    <s v="United States"/>
    <s v="Visalia"/>
    <x v="1"/>
    <n v="93277"/>
    <x v="1"/>
    <s v="OFF-ST-10001272"/>
    <x v="1"/>
    <x v="4"/>
    <x v="528"/>
    <n v="261.74"/>
    <n v="2"/>
    <x v="0"/>
    <n v="65.435000000000002"/>
  </r>
  <r>
    <n v="7467"/>
    <x v="3710"/>
    <x v="0"/>
    <x v="288"/>
    <d v="2013-05-24T00:00:00"/>
    <x v="1"/>
    <s v="AH-10690"/>
    <s v="Anna Häberlin"/>
    <x v="1"/>
    <s v="United States"/>
    <s v="Los Angeles"/>
    <x v="1"/>
    <n v="90008"/>
    <x v="1"/>
    <s v="OFF-AP-10001366"/>
    <x v="1"/>
    <x v="9"/>
    <x v="33"/>
    <n v="87.84"/>
    <n v="8"/>
    <x v="0"/>
    <n v="23.716799999999999"/>
  </r>
  <r>
    <n v="7468"/>
    <x v="3711"/>
    <x v="3"/>
    <x v="343"/>
    <d v="2014-11-16T00:00:00"/>
    <x v="0"/>
    <s v="TB-21190"/>
    <s v="Thomas Brumley"/>
    <x v="2"/>
    <s v="United States"/>
    <s v="Los Angeles"/>
    <x v="1"/>
    <n v="90045"/>
    <x v="1"/>
    <s v="FUR-FU-10001424"/>
    <x v="0"/>
    <x v="5"/>
    <x v="691"/>
    <n v="34.92"/>
    <n v="4"/>
    <x v="0"/>
    <n v="11.8728"/>
  </r>
  <r>
    <n v="7469"/>
    <x v="3712"/>
    <x v="2"/>
    <x v="1114"/>
    <d v="2011-09-20T00:00:00"/>
    <x v="1"/>
    <s v="AA-10315"/>
    <s v="Alex Avila"/>
    <x v="0"/>
    <s v="United States"/>
    <s v="New York City"/>
    <x v="15"/>
    <n v="10011"/>
    <x v="3"/>
    <s v="OFF-PA-10000349"/>
    <x v="1"/>
    <x v="10"/>
    <x v="33"/>
    <n v="14.94"/>
    <n v="3"/>
    <x v="0"/>
    <n v="7.0217999999999998"/>
  </r>
  <r>
    <n v="7470"/>
    <x v="3712"/>
    <x v="2"/>
    <x v="1114"/>
    <d v="2011-09-20T00:00:00"/>
    <x v="1"/>
    <s v="AA-10315"/>
    <s v="Alex Avila"/>
    <x v="0"/>
    <s v="United States"/>
    <s v="New York City"/>
    <x v="15"/>
    <n v="10011"/>
    <x v="3"/>
    <s v="FUR-FU-10002456"/>
    <x v="0"/>
    <x v="5"/>
    <x v="1009"/>
    <n v="14.56"/>
    <n v="2"/>
    <x v="0"/>
    <n v="6.2607999999999997"/>
  </r>
  <r>
    <n v="7471"/>
    <x v="3713"/>
    <x v="1"/>
    <x v="426"/>
    <d v="2012-09-20T00:00:00"/>
    <x v="1"/>
    <s v="AC-10615"/>
    <s v="Ann Chong"/>
    <x v="1"/>
    <s v="United States"/>
    <s v="Philadelphia"/>
    <x v="9"/>
    <n v="19143"/>
    <x v="3"/>
    <s v="OFF-BI-10002609"/>
    <x v="1"/>
    <x v="8"/>
    <x v="98"/>
    <n v="3.5760000000000001"/>
    <n v="4"/>
    <x v="6"/>
    <n v="-2.8607999999999998"/>
  </r>
  <r>
    <n v="7472"/>
    <x v="3713"/>
    <x v="1"/>
    <x v="426"/>
    <d v="2012-09-20T00:00:00"/>
    <x v="1"/>
    <s v="AC-10615"/>
    <s v="Ann Chong"/>
    <x v="1"/>
    <s v="United States"/>
    <s v="Philadelphia"/>
    <x v="9"/>
    <n v="19143"/>
    <x v="3"/>
    <s v="OFF-ST-10001522"/>
    <x v="1"/>
    <x v="4"/>
    <x v="195"/>
    <n v="147.184"/>
    <n v="2"/>
    <x v="2"/>
    <n v="-29.436800000000002"/>
  </r>
  <r>
    <n v="7473"/>
    <x v="3714"/>
    <x v="0"/>
    <x v="949"/>
    <d v="2013-07-04T00:00:00"/>
    <x v="2"/>
    <s v="EM-14140"/>
    <s v="Eugene Moren"/>
    <x v="2"/>
    <s v="United States"/>
    <s v="Lehi"/>
    <x v="7"/>
    <n v="84043"/>
    <x v="1"/>
    <s v="TEC-CO-10000971"/>
    <x v="2"/>
    <x v="16"/>
    <x v="1304"/>
    <n v="1499.95"/>
    <n v="5"/>
    <x v="0"/>
    <n v="449.98500000000001"/>
  </r>
  <r>
    <n v="7474"/>
    <x v="3715"/>
    <x v="0"/>
    <x v="342"/>
    <d v="2013-04-16T00:00:00"/>
    <x v="1"/>
    <s v="QJ-19255"/>
    <s v="Quincy Jones"/>
    <x v="1"/>
    <s v="United States"/>
    <s v="Chicago"/>
    <x v="10"/>
    <n v="60653"/>
    <x v="2"/>
    <s v="OFF-AR-10000034"/>
    <x v="1"/>
    <x v="6"/>
    <x v="744"/>
    <n v="13.568"/>
    <n v="4"/>
    <x v="2"/>
    <n v="3.2223999999999999"/>
  </r>
  <r>
    <n v="7475"/>
    <x v="3716"/>
    <x v="2"/>
    <x v="1037"/>
    <d v="2011-01-11T00:00:00"/>
    <x v="1"/>
    <s v="ME-17320"/>
    <s v="Maria Etezadi"/>
    <x v="2"/>
    <s v="United States"/>
    <s v="Henderson"/>
    <x v="0"/>
    <n v="42420"/>
    <x v="0"/>
    <s v="FUR-CH-10004063"/>
    <x v="0"/>
    <x v="1"/>
    <x v="120"/>
    <n v="2573.8200000000002"/>
    <n v="9"/>
    <x v="0"/>
    <n v="746.40779999999995"/>
  </r>
  <r>
    <n v="7476"/>
    <x v="3716"/>
    <x v="2"/>
    <x v="1037"/>
    <d v="2011-01-11T00:00:00"/>
    <x v="1"/>
    <s v="ME-17320"/>
    <s v="Maria Etezadi"/>
    <x v="2"/>
    <s v="United States"/>
    <s v="Henderson"/>
    <x v="0"/>
    <n v="42420"/>
    <x v="0"/>
    <s v="OFF-BI-10004632"/>
    <x v="1"/>
    <x v="8"/>
    <x v="564"/>
    <n v="609.98"/>
    <n v="2"/>
    <x v="0"/>
    <n v="274.49099999999999"/>
  </r>
  <r>
    <n v="7477"/>
    <x v="3716"/>
    <x v="2"/>
    <x v="1037"/>
    <d v="2011-01-11T00:00:00"/>
    <x v="1"/>
    <s v="ME-17320"/>
    <s v="Maria Etezadi"/>
    <x v="2"/>
    <s v="United States"/>
    <s v="Henderson"/>
    <x v="0"/>
    <n v="42420"/>
    <x v="0"/>
    <s v="OFF-AR-10001662"/>
    <x v="1"/>
    <x v="6"/>
    <x v="443"/>
    <n v="5.48"/>
    <n v="2"/>
    <x v="0"/>
    <n v="1.4796"/>
  </r>
  <r>
    <n v="7478"/>
    <x v="3716"/>
    <x v="2"/>
    <x v="1037"/>
    <d v="2011-01-11T00:00:00"/>
    <x v="1"/>
    <s v="ME-17320"/>
    <s v="Maria Etezadi"/>
    <x v="2"/>
    <s v="United States"/>
    <s v="Henderson"/>
    <x v="0"/>
    <n v="42420"/>
    <x v="0"/>
    <s v="TEC-PH-10004977"/>
    <x v="2"/>
    <x v="7"/>
    <x v="34"/>
    <n v="391.98"/>
    <n v="2"/>
    <x v="0"/>
    <n v="113.6742"/>
  </r>
  <r>
    <n v="7479"/>
    <x v="3716"/>
    <x v="2"/>
    <x v="1037"/>
    <d v="2011-01-11T00:00:00"/>
    <x v="1"/>
    <s v="ME-17320"/>
    <s v="Maria Etezadi"/>
    <x v="2"/>
    <s v="United States"/>
    <s v="Henderson"/>
    <x v="0"/>
    <n v="42420"/>
    <x v="0"/>
    <s v="TEC-PH-10004539"/>
    <x v="2"/>
    <x v="7"/>
    <x v="852"/>
    <n v="755.96"/>
    <n v="4"/>
    <x v="0"/>
    <n v="204.10919999999999"/>
  </r>
  <r>
    <n v="7480"/>
    <x v="3716"/>
    <x v="2"/>
    <x v="1037"/>
    <d v="2011-01-11T00:00:00"/>
    <x v="1"/>
    <s v="ME-17320"/>
    <s v="Maria Etezadi"/>
    <x v="2"/>
    <s v="United States"/>
    <s v="Henderson"/>
    <x v="0"/>
    <n v="42420"/>
    <x v="0"/>
    <s v="OFF-FA-10001883"/>
    <x v="1"/>
    <x v="13"/>
    <x v="1484"/>
    <n v="31.12"/>
    <n v="4"/>
    <x v="0"/>
    <n v="0.31119999999999998"/>
  </r>
  <r>
    <n v="7481"/>
    <x v="3716"/>
    <x v="2"/>
    <x v="1037"/>
    <d v="2011-01-11T00:00:00"/>
    <x v="1"/>
    <s v="ME-17320"/>
    <s v="Maria Etezadi"/>
    <x v="2"/>
    <s v="United States"/>
    <s v="Henderson"/>
    <x v="0"/>
    <n v="42420"/>
    <x v="0"/>
    <s v="OFF-PA-10000955"/>
    <x v="1"/>
    <x v="10"/>
    <x v="774"/>
    <n v="6.54"/>
    <n v="1"/>
    <x v="0"/>
    <n v="3.0084"/>
  </r>
  <r>
    <n v="7482"/>
    <x v="3717"/>
    <x v="0"/>
    <x v="142"/>
    <d v="2013-09-04T00:00:00"/>
    <x v="0"/>
    <s v="LB-16795"/>
    <s v="Laurel Beltran"/>
    <x v="2"/>
    <s v="United States"/>
    <s v="Huntington Beach"/>
    <x v="1"/>
    <n v="92646"/>
    <x v="1"/>
    <s v="OFF-EN-10002500"/>
    <x v="1"/>
    <x v="12"/>
    <x v="118"/>
    <n v="12.78"/>
    <n v="1"/>
    <x v="0"/>
    <n v="5.7510000000000003"/>
  </r>
  <r>
    <n v="7483"/>
    <x v="3718"/>
    <x v="2"/>
    <x v="865"/>
    <d v="2011-09-30T00:00:00"/>
    <x v="1"/>
    <s v="JP-16135"/>
    <s v="Julie Prescott"/>
    <x v="2"/>
    <s v="United States"/>
    <s v="New York City"/>
    <x v="15"/>
    <n v="10011"/>
    <x v="3"/>
    <s v="OFF-BI-10004654"/>
    <x v="1"/>
    <x v="8"/>
    <x v="68"/>
    <n v="18.463999999999999"/>
    <n v="4"/>
    <x v="2"/>
    <n v="6.9240000000000004"/>
  </r>
  <r>
    <n v="7484"/>
    <x v="3719"/>
    <x v="2"/>
    <x v="534"/>
    <d v="2011-12-17T00:00:00"/>
    <x v="0"/>
    <s v="EB-13705"/>
    <s v="Ed Braxton"/>
    <x v="1"/>
    <s v="United States"/>
    <s v="Philadelphia"/>
    <x v="9"/>
    <n v="19140"/>
    <x v="3"/>
    <s v="FUR-CH-10003774"/>
    <x v="0"/>
    <x v="1"/>
    <x v="1185"/>
    <n v="445.80200000000002"/>
    <n v="7"/>
    <x v="4"/>
    <n v="-108.2662"/>
  </r>
  <r>
    <n v="7485"/>
    <x v="3720"/>
    <x v="3"/>
    <x v="116"/>
    <d v="2015-01-03T00:00:00"/>
    <x v="1"/>
    <s v="CS-12400"/>
    <s v="Christopher Schild"/>
    <x v="2"/>
    <s v="United States"/>
    <s v="Fargo"/>
    <x v="46"/>
    <n v="58103"/>
    <x v="2"/>
    <s v="OFF-AR-10004707"/>
    <x v="1"/>
    <x v="6"/>
    <x v="33"/>
    <n v="2.48"/>
    <n v="1"/>
    <x v="0"/>
    <n v="0.86799999999999999"/>
  </r>
  <r>
    <n v="7486"/>
    <x v="3720"/>
    <x v="3"/>
    <x v="116"/>
    <d v="2015-01-03T00:00:00"/>
    <x v="1"/>
    <s v="CS-12400"/>
    <s v="Christopher Schild"/>
    <x v="2"/>
    <s v="United States"/>
    <s v="Fargo"/>
    <x v="46"/>
    <n v="58103"/>
    <x v="2"/>
    <s v="OFF-BI-10004040"/>
    <x v="1"/>
    <x v="8"/>
    <x v="1478"/>
    <n v="25.9"/>
    <n v="5"/>
    <x v="0"/>
    <n v="12.691000000000001"/>
  </r>
  <r>
    <n v="7487"/>
    <x v="3721"/>
    <x v="1"/>
    <x v="546"/>
    <d v="2012-12-24T00:00:00"/>
    <x v="0"/>
    <s v="PM-19135"/>
    <s v="Peter McVee"/>
    <x v="2"/>
    <s v="United States"/>
    <s v="Dover"/>
    <x v="38"/>
    <n v="3820"/>
    <x v="3"/>
    <s v="OFF-PA-10001184"/>
    <x v="1"/>
    <x v="10"/>
    <x v="1307"/>
    <n v="29.9"/>
    <n v="5"/>
    <x v="0"/>
    <n v="14.651"/>
  </r>
  <r>
    <n v="7488"/>
    <x v="3721"/>
    <x v="1"/>
    <x v="546"/>
    <d v="2012-12-24T00:00:00"/>
    <x v="0"/>
    <s v="PM-19135"/>
    <s v="Peter McVee"/>
    <x v="2"/>
    <s v="United States"/>
    <s v="Dover"/>
    <x v="38"/>
    <n v="3820"/>
    <x v="3"/>
    <s v="TEC-AC-10004145"/>
    <x v="2"/>
    <x v="11"/>
    <x v="1264"/>
    <n v="2249.91"/>
    <n v="9"/>
    <x v="0"/>
    <n v="517.47929999999997"/>
  </r>
  <r>
    <n v="7489"/>
    <x v="3721"/>
    <x v="1"/>
    <x v="546"/>
    <d v="2012-12-24T00:00:00"/>
    <x v="0"/>
    <s v="PM-19135"/>
    <s v="Peter McVee"/>
    <x v="2"/>
    <s v="United States"/>
    <s v="Dover"/>
    <x v="38"/>
    <n v="3820"/>
    <x v="3"/>
    <s v="FUR-TA-10003473"/>
    <x v="0"/>
    <x v="3"/>
    <x v="214"/>
    <n v="1053.164"/>
    <n v="4"/>
    <x v="4"/>
    <n v="-105.3164"/>
  </r>
  <r>
    <n v="7490"/>
    <x v="3722"/>
    <x v="3"/>
    <x v="60"/>
    <d v="2014-11-10T00:00:00"/>
    <x v="1"/>
    <s v="AA-10645"/>
    <s v="Anna Andreadi"/>
    <x v="0"/>
    <s v="United States"/>
    <s v="San Diego"/>
    <x v="1"/>
    <n v="92105"/>
    <x v="1"/>
    <s v="OFF-PA-10003172"/>
    <x v="1"/>
    <x v="10"/>
    <x v="846"/>
    <n v="12.96"/>
    <n v="2"/>
    <x v="0"/>
    <n v="6.2207999999999997"/>
  </r>
  <r>
    <n v="7491"/>
    <x v="3723"/>
    <x v="1"/>
    <x v="229"/>
    <d v="2012-09-16T00:00:00"/>
    <x v="1"/>
    <s v="FA-14230"/>
    <s v="Frank Atkinson"/>
    <x v="1"/>
    <s v="United States"/>
    <s v="Los Angeles"/>
    <x v="1"/>
    <n v="90032"/>
    <x v="1"/>
    <s v="FUR-FU-10003799"/>
    <x v="0"/>
    <x v="5"/>
    <x v="90"/>
    <n v="106.68"/>
    <n v="6"/>
    <x v="0"/>
    <n v="33.070799999999998"/>
  </r>
  <r>
    <n v="7492"/>
    <x v="3724"/>
    <x v="3"/>
    <x v="673"/>
    <d v="2014-11-17T00:00:00"/>
    <x v="3"/>
    <s v="CM-12190"/>
    <s v="Charlotte Melton"/>
    <x v="0"/>
    <s v="United States"/>
    <s v="Utica"/>
    <x v="15"/>
    <n v="13501"/>
    <x v="3"/>
    <s v="TEC-PH-10002583"/>
    <x v="2"/>
    <x v="7"/>
    <x v="1708"/>
    <n v="119.94"/>
    <n v="6"/>
    <x v="0"/>
    <n v="5.9969999999999999"/>
  </r>
  <r>
    <n v="7493"/>
    <x v="3725"/>
    <x v="3"/>
    <x v="220"/>
    <d v="2014-09-17T00:00:00"/>
    <x v="1"/>
    <s v="CC-12475"/>
    <s v="Cindy Chapman"/>
    <x v="0"/>
    <s v="United States"/>
    <s v="Houston"/>
    <x v="5"/>
    <n v="77070"/>
    <x v="2"/>
    <s v="OFF-PA-10004239"/>
    <x v="1"/>
    <x v="10"/>
    <x v="1412"/>
    <n v="10.272"/>
    <n v="3"/>
    <x v="2"/>
    <n v="3.21"/>
  </r>
  <r>
    <n v="7494"/>
    <x v="3725"/>
    <x v="3"/>
    <x v="220"/>
    <d v="2014-09-17T00:00:00"/>
    <x v="1"/>
    <s v="CC-12475"/>
    <s v="Cindy Chapman"/>
    <x v="0"/>
    <s v="United States"/>
    <s v="Houston"/>
    <x v="5"/>
    <n v="77070"/>
    <x v="2"/>
    <s v="FUR-TA-10002855"/>
    <x v="0"/>
    <x v="3"/>
    <x v="1189"/>
    <n v="512.19000000000005"/>
    <n v="5"/>
    <x v="4"/>
    <n v="-65.852999999999994"/>
  </r>
  <r>
    <n v="7495"/>
    <x v="3725"/>
    <x v="3"/>
    <x v="220"/>
    <d v="2014-09-17T00:00:00"/>
    <x v="1"/>
    <s v="CC-12475"/>
    <s v="Cindy Chapman"/>
    <x v="0"/>
    <s v="United States"/>
    <s v="Houston"/>
    <x v="5"/>
    <n v="77070"/>
    <x v="2"/>
    <s v="OFF-AP-10001626"/>
    <x v="1"/>
    <x v="9"/>
    <x v="1016"/>
    <n v="1.556"/>
    <n v="2"/>
    <x v="3"/>
    <n v="-4.2012"/>
  </r>
  <r>
    <n v="7496"/>
    <x v="3726"/>
    <x v="3"/>
    <x v="1163"/>
    <d v="2014-07-19T00:00:00"/>
    <x v="1"/>
    <s v="TC-21295"/>
    <s v="Toby Carlisle"/>
    <x v="0"/>
    <s v="United States"/>
    <s v="Westminster"/>
    <x v="1"/>
    <n v="92683"/>
    <x v="1"/>
    <s v="OFF-BI-10004022"/>
    <x v="1"/>
    <x v="8"/>
    <x v="748"/>
    <n v="4.4480000000000004"/>
    <n v="2"/>
    <x v="2"/>
    <n v="1.4456"/>
  </r>
  <r>
    <n v="7497"/>
    <x v="3726"/>
    <x v="3"/>
    <x v="1163"/>
    <d v="2014-07-19T00:00:00"/>
    <x v="1"/>
    <s v="TC-21295"/>
    <s v="Toby Carlisle"/>
    <x v="0"/>
    <s v="United States"/>
    <s v="Westminster"/>
    <x v="1"/>
    <n v="92683"/>
    <x v="1"/>
    <s v="FUR-FU-10003601"/>
    <x v="0"/>
    <x v="5"/>
    <x v="729"/>
    <n v="276.69"/>
    <n v="3"/>
    <x v="0"/>
    <n v="49.804200000000002"/>
  </r>
  <r>
    <n v="7498"/>
    <x v="3726"/>
    <x v="3"/>
    <x v="1163"/>
    <d v="2014-07-19T00:00:00"/>
    <x v="1"/>
    <s v="TC-21295"/>
    <s v="Toby Carlisle"/>
    <x v="0"/>
    <s v="United States"/>
    <s v="Westminster"/>
    <x v="1"/>
    <n v="92683"/>
    <x v="1"/>
    <s v="OFF-FA-10000490"/>
    <x v="1"/>
    <x v="13"/>
    <x v="307"/>
    <n v="4.96"/>
    <n v="4"/>
    <x v="0"/>
    <n v="2.3311999999999999"/>
  </r>
  <r>
    <n v="7499"/>
    <x v="3726"/>
    <x v="3"/>
    <x v="1163"/>
    <d v="2014-07-19T00:00:00"/>
    <x v="1"/>
    <s v="TC-21295"/>
    <s v="Toby Carlisle"/>
    <x v="0"/>
    <s v="United States"/>
    <s v="Westminster"/>
    <x v="1"/>
    <n v="92683"/>
    <x v="1"/>
    <s v="OFF-AR-10004042"/>
    <x v="1"/>
    <x v="6"/>
    <x v="30"/>
    <n v="71.92"/>
    <n v="4"/>
    <x v="0"/>
    <n v="20.8568"/>
  </r>
  <r>
    <n v="7500"/>
    <x v="3726"/>
    <x v="3"/>
    <x v="1163"/>
    <d v="2014-07-19T00:00:00"/>
    <x v="1"/>
    <s v="TC-21295"/>
    <s v="Toby Carlisle"/>
    <x v="0"/>
    <s v="United States"/>
    <s v="Westminster"/>
    <x v="1"/>
    <n v="92683"/>
    <x v="1"/>
    <s v="FUR-FU-10002960"/>
    <x v="0"/>
    <x v="5"/>
    <x v="190"/>
    <n v="18.84"/>
    <n v="3"/>
    <x v="0"/>
    <n v="7.9127999999999998"/>
  </r>
  <r>
    <n v="7501"/>
    <x v="3726"/>
    <x v="3"/>
    <x v="1163"/>
    <d v="2014-07-19T00:00:00"/>
    <x v="1"/>
    <s v="TC-21295"/>
    <s v="Toby Carlisle"/>
    <x v="0"/>
    <s v="United States"/>
    <s v="Westminster"/>
    <x v="1"/>
    <n v="92683"/>
    <x v="1"/>
    <s v="TEC-AC-10000991"/>
    <x v="2"/>
    <x v="11"/>
    <x v="432"/>
    <n v="140.97"/>
    <n v="3"/>
    <x v="0"/>
    <n v="19.735800000000001"/>
  </r>
  <r>
    <n v="7502"/>
    <x v="3726"/>
    <x v="3"/>
    <x v="1163"/>
    <d v="2014-07-19T00:00:00"/>
    <x v="1"/>
    <s v="TC-21295"/>
    <s v="Toby Carlisle"/>
    <x v="0"/>
    <s v="United States"/>
    <s v="Westminster"/>
    <x v="1"/>
    <n v="92683"/>
    <x v="1"/>
    <s v="TEC-PH-10004977"/>
    <x v="2"/>
    <x v="7"/>
    <x v="34"/>
    <n v="470.37599999999998"/>
    <n v="3"/>
    <x v="2"/>
    <n v="52.917299999999997"/>
  </r>
  <r>
    <n v="7503"/>
    <x v="3727"/>
    <x v="3"/>
    <x v="983"/>
    <d v="2014-03-31T00:00:00"/>
    <x v="3"/>
    <s v="TB-21400"/>
    <s v="Tom Boeckenhauer"/>
    <x v="0"/>
    <s v="United States"/>
    <s v="Los Angeles"/>
    <x v="1"/>
    <n v="90036"/>
    <x v="1"/>
    <s v="OFF-AR-10000817"/>
    <x v="1"/>
    <x v="6"/>
    <x v="1255"/>
    <n v="6.08"/>
    <n v="2"/>
    <x v="0"/>
    <n v="2.0672000000000001"/>
  </r>
  <r>
    <n v="7504"/>
    <x v="3727"/>
    <x v="3"/>
    <x v="983"/>
    <d v="2014-03-31T00:00:00"/>
    <x v="3"/>
    <s v="TB-21400"/>
    <s v="Tom Boeckenhauer"/>
    <x v="0"/>
    <s v="United States"/>
    <s v="Los Angeles"/>
    <x v="1"/>
    <n v="90036"/>
    <x v="1"/>
    <s v="TEC-PH-10002447"/>
    <x v="2"/>
    <x v="7"/>
    <x v="53"/>
    <n v="164.792"/>
    <n v="1"/>
    <x v="2"/>
    <n v="18.539100000000001"/>
  </r>
  <r>
    <n v="7505"/>
    <x v="3728"/>
    <x v="0"/>
    <x v="1011"/>
    <d v="2013-02-04T00:00:00"/>
    <x v="0"/>
    <s v="JK-15325"/>
    <s v="Jason Klamczynski"/>
    <x v="1"/>
    <s v="United States"/>
    <s v="Atlantic City"/>
    <x v="30"/>
    <n v="8401"/>
    <x v="3"/>
    <s v="OFF-EN-10003134"/>
    <x v="1"/>
    <x v="12"/>
    <x v="33"/>
    <n v="23.36"/>
    <n v="2"/>
    <x v="0"/>
    <n v="11.68"/>
  </r>
  <r>
    <n v="7506"/>
    <x v="3729"/>
    <x v="3"/>
    <x v="110"/>
    <d v="2014-06-14T00:00:00"/>
    <x v="1"/>
    <s v="BW-11200"/>
    <s v="Ben Wallace"/>
    <x v="0"/>
    <s v="United States"/>
    <s v="Skokie"/>
    <x v="10"/>
    <n v="60076"/>
    <x v="2"/>
    <s v="OFF-BI-10000309"/>
    <x v="1"/>
    <x v="8"/>
    <x v="334"/>
    <n v="12.176"/>
    <n v="4"/>
    <x v="3"/>
    <n v="-18.872800000000002"/>
  </r>
  <r>
    <n v="7507"/>
    <x v="3730"/>
    <x v="2"/>
    <x v="981"/>
    <d v="2011-11-06T00:00:00"/>
    <x v="1"/>
    <s v="SH-20395"/>
    <s v="Shahid Hopkins"/>
    <x v="0"/>
    <s v="United States"/>
    <s v="San Francisco"/>
    <x v="1"/>
    <n v="94122"/>
    <x v="1"/>
    <s v="TEC-PH-10001615"/>
    <x v="2"/>
    <x v="7"/>
    <x v="1108"/>
    <n v="46.384"/>
    <n v="2"/>
    <x v="2"/>
    <n v="5.2182000000000004"/>
  </r>
  <r>
    <n v="7508"/>
    <x v="3730"/>
    <x v="2"/>
    <x v="981"/>
    <d v="2011-11-06T00:00:00"/>
    <x v="1"/>
    <s v="SH-20395"/>
    <s v="Shahid Hopkins"/>
    <x v="0"/>
    <s v="United States"/>
    <s v="San Francisco"/>
    <x v="1"/>
    <n v="94122"/>
    <x v="1"/>
    <s v="OFF-ST-10003208"/>
    <x v="1"/>
    <x v="4"/>
    <x v="243"/>
    <n v="362.92"/>
    <n v="2"/>
    <x v="0"/>
    <n v="105.24679999999999"/>
  </r>
  <r>
    <n v="7509"/>
    <x v="3731"/>
    <x v="3"/>
    <x v="1163"/>
    <d v="2014-07-19T00:00:00"/>
    <x v="1"/>
    <s v="JL-15835"/>
    <s v="John Lee"/>
    <x v="0"/>
    <s v="United States"/>
    <s v="Columbus"/>
    <x v="24"/>
    <n v="43229"/>
    <x v="3"/>
    <s v="OFF-PA-10000605"/>
    <x v="1"/>
    <x v="10"/>
    <x v="808"/>
    <n v="9.2479999999999993"/>
    <n v="2"/>
    <x v="2"/>
    <n v="3.3523999999999998"/>
  </r>
  <r>
    <n v="7510"/>
    <x v="3731"/>
    <x v="3"/>
    <x v="1163"/>
    <d v="2014-07-19T00:00:00"/>
    <x v="1"/>
    <s v="JL-15835"/>
    <s v="John Lee"/>
    <x v="0"/>
    <s v="United States"/>
    <s v="Columbus"/>
    <x v="24"/>
    <n v="43229"/>
    <x v="3"/>
    <s v="TEC-PH-10000560"/>
    <x v="2"/>
    <x v="7"/>
    <x v="745"/>
    <n v="1889.9459999999999"/>
    <n v="9"/>
    <x v="10"/>
    <n v="-377.98919999999998"/>
  </r>
  <r>
    <n v="7511"/>
    <x v="3731"/>
    <x v="3"/>
    <x v="1163"/>
    <d v="2014-07-19T00:00:00"/>
    <x v="1"/>
    <s v="JL-15835"/>
    <s v="John Lee"/>
    <x v="0"/>
    <s v="United States"/>
    <s v="Columbus"/>
    <x v="24"/>
    <n v="43229"/>
    <x v="3"/>
    <s v="OFF-ST-10003455"/>
    <x v="1"/>
    <x v="4"/>
    <x v="169"/>
    <n v="62.04"/>
    <n v="5"/>
    <x v="2"/>
    <n v="4.6529999999999996"/>
  </r>
  <r>
    <n v="7512"/>
    <x v="3731"/>
    <x v="3"/>
    <x v="1163"/>
    <d v="2014-07-19T00:00:00"/>
    <x v="1"/>
    <s v="JL-15835"/>
    <s v="John Lee"/>
    <x v="0"/>
    <s v="United States"/>
    <s v="Columbus"/>
    <x v="24"/>
    <n v="43229"/>
    <x v="3"/>
    <s v="FUR-FU-10002937"/>
    <x v="0"/>
    <x v="5"/>
    <x v="1051"/>
    <n v="396.92"/>
    <n v="5"/>
    <x v="2"/>
    <n v="148.845"/>
  </r>
  <r>
    <n v="7513"/>
    <x v="3731"/>
    <x v="3"/>
    <x v="1163"/>
    <d v="2014-07-19T00:00:00"/>
    <x v="1"/>
    <s v="JL-15835"/>
    <s v="John Lee"/>
    <x v="0"/>
    <s v="United States"/>
    <s v="Columbus"/>
    <x v="24"/>
    <n v="43229"/>
    <x v="3"/>
    <s v="OFF-ST-10001837"/>
    <x v="1"/>
    <x v="4"/>
    <x v="1331"/>
    <n v="239.45599999999999"/>
    <n v="7"/>
    <x v="2"/>
    <n v="17.959199999999999"/>
  </r>
  <r>
    <n v="7514"/>
    <x v="3731"/>
    <x v="3"/>
    <x v="1163"/>
    <d v="2014-07-19T00:00:00"/>
    <x v="1"/>
    <s v="JL-15835"/>
    <s v="John Lee"/>
    <x v="0"/>
    <s v="United States"/>
    <s v="Columbus"/>
    <x v="24"/>
    <n v="43229"/>
    <x v="3"/>
    <s v="OFF-AR-10004757"/>
    <x v="1"/>
    <x v="6"/>
    <x v="342"/>
    <n v="13.12"/>
    <n v="5"/>
    <x v="2"/>
    <n v="2.1320000000000001"/>
  </r>
  <r>
    <n v="7515"/>
    <x v="3732"/>
    <x v="3"/>
    <x v="34"/>
    <d v="2014-12-13T00:00:00"/>
    <x v="0"/>
    <s v="JL-15835"/>
    <s v="John Lee"/>
    <x v="0"/>
    <s v="United States"/>
    <s v="Richmond"/>
    <x v="0"/>
    <n v="40475"/>
    <x v="0"/>
    <s v="OFF-BI-10004236"/>
    <x v="1"/>
    <x v="8"/>
    <x v="891"/>
    <n v="29.36"/>
    <n v="2"/>
    <x v="0"/>
    <n v="13.505599999999999"/>
  </r>
  <r>
    <n v="7516"/>
    <x v="3732"/>
    <x v="3"/>
    <x v="34"/>
    <d v="2014-12-13T00:00:00"/>
    <x v="0"/>
    <s v="JL-15835"/>
    <s v="John Lee"/>
    <x v="0"/>
    <s v="United States"/>
    <s v="Richmond"/>
    <x v="0"/>
    <n v="40475"/>
    <x v="0"/>
    <s v="OFF-AP-10000159"/>
    <x v="1"/>
    <x v="9"/>
    <x v="1407"/>
    <n v="214.9"/>
    <n v="5"/>
    <x v="0"/>
    <n v="62.320999999999998"/>
  </r>
  <r>
    <n v="7517"/>
    <x v="3732"/>
    <x v="3"/>
    <x v="34"/>
    <d v="2014-12-13T00:00:00"/>
    <x v="0"/>
    <s v="JL-15835"/>
    <s v="John Lee"/>
    <x v="0"/>
    <s v="United States"/>
    <s v="Richmond"/>
    <x v="0"/>
    <n v="40475"/>
    <x v="0"/>
    <s v="OFF-BI-10003274"/>
    <x v="1"/>
    <x v="8"/>
    <x v="122"/>
    <n v="15.92"/>
    <n v="4"/>
    <x v="0"/>
    <n v="7.4824000000000002"/>
  </r>
  <r>
    <n v="7518"/>
    <x v="3732"/>
    <x v="3"/>
    <x v="34"/>
    <d v="2014-12-13T00:00:00"/>
    <x v="0"/>
    <s v="JL-15835"/>
    <s v="John Lee"/>
    <x v="0"/>
    <s v="United States"/>
    <s v="Richmond"/>
    <x v="0"/>
    <n v="40475"/>
    <x v="0"/>
    <s v="TEC-AC-10001013"/>
    <x v="2"/>
    <x v="11"/>
    <x v="813"/>
    <n v="146.44999999999999"/>
    <n v="5"/>
    <x v="0"/>
    <n v="48.328499999999998"/>
  </r>
  <r>
    <n v="7519"/>
    <x v="3732"/>
    <x v="3"/>
    <x v="34"/>
    <d v="2014-12-13T00:00:00"/>
    <x v="0"/>
    <s v="JL-15835"/>
    <s v="John Lee"/>
    <x v="0"/>
    <s v="United States"/>
    <s v="Richmond"/>
    <x v="0"/>
    <n v="40475"/>
    <x v="0"/>
    <s v="OFF-ST-10004963"/>
    <x v="1"/>
    <x v="4"/>
    <x v="460"/>
    <n v="15.14"/>
    <n v="1"/>
    <x v="0"/>
    <n v="0.60560000000000003"/>
  </r>
  <r>
    <n v="7520"/>
    <x v="3732"/>
    <x v="3"/>
    <x v="34"/>
    <d v="2014-12-13T00:00:00"/>
    <x v="0"/>
    <s v="JL-15835"/>
    <s v="John Lee"/>
    <x v="0"/>
    <s v="United States"/>
    <s v="Richmond"/>
    <x v="0"/>
    <n v="40475"/>
    <x v="0"/>
    <s v="OFF-LA-10004409"/>
    <x v="1"/>
    <x v="2"/>
    <x v="1550"/>
    <n v="5.76"/>
    <n v="2"/>
    <x v="0"/>
    <n v="2.6496"/>
  </r>
  <r>
    <n v="7521"/>
    <x v="3732"/>
    <x v="3"/>
    <x v="34"/>
    <d v="2014-12-13T00:00:00"/>
    <x v="0"/>
    <s v="JL-15835"/>
    <s v="John Lee"/>
    <x v="0"/>
    <s v="United States"/>
    <s v="Richmond"/>
    <x v="0"/>
    <n v="40475"/>
    <x v="0"/>
    <s v="TEC-CO-10001046"/>
    <x v="2"/>
    <x v="16"/>
    <x v="874"/>
    <n v="1399.98"/>
    <n v="2"/>
    <x v="0"/>
    <n v="629.99099999999999"/>
  </r>
  <r>
    <n v="7522"/>
    <x v="3733"/>
    <x v="0"/>
    <x v="64"/>
    <d v="2013-09-12T00:00:00"/>
    <x v="1"/>
    <s v="MD-17350"/>
    <s v="Maribeth Dona"/>
    <x v="0"/>
    <s v="United States"/>
    <s v="Lancaster"/>
    <x v="24"/>
    <n v="43130"/>
    <x v="3"/>
    <s v="OFF-BI-10002824"/>
    <x v="1"/>
    <x v="8"/>
    <x v="523"/>
    <n v="8.952"/>
    <n v="2"/>
    <x v="6"/>
    <n v="-7.46"/>
  </r>
  <r>
    <n v="7523"/>
    <x v="3733"/>
    <x v="0"/>
    <x v="64"/>
    <d v="2013-09-12T00:00:00"/>
    <x v="1"/>
    <s v="MD-17350"/>
    <s v="Maribeth Dona"/>
    <x v="0"/>
    <s v="United States"/>
    <s v="Lancaster"/>
    <x v="24"/>
    <n v="43130"/>
    <x v="3"/>
    <s v="OFF-BI-10001757"/>
    <x v="1"/>
    <x v="8"/>
    <x v="1158"/>
    <n v="8.8559999999999999"/>
    <n v="6"/>
    <x v="6"/>
    <n v="-6.4943999999999997"/>
  </r>
  <r>
    <n v="7524"/>
    <x v="3733"/>
    <x v="0"/>
    <x v="64"/>
    <d v="2013-09-12T00:00:00"/>
    <x v="1"/>
    <s v="MD-17350"/>
    <s v="Maribeth Dona"/>
    <x v="0"/>
    <s v="United States"/>
    <s v="Lancaster"/>
    <x v="24"/>
    <n v="43130"/>
    <x v="3"/>
    <s v="FUR-CH-10004477"/>
    <x v="0"/>
    <x v="1"/>
    <x v="211"/>
    <n v="85.245999999999995"/>
    <n v="2"/>
    <x v="4"/>
    <n v="-1.2178"/>
  </r>
  <r>
    <n v="7525"/>
    <x v="3734"/>
    <x v="2"/>
    <x v="1076"/>
    <d v="2011-09-16T00:00:00"/>
    <x v="1"/>
    <s v="CL-12565"/>
    <s v="Clay Ludtke"/>
    <x v="0"/>
    <s v="United States"/>
    <s v="Gresham"/>
    <x v="21"/>
    <n v="97030"/>
    <x v="1"/>
    <s v="OFF-EN-10003072"/>
    <x v="1"/>
    <x v="12"/>
    <x v="767"/>
    <n v="21.728000000000002"/>
    <n v="7"/>
    <x v="2"/>
    <n v="7.6048"/>
  </r>
  <r>
    <n v="7526"/>
    <x v="3734"/>
    <x v="2"/>
    <x v="1076"/>
    <d v="2011-09-16T00:00:00"/>
    <x v="1"/>
    <s v="CL-12565"/>
    <s v="Clay Ludtke"/>
    <x v="0"/>
    <s v="United States"/>
    <s v="Gresham"/>
    <x v="21"/>
    <n v="97030"/>
    <x v="1"/>
    <s v="FUR-CH-10003973"/>
    <x v="0"/>
    <x v="1"/>
    <x v="858"/>
    <n v="1487.04"/>
    <n v="5"/>
    <x v="2"/>
    <n v="148.70400000000001"/>
  </r>
  <r>
    <n v="7527"/>
    <x v="3735"/>
    <x v="3"/>
    <x v="986"/>
    <d v="2014-09-27T00:00:00"/>
    <x v="3"/>
    <s v="RA-19885"/>
    <s v="Ruben Ausman"/>
    <x v="1"/>
    <s v="United States"/>
    <s v="San Francisco"/>
    <x v="1"/>
    <n v="94109"/>
    <x v="1"/>
    <s v="OFF-EN-10001028"/>
    <x v="1"/>
    <x v="12"/>
    <x v="33"/>
    <n v="71.88"/>
    <n v="6"/>
    <x v="0"/>
    <n v="33.064799999999998"/>
  </r>
  <r>
    <n v="7528"/>
    <x v="3735"/>
    <x v="3"/>
    <x v="986"/>
    <d v="2014-09-27T00:00:00"/>
    <x v="3"/>
    <s v="RA-19885"/>
    <s v="Ruben Ausman"/>
    <x v="1"/>
    <s v="United States"/>
    <s v="San Francisco"/>
    <x v="1"/>
    <n v="94109"/>
    <x v="1"/>
    <s v="FUR-FU-10003829"/>
    <x v="0"/>
    <x v="5"/>
    <x v="1369"/>
    <n v="9.24"/>
    <n v="3"/>
    <x v="0"/>
    <n v="2.9567999999999999"/>
  </r>
  <r>
    <n v="7529"/>
    <x v="3735"/>
    <x v="3"/>
    <x v="986"/>
    <d v="2014-09-27T00:00:00"/>
    <x v="3"/>
    <s v="RA-19885"/>
    <s v="Ruben Ausman"/>
    <x v="1"/>
    <s v="United States"/>
    <s v="San Francisco"/>
    <x v="1"/>
    <n v="94109"/>
    <x v="1"/>
    <s v="OFF-PA-10002245"/>
    <x v="1"/>
    <x v="10"/>
    <x v="1334"/>
    <n v="35.880000000000003"/>
    <n v="6"/>
    <x v="0"/>
    <n v="16.146000000000001"/>
  </r>
  <r>
    <n v="7530"/>
    <x v="3735"/>
    <x v="3"/>
    <x v="986"/>
    <d v="2014-09-27T00:00:00"/>
    <x v="3"/>
    <s v="RA-19885"/>
    <s v="Ruben Ausman"/>
    <x v="1"/>
    <s v="United States"/>
    <s v="San Francisco"/>
    <x v="1"/>
    <n v="94109"/>
    <x v="1"/>
    <s v="OFF-BI-10002215"/>
    <x v="1"/>
    <x v="8"/>
    <x v="20"/>
    <n v="17.04"/>
    <n v="3"/>
    <x v="2"/>
    <n v="5.5380000000000003"/>
  </r>
  <r>
    <n v="7531"/>
    <x v="3735"/>
    <x v="3"/>
    <x v="986"/>
    <d v="2014-09-27T00:00:00"/>
    <x v="3"/>
    <s v="RA-19885"/>
    <s v="Ruben Ausman"/>
    <x v="1"/>
    <s v="United States"/>
    <s v="San Francisco"/>
    <x v="1"/>
    <n v="94109"/>
    <x v="1"/>
    <s v="OFF-BI-10003925"/>
    <x v="1"/>
    <x v="8"/>
    <x v="751"/>
    <n v="931.17600000000004"/>
    <n v="3"/>
    <x v="2"/>
    <n v="314.27190000000002"/>
  </r>
  <r>
    <n v="7532"/>
    <x v="3736"/>
    <x v="0"/>
    <x v="26"/>
    <d v="2013-06-20T00:00:00"/>
    <x v="2"/>
    <s v="LC-16885"/>
    <s v="Lena Creighton"/>
    <x v="0"/>
    <s v="United States"/>
    <s v="Longmont"/>
    <x v="22"/>
    <n v="80501"/>
    <x v="1"/>
    <s v="FUR-FU-10002298"/>
    <x v="0"/>
    <x v="5"/>
    <x v="1296"/>
    <n v="266.35199999999998"/>
    <n v="3"/>
    <x v="2"/>
    <n v="-13.317600000000001"/>
  </r>
  <r>
    <n v="7533"/>
    <x v="3736"/>
    <x v="0"/>
    <x v="26"/>
    <d v="2013-06-20T00:00:00"/>
    <x v="2"/>
    <s v="LC-16885"/>
    <s v="Lena Creighton"/>
    <x v="0"/>
    <s v="United States"/>
    <s v="Longmont"/>
    <x v="22"/>
    <n v="80501"/>
    <x v="1"/>
    <s v="FUR-CH-10004853"/>
    <x v="0"/>
    <x v="1"/>
    <x v="526"/>
    <n v="483.13600000000002"/>
    <n v="4"/>
    <x v="2"/>
    <n v="54.352800000000002"/>
  </r>
  <r>
    <n v="7534"/>
    <x v="3737"/>
    <x v="3"/>
    <x v="906"/>
    <d v="2014-03-02T00:00:00"/>
    <x v="1"/>
    <s v="SW-20245"/>
    <s v="Scot Wooten"/>
    <x v="0"/>
    <s v="United States"/>
    <s v="Greenville"/>
    <x v="3"/>
    <n v="27834"/>
    <x v="0"/>
    <s v="FUR-CH-10002880"/>
    <x v="0"/>
    <x v="1"/>
    <x v="801"/>
    <n v="196.78399999999999"/>
    <n v="2"/>
    <x v="2"/>
    <n v="-22.138200000000001"/>
  </r>
  <r>
    <n v="7535"/>
    <x v="3737"/>
    <x v="3"/>
    <x v="906"/>
    <d v="2014-03-02T00:00:00"/>
    <x v="1"/>
    <s v="SW-20245"/>
    <s v="Scot Wooten"/>
    <x v="0"/>
    <s v="United States"/>
    <s v="Greenville"/>
    <x v="3"/>
    <n v="27834"/>
    <x v="0"/>
    <s v="FUR-BO-10004709"/>
    <x v="0"/>
    <x v="0"/>
    <x v="263"/>
    <n v="231.92"/>
    <n v="5"/>
    <x v="2"/>
    <n v="5.798"/>
  </r>
  <r>
    <n v="7536"/>
    <x v="3738"/>
    <x v="3"/>
    <x v="185"/>
    <d v="2014-04-08T00:00:00"/>
    <x v="1"/>
    <s v="HG-14965"/>
    <s v="Henry Goldwyn"/>
    <x v="1"/>
    <s v="United States"/>
    <s v="Los Angeles"/>
    <x v="1"/>
    <n v="90004"/>
    <x v="1"/>
    <s v="OFF-SU-10004231"/>
    <x v="1"/>
    <x v="14"/>
    <x v="552"/>
    <n v="29.7"/>
    <n v="3"/>
    <x v="0"/>
    <n v="8.0190000000000001"/>
  </r>
  <r>
    <n v="7537"/>
    <x v="3739"/>
    <x v="3"/>
    <x v="734"/>
    <d v="2014-12-09T00:00:00"/>
    <x v="1"/>
    <s v="MV-17485"/>
    <s v="Mark Van Huff"/>
    <x v="0"/>
    <s v="United States"/>
    <s v="Houston"/>
    <x v="5"/>
    <n v="77041"/>
    <x v="2"/>
    <s v="FUR-FU-10000820"/>
    <x v="0"/>
    <x v="5"/>
    <x v="1774"/>
    <n v="13.592000000000001"/>
    <n v="2"/>
    <x v="7"/>
    <n v="-14.271599999999999"/>
  </r>
  <r>
    <n v="7538"/>
    <x v="3740"/>
    <x v="0"/>
    <x v="317"/>
    <d v="2013-02-22T00:00:00"/>
    <x v="0"/>
    <s v="GT-14710"/>
    <s v="Greg Tran"/>
    <x v="0"/>
    <s v="United States"/>
    <s v="San Francisco"/>
    <x v="1"/>
    <n v="94109"/>
    <x v="1"/>
    <s v="OFF-PA-10001736"/>
    <x v="1"/>
    <x v="10"/>
    <x v="129"/>
    <n v="70.88"/>
    <n v="2"/>
    <x v="0"/>
    <n v="33.313600000000001"/>
  </r>
  <r>
    <n v="7539"/>
    <x v="3741"/>
    <x v="3"/>
    <x v="574"/>
    <d v="2014-12-07T00:00:00"/>
    <x v="1"/>
    <s v="BS-11380"/>
    <s v="Bill Stewart"/>
    <x v="1"/>
    <s v="United States"/>
    <s v="Denver"/>
    <x v="22"/>
    <n v="80219"/>
    <x v="1"/>
    <s v="OFF-ST-10003306"/>
    <x v="1"/>
    <x v="4"/>
    <x v="380"/>
    <n v="114.288"/>
    <n v="1"/>
    <x v="2"/>
    <n v="12.8574"/>
  </r>
  <r>
    <n v="7540"/>
    <x v="3741"/>
    <x v="3"/>
    <x v="574"/>
    <d v="2014-12-07T00:00:00"/>
    <x v="1"/>
    <s v="BS-11380"/>
    <s v="Bill Stewart"/>
    <x v="1"/>
    <s v="United States"/>
    <s v="Denver"/>
    <x v="22"/>
    <n v="80219"/>
    <x v="1"/>
    <s v="OFF-BI-10003707"/>
    <x v="1"/>
    <x v="8"/>
    <x v="776"/>
    <n v="36.624000000000002"/>
    <n v="8"/>
    <x v="6"/>
    <n v="-24.416"/>
  </r>
  <r>
    <n v="7541"/>
    <x v="3741"/>
    <x v="3"/>
    <x v="574"/>
    <d v="2014-12-07T00:00:00"/>
    <x v="1"/>
    <s v="BS-11380"/>
    <s v="Bill Stewart"/>
    <x v="1"/>
    <s v="United States"/>
    <s v="Denver"/>
    <x v="22"/>
    <n v="80219"/>
    <x v="1"/>
    <s v="FUR-BO-10003546"/>
    <x v="0"/>
    <x v="0"/>
    <x v="1638"/>
    <n v="242.352"/>
    <n v="8"/>
    <x v="6"/>
    <n v="-363.52800000000002"/>
  </r>
  <r>
    <n v="7542"/>
    <x v="3741"/>
    <x v="3"/>
    <x v="574"/>
    <d v="2014-12-07T00:00:00"/>
    <x v="1"/>
    <s v="BS-11380"/>
    <s v="Bill Stewart"/>
    <x v="1"/>
    <s v="United States"/>
    <s v="Denver"/>
    <x v="22"/>
    <n v="80219"/>
    <x v="1"/>
    <s v="TEC-PH-10000213"/>
    <x v="2"/>
    <x v="7"/>
    <x v="1649"/>
    <n v="49.616"/>
    <n v="2"/>
    <x v="2"/>
    <n v="4.9615999999999998"/>
  </r>
  <r>
    <n v="7543"/>
    <x v="3741"/>
    <x v="3"/>
    <x v="574"/>
    <d v="2014-12-07T00:00:00"/>
    <x v="1"/>
    <s v="BS-11380"/>
    <s v="Bill Stewart"/>
    <x v="1"/>
    <s v="United States"/>
    <s v="Denver"/>
    <x v="22"/>
    <n v="80219"/>
    <x v="1"/>
    <s v="FUR-FU-10001488"/>
    <x v="0"/>
    <x v="5"/>
    <x v="1040"/>
    <n v="508.70400000000001"/>
    <n v="6"/>
    <x v="2"/>
    <n v="0"/>
  </r>
  <r>
    <n v="7544"/>
    <x v="3741"/>
    <x v="3"/>
    <x v="574"/>
    <d v="2014-12-07T00:00:00"/>
    <x v="1"/>
    <s v="BS-11380"/>
    <s v="Bill Stewart"/>
    <x v="1"/>
    <s v="United States"/>
    <s v="Denver"/>
    <x v="22"/>
    <n v="80219"/>
    <x v="1"/>
    <s v="TEC-PH-10004833"/>
    <x v="2"/>
    <x v="7"/>
    <x v="1354"/>
    <n v="57.36"/>
    <n v="6"/>
    <x v="2"/>
    <n v="-14.34"/>
  </r>
  <r>
    <n v="7545"/>
    <x v="3741"/>
    <x v="3"/>
    <x v="574"/>
    <d v="2014-12-07T00:00:00"/>
    <x v="1"/>
    <s v="BS-11380"/>
    <s v="Bill Stewart"/>
    <x v="1"/>
    <s v="United States"/>
    <s v="Denver"/>
    <x v="22"/>
    <n v="80219"/>
    <x v="1"/>
    <s v="FUR-CH-10002335"/>
    <x v="0"/>
    <x v="1"/>
    <x v="623"/>
    <n v="906.68"/>
    <n v="5"/>
    <x v="2"/>
    <n v="68.001000000000005"/>
  </r>
  <r>
    <n v="7546"/>
    <x v="3742"/>
    <x v="2"/>
    <x v="982"/>
    <d v="2011-10-15T00:00:00"/>
    <x v="1"/>
    <s v="CM-12715"/>
    <s v="Craig Molinari"/>
    <x v="1"/>
    <s v="United States"/>
    <s v="Huntsville"/>
    <x v="5"/>
    <n v="77340"/>
    <x v="2"/>
    <s v="TEC-PH-10001128"/>
    <x v="2"/>
    <x v="7"/>
    <x v="1499"/>
    <n v="719.952"/>
    <n v="6"/>
    <x v="2"/>
    <n v="71.995199999999997"/>
  </r>
  <r>
    <n v="7547"/>
    <x v="3742"/>
    <x v="2"/>
    <x v="982"/>
    <d v="2011-10-15T00:00:00"/>
    <x v="1"/>
    <s v="CM-12715"/>
    <s v="Craig Molinari"/>
    <x v="1"/>
    <s v="United States"/>
    <s v="Huntsville"/>
    <x v="5"/>
    <n v="77340"/>
    <x v="2"/>
    <s v="TEC-PH-10004667"/>
    <x v="2"/>
    <x v="7"/>
    <x v="519"/>
    <n v="755.94399999999996"/>
    <n v="7"/>
    <x v="2"/>
    <n v="66.145099999999999"/>
  </r>
  <r>
    <n v="7548"/>
    <x v="3742"/>
    <x v="2"/>
    <x v="982"/>
    <d v="2011-10-15T00:00:00"/>
    <x v="1"/>
    <s v="CM-12715"/>
    <s v="Craig Molinari"/>
    <x v="1"/>
    <s v="United States"/>
    <s v="Huntsville"/>
    <x v="5"/>
    <n v="77340"/>
    <x v="2"/>
    <s v="OFF-BI-10004817"/>
    <x v="1"/>
    <x v="8"/>
    <x v="1199"/>
    <n v="11.98"/>
    <n v="5"/>
    <x v="3"/>
    <n v="-19.167999999999999"/>
  </r>
  <r>
    <n v="7549"/>
    <x v="3742"/>
    <x v="2"/>
    <x v="982"/>
    <d v="2011-10-15T00:00:00"/>
    <x v="1"/>
    <s v="CM-12715"/>
    <s v="Craig Molinari"/>
    <x v="1"/>
    <s v="United States"/>
    <s v="Huntsville"/>
    <x v="5"/>
    <n v="77340"/>
    <x v="2"/>
    <s v="OFF-BI-10004140"/>
    <x v="1"/>
    <x v="8"/>
    <x v="304"/>
    <n v="0.89800000000000002"/>
    <n v="1"/>
    <x v="3"/>
    <n v="-1.5714999999999999"/>
  </r>
  <r>
    <n v="7550"/>
    <x v="3743"/>
    <x v="0"/>
    <x v="64"/>
    <d v="2013-09-08T00:00:00"/>
    <x v="2"/>
    <s v="EM-13825"/>
    <s v="Elizabeth Moffitt"/>
    <x v="1"/>
    <s v="United States"/>
    <s v="Houston"/>
    <x v="5"/>
    <n v="77036"/>
    <x v="2"/>
    <s v="FUR-FU-10004671"/>
    <x v="0"/>
    <x v="5"/>
    <x v="1357"/>
    <n v="21.204000000000001"/>
    <n v="3"/>
    <x v="7"/>
    <n v="-11.6622"/>
  </r>
  <r>
    <n v="7551"/>
    <x v="3744"/>
    <x v="2"/>
    <x v="1164"/>
    <d v="2011-11-25T00:00:00"/>
    <x v="1"/>
    <s v="KH-16330"/>
    <s v="Katharine Harms"/>
    <x v="1"/>
    <s v="United States"/>
    <s v="New York City"/>
    <x v="15"/>
    <n v="10024"/>
    <x v="3"/>
    <s v="OFF-EN-10002592"/>
    <x v="1"/>
    <x v="12"/>
    <x v="1702"/>
    <n v="34.74"/>
    <n v="3"/>
    <x v="0"/>
    <n v="17.37"/>
  </r>
  <r>
    <n v="7552"/>
    <x v="3744"/>
    <x v="2"/>
    <x v="1164"/>
    <d v="2011-11-25T00:00:00"/>
    <x v="1"/>
    <s v="KH-16330"/>
    <s v="Katharine Harms"/>
    <x v="1"/>
    <s v="United States"/>
    <s v="New York City"/>
    <x v="15"/>
    <n v="10024"/>
    <x v="3"/>
    <s v="TEC-PH-10004447"/>
    <x v="2"/>
    <x v="7"/>
    <x v="857"/>
    <n v="833.94"/>
    <n v="6"/>
    <x v="0"/>
    <n v="216.8244"/>
  </r>
  <r>
    <n v="7553"/>
    <x v="3744"/>
    <x v="2"/>
    <x v="1164"/>
    <d v="2011-11-25T00:00:00"/>
    <x v="1"/>
    <s v="KH-16330"/>
    <s v="Katharine Harms"/>
    <x v="1"/>
    <s v="United States"/>
    <s v="New York City"/>
    <x v="15"/>
    <n v="10024"/>
    <x v="3"/>
    <s v="OFF-BI-10003669"/>
    <x v="1"/>
    <x v="8"/>
    <x v="796"/>
    <n v="12.96"/>
    <n v="3"/>
    <x v="2"/>
    <n v="4.5359999999999996"/>
  </r>
  <r>
    <n v="7554"/>
    <x v="3744"/>
    <x v="2"/>
    <x v="1164"/>
    <d v="2011-11-25T00:00:00"/>
    <x v="1"/>
    <s v="KH-16330"/>
    <s v="Katharine Harms"/>
    <x v="1"/>
    <s v="United States"/>
    <s v="New York City"/>
    <x v="15"/>
    <n v="10024"/>
    <x v="3"/>
    <s v="OFF-PA-10000223"/>
    <x v="1"/>
    <x v="10"/>
    <x v="1374"/>
    <n v="25.92"/>
    <n v="4"/>
    <x v="0"/>
    <n v="12.441599999999999"/>
  </r>
  <r>
    <n v="7555"/>
    <x v="3745"/>
    <x v="2"/>
    <x v="1025"/>
    <d v="2011-05-14T00:00:00"/>
    <x v="0"/>
    <s v="AF-10885"/>
    <s v="Art Foster"/>
    <x v="0"/>
    <s v="United States"/>
    <s v="Philadelphia"/>
    <x v="9"/>
    <n v="19134"/>
    <x v="3"/>
    <s v="FUR-BO-10004467"/>
    <x v="0"/>
    <x v="0"/>
    <x v="883"/>
    <n v="349.96499999999997"/>
    <n v="7"/>
    <x v="5"/>
    <n v="-216.97829999999999"/>
  </r>
  <r>
    <n v="7556"/>
    <x v="3745"/>
    <x v="2"/>
    <x v="1025"/>
    <d v="2011-05-14T00:00:00"/>
    <x v="0"/>
    <s v="AF-10885"/>
    <s v="Art Foster"/>
    <x v="0"/>
    <s v="United States"/>
    <s v="Philadelphia"/>
    <x v="9"/>
    <n v="19134"/>
    <x v="3"/>
    <s v="OFF-AR-10000716"/>
    <x v="1"/>
    <x v="6"/>
    <x v="786"/>
    <n v="22.32"/>
    <n v="5"/>
    <x v="2"/>
    <n v="5.3010000000000002"/>
  </r>
  <r>
    <n v="7557"/>
    <x v="3746"/>
    <x v="3"/>
    <x v="344"/>
    <d v="2014-12-03T00:00:00"/>
    <x v="1"/>
    <s v="JR-16210"/>
    <s v="Justin Ritter"/>
    <x v="1"/>
    <s v="United States"/>
    <s v="Columbus"/>
    <x v="14"/>
    <n v="47201"/>
    <x v="2"/>
    <s v="OFF-PA-10003641"/>
    <x v="1"/>
    <x v="10"/>
    <x v="938"/>
    <n v="158.28"/>
    <n v="6"/>
    <x v="0"/>
    <n v="72.808800000000005"/>
  </r>
  <r>
    <n v="7558"/>
    <x v="3746"/>
    <x v="3"/>
    <x v="344"/>
    <d v="2014-12-03T00:00:00"/>
    <x v="1"/>
    <s v="JR-16210"/>
    <s v="Justin Ritter"/>
    <x v="1"/>
    <s v="United States"/>
    <s v="Columbus"/>
    <x v="14"/>
    <n v="47201"/>
    <x v="2"/>
    <s v="OFF-BI-10004519"/>
    <x v="1"/>
    <x v="8"/>
    <x v="880"/>
    <n v="497.94"/>
    <n v="3"/>
    <x v="0"/>
    <n v="224.07300000000001"/>
  </r>
  <r>
    <n v="7559"/>
    <x v="3747"/>
    <x v="2"/>
    <x v="301"/>
    <d v="2011-11-05T00:00:00"/>
    <x v="1"/>
    <s v="DL-12925"/>
    <s v="Daniel Lacy"/>
    <x v="0"/>
    <s v="United States"/>
    <s v="Long Beach"/>
    <x v="15"/>
    <n v="11561"/>
    <x v="3"/>
    <s v="OFF-AP-10002518"/>
    <x v="1"/>
    <x v="9"/>
    <x v="158"/>
    <n v="533.94000000000005"/>
    <n v="3"/>
    <x v="0"/>
    <n v="154.8426"/>
  </r>
  <r>
    <n v="7560"/>
    <x v="3747"/>
    <x v="2"/>
    <x v="301"/>
    <d v="2011-11-05T00:00:00"/>
    <x v="1"/>
    <s v="DL-12925"/>
    <s v="Daniel Lacy"/>
    <x v="0"/>
    <s v="United States"/>
    <s v="Long Beach"/>
    <x v="15"/>
    <n v="11561"/>
    <x v="3"/>
    <s v="OFF-PA-10000806"/>
    <x v="1"/>
    <x v="10"/>
    <x v="948"/>
    <n v="167.94"/>
    <n v="3"/>
    <x v="0"/>
    <n v="82.290599999999998"/>
  </r>
  <r>
    <n v="7561"/>
    <x v="3747"/>
    <x v="2"/>
    <x v="301"/>
    <d v="2011-11-05T00:00:00"/>
    <x v="1"/>
    <s v="DL-12925"/>
    <s v="Daniel Lacy"/>
    <x v="0"/>
    <s v="United States"/>
    <s v="Long Beach"/>
    <x v="15"/>
    <n v="11561"/>
    <x v="3"/>
    <s v="FUR-FU-10003142"/>
    <x v="0"/>
    <x v="5"/>
    <x v="1201"/>
    <n v="31.68"/>
    <n v="6"/>
    <x v="0"/>
    <n v="9.8208000000000002"/>
  </r>
  <r>
    <n v="7562"/>
    <x v="3748"/>
    <x v="0"/>
    <x v="945"/>
    <d v="2014-01-02T00:00:00"/>
    <x v="2"/>
    <s v="BD-11605"/>
    <s v="Brian Dahlen"/>
    <x v="0"/>
    <s v="United States"/>
    <s v="Lancaster"/>
    <x v="9"/>
    <n v="17602"/>
    <x v="3"/>
    <s v="FUR-CH-10000454"/>
    <x v="0"/>
    <x v="1"/>
    <x v="1"/>
    <n v="170.786"/>
    <n v="1"/>
    <x v="4"/>
    <n v="0"/>
  </r>
  <r>
    <n v="7563"/>
    <x v="3749"/>
    <x v="0"/>
    <x v="323"/>
    <d v="2013-09-08T00:00:00"/>
    <x v="1"/>
    <s v="RB-19570"/>
    <s v="Rob Beeghly"/>
    <x v="0"/>
    <s v="United States"/>
    <s v="Chicago"/>
    <x v="10"/>
    <n v="60610"/>
    <x v="2"/>
    <s v="FUR-BO-10003894"/>
    <x v="0"/>
    <x v="0"/>
    <x v="1619"/>
    <n v="198.744"/>
    <n v="4"/>
    <x v="4"/>
    <n v="0"/>
  </r>
  <r>
    <n v="7564"/>
    <x v="3750"/>
    <x v="3"/>
    <x v="361"/>
    <d v="2014-10-08T00:00:00"/>
    <x v="2"/>
    <s v="RB-19795"/>
    <s v="Ross Baird"/>
    <x v="2"/>
    <s v="United States"/>
    <s v="Denver"/>
    <x v="22"/>
    <n v="80219"/>
    <x v="1"/>
    <s v="TEC-AC-10001714"/>
    <x v="2"/>
    <x v="11"/>
    <x v="678"/>
    <n v="63.823999999999998"/>
    <n v="2"/>
    <x v="2"/>
    <n v="13.5626"/>
  </r>
  <r>
    <n v="7565"/>
    <x v="3751"/>
    <x v="0"/>
    <x v="806"/>
    <d v="2013-02-01T00:00:00"/>
    <x v="0"/>
    <s v="TB-21250"/>
    <s v="Tim Brockman"/>
    <x v="0"/>
    <s v="United States"/>
    <s v="Seattle"/>
    <x v="4"/>
    <n v="98103"/>
    <x v="1"/>
    <s v="FUR-CH-10001190"/>
    <x v="0"/>
    <x v="1"/>
    <x v="1326"/>
    <n v="435.16800000000001"/>
    <n v="4"/>
    <x v="2"/>
    <n v="-59.835599999999999"/>
  </r>
  <r>
    <n v="7566"/>
    <x v="3751"/>
    <x v="0"/>
    <x v="806"/>
    <d v="2013-02-01T00:00:00"/>
    <x v="0"/>
    <s v="TB-21250"/>
    <s v="Tim Brockman"/>
    <x v="0"/>
    <s v="United States"/>
    <s v="Seattle"/>
    <x v="4"/>
    <n v="98103"/>
    <x v="1"/>
    <s v="FUR-BO-10000468"/>
    <x v="0"/>
    <x v="0"/>
    <x v="1171"/>
    <n v="48.58"/>
    <n v="1"/>
    <x v="0"/>
    <n v="7.7728000000000002"/>
  </r>
  <r>
    <n v="7567"/>
    <x v="3752"/>
    <x v="3"/>
    <x v="81"/>
    <d v="2014-04-24T00:00:00"/>
    <x v="2"/>
    <s v="KN-16390"/>
    <s v="Katherine Nockton"/>
    <x v="1"/>
    <s v="United States"/>
    <s v="Houston"/>
    <x v="5"/>
    <n v="77070"/>
    <x v="2"/>
    <s v="TEC-AC-10001998"/>
    <x v="2"/>
    <x v="11"/>
    <x v="84"/>
    <n v="47.975999999999999"/>
    <n v="3"/>
    <x v="2"/>
    <n v="8.3957999999999995"/>
  </r>
  <r>
    <n v="7568"/>
    <x v="3752"/>
    <x v="3"/>
    <x v="81"/>
    <d v="2014-04-24T00:00:00"/>
    <x v="2"/>
    <s v="KN-16390"/>
    <s v="Katherine Nockton"/>
    <x v="1"/>
    <s v="United States"/>
    <s v="Houston"/>
    <x v="5"/>
    <n v="77070"/>
    <x v="2"/>
    <s v="OFF-PA-10001534"/>
    <x v="1"/>
    <x v="10"/>
    <x v="1461"/>
    <n v="20.736000000000001"/>
    <n v="4"/>
    <x v="2"/>
    <n v="7.2576000000000001"/>
  </r>
  <r>
    <n v="7569"/>
    <x v="3753"/>
    <x v="2"/>
    <x v="29"/>
    <d v="2011-12-10T00:00:00"/>
    <x v="1"/>
    <s v="RL-19615"/>
    <s v="Rob Lucas"/>
    <x v="0"/>
    <s v="United States"/>
    <s v="Los Angeles"/>
    <x v="1"/>
    <n v="90045"/>
    <x v="1"/>
    <s v="OFF-AR-10003045"/>
    <x v="1"/>
    <x v="6"/>
    <x v="420"/>
    <n v="26.46"/>
    <n v="9"/>
    <x v="0"/>
    <n v="11.907"/>
  </r>
  <r>
    <n v="7570"/>
    <x v="3753"/>
    <x v="2"/>
    <x v="29"/>
    <d v="2011-12-10T00:00:00"/>
    <x v="1"/>
    <s v="RL-19615"/>
    <s v="Rob Lucas"/>
    <x v="0"/>
    <s v="United States"/>
    <s v="Los Angeles"/>
    <x v="1"/>
    <n v="90045"/>
    <x v="1"/>
    <s v="OFF-PA-10001363"/>
    <x v="1"/>
    <x v="10"/>
    <x v="1616"/>
    <n v="49.12"/>
    <n v="4"/>
    <x v="0"/>
    <n v="23.086400000000001"/>
  </r>
  <r>
    <n v="7571"/>
    <x v="3753"/>
    <x v="2"/>
    <x v="29"/>
    <d v="2011-12-10T00:00:00"/>
    <x v="1"/>
    <s v="RL-19615"/>
    <s v="Rob Lucas"/>
    <x v="0"/>
    <s v="United States"/>
    <s v="Los Angeles"/>
    <x v="1"/>
    <n v="90045"/>
    <x v="1"/>
    <s v="OFF-FA-10002280"/>
    <x v="1"/>
    <x v="13"/>
    <x v="653"/>
    <n v="15"/>
    <n v="3"/>
    <x v="0"/>
    <n v="7.2"/>
  </r>
  <r>
    <n v="7572"/>
    <x v="3754"/>
    <x v="2"/>
    <x v="618"/>
    <d v="2011-10-26T00:00:00"/>
    <x v="1"/>
    <s v="FH-14275"/>
    <s v="Frank Hawley"/>
    <x v="1"/>
    <s v="United States"/>
    <s v="Newport News"/>
    <x v="17"/>
    <n v="23602"/>
    <x v="0"/>
    <s v="OFF-ST-10003479"/>
    <x v="1"/>
    <x v="4"/>
    <x v="41"/>
    <n v="194.7"/>
    <n v="5"/>
    <x v="0"/>
    <n v="9.7349999999999994"/>
  </r>
  <r>
    <n v="7573"/>
    <x v="3754"/>
    <x v="2"/>
    <x v="618"/>
    <d v="2011-10-26T00:00:00"/>
    <x v="1"/>
    <s v="FH-14275"/>
    <s v="Frank Hawley"/>
    <x v="1"/>
    <s v="United States"/>
    <s v="Newport News"/>
    <x v="17"/>
    <n v="23602"/>
    <x v="0"/>
    <s v="FUR-TA-10004607"/>
    <x v="0"/>
    <x v="3"/>
    <x v="1095"/>
    <n v="591.32000000000005"/>
    <n v="4"/>
    <x v="0"/>
    <n v="112.35080000000001"/>
  </r>
  <r>
    <n v="7574"/>
    <x v="3754"/>
    <x v="2"/>
    <x v="618"/>
    <d v="2011-10-26T00:00:00"/>
    <x v="1"/>
    <s v="FH-14275"/>
    <s v="Frank Hawley"/>
    <x v="1"/>
    <s v="United States"/>
    <s v="Newport News"/>
    <x v="17"/>
    <n v="23602"/>
    <x v="0"/>
    <s v="OFF-AR-10001022"/>
    <x v="1"/>
    <x v="6"/>
    <x v="872"/>
    <n v="2.84"/>
    <n v="1"/>
    <x v="0"/>
    <n v="0.88039999999999996"/>
  </r>
  <r>
    <n v="7575"/>
    <x v="3755"/>
    <x v="1"/>
    <x v="575"/>
    <d v="2012-12-12T00:00:00"/>
    <x v="1"/>
    <s v="YS-21880"/>
    <s v="Yana Sorensen"/>
    <x v="1"/>
    <s v="United States"/>
    <s v="Los Angeles"/>
    <x v="1"/>
    <n v="90036"/>
    <x v="1"/>
    <s v="OFF-ST-10004186"/>
    <x v="1"/>
    <x v="4"/>
    <x v="16"/>
    <n v="221.96"/>
    <n v="2"/>
    <x v="0"/>
    <n v="4.4391999999999996"/>
  </r>
  <r>
    <n v="7576"/>
    <x v="3755"/>
    <x v="1"/>
    <x v="575"/>
    <d v="2012-12-12T00:00:00"/>
    <x v="1"/>
    <s v="YS-21880"/>
    <s v="Yana Sorensen"/>
    <x v="1"/>
    <s v="United States"/>
    <s v="Los Angeles"/>
    <x v="1"/>
    <n v="90036"/>
    <x v="1"/>
    <s v="TEC-AC-10000865"/>
    <x v="2"/>
    <x v="11"/>
    <x v="996"/>
    <n v="236"/>
    <n v="4"/>
    <x v="0"/>
    <n v="40.119999999999997"/>
  </r>
  <r>
    <n v="7577"/>
    <x v="3756"/>
    <x v="2"/>
    <x v="981"/>
    <d v="2011-11-07T00:00:00"/>
    <x v="0"/>
    <s v="SW-20755"/>
    <s v="Steven Ward"/>
    <x v="1"/>
    <s v="United States"/>
    <s v="Seattle"/>
    <x v="4"/>
    <n v="98115"/>
    <x v="1"/>
    <s v="TEC-AC-10000023"/>
    <x v="2"/>
    <x v="11"/>
    <x v="900"/>
    <n v="41.94"/>
    <n v="2"/>
    <x v="0"/>
    <n v="15.0984"/>
  </r>
  <r>
    <n v="7578"/>
    <x v="3756"/>
    <x v="2"/>
    <x v="981"/>
    <d v="2011-11-07T00:00:00"/>
    <x v="0"/>
    <s v="SW-20755"/>
    <s v="Steven Ward"/>
    <x v="1"/>
    <s v="United States"/>
    <s v="Seattle"/>
    <x v="4"/>
    <n v="98115"/>
    <x v="1"/>
    <s v="TEC-PH-10001750"/>
    <x v="2"/>
    <x v="7"/>
    <x v="968"/>
    <n v="52.792000000000002"/>
    <n v="1"/>
    <x v="2"/>
    <n v="4.6193"/>
  </r>
  <r>
    <n v="7579"/>
    <x v="3757"/>
    <x v="0"/>
    <x v="122"/>
    <d v="2013-12-22T00:00:00"/>
    <x v="2"/>
    <s v="PN-18775"/>
    <s v="Parhena Norris"/>
    <x v="2"/>
    <s v="United States"/>
    <s v="Omaha"/>
    <x v="8"/>
    <n v="68104"/>
    <x v="2"/>
    <s v="FUR-CH-10004997"/>
    <x v="0"/>
    <x v="1"/>
    <x v="494"/>
    <n v="563.94000000000005"/>
    <n v="3"/>
    <x v="0"/>
    <n v="112.788"/>
  </r>
  <r>
    <n v="7580"/>
    <x v="3758"/>
    <x v="1"/>
    <x v="521"/>
    <d v="2012-11-27T00:00:00"/>
    <x v="0"/>
    <s v="AT-10735"/>
    <s v="Annie Thurman"/>
    <x v="0"/>
    <s v="United States"/>
    <s v="Morristown"/>
    <x v="30"/>
    <n v="7960"/>
    <x v="3"/>
    <s v="OFF-AP-10000275"/>
    <x v="1"/>
    <x v="9"/>
    <x v="1719"/>
    <n v="2625.12"/>
    <n v="8"/>
    <x v="0"/>
    <n v="735.03359999999998"/>
  </r>
  <r>
    <n v="7581"/>
    <x v="3758"/>
    <x v="1"/>
    <x v="521"/>
    <d v="2012-11-27T00:00:00"/>
    <x v="0"/>
    <s v="AT-10735"/>
    <s v="Annie Thurman"/>
    <x v="0"/>
    <s v="United States"/>
    <s v="Morristown"/>
    <x v="30"/>
    <n v="7960"/>
    <x v="3"/>
    <s v="OFF-AR-10004999"/>
    <x v="1"/>
    <x v="6"/>
    <x v="864"/>
    <n v="17.940000000000001"/>
    <n v="3"/>
    <x v="0"/>
    <n v="4.4850000000000003"/>
  </r>
  <r>
    <n v="7582"/>
    <x v="3759"/>
    <x v="1"/>
    <x v="863"/>
    <d v="2012-08-16T00:00:00"/>
    <x v="2"/>
    <s v="EJ-13720"/>
    <s v="Ed Jacobs"/>
    <x v="0"/>
    <s v="United States"/>
    <s v="Philadelphia"/>
    <x v="9"/>
    <n v="19143"/>
    <x v="3"/>
    <s v="OFF-ST-10003816"/>
    <x v="1"/>
    <x v="4"/>
    <x v="710"/>
    <n v="422.85599999999999"/>
    <n v="3"/>
    <x v="2"/>
    <n v="15.857100000000001"/>
  </r>
  <r>
    <n v="7583"/>
    <x v="3760"/>
    <x v="1"/>
    <x v="392"/>
    <d v="2012-04-21T00:00:00"/>
    <x v="1"/>
    <s v="DM-13345"/>
    <s v="Denise Monton"/>
    <x v="1"/>
    <s v="United States"/>
    <s v="New York City"/>
    <x v="15"/>
    <n v="10024"/>
    <x v="3"/>
    <s v="FUR-CH-10003968"/>
    <x v="0"/>
    <x v="1"/>
    <x v="56"/>
    <n v="127.764"/>
    <n v="2"/>
    <x v="9"/>
    <n v="2.8391999999999999"/>
  </r>
  <r>
    <n v="7584"/>
    <x v="3761"/>
    <x v="2"/>
    <x v="90"/>
    <d v="2011-03-25T00:00:00"/>
    <x v="1"/>
    <s v="KH-16690"/>
    <s v="Kristen Hastings"/>
    <x v="1"/>
    <s v="United States"/>
    <s v="Springfield"/>
    <x v="17"/>
    <n v="22153"/>
    <x v="0"/>
    <s v="TEC-PH-10000730"/>
    <x v="2"/>
    <x v="7"/>
    <x v="1559"/>
    <n v="3499.93"/>
    <n v="7"/>
    <x v="0"/>
    <n v="909.98180000000002"/>
  </r>
  <r>
    <n v="7585"/>
    <x v="3761"/>
    <x v="2"/>
    <x v="90"/>
    <d v="2011-03-25T00:00:00"/>
    <x v="1"/>
    <s v="KH-16690"/>
    <s v="Kristen Hastings"/>
    <x v="1"/>
    <s v="United States"/>
    <s v="Springfield"/>
    <x v="17"/>
    <n v="22153"/>
    <x v="0"/>
    <s v="OFF-LA-10004409"/>
    <x v="1"/>
    <x v="2"/>
    <x v="1550"/>
    <n v="14.4"/>
    <n v="5"/>
    <x v="0"/>
    <n v="6.6239999999999997"/>
  </r>
  <r>
    <n v="7586"/>
    <x v="3761"/>
    <x v="2"/>
    <x v="90"/>
    <d v="2011-03-25T00:00:00"/>
    <x v="1"/>
    <s v="KH-16690"/>
    <s v="Kristen Hastings"/>
    <x v="1"/>
    <s v="United States"/>
    <s v="Springfield"/>
    <x v="17"/>
    <n v="22153"/>
    <x v="0"/>
    <s v="OFF-PA-10000675"/>
    <x v="1"/>
    <x v="10"/>
    <x v="1106"/>
    <n v="122.97"/>
    <n v="3"/>
    <x v="0"/>
    <n v="60.255299999999998"/>
  </r>
  <r>
    <n v="7587"/>
    <x v="3761"/>
    <x v="2"/>
    <x v="90"/>
    <d v="2011-03-25T00:00:00"/>
    <x v="1"/>
    <s v="KH-16690"/>
    <s v="Kristen Hastings"/>
    <x v="1"/>
    <s v="United States"/>
    <s v="Springfield"/>
    <x v="17"/>
    <n v="22153"/>
    <x v="0"/>
    <s v="OFF-AR-10001573"/>
    <x v="1"/>
    <x v="6"/>
    <x v="368"/>
    <n v="9.32"/>
    <n v="4"/>
    <x v="0"/>
    <n v="2.7027999999999999"/>
  </r>
  <r>
    <n v="7588"/>
    <x v="3761"/>
    <x v="2"/>
    <x v="90"/>
    <d v="2011-03-25T00:00:00"/>
    <x v="1"/>
    <s v="KH-16690"/>
    <s v="Kristen Hastings"/>
    <x v="1"/>
    <s v="United States"/>
    <s v="Springfield"/>
    <x v="17"/>
    <n v="22153"/>
    <x v="0"/>
    <s v="OFF-BI-10001597"/>
    <x v="1"/>
    <x v="8"/>
    <x v="790"/>
    <n v="122.94"/>
    <n v="3"/>
    <x v="0"/>
    <n v="59.011200000000002"/>
  </r>
  <r>
    <n v="7589"/>
    <x v="3762"/>
    <x v="3"/>
    <x v="673"/>
    <d v="2014-11-23T00:00:00"/>
    <x v="1"/>
    <s v="MB-18085"/>
    <s v="Mick Brown"/>
    <x v="0"/>
    <s v="United States"/>
    <s v="Roseville"/>
    <x v="1"/>
    <n v="95661"/>
    <x v="1"/>
    <s v="FUR-FU-10001196"/>
    <x v="0"/>
    <x v="5"/>
    <x v="1116"/>
    <n v="17.309999999999999"/>
    <n v="3"/>
    <x v="0"/>
    <n v="5.1929999999999996"/>
  </r>
  <r>
    <n v="7590"/>
    <x v="3763"/>
    <x v="1"/>
    <x v="12"/>
    <d v="2012-09-29T00:00:00"/>
    <x v="1"/>
    <s v="DK-12895"/>
    <s v="Dana Kaydos"/>
    <x v="0"/>
    <s v="United States"/>
    <s v="Rockford"/>
    <x v="10"/>
    <n v="61107"/>
    <x v="2"/>
    <s v="OFF-AR-10004602"/>
    <x v="1"/>
    <x v="6"/>
    <x v="1217"/>
    <n v="128.744"/>
    <n v="7"/>
    <x v="2"/>
    <n v="12.8744"/>
  </r>
  <r>
    <n v="7591"/>
    <x v="3764"/>
    <x v="0"/>
    <x v="64"/>
    <d v="2013-09-10T00:00:00"/>
    <x v="1"/>
    <s v="DB-13210"/>
    <s v="Dean Braden"/>
    <x v="0"/>
    <s v="United States"/>
    <s v="Philadelphia"/>
    <x v="9"/>
    <n v="19134"/>
    <x v="3"/>
    <s v="FUR-FU-10000260"/>
    <x v="0"/>
    <x v="5"/>
    <x v="74"/>
    <n v="58.247999999999998"/>
    <n v="9"/>
    <x v="2"/>
    <n v="11.6496"/>
  </r>
  <r>
    <n v="7592"/>
    <x v="3764"/>
    <x v="0"/>
    <x v="64"/>
    <d v="2013-09-10T00:00:00"/>
    <x v="1"/>
    <s v="DB-13210"/>
    <s v="Dean Braden"/>
    <x v="0"/>
    <s v="United States"/>
    <s v="Philadelphia"/>
    <x v="9"/>
    <n v="19134"/>
    <x v="3"/>
    <s v="FUR-CH-10001146"/>
    <x v="0"/>
    <x v="1"/>
    <x v="124"/>
    <n v="71.245999999999995"/>
    <n v="2"/>
    <x v="4"/>
    <n v="-19.338200000000001"/>
  </r>
  <r>
    <n v="7593"/>
    <x v="3764"/>
    <x v="0"/>
    <x v="64"/>
    <d v="2013-09-10T00:00:00"/>
    <x v="1"/>
    <s v="DB-13210"/>
    <s v="Dean Braden"/>
    <x v="0"/>
    <s v="United States"/>
    <s v="Philadelphia"/>
    <x v="9"/>
    <n v="19134"/>
    <x v="3"/>
    <s v="OFF-AR-10000896"/>
    <x v="1"/>
    <x v="6"/>
    <x v="949"/>
    <n v="7.8719999999999999"/>
    <n v="3"/>
    <x v="2"/>
    <n v="0.59040000000000004"/>
  </r>
  <r>
    <n v="7594"/>
    <x v="3764"/>
    <x v="0"/>
    <x v="64"/>
    <d v="2013-09-10T00:00:00"/>
    <x v="1"/>
    <s v="DB-13210"/>
    <s v="Dean Braden"/>
    <x v="0"/>
    <s v="United States"/>
    <s v="Philadelphia"/>
    <x v="9"/>
    <n v="19134"/>
    <x v="3"/>
    <s v="FUR-CH-10000309"/>
    <x v="0"/>
    <x v="1"/>
    <x v="765"/>
    <n v="887.27099999999996"/>
    <n v="3"/>
    <x v="4"/>
    <n v="-63.3765"/>
  </r>
  <r>
    <n v="7595"/>
    <x v="3765"/>
    <x v="3"/>
    <x v="693"/>
    <d v="2014-04-25T00:00:00"/>
    <x v="1"/>
    <s v="CV-12295"/>
    <s v="Christina VanderZanden"/>
    <x v="0"/>
    <s v="United States"/>
    <s v="Detroit"/>
    <x v="12"/>
    <n v="48234"/>
    <x v="2"/>
    <s v="OFF-BI-10001989"/>
    <x v="1"/>
    <x v="8"/>
    <x v="537"/>
    <n v="146.86000000000001"/>
    <n v="7"/>
    <x v="0"/>
    <n v="70.492800000000003"/>
  </r>
  <r>
    <n v="7596"/>
    <x v="3765"/>
    <x v="3"/>
    <x v="693"/>
    <d v="2014-04-25T00:00:00"/>
    <x v="1"/>
    <s v="CV-12295"/>
    <s v="Christina VanderZanden"/>
    <x v="0"/>
    <s v="United States"/>
    <s v="Detroit"/>
    <x v="12"/>
    <n v="48234"/>
    <x v="2"/>
    <s v="OFF-BI-10001036"/>
    <x v="1"/>
    <x v="8"/>
    <x v="618"/>
    <n v="36.56"/>
    <n v="4"/>
    <x v="0"/>
    <n v="18.28"/>
  </r>
  <r>
    <n v="7597"/>
    <x v="3766"/>
    <x v="1"/>
    <x v="925"/>
    <d v="2012-06-19T00:00:00"/>
    <x v="1"/>
    <s v="GK-14620"/>
    <s v="Grace Kelly"/>
    <x v="1"/>
    <s v="United States"/>
    <s v="Los Angeles"/>
    <x v="1"/>
    <n v="90004"/>
    <x v="1"/>
    <s v="TEC-PH-10002103"/>
    <x v="2"/>
    <x v="7"/>
    <x v="534"/>
    <n v="225.57599999999999"/>
    <n v="3"/>
    <x v="2"/>
    <n v="22.557600000000001"/>
  </r>
  <r>
    <n v="7598"/>
    <x v="3767"/>
    <x v="2"/>
    <x v="328"/>
    <d v="2011-09-22T00:00:00"/>
    <x v="1"/>
    <s v="JA-15970"/>
    <s v="Joseph Airdo"/>
    <x v="0"/>
    <s v="United States"/>
    <s v="Springfield"/>
    <x v="21"/>
    <n v="97477"/>
    <x v="1"/>
    <s v="OFF-AR-10001473"/>
    <x v="1"/>
    <x v="6"/>
    <x v="1332"/>
    <n v="5.2480000000000002"/>
    <n v="2"/>
    <x v="2"/>
    <n v="0.4592"/>
  </r>
  <r>
    <n v="7599"/>
    <x v="3767"/>
    <x v="2"/>
    <x v="328"/>
    <d v="2011-09-22T00:00:00"/>
    <x v="1"/>
    <s v="JA-15970"/>
    <s v="Joseph Airdo"/>
    <x v="0"/>
    <s v="United States"/>
    <s v="Springfield"/>
    <x v="21"/>
    <n v="97477"/>
    <x v="1"/>
    <s v="OFF-AR-10000411"/>
    <x v="1"/>
    <x v="6"/>
    <x v="931"/>
    <n v="38.256"/>
    <n v="3"/>
    <x v="2"/>
    <n v="4.782"/>
  </r>
  <r>
    <n v="7600"/>
    <x v="3767"/>
    <x v="2"/>
    <x v="328"/>
    <d v="2011-09-22T00:00:00"/>
    <x v="1"/>
    <s v="JA-15970"/>
    <s v="Joseph Airdo"/>
    <x v="0"/>
    <s v="United States"/>
    <s v="Springfield"/>
    <x v="21"/>
    <n v="97477"/>
    <x v="1"/>
    <s v="OFF-PA-10000246"/>
    <x v="1"/>
    <x v="10"/>
    <x v="1586"/>
    <n v="40.24"/>
    <n v="5"/>
    <x v="2"/>
    <n v="13.077999999999999"/>
  </r>
  <r>
    <n v="7601"/>
    <x v="3767"/>
    <x v="2"/>
    <x v="328"/>
    <d v="2011-09-22T00:00:00"/>
    <x v="1"/>
    <s v="JA-15970"/>
    <s v="Joseph Airdo"/>
    <x v="0"/>
    <s v="United States"/>
    <s v="Springfield"/>
    <x v="21"/>
    <n v="97477"/>
    <x v="1"/>
    <s v="TEC-MA-10004086"/>
    <x v="2"/>
    <x v="15"/>
    <x v="1800"/>
    <n v="29.925000000000001"/>
    <n v="5"/>
    <x v="6"/>
    <n v="-21.945"/>
  </r>
  <r>
    <n v="7602"/>
    <x v="3767"/>
    <x v="2"/>
    <x v="328"/>
    <d v="2011-09-22T00:00:00"/>
    <x v="1"/>
    <s v="JA-15970"/>
    <s v="Joseph Airdo"/>
    <x v="0"/>
    <s v="United States"/>
    <s v="Springfield"/>
    <x v="21"/>
    <n v="97477"/>
    <x v="1"/>
    <s v="OFF-PA-10003039"/>
    <x v="1"/>
    <x v="10"/>
    <x v="330"/>
    <n v="148.70400000000001"/>
    <n v="6"/>
    <x v="2"/>
    <n v="46.47"/>
  </r>
  <r>
    <n v="7603"/>
    <x v="3767"/>
    <x v="2"/>
    <x v="328"/>
    <d v="2011-09-22T00:00:00"/>
    <x v="1"/>
    <s v="JA-15970"/>
    <s v="Joseph Airdo"/>
    <x v="0"/>
    <s v="United States"/>
    <s v="Springfield"/>
    <x v="21"/>
    <n v="97477"/>
    <x v="1"/>
    <s v="TEC-AC-10004633"/>
    <x v="2"/>
    <x v="11"/>
    <x v="60"/>
    <n v="55.92"/>
    <n v="10"/>
    <x v="2"/>
    <n v="16.776"/>
  </r>
  <r>
    <n v="7604"/>
    <x v="3768"/>
    <x v="0"/>
    <x v="630"/>
    <d v="2013-07-13T00:00:00"/>
    <x v="1"/>
    <s v="TH-21115"/>
    <s v="Thea Hudgings"/>
    <x v="1"/>
    <s v="United States"/>
    <s v="Providence"/>
    <x v="34"/>
    <n v="2908"/>
    <x v="3"/>
    <s v="OFF-PA-10000289"/>
    <x v="1"/>
    <x v="10"/>
    <x v="722"/>
    <n v="12.96"/>
    <n v="2"/>
    <x v="0"/>
    <n v="6.2207999999999997"/>
  </r>
  <r>
    <n v="7605"/>
    <x v="3769"/>
    <x v="0"/>
    <x v="1022"/>
    <d v="2013-06-01T00:00:00"/>
    <x v="1"/>
    <s v="BS-11665"/>
    <s v="Brian Stugart"/>
    <x v="0"/>
    <s v="United States"/>
    <s v="Chicago"/>
    <x v="10"/>
    <n v="60623"/>
    <x v="2"/>
    <s v="FUR-FU-10003247"/>
    <x v="0"/>
    <x v="5"/>
    <x v="1456"/>
    <n v="25.175999999999998"/>
    <n v="3"/>
    <x v="7"/>
    <n v="-33.358199999999997"/>
  </r>
  <r>
    <n v="7606"/>
    <x v="3769"/>
    <x v="0"/>
    <x v="1022"/>
    <d v="2013-06-01T00:00:00"/>
    <x v="1"/>
    <s v="BS-11665"/>
    <s v="Brian Stugart"/>
    <x v="0"/>
    <s v="United States"/>
    <s v="Chicago"/>
    <x v="10"/>
    <n v="60623"/>
    <x v="2"/>
    <s v="FUR-FU-10002191"/>
    <x v="0"/>
    <x v="5"/>
    <x v="762"/>
    <n v="5.5839999999999996"/>
    <n v="2"/>
    <x v="7"/>
    <n v="-1.6752"/>
  </r>
  <r>
    <n v="7607"/>
    <x v="3769"/>
    <x v="0"/>
    <x v="1022"/>
    <d v="2013-06-01T00:00:00"/>
    <x v="1"/>
    <s v="BS-11665"/>
    <s v="Brian Stugart"/>
    <x v="0"/>
    <s v="United States"/>
    <s v="Chicago"/>
    <x v="10"/>
    <n v="60623"/>
    <x v="2"/>
    <s v="OFF-ST-10001496"/>
    <x v="1"/>
    <x v="4"/>
    <x v="726"/>
    <n v="1297.3679999999999"/>
    <n v="9"/>
    <x v="2"/>
    <n v="97.302599999999998"/>
  </r>
  <r>
    <n v="7608"/>
    <x v="3770"/>
    <x v="3"/>
    <x v="165"/>
    <d v="2014-12-28T00:00:00"/>
    <x v="2"/>
    <s v="NS-18505"/>
    <s v="Neola Schneider"/>
    <x v="0"/>
    <s v="United States"/>
    <s v="Dallas"/>
    <x v="5"/>
    <n v="75220"/>
    <x v="2"/>
    <s v="OFF-ST-10000585"/>
    <x v="1"/>
    <x v="4"/>
    <x v="541"/>
    <n v="264.32"/>
    <n v="2"/>
    <x v="2"/>
    <n v="19.824000000000002"/>
  </r>
  <r>
    <n v="7609"/>
    <x v="3771"/>
    <x v="3"/>
    <x v="898"/>
    <d v="2014-05-08T00:00:00"/>
    <x v="1"/>
    <s v="MK-18160"/>
    <s v="Mike Kennedy"/>
    <x v="0"/>
    <s v="United States"/>
    <s v="San Francisco"/>
    <x v="1"/>
    <n v="94122"/>
    <x v="1"/>
    <s v="OFF-PA-10001166"/>
    <x v="1"/>
    <x v="10"/>
    <x v="769"/>
    <n v="25.92"/>
    <n v="4"/>
    <x v="0"/>
    <n v="12.441599999999999"/>
  </r>
  <r>
    <n v="7610"/>
    <x v="3771"/>
    <x v="3"/>
    <x v="898"/>
    <d v="2014-05-08T00:00:00"/>
    <x v="1"/>
    <s v="MK-18160"/>
    <s v="Mike Kennedy"/>
    <x v="0"/>
    <s v="United States"/>
    <s v="San Francisco"/>
    <x v="1"/>
    <n v="94122"/>
    <x v="1"/>
    <s v="OFF-AR-10003651"/>
    <x v="1"/>
    <x v="6"/>
    <x v="276"/>
    <n v="22.96"/>
    <n v="7"/>
    <x v="0"/>
    <n v="6.6584000000000003"/>
  </r>
  <r>
    <n v="7611"/>
    <x v="3772"/>
    <x v="2"/>
    <x v="1165"/>
    <d v="2011-02-25T00:00:00"/>
    <x v="2"/>
    <s v="SA-20830"/>
    <s v="Sue Ann Reed"/>
    <x v="0"/>
    <s v="United States"/>
    <s v="Moreno Valley"/>
    <x v="1"/>
    <n v="92553"/>
    <x v="1"/>
    <s v="OFF-PA-10001800"/>
    <x v="1"/>
    <x v="10"/>
    <x v="580"/>
    <n v="19.440000000000001"/>
    <n v="3"/>
    <x v="0"/>
    <n v="9.3312000000000008"/>
  </r>
  <r>
    <n v="7612"/>
    <x v="3773"/>
    <x v="1"/>
    <x v="285"/>
    <d v="2012-02-11T00:00:00"/>
    <x v="2"/>
    <s v="BH-11710"/>
    <s v="Brosina Hoffman"/>
    <x v="0"/>
    <s v="United States"/>
    <s v="Garden City"/>
    <x v="41"/>
    <n v="67846"/>
    <x v="2"/>
    <s v="OFF-PA-10000791"/>
    <x v="1"/>
    <x v="10"/>
    <x v="1424"/>
    <n v="9.5399999999999991"/>
    <n v="2"/>
    <x v="0"/>
    <n v="4.2930000000000001"/>
  </r>
  <r>
    <n v="7613"/>
    <x v="3773"/>
    <x v="1"/>
    <x v="285"/>
    <d v="2012-02-11T00:00:00"/>
    <x v="2"/>
    <s v="BH-11710"/>
    <s v="Brosina Hoffman"/>
    <x v="0"/>
    <s v="United States"/>
    <s v="Garden City"/>
    <x v="41"/>
    <n v="67846"/>
    <x v="2"/>
    <s v="OFF-FA-10000134"/>
    <x v="1"/>
    <x v="13"/>
    <x v="194"/>
    <n v="5.81"/>
    <n v="1"/>
    <x v="0"/>
    <n v="1.8010999999999999"/>
  </r>
  <r>
    <n v="7614"/>
    <x v="3773"/>
    <x v="1"/>
    <x v="285"/>
    <d v="2012-02-11T00:00:00"/>
    <x v="2"/>
    <s v="BH-11710"/>
    <s v="Brosina Hoffman"/>
    <x v="0"/>
    <s v="United States"/>
    <s v="Garden City"/>
    <x v="41"/>
    <n v="67846"/>
    <x v="2"/>
    <s v="OFF-AR-10001149"/>
    <x v="1"/>
    <x v="6"/>
    <x v="130"/>
    <n v="5.76"/>
    <n v="2"/>
    <x v="0"/>
    <n v="1.728"/>
  </r>
  <r>
    <n v="7615"/>
    <x v="3774"/>
    <x v="1"/>
    <x v="252"/>
    <d v="2012-08-28T00:00:00"/>
    <x v="0"/>
    <s v="SC-20380"/>
    <s v="Shahid Collister"/>
    <x v="0"/>
    <s v="United States"/>
    <s v="New York City"/>
    <x v="15"/>
    <n v="10035"/>
    <x v="3"/>
    <s v="FUR-FU-10000010"/>
    <x v="0"/>
    <x v="5"/>
    <x v="522"/>
    <n v="14.91"/>
    <n v="3"/>
    <x v="0"/>
    <n v="4.6220999999999997"/>
  </r>
  <r>
    <n v="7616"/>
    <x v="3775"/>
    <x v="2"/>
    <x v="953"/>
    <d v="2011-12-04T00:00:00"/>
    <x v="1"/>
    <s v="RF-19345"/>
    <s v="Randy Ferguson"/>
    <x v="1"/>
    <s v="United States"/>
    <s v="Orlando"/>
    <x v="2"/>
    <n v="32839"/>
    <x v="0"/>
    <s v="OFF-BI-10000201"/>
    <x v="1"/>
    <x v="8"/>
    <x v="1678"/>
    <n v="6.6420000000000003"/>
    <n v="9"/>
    <x v="6"/>
    <n v="-4.4279999999999999"/>
  </r>
  <r>
    <n v="7617"/>
    <x v="3776"/>
    <x v="0"/>
    <x v="107"/>
    <d v="2013-12-17T00:00:00"/>
    <x v="1"/>
    <s v="CM-12235"/>
    <s v="Chris McAfee"/>
    <x v="0"/>
    <s v="United States"/>
    <s v="Watertown"/>
    <x v="15"/>
    <n v="13601"/>
    <x v="3"/>
    <s v="OFF-PA-10001776"/>
    <x v="1"/>
    <x v="10"/>
    <x v="1263"/>
    <n v="18.54"/>
    <n v="2"/>
    <x v="0"/>
    <n v="8.7138000000000009"/>
  </r>
  <r>
    <n v="7618"/>
    <x v="3776"/>
    <x v="0"/>
    <x v="107"/>
    <d v="2013-12-17T00:00:00"/>
    <x v="1"/>
    <s v="CM-12235"/>
    <s v="Chris McAfee"/>
    <x v="0"/>
    <s v="United States"/>
    <s v="Watertown"/>
    <x v="15"/>
    <n v="13601"/>
    <x v="3"/>
    <s v="OFF-BI-10003656"/>
    <x v="1"/>
    <x v="8"/>
    <x v="13"/>
    <n v="679.96"/>
    <n v="5"/>
    <x v="2"/>
    <n v="220.98699999999999"/>
  </r>
  <r>
    <n v="7619"/>
    <x v="3777"/>
    <x v="3"/>
    <x v="855"/>
    <d v="2014-10-30T00:00:00"/>
    <x v="2"/>
    <s v="JM-15655"/>
    <s v="Jim Mitchum"/>
    <x v="1"/>
    <s v="United States"/>
    <s v="Los Angeles"/>
    <x v="1"/>
    <n v="90032"/>
    <x v="1"/>
    <s v="FUR-TA-10001539"/>
    <x v="0"/>
    <x v="3"/>
    <x v="10"/>
    <n v="189.57599999999999"/>
    <n v="1"/>
    <x v="2"/>
    <n v="9.4787999999999997"/>
  </r>
  <r>
    <n v="7620"/>
    <x v="3777"/>
    <x v="3"/>
    <x v="855"/>
    <d v="2014-10-30T00:00:00"/>
    <x v="2"/>
    <s v="JM-15655"/>
    <s v="Jim Mitchum"/>
    <x v="1"/>
    <s v="United States"/>
    <s v="Los Angeles"/>
    <x v="1"/>
    <n v="90032"/>
    <x v="1"/>
    <s v="TEC-PH-10004100"/>
    <x v="2"/>
    <x v="7"/>
    <x v="1743"/>
    <n v="71.959999999999994"/>
    <n v="5"/>
    <x v="2"/>
    <n v="7.1959999999999997"/>
  </r>
  <r>
    <n v="7621"/>
    <x v="3778"/>
    <x v="2"/>
    <x v="641"/>
    <d v="2011-11-29T00:00:00"/>
    <x v="1"/>
    <s v="RB-19435"/>
    <s v="Richard Bierner"/>
    <x v="0"/>
    <s v="United States"/>
    <s v="Los Angeles"/>
    <x v="1"/>
    <n v="90004"/>
    <x v="1"/>
    <s v="TEC-PH-10001580"/>
    <x v="2"/>
    <x v="7"/>
    <x v="231"/>
    <n v="539.91999999999996"/>
    <n v="5"/>
    <x v="2"/>
    <n v="47.243000000000002"/>
  </r>
  <r>
    <n v="7622"/>
    <x v="3778"/>
    <x v="2"/>
    <x v="641"/>
    <d v="2011-11-29T00:00:00"/>
    <x v="1"/>
    <s v="RB-19435"/>
    <s v="Richard Bierner"/>
    <x v="0"/>
    <s v="United States"/>
    <s v="Los Angeles"/>
    <x v="1"/>
    <n v="90004"/>
    <x v="1"/>
    <s v="FUR-CH-10002335"/>
    <x v="0"/>
    <x v="1"/>
    <x v="623"/>
    <n v="725.34400000000005"/>
    <n v="4"/>
    <x v="2"/>
    <n v="54.400799999999997"/>
  </r>
  <r>
    <n v="7623"/>
    <x v="3778"/>
    <x v="2"/>
    <x v="641"/>
    <d v="2011-11-29T00:00:00"/>
    <x v="1"/>
    <s v="RB-19435"/>
    <s v="Richard Bierner"/>
    <x v="0"/>
    <s v="United States"/>
    <s v="Los Angeles"/>
    <x v="1"/>
    <n v="90004"/>
    <x v="1"/>
    <s v="OFF-AR-10004707"/>
    <x v="1"/>
    <x v="6"/>
    <x v="33"/>
    <n v="7.44"/>
    <n v="3"/>
    <x v="0"/>
    <n v="2.6040000000000001"/>
  </r>
  <r>
    <n v="7624"/>
    <x v="3779"/>
    <x v="2"/>
    <x v="686"/>
    <d v="2011-07-20T00:00:00"/>
    <x v="1"/>
    <s v="SS-20515"/>
    <s v="Shirley Schmidt"/>
    <x v="2"/>
    <s v="United States"/>
    <s v="Newark"/>
    <x v="13"/>
    <n v="19711"/>
    <x v="3"/>
    <s v="OFF-AP-10000576"/>
    <x v="1"/>
    <x v="9"/>
    <x v="637"/>
    <n v="39.479999999999997"/>
    <n v="1"/>
    <x v="0"/>
    <n v="11.054399999999999"/>
  </r>
  <r>
    <n v="7625"/>
    <x v="3780"/>
    <x v="1"/>
    <x v="293"/>
    <d v="2012-05-27T00:00:00"/>
    <x v="0"/>
    <s v="NM-18445"/>
    <s v="Nathan Mautz"/>
    <x v="2"/>
    <s v="United States"/>
    <s v="Detroit"/>
    <x v="12"/>
    <n v="48234"/>
    <x v="2"/>
    <s v="OFF-AP-10001394"/>
    <x v="1"/>
    <x v="9"/>
    <x v="1120"/>
    <n v="850.5"/>
    <n v="5"/>
    <x v="9"/>
    <n v="245.7"/>
  </r>
  <r>
    <n v="7626"/>
    <x v="3780"/>
    <x v="1"/>
    <x v="293"/>
    <d v="2012-05-27T00:00:00"/>
    <x v="0"/>
    <s v="NM-18445"/>
    <s v="Nathan Mautz"/>
    <x v="2"/>
    <s v="United States"/>
    <s v="Detroit"/>
    <x v="12"/>
    <n v="48234"/>
    <x v="2"/>
    <s v="FUR-FU-10003724"/>
    <x v="0"/>
    <x v="5"/>
    <x v="887"/>
    <n v="75.33"/>
    <n v="9"/>
    <x v="0"/>
    <n v="19.585799999999999"/>
  </r>
  <r>
    <n v="7627"/>
    <x v="3781"/>
    <x v="1"/>
    <x v="82"/>
    <d v="2012-11-23T00:00:00"/>
    <x v="0"/>
    <s v="EM-14095"/>
    <s v="Eudokia Martin"/>
    <x v="1"/>
    <s v="United States"/>
    <s v="Phoenix"/>
    <x v="16"/>
    <n v="85023"/>
    <x v="1"/>
    <s v="OFF-AP-10002867"/>
    <x v="1"/>
    <x v="9"/>
    <x v="1505"/>
    <n v="325.63200000000001"/>
    <n v="6"/>
    <x v="2"/>
    <n v="28.492799999999999"/>
  </r>
  <r>
    <n v="7628"/>
    <x v="3781"/>
    <x v="1"/>
    <x v="82"/>
    <d v="2012-11-23T00:00:00"/>
    <x v="0"/>
    <s v="EM-14095"/>
    <s v="Eudokia Martin"/>
    <x v="1"/>
    <s v="United States"/>
    <s v="Phoenix"/>
    <x v="16"/>
    <n v="85023"/>
    <x v="1"/>
    <s v="TEC-AC-10002718"/>
    <x v="2"/>
    <x v="11"/>
    <x v="1183"/>
    <n v="23.344000000000001"/>
    <n v="2"/>
    <x v="2"/>
    <n v="-1.4590000000000001"/>
  </r>
  <r>
    <n v="7629"/>
    <x v="3781"/>
    <x v="1"/>
    <x v="82"/>
    <d v="2012-11-23T00:00:00"/>
    <x v="0"/>
    <s v="EM-14095"/>
    <s v="Eudokia Martin"/>
    <x v="1"/>
    <s v="United States"/>
    <s v="Phoenix"/>
    <x v="16"/>
    <n v="85023"/>
    <x v="1"/>
    <s v="OFF-LA-10003121"/>
    <x v="1"/>
    <x v="2"/>
    <x v="991"/>
    <n v="16.52"/>
    <n v="5"/>
    <x v="2"/>
    <n v="5.3689999999999998"/>
  </r>
  <r>
    <n v="7630"/>
    <x v="3782"/>
    <x v="2"/>
    <x v="809"/>
    <d v="2011-04-01T00:00:00"/>
    <x v="2"/>
    <s v="MP-17470"/>
    <s v="Mark Packer"/>
    <x v="2"/>
    <s v="United States"/>
    <s v="Brownsville"/>
    <x v="5"/>
    <n v="78521"/>
    <x v="2"/>
    <s v="OFF-EN-10002230"/>
    <x v="1"/>
    <x v="12"/>
    <x v="550"/>
    <n v="335.72"/>
    <n v="5"/>
    <x v="2"/>
    <n v="113.30549999999999"/>
  </r>
  <r>
    <n v="7631"/>
    <x v="3782"/>
    <x v="2"/>
    <x v="809"/>
    <d v="2011-04-01T00:00:00"/>
    <x v="2"/>
    <s v="MP-17470"/>
    <s v="Mark Packer"/>
    <x v="2"/>
    <s v="United States"/>
    <s v="Brownsville"/>
    <x v="5"/>
    <n v="78521"/>
    <x v="2"/>
    <s v="TEC-PH-10001819"/>
    <x v="2"/>
    <x v="7"/>
    <x v="805"/>
    <n v="251.94399999999999"/>
    <n v="7"/>
    <x v="2"/>
    <n v="88.180400000000006"/>
  </r>
  <r>
    <n v="7632"/>
    <x v="3782"/>
    <x v="2"/>
    <x v="809"/>
    <d v="2011-04-01T00:00:00"/>
    <x v="2"/>
    <s v="MP-17470"/>
    <s v="Mark Packer"/>
    <x v="2"/>
    <s v="United States"/>
    <s v="Brownsville"/>
    <x v="5"/>
    <n v="78521"/>
    <x v="2"/>
    <s v="FUR-CH-10002304"/>
    <x v="0"/>
    <x v="1"/>
    <x v="782"/>
    <n v="127.30200000000001"/>
    <n v="7"/>
    <x v="4"/>
    <n v="-9.093"/>
  </r>
  <r>
    <n v="7633"/>
    <x v="3783"/>
    <x v="3"/>
    <x v="614"/>
    <d v="2015-01-02T00:00:00"/>
    <x v="0"/>
    <s v="KH-16360"/>
    <s v="Katherine Hughes"/>
    <x v="0"/>
    <s v="United States"/>
    <s v="Louisville"/>
    <x v="0"/>
    <n v="40214"/>
    <x v="0"/>
    <s v="FUR-CH-10002602"/>
    <x v="0"/>
    <x v="1"/>
    <x v="288"/>
    <n v="1207.8399999999999"/>
    <n v="8"/>
    <x v="0"/>
    <n v="314.03840000000002"/>
  </r>
  <r>
    <n v="7634"/>
    <x v="3783"/>
    <x v="3"/>
    <x v="614"/>
    <d v="2015-01-02T00:00:00"/>
    <x v="0"/>
    <s v="KH-16360"/>
    <s v="Katherine Hughes"/>
    <x v="0"/>
    <s v="United States"/>
    <s v="Louisville"/>
    <x v="0"/>
    <n v="40214"/>
    <x v="0"/>
    <s v="OFF-BI-10002414"/>
    <x v="1"/>
    <x v="8"/>
    <x v="1076"/>
    <n v="12.53"/>
    <n v="1"/>
    <x v="0"/>
    <n v="5.8891"/>
  </r>
  <r>
    <n v="7635"/>
    <x v="3783"/>
    <x v="3"/>
    <x v="614"/>
    <d v="2015-01-02T00:00:00"/>
    <x v="0"/>
    <s v="KH-16360"/>
    <s v="Katherine Hughes"/>
    <x v="0"/>
    <s v="United States"/>
    <s v="Louisville"/>
    <x v="0"/>
    <n v="40214"/>
    <x v="0"/>
    <s v="OFF-AR-10003696"/>
    <x v="1"/>
    <x v="6"/>
    <x v="1236"/>
    <n v="34.58"/>
    <n v="1"/>
    <x v="0"/>
    <n v="10.0282"/>
  </r>
  <r>
    <n v="7636"/>
    <x v="3783"/>
    <x v="3"/>
    <x v="614"/>
    <d v="2015-01-02T00:00:00"/>
    <x v="0"/>
    <s v="KH-16360"/>
    <s v="Katherine Hughes"/>
    <x v="0"/>
    <s v="United States"/>
    <s v="Louisville"/>
    <x v="0"/>
    <n v="40214"/>
    <x v="0"/>
    <s v="FUR-CH-10004495"/>
    <x v="0"/>
    <x v="1"/>
    <x v="1475"/>
    <n v="300.98"/>
    <n v="1"/>
    <x v="0"/>
    <n v="87.284199999999998"/>
  </r>
  <r>
    <n v="7637"/>
    <x v="3783"/>
    <x v="3"/>
    <x v="614"/>
    <d v="2015-01-02T00:00:00"/>
    <x v="0"/>
    <s v="KH-16360"/>
    <s v="Katherine Hughes"/>
    <x v="0"/>
    <s v="United States"/>
    <s v="Louisville"/>
    <x v="0"/>
    <n v="40214"/>
    <x v="0"/>
    <s v="FUR-CH-10001270"/>
    <x v="0"/>
    <x v="1"/>
    <x v="851"/>
    <n v="258.75"/>
    <n v="3"/>
    <x v="0"/>
    <n v="77.625"/>
  </r>
  <r>
    <n v="7638"/>
    <x v="3784"/>
    <x v="3"/>
    <x v="580"/>
    <d v="2014-03-09T00:00:00"/>
    <x v="1"/>
    <s v="DB-13555"/>
    <s v="Dorothy Badders"/>
    <x v="1"/>
    <s v="United States"/>
    <s v="Newark"/>
    <x v="13"/>
    <n v="19711"/>
    <x v="3"/>
    <s v="OFF-AR-10001615"/>
    <x v="1"/>
    <x v="6"/>
    <x v="1479"/>
    <n v="59.52"/>
    <n v="3"/>
    <x v="0"/>
    <n v="15.475199999999999"/>
  </r>
  <r>
    <n v="7639"/>
    <x v="3784"/>
    <x v="3"/>
    <x v="580"/>
    <d v="2014-03-09T00:00:00"/>
    <x v="1"/>
    <s v="DB-13555"/>
    <s v="Dorothy Badders"/>
    <x v="1"/>
    <s v="United States"/>
    <s v="Newark"/>
    <x v="13"/>
    <n v="19711"/>
    <x v="3"/>
    <s v="OFF-EN-10003286"/>
    <x v="1"/>
    <x v="12"/>
    <x v="33"/>
    <n v="57.96"/>
    <n v="7"/>
    <x v="0"/>
    <n v="27.241199999999999"/>
  </r>
  <r>
    <n v="7640"/>
    <x v="3784"/>
    <x v="3"/>
    <x v="580"/>
    <d v="2014-03-09T00:00:00"/>
    <x v="1"/>
    <s v="DB-13555"/>
    <s v="Dorothy Badders"/>
    <x v="1"/>
    <s v="United States"/>
    <s v="Newark"/>
    <x v="13"/>
    <n v="19711"/>
    <x v="3"/>
    <s v="FUR-BO-10003660"/>
    <x v="0"/>
    <x v="0"/>
    <x v="1465"/>
    <n v="441.96"/>
    <n v="2"/>
    <x v="0"/>
    <n v="101.6508"/>
  </r>
  <r>
    <n v="7641"/>
    <x v="3784"/>
    <x v="3"/>
    <x v="580"/>
    <d v="2014-03-09T00:00:00"/>
    <x v="1"/>
    <s v="DB-13555"/>
    <s v="Dorothy Badders"/>
    <x v="1"/>
    <s v="United States"/>
    <s v="Newark"/>
    <x v="13"/>
    <n v="19711"/>
    <x v="3"/>
    <s v="OFF-PA-10002764"/>
    <x v="1"/>
    <x v="10"/>
    <x v="33"/>
    <n v="68.040000000000006"/>
    <n v="6"/>
    <x v="0"/>
    <n v="33.339599999999997"/>
  </r>
  <r>
    <n v="7642"/>
    <x v="3785"/>
    <x v="0"/>
    <x v="1099"/>
    <d v="2013-10-08T00:00:00"/>
    <x v="2"/>
    <s v="LB-16795"/>
    <s v="Laurel Beltran"/>
    <x v="2"/>
    <s v="United States"/>
    <s v="Pueblo"/>
    <x v="22"/>
    <n v="81001"/>
    <x v="1"/>
    <s v="TEC-MA-10001695"/>
    <x v="2"/>
    <x v="15"/>
    <x v="1801"/>
    <n v="703.71"/>
    <n v="6"/>
    <x v="6"/>
    <n v="-938.28"/>
  </r>
  <r>
    <n v="7643"/>
    <x v="3785"/>
    <x v="0"/>
    <x v="1099"/>
    <d v="2013-10-08T00:00:00"/>
    <x v="2"/>
    <s v="LB-16795"/>
    <s v="Laurel Beltran"/>
    <x v="2"/>
    <s v="United States"/>
    <s v="Pueblo"/>
    <x v="22"/>
    <n v="81001"/>
    <x v="1"/>
    <s v="OFF-BI-10002824"/>
    <x v="1"/>
    <x v="8"/>
    <x v="523"/>
    <n v="17.904"/>
    <n v="4"/>
    <x v="6"/>
    <n v="-14.92"/>
  </r>
  <r>
    <n v="7644"/>
    <x v="3785"/>
    <x v="0"/>
    <x v="1099"/>
    <d v="2013-10-08T00:00:00"/>
    <x v="2"/>
    <s v="LB-16795"/>
    <s v="Laurel Beltran"/>
    <x v="2"/>
    <s v="United States"/>
    <s v="Pueblo"/>
    <x v="22"/>
    <n v="81001"/>
    <x v="1"/>
    <s v="OFF-BI-10002571"/>
    <x v="1"/>
    <x v="8"/>
    <x v="1204"/>
    <n v="11.976000000000001"/>
    <n v="4"/>
    <x v="6"/>
    <n v="-9.1815999999999995"/>
  </r>
  <r>
    <n v="7645"/>
    <x v="3785"/>
    <x v="0"/>
    <x v="1099"/>
    <d v="2013-10-08T00:00:00"/>
    <x v="2"/>
    <s v="LB-16795"/>
    <s v="Laurel Beltran"/>
    <x v="2"/>
    <s v="United States"/>
    <s v="Pueblo"/>
    <x v="22"/>
    <n v="81001"/>
    <x v="1"/>
    <s v="TEC-AC-10001553"/>
    <x v="2"/>
    <x v="11"/>
    <x v="1599"/>
    <n v="67.959999999999994"/>
    <n v="5"/>
    <x v="2"/>
    <n v="0.84950000000000003"/>
  </r>
  <r>
    <n v="7646"/>
    <x v="3786"/>
    <x v="1"/>
    <x v="57"/>
    <d v="2012-04-11T00:00:00"/>
    <x v="1"/>
    <s v="CA-11965"/>
    <s v="Carol Adams"/>
    <x v="1"/>
    <s v="United States"/>
    <s v="Los Angeles"/>
    <x v="1"/>
    <n v="90036"/>
    <x v="1"/>
    <s v="FUR-CH-10003973"/>
    <x v="0"/>
    <x v="1"/>
    <x v="858"/>
    <n v="892.22400000000005"/>
    <n v="3"/>
    <x v="2"/>
    <n v="89.222399999999993"/>
  </r>
  <r>
    <n v="7647"/>
    <x v="3787"/>
    <x v="2"/>
    <x v="340"/>
    <d v="2011-09-13T00:00:00"/>
    <x v="1"/>
    <s v="DL-12925"/>
    <s v="Daniel Lacy"/>
    <x v="0"/>
    <s v="United States"/>
    <s v="Greenville"/>
    <x v="3"/>
    <n v="27834"/>
    <x v="0"/>
    <s v="TEC-MA-10002073"/>
    <x v="2"/>
    <x v="15"/>
    <x v="1763"/>
    <n v="1299.99"/>
    <n v="2"/>
    <x v="5"/>
    <n v="-571.99559999999997"/>
  </r>
  <r>
    <n v="7648"/>
    <x v="3788"/>
    <x v="0"/>
    <x v="543"/>
    <d v="2013-03-17T00:00:00"/>
    <x v="2"/>
    <s v="FC-14335"/>
    <s v="Fred Chung"/>
    <x v="1"/>
    <s v="United States"/>
    <s v="San Francisco"/>
    <x v="1"/>
    <n v="94110"/>
    <x v="1"/>
    <s v="OFF-BI-10003529"/>
    <x v="1"/>
    <x v="8"/>
    <x v="788"/>
    <n v="4.5439999999999996"/>
    <n v="2"/>
    <x v="2"/>
    <n v="1.6472"/>
  </r>
  <r>
    <n v="7649"/>
    <x v="3788"/>
    <x v="0"/>
    <x v="543"/>
    <d v="2013-03-17T00:00:00"/>
    <x v="2"/>
    <s v="FC-14335"/>
    <s v="Fred Chung"/>
    <x v="1"/>
    <s v="United States"/>
    <s v="San Francisco"/>
    <x v="1"/>
    <n v="94110"/>
    <x v="1"/>
    <s v="FUR-CH-10000309"/>
    <x v="0"/>
    <x v="1"/>
    <x v="765"/>
    <n v="1352.0319999999999"/>
    <n v="4"/>
    <x v="2"/>
    <n v="84.501999999999995"/>
  </r>
  <r>
    <n v="7650"/>
    <x v="3789"/>
    <x v="1"/>
    <x v="17"/>
    <d v="2012-12-31T00:00:00"/>
    <x v="1"/>
    <s v="DB-13120"/>
    <s v="David Bremer"/>
    <x v="1"/>
    <s v="United States"/>
    <s v="Marion"/>
    <x v="24"/>
    <n v="43302"/>
    <x v="3"/>
    <s v="FUR-TA-10004154"/>
    <x v="0"/>
    <x v="3"/>
    <x v="730"/>
    <n v="1548.99"/>
    <n v="9"/>
    <x v="10"/>
    <n v="-464.697"/>
  </r>
  <r>
    <n v="7651"/>
    <x v="3789"/>
    <x v="1"/>
    <x v="17"/>
    <d v="2012-12-31T00:00:00"/>
    <x v="1"/>
    <s v="DB-13120"/>
    <s v="David Bremer"/>
    <x v="1"/>
    <s v="United States"/>
    <s v="Marion"/>
    <x v="24"/>
    <n v="43302"/>
    <x v="3"/>
    <s v="OFF-EN-10003286"/>
    <x v="1"/>
    <x v="12"/>
    <x v="33"/>
    <n v="19.872"/>
    <n v="3"/>
    <x v="2"/>
    <n v="6.7068000000000003"/>
  </r>
  <r>
    <n v="7652"/>
    <x v="3790"/>
    <x v="3"/>
    <x v="783"/>
    <d v="2014-08-09T00:00:00"/>
    <x v="2"/>
    <s v="CK-12205"/>
    <s v="Chloris Kastensmidt"/>
    <x v="0"/>
    <s v="United States"/>
    <s v="Dallas"/>
    <x v="5"/>
    <n v="75081"/>
    <x v="2"/>
    <s v="TEC-AC-10001552"/>
    <x v="2"/>
    <x v="11"/>
    <x v="100"/>
    <n v="119.44799999999999"/>
    <n v="3"/>
    <x v="2"/>
    <n v="-13.437900000000001"/>
  </r>
  <r>
    <n v="7653"/>
    <x v="3790"/>
    <x v="3"/>
    <x v="783"/>
    <d v="2014-08-09T00:00:00"/>
    <x v="2"/>
    <s v="CK-12205"/>
    <s v="Chloris Kastensmidt"/>
    <x v="0"/>
    <s v="United States"/>
    <s v="Dallas"/>
    <x v="5"/>
    <n v="75081"/>
    <x v="2"/>
    <s v="OFF-ST-10002790"/>
    <x v="1"/>
    <x v="4"/>
    <x v="233"/>
    <n v="118.16"/>
    <n v="2"/>
    <x v="2"/>
    <n v="-25.109000000000002"/>
  </r>
  <r>
    <n v="7654"/>
    <x v="3791"/>
    <x v="1"/>
    <x v="204"/>
    <d v="2012-03-27T00:00:00"/>
    <x v="1"/>
    <s v="FW-14395"/>
    <s v="Fred Wasserman"/>
    <x v="1"/>
    <s v="United States"/>
    <s v="Huntsville"/>
    <x v="19"/>
    <n v="35810"/>
    <x v="0"/>
    <s v="OFF-AR-10003217"/>
    <x v="1"/>
    <x v="6"/>
    <x v="1640"/>
    <n v="19.559999999999999"/>
    <n v="4"/>
    <x v="0"/>
    <n v="5.4767999999999999"/>
  </r>
  <r>
    <n v="7655"/>
    <x v="3792"/>
    <x v="1"/>
    <x v="672"/>
    <d v="2012-12-02T00:00:00"/>
    <x v="0"/>
    <s v="JM-15865"/>
    <s v="John Murray"/>
    <x v="0"/>
    <s v="United States"/>
    <s v="Las Vegas"/>
    <x v="33"/>
    <n v="89115"/>
    <x v="1"/>
    <s v="FUR-FU-10002813"/>
    <x v="0"/>
    <x v="5"/>
    <x v="1682"/>
    <n v="80.959999999999994"/>
    <n v="4"/>
    <x v="0"/>
    <n v="29.145600000000002"/>
  </r>
  <r>
    <n v="7656"/>
    <x v="3792"/>
    <x v="1"/>
    <x v="672"/>
    <d v="2012-12-02T00:00:00"/>
    <x v="0"/>
    <s v="JM-15865"/>
    <s v="John Murray"/>
    <x v="0"/>
    <s v="United States"/>
    <s v="Las Vegas"/>
    <x v="33"/>
    <n v="89115"/>
    <x v="1"/>
    <s v="OFF-PA-10003848"/>
    <x v="1"/>
    <x v="10"/>
    <x v="1442"/>
    <n v="25.92"/>
    <n v="4"/>
    <x v="0"/>
    <n v="12.441599999999999"/>
  </r>
  <r>
    <n v="7657"/>
    <x v="3793"/>
    <x v="2"/>
    <x v="1166"/>
    <d v="2011-04-15T00:00:00"/>
    <x v="3"/>
    <s v="PS-18970"/>
    <s v="Paul Stevenson"/>
    <x v="2"/>
    <s v="United States"/>
    <s v="Los Angeles"/>
    <x v="1"/>
    <n v="90049"/>
    <x v="1"/>
    <s v="OFF-AP-10000240"/>
    <x v="1"/>
    <x v="9"/>
    <x v="644"/>
    <n v="106.96"/>
    <n v="2"/>
    <x v="0"/>
    <n v="31.0184"/>
  </r>
  <r>
    <n v="7658"/>
    <x v="3793"/>
    <x v="2"/>
    <x v="1166"/>
    <d v="2011-04-15T00:00:00"/>
    <x v="3"/>
    <s v="PS-18970"/>
    <s v="Paul Stevenson"/>
    <x v="2"/>
    <s v="United States"/>
    <s v="Los Angeles"/>
    <x v="1"/>
    <n v="90049"/>
    <x v="1"/>
    <s v="FUR-FU-10004091"/>
    <x v="0"/>
    <x v="5"/>
    <x v="264"/>
    <n v="187.76"/>
    <n v="4"/>
    <x v="0"/>
    <n v="76.9816"/>
  </r>
  <r>
    <n v="7659"/>
    <x v="3794"/>
    <x v="3"/>
    <x v="245"/>
    <d v="2014-08-03T00:00:00"/>
    <x v="2"/>
    <s v="TC-21475"/>
    <s v="Tony Chapman"/>
    <x v="2"/>
    <s v="United States"/>
    <s v="Lakewood"/>
    <x v="24"/>
    <n v="44107"/>
    <x v="3"/>
    <s v="OFF-BI-10001071"/>
    <x v="1"/>
    <x v="8"/>
    <x v="663"/>
    <n v="76.775999999999996"/>
    <n v="4"/>
    <x v="6"/>
    <n v="-53.743200000000002"/>
  </r>
  <r>
    <n v="7660"/>
    <x v="3795"/>
    <x v="3"/>
    <x v="702"/>
    <d v="2014-06-06T00:00:00"/>
    <x v="1"/>
    <s v="CV-12805"/>
    <s v="Cynthia Voltz"/>
    <x v="1"/>
    <s v="United States"/>
    <s v="Fremont"/>
    <x v="8"/>
    <n v="68025"/>
    <x v="2"/>
    <s v="OFF-BI-10003676"/>
    <x v="1"/>
    <x v="8"/>
    <x v="816"/>
    <n v="53.9"/>
    <n v="5"/>
    <x v="0"/>
    <n v="25.872"/>
  </r>
  <r>
    <n v="7661"/>
    <x v="3796"/>
    <x v="2"/>
    <x v="1167"/>
    <d v="2011-01-13T00:00:00"/>
    <x v="1"/>
    <s v="VS-21820"/>
    <s v="Vivek Sundaresam"/>
    <x v="0"/>
    <s v="United States"/>
    <s v="Huntsville"/>
    <x v="5"/>
    <n v="77340"/>
    <x v="2"/>
    <s v="FUR-FU-10004864"/>
    <x v="0"/>
    <x v="5"/>
    <x v="436"/>
    <n v="76.727999999999994"/>
    <n v="3"/>
    <x v="7"/>
    <n v="-53.709600000000002"/>
  </r>
  <r>
    <n v="7662"/>
    <x v="3796"/>
    <x v="2"/>
    <x v="1167"/>
    <d v="2011-01-13T00:00:00"/>
    <x v="1"/>
    <s v="VS-21820"/>
    <s v="Vivek Sundaresam"/>
    <x v="0"/>
    <s v="United States"/>
    <s v="Huntsville"/>
    <x v="5"/>
    <n v="77340"/>
    <x v="2"/>
    <s v="OFF-BI-10003708"/>
    <x v="1"/>
    <x v="8"/>
    <x v="969"/>
    <n v="10.43"/>
    <n v="7"/>
    <x v="3"/>
    <n v="-18.252500000000001"/>
  </r>
  <r>
    <n v="7663"/>
    <x v="3797"/>
    <x v="3"/>
    <x v="365"/>
    <d v="2014-10-02T00:00:00"/>
    <x v="2"/>
    <s v="SC-20575"/>
    <s v="Sonia Cooley"/>
    <x v="0"/>
    <s v="United States"/>
    <s v="Los Angeles"/>
    <x v="1"/>
    <n v="90036"/>
    <x v="1"/>
    <s v="OFF-AR-10002067"/>
    <x v="1"/>
    <x v="6"/>
    <x v="1145"/>
    <n v="99.2"/>
    <n v="5"/>
    <x v="0"/>
    <n v="25.792000000000002"/>
  </r>
  <r>
    <n v="7664"/>
    <x v="3798"/>
    <x v="3"/>
    <x v="1168"/>
    <d v="2014-09-20T00:00:00"/>
    <x v="1"/>
    <s v="SG-20605"/>
    <s v="Speros Goranitis"/>
    <x v="0"/>
    <s v="United States"/>
    <s v="Asheville"/>
    <x v="3"/>
    <n v="28806"/>
    <x v="0"/>
    <s v="OFF-AR-10003158"/>
    <x v="1"/>
    <x v="6"/>
    <x v="696"/>
    <n v="15.92"/>
    <n v="5"/>
    <x v="2"/>
    <n v="2.786"/>
  </r>
  <r>
    <n v="7665"/>
    <x v="3799"/>
    <x v="2"/>
    <x v="68"/>
    <d v="2011-10-26T00:00:00"/>
    <x v="1"/>
    <s v="NB-18580"/>
    <s v="Nicole Brennan"/>
    <x v="1"/>
    <s v="United States"/>
    <s v="Bossier City"/>
    <x v="28"/>
    <n v="71111"/>
    <x v="0"/>
    <s v="FUR-FU-10000193"/>
    <x v="0"/>
    <x v="5"/>
    <x v="1503"/>
    <n v="129.91999999999999"/>
    <n v="4"/>
    <x v="0"/>
    <n v="10.393599999999999"/>
  </r>
  <r>
    <n v="7666"/>
    <x v="3800"/>
    <x v="0"/>
    <x v="964"/>
    <d v="2013-10-09T00:00:00"/>
    <x v="1"/>
    <s v="DR-12940"/>
    <s v="Daniel Raglin"/>
    <x v="2"/>
    <s v="United States"/>
    <s v="Providence"/>
    <x v="34"/>
    <n v="2908"/>
    <x v="3"/>
    <s v="OFF-BI-10000977"/>
    <x v="1"/>
    <x v="8"/>
    <x v="982"/>
    <n v="30.4"/>
    <n v="1"/>
    <x v="0"/>
    <n v="13.984"/>
  </r>
  <r>
    <n v="7667"/>
    <x v="3800"/>
    <x v="0"/>
    <x v="964"/>
    <d v="2013-10-09T00:00:00"/>
    <x v="1"/>
    <s v="DR-12940"/>
    <s v="Daniel Raglin"/>
    <x v="2"/>
    <s v="United States"/>
    <s v="Providence"/>
    <x v="34"/>
    <n v="2908"/>
    <x v="3"/>
    <s v="TEC-CO-10001449"/>
    <x v="2"/>
    <x v="16"/>
    <x v="303"/>
    <n v="5399.91"/>
    <n v="9"/>
    <x v="0"/>
    <n v="2591.9567999999999"/>
  </r>
  <r>
    <n v="7668"/>
    <x v="3800"/>
    <x v="0"/>
    <x v="964"/>
    <d v="2013-10-09T00:00:00"/>
    <x v="1"/>
    <s v="DR-12940"/>
    <s v="Daniel Raglin"/>
    <x v="2"/>
    <s v="United States"/>
    <s v="Providence"/>
    <x v="34"/>
    <n v="2908"/>
    <x v="3"/>
    <s v="OFF-ST-10000136"/>
    <x v="1"/>
    <x v="4"/>
    <x v="1694"/>
    <n v="119.1"/>
    <n v="3"/>
    <x v="0"/>
    <n v="34.539000000000001"/>
  </r>
  <r>
    <n v="7669"/>
    <x v="3801"/>
    <x v="1"/>
    <x v="154"/>
    <d v="2012-11-29T00:00:00"/>
    <x v="0"/>
    <s v="MA-17560"/>
    <s v="Matt Abelman"/>
    <x v="2"/>
    <s v="United States"/>
    <s v="Everett"/>
    <x v="31"/>
    <n v="2149"/>
    <x v="3"/>
    <s v="OFF-PA-10000743"/>
    <x v="1"/>
    <x v="10"/>
    <x v="573"/>
    <n v="40.08"/>
    <n v="6"/>
    <x v="0"/>
    <n v="19.238399999999999"/>
  </r>
  <r>
    <n v="7670"/>
    <x v="3801"/>
    <x v="1"/>
    <x v="154"/>
    <d v="2012-11-29T00:00:00"/>
    <x v="0"/>
    <s v="MA-17560"/>
    <s v="Matt Abelman"/>
    <x v="2"/>
    <s v="United States"/>
    <s v="Everett"/>
    <x v="31"/>
    <n v="2149"/>
    <x v="3"/>
    <s v="OFF-PA-10001019"/>
    <x v="1"/>
    <x v="10"/>
    <x v="675"/>
    <n v="59.94"/>
    <n v="3"/>
    <x v="0"/>
    <n v="28.171800000000001"/>
  </r>
  <r>
    <n v="7671"/>
    <x v="3801"/>
    <x v="1"/>
    <x v="154"/>
    <d v="2012-11-29T00:00:00"/>
    <x v="0"/>
    <s v="MA-17560"/>
    <s v="Matt Abelman"/>
    <x v="2"/>
    <s v="United States"/>
    <s v="Everett"/>
    <x v="31"/>
    <n v="2149"/>
    <x v="3"/>
    <s v="TEC-AC-10003095"/>
    <x v="2"/>
    <x v="11"/>
    <x v="1277"/>
    <n v="259.98"/>
    <n v="2"/>
    <x v="0"/>
    <n v="88.393199999999993"/>
  </r>
  <r>
    <n v="7672"/>
    <x v="3801"/>
    <x v="1"/>
    <x v="154"/>
    <d v="2012-11-29T00:00:00"/>
    <x v="0"/>
    <s v="MA-17560"/>
    <s v="Matt Abelman"/>
    <x v="2"/>
    <s v="United States"/>
    <s v="Everett"/>
    <x v="31"/>
    <n v="2149"/>
    <x v="3"/>
    <s v="FUR-BO-10002916"/>
    <x v="0"/>
    <x v="0"/>
    <x v="1506"/>
    <n v="170.98"/>
    <n v="1"/>
    <x v="0"/>
    <n v="32.486199999999997"/>
  </r>
  <r>
    <n v="7673"/>
    <x v="3801"/>
    <x v="1"/>
    <x v="154"/>
    <d v="2012-11-29T00:00:00"/>
    <x v="0"/>
    <s v="MA-17560"/>
    <s v="Matt Abelman"/>
    <x v="2"/>
    <s v="United States"/>
    <s v="Everett"/>
    <x v="31"/>
    <n v="2149"/>
    <x v="3"/>
    <s v="FUR-FU-10002506"/>
    <x v="0"/>
    <x v="5"/>
    <x v="1802"/>
    <n v="38.97"/>
    <n v="3"/>
    <x v="0"/>
    <n v="4.6764000000000001"/>
  </r>
  <r>
    <n v="7674"/>
    <x v="3801"/>
    <x v="1"/>
    <x v="154"/>
    <d v="2012-11-29T00:00:00"/>
    <x v="0"/>
    <s v="MA-17560"/>
    <s v="Matt Abelman"/>
    <x v="2"/>
    <s v="United States"/>
    <s v="Everett"/>
    <x v="31"/>
    <n v="2149"/>
    <x v="3"/>
    <s v="OFF-PA-10003823"/>
    <x v="1"/>
    <x v="10"/>
    <x v="1001"/>
    <n v="154.9"/>
    <n v="5"/>
    <x v="0"/>
    <n v="69.704999999999998"/>
  </r>
  <r>
    <n v="7675"/>
    <x v="3801"/>
    <x v="1"/>
    <x v="154"/>
    <d v="2012-11-29T00:00:00"/>
    <x v="0"/>
    <s v="MA-17560"/>
    <s v="Matt Abelman"/>
    <x v="2"/>
    <s v="United States"/>
    <s v="Everett"/>
    <x v="31"/>
    <n v="2149"/>
    <x v="3"/>
    <s v="FUR-TA-10004619"/>
    <x v="0"/>
    <x v="3"/>
    <x v="882"/>
    <n v="446.06799999999998"/>
    <n v="4"/>
    <x v="4"/>
    <n v="0"/>
  </r>
  <r>
    <n v="7676"/>
    <x v="3802"/>
    <x v="3"/>
    <x v="636"/>
    <d v="2014-05-10T00:00:00"/>
    <x v="0"/>
    <s v="TS-21655"/>
    <s v="Trudy Schmidt"/>
    <x v="0"/>
    <s v="United States"/>
    <s v="Rancho Cucamonga"/>
    <x v="1"/>
    <n v="91730"/>
    <x v="1"/>
    <s v="OFF-AP-10001271"/>
    <x v="1"/>
    <x v="9"/>
    <x v="469"/>
    <n v="152.94"/>
    <n v="3"/>
    <x v="0"/>
    <n v="41.293799999999997"/>
  </r>
  <r>
    <n v="7677"/>
    <x v="3803"/>
    <x v="2"/>
    <x v="1169"/>
    <d v="2011-10-08T00:00:00"/>
    <x v="3"/>
    <s v="JG-15115"/>
    <s v="Jack Garza"/>
    <x v="0"/>
    <s v="United States"/>
    <s v="Charlotte"/>
    <x v="3"/>
    <n v="28205"/>
    <x v="0"/>
    <s v="TEC-AC-10002331"/>
    <x v="2"/>
    <x v="11"/>
    <x v="1582"/>
    <n v="23.472000000000001"/>
    <n v="3"/>
    <x v="2"/>
    <n v="4.9878"/>
  </r>
  <r>
    <n v="7678"/>
    <x v="3804"/>
    <x v="2"/>
    <x v="520"/>
    <d v="2012-01-07T00:00:00"/>
    <x v="1"/>
    <s v="KM-16375"/>
    <s v="Katherine Murray"/>
    <x v="2"/>
    <s v="United States"/>
    <s v="Providence"/>
    <x v="34"/>
    <n v="2908"/>
    <x v="3"/>
    <s v="OFF-PA-10003228"/>
    <x v="1"/>
    <x v="10"/>
    <x v="1668"/>
    <n v="195.64"/>
    <n v="4"/>
    <x v="0"/>
    <n v="91.950800000000001"/>
  </r>
  <r>
    <n v="7679"/>
    <x v="3804"/>
    <x v="2"/>
    <x v="520"/>
    <d v="2012-01-07T00:00:00"/>
    <x v="1"/>
    <s v="KM-16375"/>
    <s v="Katherine Murray"/>
    <x v="2"/>
    <s v="United States"/>
    <s v="Providence"/>
    <x v="34"/>
    <n v="2908"/>
    <x v="3"/>
    <s v="OFF-PA-10002586"/>
    <x v="1"/>
    <x v="10"/>
    <x v="1007"/>
    <n v="14.94"/>
    <n v="3"/>
    <x v="0"/>
    <n v="7.0217999999999998"/>
  </r>
  <r>
    <n v="7680"/>
    <x v="3804"/>
    <x v="2"/>
    <x v="520"/>
    <d v="2012-01-07T00:00:00"/>
    <x v="1"/>
    <s v="KM-16375"/>
    <s v="Katherine Murray"/>
    <x v="2"/>
    <s v="United States"/>
    <s v="Providence"/>
    <x v="34"/>
    <n v="2908"/>
    <x v="3"/>
    <s v="TEC-AC-10002049"/>
    <x v="2"/>
    <x v="11"/>
    <x v="1053"/>
    <n v="1687.8"/>
    <n v="4"/>
    <x v="0"/>
    <n v="742.63199999999995"/>
  </r>
  <r>
    <n v="7681"/>
    <x v="3804"/>
    <x v="2"/>
    <x v="520"/>
    <d v="2012-01-07T00:00:00"/>
    <x v="1"/>
    <s v="KM-16375"/>
    <s v="Katherine Murray"/>
    <x v="2"/>
    <s v="United States"/>
    <s v="Providence"/>
    <x v="34"/>
    <n v="2908"/>
    <x v="3"/>
    <s v="FUR-BO-10000362"/>
    <x v="0"/>
    <x v="0"/>
    <x v="1037"/>
    <n v="341.96"/>
    <n v="2"/>
    <x v="0"/>
    <n v="78.650800000000004"/>
  </r>
  <r>
    <n v="7682"/>
    <x v="3804"/>
    <x v="2"/>
    <x v="520"/>
    <d v="2012-01-07T00:00:00"/>
    <x v="1"/>
    <s v="KM-16375"/>
    <s v="Katherine Murray"/>
    <x v="2"/>
    <s v="United States"/>
    <s v="Providence"/>
    <x v="34"/>
    <n v="2908"/>
    <x v="3"/>
    <s v="FUR-CH-10004218"/>
    <x v="0"/>
    <x v="1"/>
    <x v="38"/>
    <n v="605.88"/>
    <n v="6"/>
    <x v="0"/>
    <n v="151.47"/>
  </r>
  <r>
    <n v="7683"/>
    <x v="3805"/>
    <x v="1"/>
    <x v="152"/>
    <d v="2012-05-01T00:00:00"/>
    <x v="2"/>
    <s v="SD-20485"/>
    <s v="Shirley Daniels"/>
    <x v="2"/>
    <s v="United States"/>
    <s v="Midland"/>
    <x v="12"/>
    <n v="48640"/>
    <x v="2"/>
    <s v="OFF-AP-10003779"/>
    <x v="1"/>
    <x v="9"/>
    <x v="1448"/>
    <n v="186.732"/>
    <n v="1"/>
    <x v="9"/>
    <n v="41.496000000000002"/>
  </r>
  <r>
    <n v="7684"/>
    <x v="3805"/>
    <x v="1"/>
    <x v="152"/>
    <d v="2012-05-01T00:00:00"/>
    <x v="2"/>
    <s v="SD-20485"/>
    <s v="Shirley Daniels"/>
    <x v="2"/>
    <s v="United States"/>
    <s v="Midland"/>
    <x v="12"/>
    <n v="48640"/>
    <x v="2"/>
    <s v="OFF-BI-10003527"/>
    <x v="1"/>
    <x v="8"/>
    <x v="446"/>
    <n v="3812.97"/>
    <n v="3"/>
    <x v="0"/>
    <n v="1906.4849999999999"/>
  </r>
  <r>
    <n v="7685"/>
    <x v="3806"/>
    <x v="1"/>
    <x v="966"/>
    <d v="2012-02-21T00:00:00"/>
    <x v="1"/>
    <s v="TT-21070"/>
    <s v="Ted Trevino"/>
    <x v="0"/>
    <s v="United States"/>
    <s v="Rochester"/>
    <x v="15"/>
    <n v="14609"/>
    <x v="3"/>
    <s v="OFF-BI-10002897"/>
    <x v="1"/>
    <x v="8"/>
    <x v="1793"/>
    <n v="26.423999999999999"/>
    <n v="9"/>
    <x v="2"/>
    <n v="9.5786999999999995"/>
  </r>
  <r>
    <n v="7686"/>
    <x v="3806"/>
    <x v="1"/>
    <x v="966"/>
    <d v="2012-02-21T00:00:00"/>
    <x v="1"/>
    <s v="TT-21070"/>
    <s v="Ted Trevino"/>
    <x v="0"/>
    <s v="United States"/>
    <s v="Rochester"/>
    <x v="15"/>
    <n v="14609"/>
    <x v="3"/>
    <s v="TEC-PH-10002584"/>
    <x v="2"/>
    <x v="7"/>
    <x v="1696"/>
    <n v="625.99"/>
    <n v="1"/>
    <x v="0"/>
    <n v="187.797"/>
  </r>
  <r>
    <n v="7687"/>
    <x v="3807"/>
    <x v="0"/>
    <x v="881"/>
    <d v="2013-11-30T00:00:00"/>
    <x v="1"/>
    <s v="BB-11545"/>
    <s v="Brenda Bowman"/>
    <x v="1"/>
    <s v="United States"/>
    <s v="Jackson"/>
    <x v="12"/>
    <n v="49201"/>
    <x v="2"/>
    <s v="FUR-TA-10001095"/>
    <x v="0"/>
    <x v="3"/>
    <x v="611"/>
    <n v="1568.61"/>
    <n v="9"/>
    <x v="0"/>
    <n v="329.40809999999999"/>
  </r>
  <r>
    <n v="7688"/>
    <x v="3807"/>
    <x v="0"/>
    <x v="881"/>
    <d v="2013-11-30T00:00:00"/>
    <x v="1"/>
    <s v="BB-11545"/>
    <s v="Brenda Bowman"/>
    <x v="1"/>
    <s v="United States"/>
    <s v="Jackson"/>
    <x v="12"/>
    <n v="49201"/>
    <x v="2"/>
    <s v="OFF-BI-10004002"/>
    <x v="1"/>
    <x v="8"/>
    <x v="152"/>
    <n v="17.3"/>
    <n v="1"/>
    <x v="0"/>
    <n v="8.3040000000000003"/>
  </r>
  <r>
    <n v="7689"/>
    <x v="3807"/>
    <x v="0"/>
    <x v="881"/>
    <d v="2013-11-30T00:00:00"/>
    <x v="1"/>
    <s v="BB-11545"/>
    <s v="Brenda Bowman"/>
    <x v="1"/>
    <s v="United States"/>
    <s v="Jackson"/>
    <x v="12"/>
    <n v="49201"/>
    <x v="2"/>
    <s v="TEC-AC-10004518"/>
    <x v="2"/>
    <x v="11"/>
    <x v="1803"/>
    <n v="160"/>
    <n v="8"/>
    <x v="0"/>
    <n v="62.4"/>
  </r>
  <r>
    <n v="7690"/>
    <x v="3808"/>
    <x v="3"/>
    <x v="663"/>
    <d v="2014-07-18T00:00:00"/>
    <x v="2"/>
    <s v="RS-19420"/>
    <s v="Ricardo Sperren"/>
    <x v="1"/>
    <s v="United States"/>
    <s v="Suffolk"/>
    <x v="17"/>
    <n v="23434"/>
    <x v="0"/>
    <s v="OFF-AP-10002191"/>
    <x v="1"/>
    <x v="9"/>
    <x v="800"/>
    <n v="179.94"/>
    <n v="3"/>
    <x v="0"/>
    <n v="50.383200000000002"/>
  </r>
  <r>
    <n v="7691"/>
    <x v="3808"/>
    <x v="3"/>
    <x v="663"/>
    <d v="2014-07-18T00:00:00"/>
    <x v="2"/>
    <s v="RS-19420"/>
    <s v="Ricardo Sperren"/>
    <x v="1"/>
    <s v="United States"/>
    <s v="Suffolk"/>
    <x v="17"/>
    <n v="23434"/>
    <x v="0"/>
    <s v="FUR-TA-10004575"/>
    <x v="0"/>
    <x v="3"/>
    <x v="306"/>
    <n v="872.94"/>
    <n v="3"/>
    <x v="0"/>
    <n v="157.1292"/>
  </r>
  <r>
    <n v="7692"/>
    <x v="3808"/>
    <x v="3"/>
    <x v="663"/>
    <d v="2014-07-18T00:00:00"/>
    <x v="2"/>
    <s v="RS-19420"/>
    <s v="Ricardo Sperren"/>
    <x v="1"/>
    <s v="United States"/>
    <s v="Suffolk"/>
    <x v="17"/>
    <n v="23434"/>
    <x v="0"/>
    <s v="OFF-PA-10003177"/>
    <x v="1"/>
    <x v="10"/>
    <x v="89"/>
    <n v="12.96"/>
    <n v="2"/>
    <x v="0"/>
    <n v="6.2207999999999997"/>
  </r>
  <r>
    <n v="7693"/>
    <x v="3809"/>
    <x v="2"/>
    <x v="282"/>
    <d v="2012-01-03T00:00:00"/>
    <x v="1"/>
    <s v="AI-10855"/>
    <s v="Arianne Irving"/>
    <x v="0"/>
    <s v="United States"/>
    <s v="Brentwood"/>
    <x v="1"/>
    <n v="94513"/>
    <x v="1"/>
    <s v="OFF-LA-10003923"/>
    <x v="1"/>
    <x v="2"/>
    <x v="424"/>
    <n v="88.8"/>
    <n v="6"/>
    <x v="0"/>
    <n v="44.4"/>
  </r>
  <r>
    <n v="7694"/>
    <x v="3809"/>
    <x v="2"/>
    <x v="282"/>
    <d v="2012-01-03T00:00:00"/>
    <x v="1"/>
    <s v="AI-10855"/>
    <s v="Arianne Irving"/>
    <x v="0"/>
    <s v="United States"/>
    <s v="Brentwood"/>
    <x v="1"/>
    <n v="94513"/>
    <x v="1"/>
    <s v="TEC-PH-10001051"/>
    <x v="2"/>
    <x v="7"/>
    <x v="1254"/>
    <n v="319.96800000000002"/>
    <n v="4"/>
    <x v="2"/>
    <n v="35.996400000000001"/>
  </r>
  <r>
    <n v="7695"/>
    <x v="3810"/>
    <x v="0"/>
    <x v="554"/>
    <d v="2013-03-23T00:00:00"/>
    <x v="3"/>
    <s v="MC-17275"/>
    <s v="Marc Crier"/>
    <x v="0"/>
    <s v="United States"/>
    <s v="Seattle"/>
    <x v="4"/>
    <n v="98103"/>
    <x v="1"/>
    <s v="FUR-CH-10004754"/>
    <x v="0"/>
    <x v="1"/>
    <x v="1123"/>
    <n v="167.88800000000001"/>
    <n v="7"/>
    <x v="2"/>
    <n v="14.690200000000001"/>
  </r>
  <r>
    <n v="7696"/>
    <x v="3811"/>
    <x v="3"/>
    <x v="1170"/>
    <d v="2014-07-06T00:00:00"/>
    <x v="2"/>
    <s v="AH-10120"/>
    <s v="Adrian Hane"/>
    <x v="2"/>
    <s v="United States"/>
    <s v="Houston"/>
    <x v="5"/>
    <n v="77036"/>
    <x v="2"/>
    <s v="OFF-PA-10000357"/>
    <x v="1"/>
    <x v="10"/>
    <x v="442"/>
    <n v="163.96"/>
    <n v="5"/>
    <x v="2"/>
    <n v="59.435499999999998"/>
  </r>
  <r>
    <n v="7697"/>
    <x v="3811"/>
    <x v="3"/>
    <x v="1170"/>
    <d v="2014-07-06T00:00:00"/>
    <x v="2"/>
    <s v="AH-10120"/>
    <s v="Adrian Hane"/>
    <x v="2"/>
    <s v="United States"/>
    <s v="Houston"/>
    <x v="5"/>
    <n v="77036"/>
    <x v="2"/>
    <s v="OFF-BI-10001787"/>
    <x v="1"/>
    <x v="8"/>
    <x v="1482"/>
    <n v="5.2320000000000002"/>
    <n v="4"/>
    <x v="3"/>
    <n v="-8.1096000000000004"/>
  </r>
  <r>
    <n v="7698"/>
    <x v="3812"/>
    <x v="3"/>
    <x v="817"/>
    <d v="2014-12-19T00:00:00"/>
    <x v="1"/>
    <s v="BF-11170"/>
    <s v="Ben Ferrer"/>
    <x v="2"/>
    <s v="United States"/>
    <s v="Lawrence"/>
    <x v="31"/>
    <n v="1841"/>
    <x v="3"/>
    <s v="TEC-CO-10002313"/>
    <x v="2"/>
    <x v="16"/>
    <x v="345"/>
    <n v="1199.98"/>
    <n v="2"/>
    <x v="0"/>
    <n v="467.99220000000003"/>
  </r>
  <r>
    <n v="7699"/>
    <x v="3812"/>
    <x v="3"/>
    <x v="817"/>
    <d v="2014-12-19T00:00:00"/>
    <x v="1"/>
    <s v="BF-11170"/>
    <s v="Ben Ferrer"/>
    <x v="2"/>
    <s v="United States"/>
    <s v="Lawrence"/>
    <x v="31"/>
    <n v="1841"/>
    <x v="3"/>
    <s v="OFF-ST-10002790"/>
    <x v="1"/>
    <x v="4"/>
    <x v="233"/>
    <n v="73.849999999999994"/>
    <n v="1"/>
    <x v="0"/>
    <n v="2.2155"/>
  </r>
  <r>
    <n v="7700"/>
    <x v="3812"/>
    <x v="3"/>
    <x v="817"/>
    <d v="2014-12-19T00:00:00"/>
    <x v="1"/>
    <s v="BF-11170"/>
    <s v="Ben Ferrer"/>
    <x v="2"/>
    <s v="United States"/>
    <s v="Lawrence"/>
    <x v="31"/>
    <n v="1841"/>
    <x v="3"/>
    <s v="OFF-SU-10001664"/>
    <x v="1"/>
    <x v="14"/>
    <x v="1232"/>
    <n v="25.71"/>
    <n v="3"/>
    <x v="0"/>
    <n v="6.6845999999999997"/>
  </r>
  <r>
    <n v="7701"/>
    <x v="3812"/>
    <x v="3"/>
    <x v="817"/>
    <d v="2014-12-19T00:00:00"/>
    <x v="1"/>
    <s v="BF-11170"/>
    <s v="Ben Ferrer"/>
    <x v="2"/>
    <s v="United States"/>
    <s v="Lawrence"/>
    <x v="31"/>
    <n v="1841"/>
    <x v="3"/>
    <s v="OFF-FA-10001332"/>
    <x v="1"/>
    <x v="13"/>
    <x v="1561"/>
    <n v="17.28"/>
    <n v="6"/>
    <x v="0"/>
    <n v="8.1216000000000008"/>
  </r>
  <r>
    <n v="7702"/>
    <x v="3812"/>
    <x v="3"/>
    <x v="817"/>
    <d v="2014-12-19T00:00:00"/>
    <x v="1"/>
    <s v="BF-11170"/>
    <s v="Ben Ferrer"/>
    <x v="2"/>
    <s v="United States"/>
    <s v="Lawrence"/>
    <x v="31"/>
    <n v="1841"/>
    <x v="3"/>
    <s v="FUR-TA-10003473"/>
    <x v="0"/>
    <x v="3"/>
    <x v="214"/>
    <n v="526.58199999999999"/>
    <n v="2"/>
    <x v="4"/>
    <n v="-52.658200000000001"/>
  </r>
  <r>
    <n v="7703"/>
    <x v="3813"/>
    <x v="0"/>
    <x v="370"/>
    <d v="2013-09-03T00:00:00"/>
    <x v="1"/>
    <s v="AA-10480"/>
    <s v="Andrew Allen"/>
    <x v="0"/>
    <s v="United States"/>
    <s v="Detroit"/>
    <x v="12"/>
    <n v="48234"/>
    <x v="2"/>
    <s v="OFF-PA-10000605"/>
    <x v="1"/>
    <x v="10"/>
    <x v="808"/>
    <n v="11.56"/>
    <n v="2"/>
    <x v="0"/>
    <n v="5.6643999999999997"/>
  </r>
  <r>
    <n v="7704"/>
    <x v="3813"/>
    <x v="0"/>
    <x v="370"/>
    <d v="2013-09-03T00:00:00"/>
    <x v="1"/>
    <s v="AA-10480"/>
    <s v="Andrew Allen"/>
    <x v="0"/>
    <s v="United States"/>
    <s v="Detroit"/>
    <x v="12"/>
    <n v="48234"/>
    <x v="2"/>
    <s v="TEC-PH-10002170"/>
    <x v="2"/>
    <x v="7"/>
    <x v="594"/>
    <n v="209.97"/>
    <n v="3"/>
    <x v="0"/>
    <n v="58.791600000000003"/>
  </r>
  <r>
    <n v="7705"/>
    <x v="3813"/>
    <x v="0"/>
    <x v="370"/>
    <d v="2013-09-03T00:00:00"/>
    <x v="1"/>
    <s v="AA-10480"/>
    <s v="Andrew Allen"/>
    <x v="0"/>
    <s v="United States"/>
    <s v="Detroit"/>
    <x v="12"/>
    <n v="48234"/>
    <x v="2"/>
    <s v="FUR-TA-10004147"/>
    <x v="0"/>
    <x v="3"/>
    <x v="811"/>
    <n v="447.84"/>
    <n v="4"/>
    <x v="0"/>
    <n v="98.524799999999999"/>
  </r>
  <r>
    <n v="7706"/>
    <x v="3813"/>
    <x v="0"/>
    <x v="370"/>
    <d v="2013-09-03T00:00:00"/>
    <x v="1"/>
    <s v="AA-10480"/>
    <s v="Andrew Allen"/>
    <x v="0"/>
    <s v="United States"/>
    <s v="Detroit"/>
    <x v="12"/>
    <n v="48234"/>
    <x v="2"/>
    <s v="TEC-AC-10003911"/>
    <x v="2"/>
    <x v="11"/>
    <x v="327"/>
    <n v="479.97"/>
    <n v="3"/>
    <x v="0"/>
    <n v="163.18979999999999"/>
  </r>
  <r>
    <n v="7707"/>
    <x v="3813"/>
    <x v="0"/>
    <x v="370"/>
    <d v="2013-09-03T00:00:00"/>
    <x v="1"/>
    <s v="AA-10480"/>
    <s v="Andrew Allen"/>
    <x v="0"/>
    <s v="United States"/>
    <s v="Detroit"/>
    <x v="12"/>
    <n v="48234"/>
    <x v="2"/>
    <s v="OFF-AR-10002578"/>
    <x v="1"/>
    <x v="6"/>
    <x v="665"/>
    <n v="8.64"/>
    <n v="3"/>
    <x v="0"/>
    <n v="2.5055999999999998"/>
  </r>
  <r>
    <n v="7708"/>
    <x v="3814"/>
    <x v="3"/>
    <x v="453"/>
    <d v="2014-10-20T00:00:00"/>
    <x v="1"/>
    <s v="SV-20815"/>
    <s v="Stuart Van"/>
    <x v="1"/>
    <s v="United States"/>
    <s v="Orem"/>
    <x v="7"/>
    <n v="84057"/>
    <x v="1"/>
    <s v="OFF-AR-10001761"/>
    <x v="1"/>
    <x v="6"/>
    <x v="1642"/>
    <n v="11.68"/>
    <n v="2"/>
    <x v="0"/>
    <n v="4.2047999999999996"/>
  </r>
  <r>
    <n v="7709"/>
    <x v="3815"/>
    <x v="2"/>
    <x v="1089"/>
    <d v="2011-10-29T00:00:00"/>
    <x v="1"/>
    <s v="EH-14185"/>
    <s v="Evan Henry"/>
    <x v="0"/>
    <s v="United States"/>
    <s v="Philadelphia"/>
    <x v="9"/>
    <n v="19120"/>
    <x v="3"/>
    <s v="TEC-AC-10001553"/>
    <x v="2"/>
    <x v="11"/>
    <x v="1599"/>
    <n v="40.776000000000003"/>
    <n v="3"/>
    <x v="2"/>
    <n v="0.50970000000000004"/>
  </r>
  <r>
    <n v="7710"/>
    <x v="3815"/>
    <x v="2"/>
    <x v="1089"/>
    <d v="2011-10-29T00:00:00"/>
    <x v="1"/>
    <s v="EH-14185"/>
    <s v="Evan Henry"/>
    <x v="0"/>
    <s v="United States"/>
    <s v="Philadelphia"/>
    <x v="9"/>
    <n v="19120"/>
    <x v="3"/>
    <s v="OFF-BI-10000309"/>
    <x v="1"/>
    <x v="8"/>
    <x v="334"/>
    <n v="13.698"/>
    <n v="3"/>
    <x v="6"/>
    <n v="-9.5885999999999996"/>
  </r>
  <r>
    <n v="7711"/>
    <x v="3816"/>
    <x v="1"/>
    <x v="788"/>
    <d v="2012-04-07T00:00:00"/>
    <x v="1"/>
    <s v="JL-15850"/>
    <s v="John Lucas"/>
    <x v="0"/>
    <s v="United States"/>
    <s v="Mesa"/>
    <x v="16"/>
    <n v="85204"/>
    <x v="1"/>
    <s v="TEC-PH-10003095"/>
    <x v="2"/>
    <x v="7"/>
    <x v="1491"/>
    <n v="87.8"/>
    <n v="5"/>
    <x v="2"/>
    <n v="32.924999999999997"/>
  </r>
  <r>
    <n v="7712"/>
    <x v="3817"/>
    <x v="3"/>
    <x v="960"/>
    <d v="2014-10-31T00:00:00"/>
    <x v="0"/>
    <s v="JM-15250"/>
    <s v="Janet Martin"/>
    <x v="0"/>
    <s v="United States"/>
    <s v="Fayetteville"/>
    <x v="3"/>
    <n v="28314"/>
    <x v="0"/>
    <s v="FUR-FU-10001876"/>
    <x v="0"/>
    <x v="5"/>
    <x v="1394"/>
    <n v="77.951999999999998"/>
    <n v="3"/>
    <x v="2"/>
    <n v="15.590400000000001"/>
  </r>
  <r>
    <n v="7713"/>
    <x v="3817"/>
    <x v="3"/>
    <x v="960"/>
    <d v="2014-10-31T00:00:00"/>
    <x v="0"/>
    <s v="JM-15250"/>
    <s v="Janet Martin"/>
    <x v="0"/>
    <s v="United States"/>
    <s v="Fayetteville"/>
    <x v="3"/>
    <n v="28314"/>
    <x v="0"/>
    <s v="OFF-ST-10001522"/>
    <x v="1"/>
    <x v="4"/>
    <x v="195"/>
    <n v="147.184"/>
    <n v="2"/>
    <x v="2"/>
    <n v="-29.436800000000002"/>
  </r>
  <r>
    <n v="7714"/>
    <x v="3817"/>
    <x v="3"/>
    <x v="960"/>
    <d v="2014-10-31T00:00:00"/>
    <x v="0"/>
    <s v="JM-15250"/>
    <s v="Janet Martin"/>
    <x v="0"/>
    <s v="United States"/>
    <s v="Fayetteville"/>
    <x v="3"/>
    <n v="28314"/>
    <x v="0"/>
    <s v="OFF-PA-10000300"/>
    <x v="1"/>
    <x v="10"/>
    <x v="1766"/>
    <n v="47.951999999999998"/>
    <n v="3"/>
    <x v="2"/>
    <n v="16.183800000000002"/>
  </r>
  <r>
    <n v="7715"/>
    <x v="3818"/>
    <x v="2"/>
    <x v="29"/>
    <d v="2011-12-07T00:00:00"/>
    <x v="2"/>
    <s v="JB-15925"/>
    <s v="Joni Blumstein"/>
    <x v="0"/>
    <s v="United States"/>
    <s v="Los Angeles"/>
    <x v="1"/>
    <n v="90032"/>
    <x v="1"/>
    <s v="OFF-AP-10001469"/>
    <x v="1"/>
    <x v="9"/>
    <x v="581"/>
    <n v="250.26"/>
    <n v="6"/>
    <x v="0"/>
    <n v="72.575400000000002"/>
  </r>
  <r>
    <n v="7716"/>
    <x v="3819"/>
    <x v="3"/>
    <x v="132"/>
    <d v="2014-11-09T00:00:00"/>
    <x v="1"/>
    <s v="PB-19105"/>
    <s v="Peter Bühler"/>
    <x v="0"/>
    <s v="United States"/>
    <s v="Philadelphia"/>
    <x v="9"/>
    <n v="19140"/>
    <x v="3"/>
    <s v="TEC-AC-10001553"/>
    <x v="2"/>
    <x v="11"/>
    <x v="1599"/>
    <n v="40.776000000000003"/>
    <n v="3"/>
    <x v="2"/>
    <n v="0.50970000000000004"/>
  </r>
  <r>
    <n v="7717"/>
    <x v="3820"/>
    <x v="1"/>
    <x v="1171"/>
    <d v="2012-01-12T00:00:00"/>
    <x v="1"/>
    <s v="SP-20620"/>
    <s v="Stefania Perrino"/>
    <x v="1"/>
    <s v="United States"/>
    <s v="Colorado Springs"/>
    <x v="22"/>
    <n v="80906"/>
    <x v="1"/>
    <s v="OFF-PA-10004041"/>
    <x v="1"/>
    <x v="10"/>
    <x v="940"/>
    <n v="29.6"/>
    <n v="5"/>
    <x v="2"/>
    <n v="9.25"/>
  </r>
  <r>
    <n v="7718"/>
    <x v="3820"/>
    <x v="1"/>
    <x v="1171"/>
    <d v="2012-01-12T00:00:00"/>
    <x v="1"/>
    <s v="SP-20620"/>
    <s v="Stefania Perrino"/>
    <x v="1"/>
    <s v="United States"/>
    <s v="Colorado Springs"/>
    <x v="22"/>
    <n v="80906"/>
    <x v="1"/>
    <s v="OFF-BI-10002764"/>
    <x v="1"/>
    <x v="8"/>
    <x v="502"/>
    <n v="1.9379999999999999"/>
    <n v="2"/>
    <x v="6"/>
    <n v="-1.3566"/>
  </r>
  <r>
    <n v="7719"/>
    <x v="3821"/>
    <x v="3"/>
    <x v="428"/>
    <d v="2014-09-15T00:00:00"/>
    <x v="1"/>
    <s v="MC-17605"/>
    <s v="Matt Connell"/>
    <x v="1"/>
    <s v="United States"/>
    <s v="Los Angeles"/>
    <x v="1"/>
    <n v="90032"/>
    <x v="1"/>
    <s v="TEC-AC-10001114"/>
    <x v="2"/>
    <x v="11"/>
    <x v="1202"/>
    <n v="159.96"/>
    <n v="4"/>
    <x v="0"/>
    <n v="51.187199999999997"/>
  </r>
  <r>
    <n v="7720"/>
    <x v="3822"/>
    <x v="1"/>
    <x v="956"/>
    <d v="2012-01-10T00:00:00"/>
    <x v="1"/>
    <s v="BG-11695"/>
    <s v="Brooke Gillingham"/>
    <x v="1"/>
    <s v="United States"/>
    <s v="New York City"/>
    <x v="15"/>
    <n v="10009"/>
    <x v="3"/>
    <s v="OFF-AR-10001615"/>
    <x v="1"/>
    <x v="6"/>
    <x v="1479"/>
    <n v="59.52"/>
    <n v="3"/>
    <x v="0"/>
    <n v="15.475199999999999"/>
  </r>
  <r>
    <n v="7721"/>
    <x v="3822"/>
    <x v="1"/>
    <x v="956"/>
    <d v="2012-01-10T00:00:00"/>
    <x v="1"/>
    <s v="BG-11695"/>
    <s v="Brooke Gillingham"/>
    <x v="1"/>
    <s v="United States"/>
    <s v="New York City"/>
    <x v="15"/>
    <n v="10009"/>
    <x v="3"/>
    <s v="OFF-EN-10000461"/>
    <x v="1"/>
    <x v="12"/>
    <x v="746"/>
    <n v="17.48"/>
    <n v="2"/>
    <x v="0"/>
    <n v="8.2156000000000002"/>
  </r>
  <r>
    <n v="7722"/>
    <x v="3822"/>
    <x v="1"/>
    <x v="956"/>
    <d v="2012-01-10T00:00:00"/>
    <x v="1"/>
    <s v="BG-11695"/>
    <s v="Brooke Gillingham"/>
    <x v="1"/>
    <s v="United States"/>
    <s v="New York City"/>
    <x v="15"/>
    <n v="10009"/>
    <x v="3"/>
    <s v="OFF-BI-10004506"/>
    <x v="1"/>
    <x v="8"/>
    <x v="1238"/>
    <n v="13.167999999999999"/>
    <n v="2"/>
    <x v="2"/>
    <n v="4.6087999999999996"/>
  </r>
  <r>
    <n v="7723"/>
    <x v="3823"/>
    <x v="3"/>
    <x v="513"/>
    <d v="2014-04-21T00:00:00"/>
    <x v="1"/>
    <s v="JO-15550"/>
    <s v="Jesus Ocampo"/>
    <x v="2"/>
    <s v="United States"/>
    <s v="San Francisco"/>
    <x v="1"/>
    <n v="94109"/>
    <x v="1"/>
    <s v="OFF-AP-10000027"/>
    <x v="1"/>
    <x v="9"/>
    <x v="1804"/>
    <n v="40.74"/>
    <n v="3"/>
    <x v="0"/>
    <n v="12.222"/>
  </r>
  <r>
    <n v="7724"/>
    <x v="3824"/>
    <x v="1"/>
    <x v="229"/>
    <d v="2012-09-14T00:00:00"/>
    <x v="1"/>
    <s v="AR-10345"/>
    <s v="Alex Russell"/>
    <x v="1"/>
    <s v="United States"/>
    <s v="Austin"/>
    <x v="5"/>
    <n v="78745"/>
    <x v="2"/>
    <s v="FUR-CH-10003981"/>
    <x v="0"/>
    <x v="1"/>
    <x v="1166"/>
    <n v="179.886"/>
    <n v="1"/>
    <x v="4"/>
    <n v="-2.5697999999999999"/>
  </r>
  <r>
    <n v="7725"/>
    <x v="3825"/>
    <x v="0"/>
    <x v="477"/>
    <d v="2013-09-30T00:00:00"/>
    <x v="1"/>
    <s v="TS-21505"/>
    <s v="Tony Sayre"/>
    <x v="0"/>
    <s v="United States"/>
    <s v="Cleveland"/>
    <x v="24"/>
    <n v="44105"/>
    <x v="3"/>
    <s v="OFF-AP-10003849"/>
    <x v="1"/>
    <x v="9"/>
    <x v="833"/>
    <n v="286.25599999999997"/>
    <n v="1"/>
    <x v="2"/>
    <n v="17.890999999999998"/>
  </r>
  <r>
    <n v="7726"/>
    <x v="3825"/>
    <x v="0"/>
    <x v="477"/>
    <d v="2013-09-30T00:00:00"/>
    <x v="1"/>
    <s v="TS-21505"/>
    <s v="Tony Sayre"/>
    <x v="0"/>
    <s v="United States"/>
    <s v="Cleveland"/>
    <x v="24"/>
    <n v="44105"/>
    <x v="3"/>
    <s v="OFF-ST-10004963"/>
    <x v="1"/>
    <x v="4"/>
    <x v="460"/>
    <n v="24.224"/>
    <n v="2"/>
    <x v="2"/>
    <n v="-4.8448000000000002"/>
  </r>
  <r>
    <n v="7727"/>
    <x v="3825"/>
    <x v="0"/>
    <x v="477"/>
    <d v="2013-09-30T00:00:00"/>
    <x v="1"/>
    <s v="TS-21505"/>
    <s v="Tony Sayre"/>
    <x v="0"/>
    <s v="United States"/>
    <s v="Cleveland"/>
    <x v="24"/>
    <n v="44105"/>
    <x v="3"/>
    <s v="OFF-ST-10002574"/>
    <x v="1"/>
    <x v="4"/>
    <x v="926"/>
    <n v="331.536"/>
    <n v="3"/>
    <x v="2"/>
    <n v="-82.884"/>
  </r>
  <r>
    <n v="7728"/>
    <x v="3826"/>
    <x v="1"/>
    <x v="199"/>
    <d v="2012-03-20T00:00:00"/>
    <x v="0"/>
    <s v="JK-15640"/>
    <s v="Jim Kriz"/>
    <x v="2"/>
    <s v="United States"/>
    <s v="New York City"/>
    <x v="15"/>
    <n v="10009"/>
    <x v="3"/>
    <s v="OFF-AR-10001761"/>
    <x v="1"/>
    <x v="6"/>
    <x v="1642"/>
    <n v="17.52"/>
    <n v="3"/>
    <x v="0"/>
    <n v="6.3071999999999999"/>
  </r>
  <r>
    <n v="7729"/>
    <x v="3827"/>
    <x v="0"/>
    <x v="491"/>
    <d v="2013-12-03T00:00:00"/>
    <x v="1"/>
    <s v="GA-14515"/>
    <s v="George Ashbrook"/>
    <x v="0"/>
    <s v="United States"/>
    <s v="El Paso"/>
    <x v="5"/>
    <n v="79907"/>
    <x v="2"/>
    <s v="OFF-AR-10000716"/>
    <x v="1"/>
    <x v="6"/>
    <x v="786"/>
    <n v="17.856000000000002"/>
    <n v="4"/>
    <x v="2"/>
    <n v="4.2408000000000001"/>
  </r>
  <r>
    <n v="7730"/>
    <x v="3828"/>
    <x v="0"/>
    <x v="182"/>
    <d v="2013-10-02T00:00:00"/>
    <x v="1"/>
    <s v="TN-21040"/>
    <s v="Tanja Norvell"/>
    <x v="2"/>
    <s v="United States"/>
    <s v="Tallahassee"/>
    <x v="2"/>
    <n v="32303"/>
    <x v="0"/>
    <s v="TEC-AC-10002637"/>
    <x v="2"/>
    <x v="11"/>
    <x v="1308"/>
    <n v="431.976"/>
    <n v="3"/>
    <x v="2"/>
    <n v="-75.595799999999997"/>
  </r>
  <r>
    <n v="7731"/>
    <x v="3829"/>
    <x v="3"/>
    <x v="487"/>
    <d v="2014-06-20T00:00:00"/>
    <x v="1"/>
    <s v="TW-21025"/>
    <s v="Tamara Willingham"/>
    <x v="2"/>
    <s v="United States"/>
    <s v="Seattle"/>
    <x v="4"/>
    <n v="98103"/>
    <x v="1"/>
    <s v="FUR-CH-10003774"/>
    <x v="0"/>
    <x v="1"/>
    <x v="1185"/>
    <n v="291.13600000000002"/>
    <n v="4"/>
    <x v="2"/>
    <n v="-25.474399999999999"/>
  </r>
  <r>
    <n v="7732"/>
    <x v="3830"/>
    <x v="3"/>
    <x v="65"/>
    <d v="2014-09-22T00:00:00"/>
    <x v="2"/>
    <s v="PA-19060"/>
    <s v="Pete Armstrong"/>
    <x v="2"/>
    <s v="United States"/>
    <s v="Dallas"/>
    <x v="5"/>
    <n v="75220"/>
    <x v="2"/>
    <s v="OFF-EN-10000927"/>
    <x v="1"/>
    <x v="12"/>
    <x v="81"/>
    <n v="114.848"/>
    <n v="4"/>
    <x v="2"/>
    <n v="35.89"/>
  </r>
  <r>
    <n v="7733"/>
    <x v="3831"/>
    <x v="3"/>
    <x v="455"/>
    <d v="2014-06-09T00:00:00"/>
    <x v="1"/>
    <s v="JD-15790"/>
    <s v="John Dryer"/>
    <x v="0"/>
    <s v="United States"/>
    <s v="Houston"/>
    <x v="5"/>
    <n v="77070"/>
    <x v="2"/>
    <s v="OFF-PA-10000743"/>
    <x v="1"/>
    <x v="10"/>
    <x v="573"/>
    <n v="10.688000000000001"/>
    <n v="2"/>
    <x v="2"/>
    <n v="3.7408000000000001"/>
  </r>
  <r>
    <n v="7734"/>
    <x v="3832"/>
    <x v="0"/>
    <x v="666"/>
    <d v="2013-05-20T00:00:00"/>
    <x v="0"/>
    <s v="MN-17935"/>
    <s v="Michael Nguyen"/>
    <x v="0"/>
    <s v="United States"/>
    <s v="Springfield"/>
    <x v="24"/>
    <n v="45503"/>
    <x v="3"/>
    <s v="OFF-PA-10000697"/>
    <x v="1"/>
    <x v="10"/>
    <x v="1370"/>
    <n v="15.231999999999999"/>
    <n v="4"/>
    <x v="2"/>
    <n v="5.5216000000000003"/>
  </r>
  <r>
    <n v="7735"/>
    <x v="3833"/>
    <x v="3"/>
    <x v="175"/>
    <d v="2014-09-21T00:00:00"/>
    <x v="1"/>
    <s v="GM-14500"/>
    <s v="Gene McClure"/>
    <x v="0"/>
    <s v="United States"/>
    <s v="Seattle"/>
    <x v="4"/>
    <n v="98103"/>
    <x v="1"/>
    <s v="OFF-AR-10004441"/>
    <x v="1"/>
    <x v="6"/>
    <x v="153"/>
    <n v="12.42"/>
    <n v="3"/>
    <x v="0"/>
    <n v="5.2164000000000001"/>
  </r>
  <r>
    <n v="7736"/>
    <x v="3834"/>
    <x v="0"/>
    <x v="250"/>
    <d v="2013-08-27T00:00:00"/>
    <x v="1"/>
    <s v="DG-13300"/>
    <s v="Deirdre Greer"/>
    <x v="1"/>
    <s v="United States"/>
    <s v="Seattle"/>
    <x v="4"/>
    <n v="98105"/>
    <x v="1"/>
    <s v="OFF-PA-10001870"/>
    <x v="1"/>
    <x v="10"/>
    <x v="674"/>
    <n v="19.440000000000001"/>
    <n v="3"/>
    <x v="0"/>
    <n v="9.3312000000000008"/>
  </r>
  <r>
    <n v="7737"/>
    <x v="3835"/>
    <x v="2"/>
    <x v="992"/>
    <d v="2011-06-06T00:00:00"/>
    <x v="1"/>
    <s v="JG-15160"/>
    <s v="James Galang"/>
    <x v="0"/>
    <s v="United States"/>
    <s v="New York City"/>
    <x v="15"/>
    <n v="10024"/>
    <x v="3"/>
    <s v="OFF-BI-10003684"/>
    <x v="1"/>
    <x v="8"/>
    <x v="707"/>
    <n v="70.367999999999995"/>
    <n v="4"/>
    <x v="2"/>
    <n v="26.388000000000002"/>
  </r>
  <r>
    <n v="7738"/>
    <x v="3836"/>
    <x v="3"/>
    <x v="404"/>
    <d v="2014-12-21T00:00:00"/>
    <x v="2"/>
    <s v="AG-10330"/>
    <s v="Alex Grayson"/>
    <x v="0"/>
    <s v="United States"/>
    <s v="Charlotte"/>
    <x v="3"/>
    <n v="28205"/>
    <x v="0"/>
    <s v="OFF-AR-10001315"/>
    <x v="1"/>
    <x v="6"/>
    <x v="1020"/>
    <n v="12.672000000000001"/>
    <n v="9"/>
    <x v="2"/>
    <n v="1.4256"/>
  </r>
  <r>
    <n v="7739"/>
    <x v="3837"/>
    <x v="3"/>
    <x v="245"/>
    <d v="2014-08-07T00:00:00"/>
    <x v="1"/>
    <s v="JF-15355"/>
    <s v="Jay Fein"/>
    <x v="0"/>
    <s v="United States"/>
    <s v="Baltimore"/>
    <x v="39"/>
    <n v="21215"/>
    <x v="3"/>
    <s v="TEC-PH-10003589"/>
    <x v="2"/>
    <x v="7"/>
    <x v="818"/>
    <n v="89.95"/>
    <n v="5"/>
    <x v="0"/>
    <n v="43.176000000000002"/>
  </r>
  <r>
    <n v="7740"/>
    <x v="3838"/>
    <x v="2"/>
    <x v="871"/>
    <d v="2011-11-26T00:00:00"/>
    <x v="1"/>
    <s v="SC-20680"/>
    <s v="Steve Carroll"/>
    <x v="2"/>
    <s v="United States"/>
    <s v="San Francisco"/>
    <x v="1"/>
    <n v="94110"/>
    <x v="1"/>
    <s v="OFF-PA-10001609"/>
    <x v="1"/>
    <x v="10"/>
    <x v="1107"/>
    <n v="6.58"/>
    <n v="2"/>
    <x v="0"/>
    <n v="3.0268000000000002"/>
  </r>
  <r>
    <n v="7741"/>
    <x v="3838"/>
    <x v="2"/>
    <x v="871"/>
    <d v="2011-11-26T00:00:00"/>
    <x v="1"/>
    <s v="SC-20680"/>
    <s v="Steve Carroll"/>
    <x v="2"/>
    <s v="United States"/>
    <s v="San Francisco"/>
    <x v="1"/>
    <n v="94110"/>
    <x v="1"/>
    <s v="TEC-AC-10000474"/>
    <x v="2"/>
    <x v="11"/>
    <x v="1501"/>
    <n v="94.99"/>
    <n v="1"/>
    <x v="0"/>
    <n v="28.497"/>
  </r>
  <r>
    <n v="7742"/>
    <x v="3839"/>
    <x v="1"/>
    <x v="496"/>
    <d v="2012-09-26T00:00:00"/>
    <x v="0"/>
    <s v="CM-11935"/>
    <s v="Carlos Meador"/>
    <x v="0"/>
    <s v="United States"/>
    <s v="Tucson"/>
    <x v="16"/>
    <n v="85705"/>
    <x v="1"/>
    <s v="TEC-PH-10003095"/>
    <x v="2"/>
    <x v="7"/>
    <x v="1491"/>
    <n v="35.119999999999997"/>
    <n v="2"/>
    <x v="2"/>
    <n v="13.17"/>
  </r>
  <r>
    <n v="7743"/>
    <x v="3840"/>
    <x v="3"/>
    <x v="648"/>
    <d v="2014-08-28T00:00:00"/>
    <x v="1"/>
    <s v="KT-16480"/>
    <s v="Kean Thornton"/>
    <x v="0"/>
    <s v="United States"/>
    <s v="Los Angeles"/>
    <x v="1"/>
    <n v="90036"/>
    <x v="1"/>
    <s v="OFF-PA-10001639"/>
    <x v="1"/>
    <x v="10"/>
    <x v="972"/>
    <n v="25.92"/>
    <n v="4"/>
    <x v="0"/>
    <n v="12.441599999999999"/>
  </r>
  <r>
    <n v="7744"/>
    <x v="3841"/>
    <x v="0"/>
    <x v="26"/>
    <d v="2013-06-23T00:00:00"/>
    <x v="1"/>
    <s v="CP-12340"/>
    <s v="Christine Phan"/>
    <x v="1"/>
    <s v="United States"/>
    <s v="Waterbury"/>
    <x v="29"/>
    <n v="6708"/>
    <x v="3"/>
    <s v="OFF-BI-10002003"/>
    <x v="1"/>
    <x v="8"/>
    <x v="1384"/>
    <n v="7.96"/>
    <n v="2"/>
    <x v="0"/>
    <n v="3.7412000000000001"/>
  </r>
  <r>
    <n v="7745"/>
    <x v="3841"/>
    <x v="0"/>
    <x v="26"/>
    <d v="2013-06-23T00:00:00"/>
    <x v="1"/>
    <s v="CP-12340"/>
    <s v="Christine Phan"/>
    <x v="1"/>
    <s v="United States"/>
    <s v="Waterbury"/>
    <x v="29"/>
    <n v="6708"/>
    <x v="3"/>
    <s v="TEC-PH-10004539"/>
    <x v="2"/>
    <x v="7"/>
    <x v="852"/>
    <n v="566.97"/>
    <n v="3"/>
    <x v="0"/>
    <n v="153.08189999999999"/>
  </r>
  <r>
    <n v="7746"/>
    <x v="3841"/>
    <x v="0"/>
    <x v="26"/>
    <d v="2013-06-23T00:00:00"/>
    <x v="1"/>
    <s v="CP-12340"/>
    <s v="Christine Phan"/>
    <x v="1"/>
    <s v="United States"/>
    <s v="Waterbury"/>
    <x v="29"/>
    <n v="6708"/>
    <x v="3"/>
    <s v="OFF-AR-10003829"/>
    <x v="1"/>
    <x v="6"/>
    <x v="934"/>
    <n v="9.84"/>
    <n v="3"/>
    <x v="0"/>
    <n v="2.8536000000000001"/>
  </r>
  <r>
    <n v="7747"/>
    <x v="3842"/>
    <x v="1"/>
    <x v="546"/>
    <d v="2012-12-23T00:00:00"/>
    <x v="1"/>
    <s v="EK-13795"/>
    <s v="Eileen Kiefer"/>
    <x v="2"/>
    <s v="United States"/>
    <s v="Chicago"/>
    <x v="10"/>
    <n v="60610"/>
    <x v="2"/>
    <s v="TEC-AC-10004761"/>
    <x v="2"/>
    <x v="11"/>
    <x v="778"/>
    <n v="25.488"/>
    <n v="2"/>
    <x v="2"/>
    <n v="4.7789999999999999"/>
  </r>
  <r>
    <n v="7748"/>
    <x v="3843"/>
    <x v="1"/>
    <x v="70"/>
    <d v="2012-06-02T00:00:00"/>
    <x v="0"/>
    <s v="CW-11905"/>
    <s v="Carl Weiss"/>
    <x v="2"/>
    <s v="United States"/>
    <s v="Long Beach"/>
    <x v="15"/>
    <n v="11561"/>
    <x v="3"/>
    <s v="OFF-FA-10003472"/>
    <x v="1"/>
    <x v="13"/>
    <x v="240"/>
    <n v="7.56"/>
    <n v="6"/>
    <x v="0"/>
    <n v="0.3024"/>
  </r>
  <r>
    <n v="7749"/>
    <x v="3844"/>
    <x v="1"/>
    <x v="652"/>
    <d v="2012-06-24T00:00:00"/>
    <x v="1"/>
    <s v="KH-16510"/>
    <s v="Keith Herrera"/>
    <x v="0"/>
    <s v="United States"/>
    <s v="Arlington"/>
    <x v="17"/>
    <n v="22204"/>
    <x v="0"/>
    <s v="FUR-FU-10003464"/>
    <x v="0"/>
    <x v="5"/>
    <x v="1470"/>
    <n v="60.84"/>
    <n v="3"/>
    <x v="0"/>
    <n v="19.468800000000002"/>
  </r>
  <r>
    <n v="7750"/>
    <x v="3844"/>
    <x v="1"/>
    <x v="652"/>
    <d v="2012-06-24T00:00:00"/>
    <x v="1"/>
    <s v="KH-16510"/>
    <s v="Keith Herrera"/>
    <x v="0"/>
    <s v="United States"/>
    <s v="Arlington"/>
    <x v="17"/>
    <n v="22204"/>
    <x v="0"/>
    <s v="OFF-ST-10003716"/>
    <x v="1"/>
    <x v="4"/>
    <x v="889"/>
    <n v="450.04"/>
    <n v="2"/>
    <x v="0"/>
    <n v="58.505200000000002"/>
  </r>
  <r>
    <n v="7751"/>
    <x v="3844"/>
    <x v="1"/>
    <x v="652"/>
    <d v="2012-06-24T00:00:00"/>
    <x v="1"/>
    <s v="KH-16510"/>
    <s v="Keith Herrera"/>
    <x v="0"/>
    <s v="United States"/>
    <s v="Arlington"/>
    <x v="17"/>
    <n v="22204"/>
    <x v="0"/>
    <s v="OFF-BI-10004002"/>
    <x v="1"/>
    <x v="8"/>
    <x v="152"/>
    <n v="34.6"/>
    <n v="2"/>
    <x v="0"/>
    <n v="16.608000000000001"/>
  </r>
  <r>
    <n v="7752"/>
    <x v="3844"/>
    <x v="1"/>
    <x v="652"/>
    <d v="2012-06-24T00:00:00"/>
    <x v="1"/>
    <s v="KH-16510"/>
    <s v="Keith Herrera"/>
    <x v="0"/>
    <s v="United States"/>
    <s v="Arlington"/>
    <x v="17"/>
    <n v="22204"/>
    <x v="0"/>
    <s v="TEC-PH-10002496"/>
    <x v="2"/>
    <x v="7"/>
    <x v="490"/>
    <n v="467.97"/>
    <n v="3"/>
    <x v="0"/>
    <n v="140.39099999999999"/>
  </r>
  <r>
    <n v="7753"/>
    <x v="3844"/>
    <x v="1"/>
    <x v="652"/>
    <d v="2012-06-24T00:00:00"/>
    <x v="1"/>
    <s v="KH-16510"/>
    <s v="Keith Herrera"/>
    <x v="0"/>
    <s v="United States"/>
    <s v="Arlington"/>
    <x v="17"/>
    <n v="22204"/>
    <x v="0"/>
    <s v="OFF-BI-10004826"/>
    <x v="1"/>
    <x v="8"/>
    <x v="721"/>
    <n v="33.020000000000003"/>
    <n v="2"/>
    <x v="0"/>
    <n v="15.849600000000001"/>
  </r>
  <r>
    <n v="7754"/>
    <x v="3845"/>
    <x v="1"/>
    <x v="672"/>
    <d v="2012-12-03T00:00:00"/>
    <x v="2"/>
    <s v="AB-10600"/>
    <s v="Ann Blume"/>
    <x v="1"/>
    <s v="United States"/>
    <s v="Jacksonville"/>
    <x v="3"/>
    <n v="28540"/>
    <x v="0"/>
    <s v="FUR-FU-10001546"/>
    <x v="0"/>
    <x v="5"/>
    <x v="1423"/>
    <n v="17.088000000000001"/>
    <n v="2"/>
    <x v="2"/>
    <n v="1.0680000000000001"/>
  </r>
  <r>
    <n v="7755"/>
    <x v="3846"/>
    <x v="1"/>
    <x v="379"/>
    <d v="2012-12-23T00:00:00"/>
    <x v="0"/>
    <s v="AH-10075"/>
    <s v="Adam Hart"/>
    <x v="1"/>
    <s v="United States"/>
    <s v="Columbus"/>
    <x v="24"/>
    <n v="43229"/>
    <x v="3"/>
    <s v="OFF-AR-10001919"/>
    <x v="1"/>
    <x v="6"/>
    <x v="853"/>
    <n v="3.008"/>
    <n v="2"/>
    <x v="2"/>
    <n v="0.33839999999999998"/>
  </r>
  <r>
    <n v="7756"/>
    <x v="3847"/>
    <x v="3"/>
    <x v="701"/>
    <d v="2014-11-22T00:00:00"/>
    <x v="1"/>
    <s v="CK-12595"/>
    <s v="Clytie Kelty"/>
    <x v="0"/>
    <s v="United States"/>
    <s v="Charlotte"/>
    <x v="3"/>
    <n v="28205"/>
    <x v="0"/>
    <s v="OFF-PA-10002558"/>
    <x v="1"/>
    <x v="10"/>
    <x v="1805"/>
    <n v="268.24"/>
    <n v="7"/>
    <x v="2"/>
    <n v="93.884"/>
  </r>
  <r>
    <n v="7757"/>
    <x v="3847"/>
    <x v="3"/>
    <x v="701"/>
    <d v="2014-11-22T00:00:00"/>
    <x v="1"/>
    <s v="CK-12595"/>
    <s v="Clytie Kelty"/>
    <x v="0"/>
    <s v="United States"/>
    <s v="Charlotte"/>
    <x v="3"/>
    <n v="28205"/>
    <x v="0"/>
    <s v="TEC-AC-10003174"/>
    <x v="2"/>
    <x v="11"/>
    <x v="614"/>
    <n v="431.16"/>
    <n v="5"/>
    <x v="2"/>
    <n v="107.79"/>
  </r>
  <r>
    <n v="7758"/>
    <x v="3848"/>
    <x v="3"/>
    <x v="38"/>
    <d v="2014-11-17T00:00:00"/>
    <x v="0"/>
    <s v="SP-20620"/>
    <s v="Stefania Perrino"/>
    <x v="1"/>
    <s v="United States"/>
    <s v="Buffalo"/>
    <x v="15"/>
    <n v="14215"/>
    <x v="3"/>
    <s v="TEC-PH-10003988"/>
    <x v="2"/>
    <x v="7"/>
    <x v="47"/>
    <n v="43.6"/>
    <n v="4"/>
    <x v="0"/>
    <n v="12.208"/>
  </r>
  <r>
    <n v="7759"/>
    <x v="3848"/>
    <x v="3"/>
    <x v="38"/>
    <d v="2014-11-17T00:00:00"/>
    <x v="0"/>
    <s v="SP-20620"/>
    <s v="Stefania Perrino"/>
    <x v="1"/>
    <s v="United States"/>
    <s v="Buffalo"/>
    <x v="15"/>
    <n v="14215"/>
    <x v="3"/>
    <s v="FUR-FU-10004845"/>
    <x v="0"/>
    <x v="5"/>
    <x v="1684"/>
    <n v="154.94999999999999"/>
    <n v="3"/>
    <x v="0"/>
    <n v="30.99"/>
  </r>
  <r>
    <n v="7760"/>
    <x v="3849"/>
    <x v="0"/>
    <x v="1057"/>
    <d v="2013-10-29T00:00:00"/>
    <x v="1"/>
    <s v="JP-15460"/>
    <s v="Jennifer Patt"/>
    <x v="1"/>
    <s v="United States"/>
    <s v="Houston"/>
    <x v="5"/>
    <n v="77041"/>
    <x v="2"/>
    <s v="OFF-PA-10003072"/>
    <x v="1"/>
    <x v="10"/>
    <x v="918"/>
    <n v="15.552"/>
    <n v="3"/>
    <x v="2"/>
    <n v="5.4432"/>
  </r>
  <r>
    <n v="7761"/>
    <x v="3850"/>
    <x v="2"/>
    <x v="776"/>
    <d v="2011-12-11T00:00:00"/>
    <x v="1"/>
    <s v="BG-11035"/>
    <s v="Barry Gonzalez"/>
    <x v="0"/>
    <s v="United States"/>
    <s v="Memphis"/>
    <x v="18"/>
    <n v="38109"/>
    <x v="0"/>
    <s v="OFF-PA-10003641"/>
    <x v="1"/>
    <x v="10"/>
    <x v="938"/>
    <n v="42.207999999999998"/>
    <n v="2"/>
    <x v="2"/>
    <n v="13.717599999999999"/>
  </r>
  <r>
    <n v="7762"/>
    <x v="3851"/>
    <x v="3"/>
    <x v="734"/>
    <d v="2014-12-07T00:00:00"/>
    <x v="2"/>
    <s v="CC-12550"/>
    <s v="Clay Cheatham"/>
    <x v="0"/>
    <s v="United States"/>
    <s v="Plano"/>
    <x v="5"/>
    <n v="75023"/>
    <x v="2"/>
    <s v="OFF-PA-10003729"/>
    <x v="1"/>
    <x v="10"/>
    <x v="1130"/>
    <n v="10.368"/>
    <n v="2"/>
    <x v="2"/>
    <n v="3.6288"/>
  </r>
  <r>
    <n v="7763"/>
    <x v="3852"/>
    <x v="3"/>
    <x v="986"/>
    <d v="2014-09-29T00:00:00"/>
    <x v="2"/>
    <s v="SL-20155"/>
    <s v="Sara Luxemburg"/>
    <x v="2"/>
    <s v="United States"/>
    <s v="Salem"/>
    <x v="21"/>
    <n v="97301"/>
    <x v="1"/>
    <s v="OFF-AR-10003251"/>
    <x v="1"/>
    <x v="6"/>
    <x v="1041"/>
    <n v="2.2240000000000002"/>
    <n v="1"/>
    <x v="2"/>
    <n v="0.55600000000000005"/>
  </r>
  <r>
    <n v="7764"/>
    <x v="3853"/>
    <x v="1"/>
    <x v="302"/>
    <d v="2012-02-07T00:00:00"/>
    <x v="1"/>
    <s v="FO-14305"/>
    <s v="Frank Olsen"/>
    <x v="0"/>
    <s v="United States"/>
    <s v="Columbus"/>
    <x v="32"/>
    <n v="31907"/>
    <x v="0"/>
    <s v="OFF-EN-10003286"/>
    <x v="1"/>
    <x v="12"/>
    <x v="33"/>
    <n v="74.52"/>
    <n v="9"/>
    <x v="0"/>
    <n v="35.0244"/>
  </r>
  <r>
    <n v="7765"/>
    <x v="3854"/>
    <x v="3"/>
    <x v="801"/>
    <d v="2014-08-13T00:00:00"/>
    <x v="3"/>
    <s v="BB-11545"/>
    <s v="Brenda Bowman"/>
    <x v="1"/>
    <s v="United States"/>
    <s v="Columbia"/>
    <x v="39"/>
    <n v="21044"/>
    <x v="3"/>
    <s v="OFF-AR-10004078"/>
    <x v="1"/>
    <x v="6"/>
    <x v="507"/>
    <n v="17.52"/>
    <n v="3"/>
    <x v="0"/>
    <n v="5.2560000000000002"/>
  </r>
  <r>
    <n v="7766"/>
    <x v="3854"/>
    <x v="3"/>
    <x v="801"/>
    <d v="2014-08-13T00:00:00"/>
    <x v="3"/>
    <s v="BB-11545"/>
    <s v="Brenda Bowman"/>
    <x v="1"/>
    <s v="United States"/>
    <s v="Columbia"/>
    <x v="39"/>
    <n v="21044"/>
    <x v="3"/>
    <s v="FUR-CH-10002331"/>
    <x v="0"/>
    <x v="1"/>
    <x v="402"/>
    <n v="1779.9"/>
    <n v="5"/>
    <x v="0"/>
    <n v="373.779"/>
  </r>
  <r>
    <n v="7767"/>
    <x v="3854"/>
    <x v="3"/>
    <x v="801"/>
    <d v="2014-08-13T00:00:00"/>
    <x v="3"/>
    <s v="BB-11545"/>
    <s v="Brenda Bowman"/>
    <x v="1"/>
    <s v="United States"/>
    <s v="Columbia"/>
    <x v="39"/>
    <n v="21044"/>
    <x v="3"/>
    <s v="OFF-AR-10001953"/>
    <x v="1"/>
    <x v="6"/>
    <x v="395"/>
    <n v="219.9"/>
    <n v="5"/>
    <x v="0"/>
    <n v="59.372999999999998"/>
  </r>
  <r>
    <n v="7768"/>
    <x v="3855"/>
    <x v="1"/>
    <x v="252"/>
    <d v="2012-08-26T00:00:00"/>
    <x v="2"/>
    <s v="DO-13435"/>
    <s v="Denny Ordway"/>
    <x v="0"/>
    <s v="United States"/>
    <s v="Portland"/>
    <x v="21"/>
    <n v="97206"/>
    <x v="1"/>
    <s v="OFF-AR-10002053"/>
    <x v="1"/>
    <x v="6"/>
    <x v="79"/>
    <n v="7.1520000000000001"/>
    <n v="3"/>
    <x v="2"/>
    <n v="0.71519999999999995"/>
  </r>
  <r>
    <n v="7769"/>
    <x v="3856"/>
    <x v="3"/>
    <x v="105"/>
    <d v="2014-11-18T00:00:00"/>
    <x v="1"/>
    <s v="LB-16735"/>
    <s v="Larry Blacks"/>
    <x v="0"/>
    <s v="United States"/>
    <s v="Tallahassee"/>
    <x v="2"/>
    <n v="32303"/>
    <x v="0"/>
    <s v="OFF-PA-10003651"/>
    <x v="1"/>
    <x v="10"/>
    <x v="646"/>
    <n v="26.72"/>
    <n v="5"/>
    <x v="2"/>
    <n v="9.3520000000000003"/>
  </r>
  <r>
    <n v="7770"/>
    <x v="3857"/>
    <x v="0"/>
    <x v="1147"/>
    <d v="2013-08-02T00:00:00"/>
    <x v="3"/>
    <s v="TS-21205"/>
    <s v="Thomas Seio"/>
    <x v="1"/>
    <s v="United States"/>
    <s v="Riverside"/>
    <x v="1"/>
    <n v="92503"/>
    <x v="1"/>
    <s v="TEC-PH-10002885"/>
    <x v="2"/>
    <x v="7"/>
    <x v="1127"/>
    <n v="1039.7280000000001"/>
    <n v="2"/>
    <x v="2"/>
    <n v="90.976200000000006"/>
  </r>
  <r>
    <n v="7771"/>
    <x v="3857"/>
    <x v="0"/>
    <x v="1147"/>
    <d v="2013-08-02T00:00:00"/>
    <x v="3"/>
    <s v="TS-21205"/>
    <s v="Thomas Seio"/>
    <x v="1"/>
    <s v="United States"/>
    <s v="Riverside"/>
    <x v="1"/>
    <n v="92503"/>
    <x v="1"/>
    <s v="OFF-AP-10002892"/>
    <x v="1"/>
    <x v="9"/>
    <x v="9"/>
    <n v="45.96"/>
    <n v="2"/>
    <x v="0"/>
    <n v="13.788"/>
  </r>
  <r>
    <n v="7772"/>
    <x v="3858"/>
    <x v="0"/>
    <x v="881"/>
    <d v="2013-12-03T00:00:00"/>
    <x v="1"/>
    <s v="CS-12505"/>
    <s v="Cindy Stewart"/>
    <x v="0"/>
    <s v="United States"/>
    <s v="Lancaster"/>
    <x v="24"/>
    <n v="43130"/>
    <x v="3"/>
    <s v="OFF-BI-10000545"/>
    <x v="1"/>
    <x v="8"/>
    <x v="685"/>
    <n v="456.58800000000002"/>
    <n v="2"/>
    <x v="6"/>
    <n v="-304.392"/>
  </r>
  <r>
    <n v="7773"/>
    <x v="3858"/>
    <x v="0"/>
    <x v="881"/>
    <d v="2013-12-03T00:00:00"/>
    <x v="1"/>
    <s v="CS-12505"/>
    <s v="Cindy Stewart"/>
    <x v="0"/>
    <s v="United States"/>
    <s v="Lancaster"/>
    <x v="24"/>
    <n v="43130"/>
    <x v="3"/>
    <s v="TEC-MA-10000418"/>
    <x v="2"/>
    <x v="15"/>
    <x v="1476"/>
    <n v="4499.9849999999997"/>
    <n v="5"/>
    <x v="6"/>
    <n v="-6599.9780000000001"/>
  </r>
  <r>
    <n v="7774"/>
    <x v="3858"/>
    <x v="0"/>
    <x v="881"/>
    <d v="2013-12-03T00:00:00"/>
    <x v="1"/>
    <s v="CS-12505"/>
    <s v="Cindy Stewart"/>
    <x v="0"/>
    <s v="United States"/>
    <s v="Lancaster"/>
    <x v="24"/>
    <n v="43130"/>
    <x v="3"/>
    <s v="TEC-AC-10000926"/>
    <x v="2"/>
    <x v="11"/>
    <x v="1806"/>
    <n v="59.975999999999999"/>
    <n v="3"/>
    <x v="2"/>
    <n v="11.995200000000001"/>
  </r>
  <r>
    <n v="7775"/>
    <x v="3859"/>
    <x v="0"/>
    <x v="1172"/>
    <d v="2013-04-16T00:00:00"/>
    <x v="2"/>
    <s v="SP-20920"/>
    <s v="Susan Pistek"/>
    <x v="0"/>
    <s v="United States"/>
    <s v="San Francisco"/>
    <x v="1"/>
    <n v="94109"/>
    <x v="1"/>
    <s v="OFF-EN-10001509"/>
    <x v="1"/>
    <x v="12"/>
    <x v="29"/>
    <n v="6.12"/>
    <n v="3"/>
    <x v="0"/>
    <n v="2.8763999999999998"/>
  </r>
  <r>
    <n v="7776"/>
    <x v="3860"/>
    <x v="2"/>
    <x v="422"/>
    <d v="2011-12-31T00:00:00"/>
    <x v="1"/>
    <s v="CD-12790"/>
    <s v="Cynthia Delaney"/>
    <x v="2"/>
    <s v="United States"/>
    <s v="Moreno Valley"/>
    <x v="1"/>
    <n v="92553"/>
    <x v="1"/>
    <s v="OFF-AP-10001366"/>
    <x v="1"/>
    <x v="9"/>
    <x v="33"/>
    <n v="10.98"/>
    <n v="1"/>
    <x v="0"/>
    <n v="2.9645999999999999"/>
  </r>
  <r>
    <n v="7777"/>
    <x v="3860"/>
    <x v="2"/>
    <x v="422"/>
    <d v="2011-12-31T00:00:00"/>
    <x v="1"/>
    <s v="CD-12790"/>
    <s v="Cynthia Delaney"/>
    <x v="2"/>
    <s v="United States"/>
    <s v="Moreno Valley"/>
    <x v="1"/>
    <n v="92553"/>
    <x v="1"/>
    <s v="OFF-FA-10003485"/>
    <x v="1"/>
    <x v="13"/>
    <x v="33"/>
    <n v="7.86"/>
    <n v="3"/>
    <x v="0"/>
    <n v="3.6156000000000001"/>
  </r>
  <r>
    <n v="7778"/>
    <x v="3860"/>
    <x v="2"/>
    <x v="422"/>
    <d v="2011-12-31T00:00:00"/>
    <x v="1"/>
    <s v="CD-12790"/>
    <s v="Cynthia Delaney"/>
    <x v="2"/>
    <s v="United States"/>
    <s v="Moreno Valley"/>
    <x v="1"/>
    <n v="92553"/>
    <x v="1"/>
    <s v="OFF-ST-10004507"/>
    <x v="1"/>
    <x v="4"/>
    <x v="452"/>
    <n v="51.45"/>
    <n v="3"/>
    <x v="0"/>
    <n v="13.891500000000001"/>
  </r>
  <r>
    <n v="7779"/>
    <x v="3860"/>
    <x v="2"/>
    <x v="422"/>
    <d v="2011-12-31T00:00:00"/>
    <x v="1"/>
    <s v="CD-12790"/>
    <s v="Cynthia Delaney"/>
    <x v="2"/>
    <s v="United States"/>
    <s v="Moreno Valley"/>
    <x v="1"/>
    <n v="92553"/>
    <x v="1"/>
    <s v="OFF-BI-10002353"/>
    <x v="1"/>
    <x v="8"/>
    <x v="1068"/>
    <n v="37.055999999999997"/>
    <n v="3"/>
    <x v="2"/>
    <n v="13.896000000000001"/>
  </r>
  <r>
    <n v="7780"/>
    <x v="3861"/>
    <x v="0"/>
    <x v="724"/>
    <d v="2013-04-23T00:00:00"/>
    <x v="1"/>
    <s v="RF-19840"/>
    <s v="Roy Französisch"/>
    <x v="0"/>
    <s v="United States"/>
    <s v="Chesapeake"/>
    <x v="17"/>
    <n v="23320"/>
    <x v="0"/>
    <s v="OFF-AP-10001271"/>
    <x v="1"/>
    <x v="9"/>
    <x v="469"/>
    <n v="203.92"/>
    <n v="4"/>
    <x v="0"/>
    <n v="55.058399999999999"/>
  </r>
  <r>
    <n v="7781"/>
    <x v="3861"/>
    <x v="0"/>
    <x v="724"/>
    <d v="2013-04-23T00:00:00"/>
    <x v="1"/>
    <s v="RF-19840"/>
    <s v="Roy Französisch"/>
    <x v="0"/>
    <s v="United States"/>
    <s v="Chesapeake"/>
    <x v="17"/>
    <n v="23320"/>
    <x v="0"/>
    <s v="TEC-PH-10004924"/>
    <x v="2"/>
    <x v="7"/>
    <x v="1156"/>
    <n v="29.56"/>
    <n v="4"/>
    <x v="0"/>
    <n v="7.9812000000000003"/>
  </r>
  <r>
    <n v="7782"/>
    <x v="3862"/>
    <x v="1"/>
    <x v="936"/>
    <d v="2012-03-12T00:00:00"/>
    <x v="1"/>
    <s v="FO-14305"/>
    <s v="Frank Olsen"/>
    <x v="0"/>
    <s v="United States"/>
    <s v="Chicago"/>
    <x v="10"/>
    <n v="60623"/>
    <x v="2"/>
    <s v="OFF-BI-10002706"/>
    <x v="1"/>
    <x v="8"/>
    <x v="273"/>
    <n v="8.5679999999999996"/>
    <n v="3"/>
    <x v="3"/>
    <n v="-14.5656"/>
  </r>
  <r>
    <n v="7783"/>
    <x v="3863"/>
    <x v="0"/>
    <x v="254"/>
    <d v="2013-11-07T00:00:00"/>
    <x v="0"/>
    <s v="ER-13855"/>
    <s v="Elpida Rittenbach"/>
    <x v="1"/>
    <s v="United States"/>
    <s v="Charlotte"/>
    <x v="3"/>
    <n v="28205"/>
    <x v="0"/>
    <s v="OFF-ST-10003442"/>
    <x v="1"/>
    <x v="4"/>
    <x v="86"/>
    <n v="45.247999999999998"/>
    <n v="2"/>
    <x v="2"/>
    <n v="3.9592000000000001"/>
  </r>
  <r>
    <n v="7784"/>
    <x v="3863"/>
    <x v="0"/>
    <x v="254"/>
    <d v="2013-11-07T00:00:00"/>
    <x v="0"/>
    <s v="ER-13855"/>
    <s v="Elpida Rittenbach"/>
    <x v="1"/>
    <s v="United States"/>
    <s v="Charlotte"/>
    <x v="3"/>
    <n v="28205"/>
    <x v="0"/>
    <s v="FUR-TA-10002533"/>
    <x v="0"/>
    <x v="3"/>
    <x v="274"/>
    <n v="876.3"/>
    <n v="10"/>
    <x v="10"/>
    <n v="-292.10000000000002"/>
  </r>
  <r>
    <n v="7785"/>
    <x v="3863"/>
    <x v="0"/>
    <x v="254"/>
    <d v="2013-11-07T00:00:00"/>
    <x v="0"/>
    <s v="ER-13855"/>
    <s v="Elpida Rittenbach"/>
    <x v="1"/>
    <s v="United States"/>
    <s v="Charlotte"/>
    <x v="3"/>
    <n v="28205"/>
    <x v="0"/>
    <s v="OFF-SU-10003505"/>
    <x v="1"/>
    <x v="14"/>
    <x v="408"/>
    <n v="185.376"/>
    <n v="2"/>
    <x v="2"/>
    <n v="-34.758000000000003"/>
  </r>
  <r>
    <n v="7786"/>
    <x v="3864"/>
    <x v="2"/>
    <x v="503"/>
    <d v="2011-12-06T00:00:00"/>
    <x v="1"/>
    <s v="PB-19150"/>
    <s v="Philip Brown"/>
    <x v="0"/>
    <s v="United States"/>
    <s v="New York City"/>
    <x v="15"/>
    <n v="10009"/>
    <x v="3"/>
    <s v="OFF-LA-10002762"/>
    <x v="1"/>
    <x v="2"/>
    <x v="49"/>
    <n v="25.06"/>
    <n v="2"/>
    <x v="0"/>
    <n v="11.7782"/>
  </r>
  <r>
    <n v="7787"/>
    <x v="3865"/>
    <x v="0"/>
    <x v="624"/>
    <d v="2013-05-21T00:00:00"/>
    <x v="2"/>
    <s v="LW-17215"/>
    <s v="Luke Weiss"/>
    <x v="0"/>
    <s v="United States"/>
    <s v="Chicago"/>
    <x v="10"/>
    <n v="60653"/>
    <x v="2"/>
    <s v="OFF-BI-10000279"/>
    <x v="1"/>
    <x v="8"/>
    <x v="1765"/>
    <n v="2.89"/>
    <n v="1"/>
    <x v="3"/>
    <n v="-4.7685000000000004"/>
  </r>
  <r>
    <n v="7788"/>
    <x v="3865"/>
    <x v="0"/>
    <x v="624"/>
    <d v="2013-05-21T00:00:00"/>
    <x v="2"/>
    <s v="LW-17215"/>
    <s v="Luke Weiss"/>
    <x v="0"/>
    <s v="United States"/>
    <s v="Chicago"/>
    <x v="10"/>
    <n v="60653"/>
    <x v="2"/>
    <s v="OFF-FA-10000936"/>
    <x v="1"/>
    <x v="13"/>
    <x v="1298"/>
    <n v="7.8959999999999999"/>
    <n v="3"/>
    <x v="2"/>
    <n v="2.4674999999999998"/>
  </r>
  <r>
    <n v="7789"/>
    <x v="3865"/>
    <x v="0"/>
    <x v="624"/>
    <d v="2013-05-21T00:00:00"/>
    <x v="2"/>
    <s v="LW-17215"/>
    <s v="Luke Weiss"/>
    <x v="0"/>
    <s v="United States"/>
    <s v="Chicago"/>
    <x v="10"/>
    <n v="60653"/>
    <x v="2"/>
    <s v="FUR-FU-10004973"/>
    <x v="0"/>
    <x v="5"/>
    <x v="1134"/>
    <n v="22.608000000000001"/>
    <n v="3"/>
    <x v="7"/>
    <n v="-10.1736"/>
  </r>
  <r>
    <n v="7790"/>
    <x v="3865"/>
    <x v="0"/>
    <x v="624"/>
    <d v="2013-05-21T00:00:00"/>
    <x v="2"/>
    <s v="LW-17215"/>
    <s v="Luke Weiss"/>
    <x v="0"/>
    <s v="United States"/>
    <s v="Chicago"/>
    <x v="10"/>
    <n v="60653"/>
    <x v="2"/>
    <s v="OFF-PA-10000791"/>
    <x v="1"/>
    <x v="10"/>
    <x v="1424"/>
    <n v="30.527999999999999"/>
    <n v="8"/>
    <x v="2"/>
    <n v="9.5399999999999991"/>
  </r>
  <r>
    <n v="7791"/>
    <x v="3866"/>
    <x v="3"/>
    <x v="20"/>
    <d v="2014-09-20T00:00:00"/>
    <x v="3"/>
    <s v="FG-14260"/>
    <s v="Frank Gastineau"/>
    <x v="2"/>
    <s v="United States"/>
    <s v="Philadelphia"/>
    <x v="9"/>
    <n v="19120"/>
    <x v="3"/>
    <s v="OFF-BI-10001132"/>
    <x v="1"/>
    <x v="8"/>
    <x v="630"/>
    <n v="4.8419999999999996"/>
    <n v="3"/>
    <x v="6"/>
    <n v="-3.3894000000000002"/>
  </r>
  <r>
    <n v="7792"/>
    <x v="3867"/>
    <x v="0"/>
    <x v="1054"/>
    <d v="2013-12-25T00:00:00"/>
    <x v="1"/>
    <s v="BP-11050"/>
    <s v="Barry Pond"/>
    <x v="1"/>
    <s v="United States"/>
    <s v="Chicago"/>
    <x v="10"/>
    <n v="60623"/>
    <x v="2"/>
    <s v="OFF-BI-10002012"/>
    <x v="1"/>
    <x v="8"/>
    <x v="742"/>
    <n v="1.8"/>
    <n v="5"/>
    <x v="3"/>
    <n v="-2.88"/>
  </r>
  <r>
    <n v="7793"/>
    <x v="3868"/>
    <x v="3"/>
    <x v="386"/>
    <d v="2014-10-16T00:00:00"/>
    <x v="2"/>
    <s v="SP-20860"/>
    <s v="Sung Pak"/>
    <x v="1"/>
    <s v="United States"/>
    <s v="Dallas"/>
    <x v="5"/>
    <n v="75217"/>
    <x v="2"/>
    <s v="TEC-AC-10001383"/>
    <x v="2"/>
    <x v="11"/>
    <x v="601"/>
    <n v="39.984000000000002"/>
    <n v="2"/>
    <x v="2"/>
    <n v="-1.4994000000000001"/>
  </r>
  <r>
    <n v="7794"/>
    <x v="3869"/>
    <x v="1"/>
    <x v="295"/>
    <d v="2012-12-15T00:00:00"/>
    <x v="0"/>
    <s v="JD-15895"/>
    <s v="Jonathan Doherty"/>
    <x v="1"/>
    <s v="United States"/>
    <s v="Las Vegas"/>
    <x v="33"/>
    <n v="89115"/>
    <x v="1"/>
    <s v="OFF-PA-10002036"/>
    <x v="1"/>
    <x v="10"/>
    <x v="325"/>
    <n v="32.4"/>
    <n v="5"/>
    <x v="0"/>
    <n v="15.875999999999999"/>
  </r>
  <r>
    <n v="7795"/>
    <x v="3869"/>
    <x v="1"/>
    <x v="295"/>
    <d v="2012-12-15T00:00:00"/>
    <x v="0"/>
    <s v="JD-15895"/>
    <s v="Jonathan Doherty"/>
    <x v="1"/>
    <s v="United States"/>
    <s v="Las Vegas"/>
    <x v="33"/>
    <n v="89115"/>
    <x v="1"/>
    <s v="OFF-PA-10002377"/>
    <x v="1"/>
    <x v="10"/>
    <x v="127"/>
    <n v="97.88"/>
    <n v="2"/>
    <x v="0"/>
    <n v="48.94"/>
  </r>
  <r>
    <n v="7796"/>
    <x v="3870"/>
    <x v="1"/>
    <x v="984"/>
    <d v="2012-07-18T00:00:00"/>
    <x v="1"/>
    <s v="FM-14380"/>
    <s v="Fred McMath"/>
    <x v="0"/>
    <s v="United States"/>
    <s v="Amarillo"/>
    <x v="5"/>
    <n v="79109"/>
    <x v="2"/>
    <s v="TEC-PH-10000526"/>
    <x v="2"/>
    <x v="7"/>
    <x v="1463"/>
    <n v="307.16800000000001"/>
    <n v="4"/>
    <x v="2"/>
    <n v="30.716799999999999"/>
  </r>
  <r>
    <n v="7797"/>
    <x v="3871"/>
    <x v="1"/>
    <x v="653"/>
    <d v="2012-10-06T00:00:00"/>
    <x v="1"/>
    <s v="MP-17965"/>
    <s v="Michael Paige"/>
    <x v="1"/>
    <s v="United States"/>
    <s v="Middletown"/>
    <x v="29"/>
    <n v="6457"/>
    <x v="3"/>
    <s v="OFF-BI-10001078"/>
    <x v="1"/>
    <x v="8"/>
    <x v="61"/>
    <n v="26.9"/>
    <n v="5"/>
    <x v="0"/>
    <n v="13.180999999999999"/>
  </r>
  <r>
    <n v="7798"/>
    <x v="3872"/>
    <x v="3"/>
    <x v="668"/>
    <d v="2014-03-28T00:00:00"/>
    <x v="2"/>
    <s v="HR-14830"/>
    <s v="Harold Ryan"/>
    <x v="1"/>
    <s v="United States"/>
    <s v="New York City"/>
    <x v="15"/>
    <n v="10035"/>
    <x v="3"/>
    <s v="OFF-EN-10004483"/>
    <x v="1"/>
    <x v="12"/>
    <x v="1335"/>
    <n v="47.01"/>
    <n v="3"/>
    <x v="0"/>
    <n v="22.0947"/>
  </r>
  <r>
    <n v="7799"/>
    <x v="3872"/>
    <x v="3"/>
    <x v="668"/>
    <d v="2014-03-28T00:00:00"/>
    <x v="2"/>
    <s v="HR-14830"/>
    <s v="Harold Ryan"/>
    <x v="1"/>
    <s v="United States"/>
    <s v="New York City"/>
    <x v="15"/>
    <n v="10035"/>
    <x v="3"/>
    <s v="TEC-PH-10002624"/>
    <x v="2"/>
    <x v="7"/>
    <x v="1126"/>
    <n v="469.99"/>
    <n v="1"/>
    <x v="0"/>
    <n v="136.2971"/>
  </r>
  <r>
    <n v="7800"/>
    <x v="3872"/>
    <x v="3"/>
    <x v="668"/>
    <d v="2014-03-28T00:00:00"/>
    <x v="2"/>
    <s v="HR-14830"/>
    <s v="Harold Ryan"/>
    <x v="1"/>
    <s v="United States"/>
    <s v="New York City"/>
    <x v="15"/>
    <n v="10035"/>
    <x v="3"/>
    <s v="FUR-CH-10003396"/>
    <x v="0"/>
    <x v="1"/>
    <x v="385"/>
    <n v="207.846"/>
    <n v="3"/>
    <x v="9"/>
    <n v="2.3094000000000001"/>
  </r>
  <r>
    <n v="7801"/>
    <x v="3873"/>
    <x v="3"/>
    <x v="702"/>
    <d v="2014-06-07T00:00:00"/>
    <x v="1"/>
    <s v="BW-11065"/>
    <s v="Barry Weirich"/>
    <x v="0"/>
    <s v="United States"/>
    <s v="Philadelphia"/>
    <x v="9"/>
    <n v="19120"/>
    <x v="3"/>
    <s v="OFF-ST-10002756"/>
    <x v="1"/>
    <x v="4"/>
    <x v="270"/>
    <n v="324.74400000000003"/>
    <n v="3"/>
    <x v="2"/>
    <n v="-77.1267"/>
  </r>
  <r>
    <n v="7802"/>
    <x v="3874"/>
    <x v="2"/>
    <x v="977"/>
    <d v="2011-03-29T00:00:00"/>
    <x v="0"/>
    <s v="MS-17710"/>
    <s v="Maurice Satty"/>
    <x v="0"/>
    <s v="United States"/>
    <s v="Fresno"/>
    <x v="1"/>
    <n v="93727"/>
    <x v="1"/>
    <s v="FUR-FU-10002813"/>
    <x v="0"/>
    <x v="5"/>
    <x v="1682"/>
    <n v="40.479999999999997"/>
    <n v="2"/>
    <x v="0"/>
    <n v="14.572800000000001"/>
  </r>
  <r>
    <n v="7803"/>
    <x v="3875"/>
    <x v="1"/>
    <x v="357"/>
    <d v="2012-09-26T00:00:00"/>
    <x v="1"/>
    <s v="SJ-20125"/>
    <s v="Sanjit Jacobs"/>
    <x v="2"/>
    <s v="United States"/>
    <s v="Franklin"/>
    <x v="18"/>
    <n v="37064"/>
    <x v="0"/>
    <s v="OFF-LA-10003714"/>
    <x v="1"/>
    <x v="2"/>
    <x v="1148"/>
    <n v="12"/>
    <n v="4"/>
    <x v="2"/>
    <n v="4.2"/>
  </r>
  <r>
    <n v="7804"/>
    <x v="3875"/>
    <x v="1"/>
    <x v="357"/>
    <d v="2012-09-26T00:00:00"/>
    <x v="1"/>
    <s v="SJ-20125"/>
    <s v="Sanjit Jacobs"/>
    <x v="2"/>
    <s v="United States"/>
    <s v="Franklin"/>
    <x v="18"/>
    <n v="37064"/>
    <x v="0"/>
    <s v="OFF-ST-10003716"/>
    <x v="1"/>
    <x v="4"/>
    <x v="889"/>
    <n v="720.06399999999996"/>
    <n v="4"/>
    <x v="2"/>
    <n v="-63.005600000000001"/>
  </r>
  <r>
    <n v="7805"/>
    <x v="3875"/>
    <x v="1"/>
    <x v="357"/>
    <d v="2012-09-26T00:00:00"/>
    <x v="1"/>
    <s v="SJ-20125"/>
    <s v="Sanjit Jacobs"/>
    <x v="2"/>
    <s v="United States"/>
    <s v="Franklin"/>
    <x v="18"/>
    <n v="37064"/>
    <x v="0"/>
    <s v="OFF-ST-10002289"/>
    <x v="1"/>
    <x v="4"/>
    <x v="951"/>
    <n v="25.423999999999999"/>
    <n v="1"/>
    <x v="2"/>
    <n v="-4.7670000000000003"/>
  </r>
  <r>
    <n v="7806"/>
    <x v="3875"/>
    <x v="1"/>
    <x v="357"/>
    <d v="2012-09-26T00:00:00"/>
    <x v="1"/>
    <s v="SJ-20125"/>
    <s v="Sanjit Jacobs"/>
    <x v="2"/>
    <s v="United States"/>
    <s v="Franklin"/>
    <x v="18"/>
    <n v="37064"/>
    <x v="0"/>
    <s v="OFF-AR-10001315"/>
    <x v="1"/>
    <x v="6"/>
    <x v="1020"/>
    <n v="2.8159999999999998"/>
    <n v="2"/>
    <x v="2"/>
    <n v="0.31680000000000003"/>
  </r>
  <r>
    <n v="7807"/>
    <x v="3875"/>
    <x v="1"/>
    <x v="357"/>
    <d v="2012-09-26T00:00:00"/>
    <x v="1"/>
    <s v="SJ-20125"/>
    <s v="Sanjit Jacobs"/>
    <x v="2"/>
    <s v="United States"/>
    <s v="Franklin"/>
    <x v="18"/>
    <n v="37064"/>
    <x v="0"/>
    <s v="OFF-BI-10000042"/>
    <x v="1"/>
    <x v="8"/>
    <x v="945"/>
    <n v="3.2040000000000002"/>
    <n v="2"/>
    <x v="6"/>
    <n v="-2.5632000000000001"/>
  </r>
  <r>
    <n v="7808"/>
    <x v="3876"/>
    <x v="0"/>
    <x v="1134"/>
    <d v="2013-01-13T00:00:00"/>
    <x v="1"/>
    <s v="VS-21820"/>
    <s v="Vivek Sundaresam"/>
    <x v="0"/>
    <s v="United States"/>
    <s v="Raleigh"/>
    <x v="3"/>
    <n v="27604"/>
    <x v="0"/>
    <s v="OFF-BI-10004236"/>
    <x v="1"/>
    <x v="8"/>
    <x v="891"/>
    <n v="30.827999999999999"/>
    <n v="7"/>
    <x v="6"/>
    <n v="-24.662400000000002"/>
  </r>
  <r>
    <n v="7809"/>
    <x v="3876"/>
    <x v="0"/>
    <x v="1134"/>
    <d v="2013-01-13T00:00:00"/>
    <x v="1"/>
    <s v="VS-21820"/>
    <s v="Vivek Sundaresam"/>
    <x v="0"/>
    <s v="United States"/>
    <s v="Raleigh"/>
    <x v="3"/>
    <n v="27604"/>
    <x v="0"/>
    <s v="OFF-AR-10001955"/>
    <x v="1"/>
    <x v="6"/>
    <x v="1021"/>
    <n v="47.616"/>
    <n v="3"/>
    <x v="2"/>
    <n v="5.952"/>
  </r>
  <r>
    <n v="7810"/>
    <x v="3876"/>
    <x v="0"/>
    <x v="1134"/>
    <d v="2013-01-13T00:00:00"/>
    <x v="1"/>
    <s v="VS-21820"/>
    <s v="Vivek Sundaresam"/>
    <x v="0"/>
    <s v="United States"/>
    <s v="Raleigh"/>
    <x v="3"/>
    <n v="27604"/>
    <x v="0"/>
    <s v="TEC-PH-10004080"/>
    <x v="2"/>
    <x v="7"/>
    <x v="1768"/>
    <n v="108.78400000000001"/>
    <n v="2"/>
    <x v="2"/>
    <n v="10.878399999999999"/>
  </r>
  <r>
    <n v="7811"/>
    <x v="3877"/>
    <x v="0"/>
    <x v="1173"/>
    <d v="2013-02-15T00:00:00"/>
    <x v="2"/>
    <s v="DK-13090"/>
    <s v="Dave Kipp"/>
    <x v="0"/>
    <s v="United States"/>
    <s v="Clinton"/>
    <x v="39"/>
    <n v="20735"/>
    <x v="3"/>
    <s v="OFF-PA-10000791"/>
    <x v="1"/>
    <x v="10"/>
    <x v="1424"/>
    <n v="4.7699999999999996"/>
    <n v="1"/>
    <x v="0"/>
    <n v="2.1465000000000001"/>
  </r>
  <r>
    <n v="7812"/>
    <x v="3877"/>
    <x v="0"/>
    <x v="1173"/>
    <d v="2013-02-15T00:00:00"/>
    <x v="2"/>
    <s v="DK-13090"/>
    <s v="Dave Kipp"/>
    <x v="0"/>
    <s v="United States"/>
    <s v="Clinton"/>
    <x v="39"/>
    <n v="20735"/>
    <x v="3"/>
    <s v="OFF-AR-10001770"/>
    <x v="1"/>
    <x v="6"/>
    <x v="1579"/>
    <n v="7.98"/>
    <n v="3"/>
    <x v="0"/>
    <n v="2.0748000000000002"/>
  </r>
  <r>
    <n v="7813"/>
    <x v="3877"/>
    <x v="0"/>
    <x v="1173"/>
    <d v="2013-02-15T00:00:00"/>
    <x v="2"/>
    <s v="DK-13090"/>
    <s v="Dave Kipp"/>
    <x v="0"/>
    <s v="United States"/>
    <s v="Clinton"/>
    <x v="39"/>
    <n v="20735"/>
    <x v="3"/>
    <s v="FUR-TA-10002356"/>
    <x v="0"/>
    <x v="3"/>
    <x v="728"/>
    <n v="550.43100000000004"/>
    <n v="3"/>
    <x v="4"/>
    <n v="-47.1798"/>
  </r>
  <r>
    <n v="7814"/>
    <x v="3877"/>
    <x v="0"/>
    <x v="1173"/>
    <d v="2013-02-15T00:00:00"/>
    <x v="2"/>
    <s v="DK-13090"/>
    <s v="Dave Kipp"/>
    <x v="0"/>
    <s v="United States"/>
    <s v="Clinton"/>
    <x v="39"/>
    <n v="20735"/>
    <x v="3"/>
    <s v="FUR-FU-10003274"/>
    <x v="0"/>
    <x v="5"/>
    <x v="245"/>
    <n v="10.56"/>
    <n v="6"/>
    <x v="0"/>
    <n v="4.6463999999999999"/>
  </r>
  <r>
    <n v="7815"/>
    <x v="3878"/>
    <x v="3"/>
    <x v="110"/>
    <d v="2014-06-11T00:00:00"/>
    <x v="2"/>
    <s v="MG-17680"/>
    <s v="Maureen Gastineau"/>
    <x v="2"/>
    <s v="United States"/>
    <s v="Los Angeles"/>
    <x v="1"/>
    <n v="90049"/>
    <x v="1"/>
    <s v="FUR-BO-10004834"/>
    <x v="0"/>
    <x v="0"/>
    <x v="26"/>
    <n v="1497.6659999999999"/>
    <n v="2"/>
    <x v="11"/>
    <n v="140.95679999999999"/>
  </r>
  <r>
    <n v="7816"/>
    <x v="3878"/>
    <x v="3"/>
    <x v="110"/>
    <d v="2014-06-11T00:00:00"/>
    <x v="2"/>
    <s v="MG-17680"/>
    <s v="Maureen Gastineau"/>
    <x v="2"/>
    <s v="United States"/>
    <s v="Los Angeles"/>
    <x v="1"/>
    <n v="90049"/>
    <x v="1"/>
    <s v="TEC-PH-10000307"/>
    <x v="2"/>
    <x v="7"/>
    <x v="835"/>
    <n v="17.52"/>
    <n v="2"/>
    <x v="2"/>
    <n v="-3.504"/>
  </r>
  <r>
    <n v="7817"/>
    <x v="3879"/>
    <x v="0"/>
    <x v="147"/>
    <d v="2013-10-27T00:00:00"/>
    <x v="0"/>
    <s v="DP-13390"/>
    <s v="Dennis Pardue"/>
    <x v="2"/>
    <s v="United States"/>
    <s v="North Las Vegas"/>
    <x v="33"/>
    <n v="89031"/>
    <x v="1"/>
    <s v="OFF-AR-10002240"/>
    <x v="1"/>
    <x v="6"/>
    <x v="962"/>
    <n v="113.22"/>
    <n v="3"/>
    <x v="0"/>
    <n v="29.437200000000001"/>
  </r>
  <r>
    <n v="7818"/>
    <x v="3879"/>
    <x v="0"/>
    <x v="147"/>
    <d v="2013-10-27T00:00:00"/>
    <x v="0"/>
    <s v="DP-13390"/>
    <s v="Dennis Pardue"/>
    <x v="2"/>
    <s v="United States"/>
    <s v="North Las Vegas"/>
    <x v="33"/>
    <n v="89031"/>
    <x v="1"/>
    <s v="OFF-PA-10001801"/>
    <x v="1"/>
    <x v="10"/>
    <x v="1757"/>
    <n v="35.880000000000003"/>
    <n v="6"/>
    <x v="0"/>
    <n v="17.581199999999999"/>
  </r>
  <r>
    <n v="7819"/>
    <x v="3879"/>
    <x v="0"/>
    <x v="147"/>
    <d v="2013-10-27T00:00:00"/>
    <x v="0"/>
    <s v="DP-13390"/>
    <s v="Dennis Pardue"/>
    <x v="2"/>
    <s v="United States"/>
    <s v="North Las Vegas"/>
    <x v="33"/>
    <n v="89031"/>
    <x v="1"/>
    <s v="OFF-BI-10001120"/>
    <x v="1"/>
    <x v="8"/>
    <x v="1606"/>
    <n v="4535.9759999999997"/>
    <n v="3"/>
    <x v="2"/>
    <n v="1644.2913000000001"/>
  </r>
  <r>
    <n v="7820"/>
    <x v="3880"/>
    <x v="3"/>
    <x v="795"/>
    <d v="2014-01-31T00:00:00"/>
    <x v="1"/>
    <s v="CJ-12010"/>
    <s v="Caroline Jumper"/>
    <x v="0"/>
    <s v="United States"/>
    <s v="San Francisco"/>
    <x v="1"/>
    <n v="94109"/>
    <x v="1"/>
    <s v="OFF-FA-10000611"/>
    <x v="1"/>
    <x v="13"/>
    <x v="1065"/>
    <n v="11.84"/>
    <n v="8"/>
    <x v="0"/>
    <n v="5.6832000000000003"/>
  </r>
  <r>
    <n v="7821"/>
    <x v="3881"/>
    <x v="3"/>
    <x v="166"/>
    <d v="2014-12-11T00:00:00"/>
    <x v="0"/>
    <s v="CW-11905"/>
    <s v="Carl Weiss"/>
    <x v="2"/>
    <s v="United States"/>
    <s v="Cranston"/>
    <x v="34"/>
    <n v="2920"/>
    <x v="3"/>
    <s v="OFF-ST-10000036"/>
    <x v="1"/>
    <x v="4"/>
    <x v="590"/>
    <n v="592.74"/>
    <n v="6"/>
    <x v="0"/>
    <n v="160.03980000000001"/>
  </r>
  <r>
    <n v="7822"/>
    <x v="3882"/>
    <x v="0"/>
    <x v="147"/>
    <d v="2013-10-25T00:00:00"/>
    <x v="0"/>
    <s v="GW-14605"/>
    <s v="Giulietta Weimer"/>
    <x v="0"/>
    <s v="United States"/>
    <s v="Jackson"/>
    <x v="18"/>
    <n v="38301"/>
    <x v="0"/>
    <s v="OFF-ST-10004950"/>
    <x v="1"/>
    <x v="4"/>
    <x v="1510"/>
    <n v="111.672"/>
    <n v="9"/>
    <x v="2"/>
    <n v="6.9794999999999998"/>
  </r>
  <r>
    <n v="7823"/>
    <x v="3883"/>
    <x v="2"/>
    <x v="86"/>
    <d v="2011-09-01T00:00:00"/>
    <x v="1"/>
    <s v="PP-18955"/>
    <s v="Paul Prost"/>
    <x v="2"/>
    <s v="United States"/>
    <s v="Newark"/>
    <x v="13"/>
    <n v="19711"/>
    <x v="3"/>
    <s v="OFF-AR-10003770"/>
    <x v="1"/>
    <x v="6"/>
    <x v="990"/>
    <n v="8.64"/>
    <n v="3"/>
    <x v="0"/>
    <n v="2.5055999999999998"/>
  </r>
  <r>
    <n v="7824"/>
    <x v="3883"/>
    <x v="2"/>
    <x v="86"/>
    <d v="2011-09-01T00:00:00"/>
    <x v="1"/>
    <s v="PP-18955"/>
    <s v="Paul Prost"/>
    <x v="2"/>
    <s v="United States"/>
    <s v="Newark"/>
    <x v="13"/>
    <n v="19711"/>
    <x v="3"/>
    <s v="TEC-AC-10002800"/>
    <x v="2"/>
    <x v="11"/>
    <x v="1207"/>
    <n v="149.97"/>
    <n v="3"/>
    <x v="0"/>
    <n v="52.4895"/>
  </r>
  <r>
    <n v="7825"/>
    <x v="3884"/>
    <x v="2"/>
    <x v="1174"/>
    <d v="2011-05-23T00:00:00"/>
    <x v="1"/>
    <s v="PW-19030"/>
    <s v="Pauline Webber"/>
    <x v="1"/>
    <s v="United States"/>
    <s v="Los Angeles"/>
    <x v="1"/>
    <n v="90036"/>
    <x v="1"/>
    <s v="FUR-CH-10002439"/>
    <x v="0"/>
    <x v="1"/>
    <x v="1316"/>
    <n v="232.88"/>
    <n v="5"/>
    <x v="2"/>
    <n v="17.466000000000001"/>
  </r>
  <r>
    <n v="7826"/>
    <x v="3885"/>
    <x v="1"/>
    <x v="302"/>
    <d v="2012-02-07T00:00:00"/>
    <x v="1"/>
    <s v="PW-19030"/>
    <s v="Pauline Webber"/>
    <x v="1"/>
    <s v="United States"/>
    <s v="Rome"/>
    <x v="15"/>
    <n v="13440"/>
    <x v="3"/>
    <s v="FUR-CH-10004218"/>
    <x v="0"/>
    <x v="1"/>
    <x v="38"/>
    <n v="90.882000000000005"/>
    <n v="1"/>
    <x v="9"/>
    <n v="15.147"/>
  </r>
  <r>
    <n v="7827"/>
    <x v="3886"/>
    <x v="3"/>
    <x v="1108"/>
    <d v="2014-11-06T00:00:00"/>
    <x v="1"/>
    <s v="CY-12745"/>
    <s v="Craig Yedwab"/>
    <x v="1"/>
    <s v="United States"/>
    <s v="Chicago"/>
    <x v="10"/>
    <n v="60610"/>
    <x v="2"/>
    <s v="TEC-PH-10004042"/>
    <x v="2"/>
    <x v="7"/>
    <x v="553"/>
    <n v="508.76799999999997"/>
    <n v="4"/>
    <x v="2"/>
    <n v="38.157600000000002"/>
  </r>
  <r>
    <n v="7828"/>
    <x v="3886"/>
    <x v="3"/>
    <x v="1108"/>
    <d v="2014-11-06T00:00:00"/>
    <x v="1"/>
    <s v="CY-12745"/>
    <s v="Craig Yedwab"/>
    <x v="1"/>
    <s v="United States"/>
    <s v="Chicago"/>
    <x v="10"/>
    <n v="60610"/>
    <x v="2"/>
    <s v="OFF-EN-10001137"/>
    <x v="1"/>
    <x v="12"/>
    <x v="315"/>
    <n v="9.9120000000000008"/>
    <n v="3"/>
    <x v="2"/>
    <n v="3.2214"/>
  </r>
  <r>
    <n v="7829"/>
    <x v="3887"/>
    <x v="1"/>
    <x v="33"/>
    <d v="2012-05-01T00:00:00"/>
    <x v="1"/>
    <s v="BW-11110"/>
    <s v="Bart Watters"/>
    <x v="1"/>
    <s v="United States"/>
    <s v="San Diego"/>
    <x v="1"/>
    <n v="92105"/>
    <x v="1"/>
    <s v="FUR-CH-10002017"/>
    <x v="0"/>
    <x v="1"/>
    <x v="1368"/>
    <n v="63.936"/>
    <n v="3"/>
    <x v="2"/>
    <n v="6.3936000000000002"/>
  </r>
  <r>
    <n v="7830"/>
    <x v="3887"/>
    <x v="1"/>
    <x v="33"/>
    <d v="2012-05-01T00:00:00"/>
    <x v="1"/>
    <s v="BW-11110"/>
    <s v="Bart Watters"/>
    <x v="1"/>
    <s v="United States"/>
    <s v="San Diego"/>
    <x v="1"/>
    <n v="92105"/>
    <x v="1"/>
    <s v="OFF-AR-10000588"/>
    <x v="1"/>
    <x v="6"/>
    <x v="393"/>
    <n v="59.52"/>
    <n v="3"/>
    <x v="0"/>
    <n v="15.475199999999999"/>
  </r>
  <r>
    <n v="7831"/>
    <x v="3887"/>
    <x v="1"/>
    <x v="33"/>
    <d v="2012-05-01T00:00:00"/>
    <x v="1"/>
    <s v="BW-11110"/>
    <s v="Bart Watters"/>
    <x v="1"/>
    <s v="United States"/>
    <s v="San Diego"/>
    <x v="1"/>
    <n v="92105"/>
    <x v="1"/>
    <s v="TEC-PH-10003174"/>
    <x v="2"/>
    <x v="7"/>
    <x v="1745"/>
    <n v="311.976"/>
    <n v="3"/>
    <x v="2"/>
    <n v="38.997"/>
  </r>
  <r>
    <n v="7832"/>
    <x v="3887"/>
    <x v="1"/>
    <x v="33"/>
    <d v="2012-05-01T00:00:00"/>
    <x v="1"/>
    <s v="BW-11110"/>
    <s v="Bart Watters"/>
    <x v="1"/>
    <s v="United States"/>
    <s v="San Diego"/>
    <x v="1"/>
    <n v="92105"/>
    <x v="1"/>
    <s v="OFF-BI-10001524"/>
    <x v="1"/>
    <x v="8"/>
    <x v="298"/>
    <n v="50.351999999999997"/>
    <n v="3"/>
    <x v="2"/>
    <n v="17.623200000000001"/>
  </r>
  <r>
    <n v="7833"/>
    <x v="3888"/>
    <x v="0"/>
    <x v="195"/>
    <d v="2013-05-14T00:00:00"/>
    <x v="1"/>
    <s v="MB-18085"/>
    <s v="Mick Brown"/>
    <x v="0"/>
    <s v="United States"/>
    <s v="Houston"/>
    <x v="5"/>
    <n v="77036"/>
    <x v="2"/>
    <s v="TEC-PH-10001552"/>
    <x v="2"/>
    <x v="7"/>
    <x v="178"/>
    <n v="19.135999999999999"/>
    <n v="2"/>
    <x v="2"/>
    <n v="1.9136"/>
  </r>
  <r>
    <n v="7834"/>
    <x v="3889"/>
    <x v="1"/>
    <x v="1175"/>
    <d v="2012-01-28T00:00:00"/>
    <x v="1"/>
    <s v="CR-12820"/>
    <s v="Cyra Reiten"/>
    <x v="2"/>
    <s v="United States"/>
    <s v="West Palm Beach"/>
    <x v="2"/>
    <n v="33407"/>
    <x v="0"/>
    <s v="OFF-AR-10004757"/>
    <x v="1"/>
    <x v="6"/>
    <x v="342"/>
    <n v="13.12"/>
    <n v="5"/>
    <x v="2"/>
    <n v="2.1320000000000001"/>
  </r>
  <r>
    <n v="7835"/>
    <x v="3890"/>
    <x v="1"/>
    <x v="657"/>
    <d v="2012-04-17T00:00:00"/>
    <x v="0"/>
    <s v="EB-14110"/>
    <s v="Eugene Barchas"/>
    <x v="0"/>
    <s v="United States"/>
    <s v="Los Angeles"/>
    <x v="1"/>
    <n v="90045"/>
    <x v="1"/>
    <s v="FUR-TA-10002530"/>
    <x v="0"/>
    <x v="3"/>
    <x v="983"/>
    <n v="241.56800000000001"/>
    <n v="2"/>
    <x v="2"/>
    <n v="-15.098000000000001"/>
  </r>
  <r>
    <n v="7836"/>
    <x v="3890"/>
    <x v="1"/>
    <x v="657"/>
    <d v="2012-04-17T00:00:00"/>
    <x v="0"/>
    <s v="EB-14110"/>
    <s v="Eugene Barchas"/>
    <x v="0"/>
    <s v="United States"/>
    <s v="Los Angeles"/>
    <x v="1"/>
    <n v="90045"/>
    <x v="1"/>
    <s v="TEC-PH-10001494"/>
    <x v="2"/>
    <x v="7"/>
    <x v="708"/>
    <n v="479.92"/>
    <n v="2"/>
    <x v="2"/>
    <n v="41.993000000000002"/>
  </r>
  <r>
    <n v="7837"/>
    <x v="3891"/>
    <x v="1"/>
    <x v="12"/>
    <d v="2012-09-30T00:00:00"/>
    <x v="1"/>
    <s v="SH-19975"/>
    <s v="Sally Hughsby"/>
    <x v="1"/>
    <s v="United States"/>
    <s v="Seattle"/>
    <x v="4"/>
    <n v="98103"/>
    <x v="1"/>
    <s v="FUR-CH-10004289"/>
    <x v="0"/>
    <x v="1"/>
    <x v="975"/>
    <n v="307.13600000000002"/>
    <n v="4"/>
    <x v="2"/>
    <n v="-11.5176"/>
  </r>
  <r>
    <n v="7838"/>
    <x v="3891"/>
    <x v="1"/>
    <x v="12"/>
    <d v="2012-09-30T00:00:00"/>
    <x v="1"/>
    <s v="SH-19975"/>
    <s v="Sally Hughsby"/>
    <x v="1"/>
    <s v="United States"/>
    <s v="Seattle"/>
    <x v="4"/>
    <n v="98103"/>
    <x v="1"/>
    <s v="OFF-LA-10002945"/>
    <x v="1"/>
    <x v="2"/>
    <x v="1603"/>
    <n v="12.6"/>
    <n v="2"/>
    <x v="0"/>
    <n v="5.7960000000000003"/>
  </r>
  <r>
    <n v="7839"/>
    <x v="3891"/>
    <x v="1"/>
    <x v="12"/>
    <d v="2012-09-30T00:00:00"/>
    <x v="1"/>
    <s v="SH-19975"/>
    <s v="Sally Hughsby"/>
    <x v="1"/>
    <s v="United States"/>
    <s v="Seattle"/>
    <x v="4"/>
    <n v="98103"/>
    <x v="1"/>
    <s v="TEC-AC-10002567"/>
    <x v="2"/>
    <x v="11"/>
    <x v="423"/>
    <n v="159.97999999999999"/>
    <n v="2"/>
    <x v="0"/>
    <n v="57.592799999999997"/>
  </r>
  <r>
    <n v="7840"/>
    <x v="3892"/>
    <x v="2"/>
    <x v="1176"/>
    <d v="2011-04-02T00:00:00"/>
    <x v="1"/>
    <s v="CV-12295"/>
    <s v="Christina VanderZanden"/>
    <x v="0"/>
    <s v="United States"/>
    <s v="Des Moines"/>
    <x v="23"/>
    <n v="50315"/>
    <x v="2"/>
    <s v="OFF-EN-10001509"/>
    <x v="1"/>
    <x v="12"/>
    <x v="29"/>
    <n v="6.12"/>
    <n v="3"/>
    <x v="0"/>
    <n v="2.8763999999999998"/>
  </r>
  <r>
    <n v="7841"/>
    <x v="3892"/>
    <x v="2"/>
    <x v="1176"/>
    <d v="2011-04-02T00:00:00"/>
    <x v="1"/>
    <s v="CV-12295"/>
    <s v="Christina VanderZanden"/>
    <x v="0"/>
    <s v="United States"/>
    <s v="Des Moines"/>
    <x v="23"/>
    <n v="50315"/>
    <x v="2"/>
    <s v="FUR-TA-10003954"/>
    <x v="0"/>
    <x v="3"/>
    <x v="1208"/>
    <n v="1184.72"/>
    <n v="4"/>
    <x v="0"/>
    <n v="106.62479999999999"/>
  </r>
  <r>
    <n v="7842"/>
    <x v="3893"/>
    <x v="0"/>
    <x v="19"/>
    <d v="2013-07-23T00:00:00"/>
    <x v="1"/>
    <s v="AT-10735"/>
    <s v="Annie Thurman"/>
    <x v="0"/>
    <s v="United States"/>
    <s v="New York City"/>
    <x v="15"/>
    <n v="10024"/>
    <x v="3"/>
    <s v="OFF-AP-10002892"/>
    <x v="1"/>
    <x v="9"/>
    <x v="9"/>
    <n v="45.96"/>
    <n v="2"/>
    <x v="0"/>
    <n v="13.788"/>
  </r>
  <r>
    <n v="7843"/>
    <x v="3894"/>
    <x v="2"/>
    <x v="987"/>
    <d v="2011-04-23T00:00:00"/>
    <x v="0"/>
    <s v="AG-10390"/>
    <s v="Allen Goldenen"/>
    <x v="0"/>
    <s v="United States"/>
    <s v="Arlington"/>
    <x v="17"/>
    <n v="22204"/>
    <x v="0"/>
    <s v="OFF-BI-10003638"/>
    <x v="1"/>
    <x v="8"/>
    <x v="607"/>
    <n v="58.05"/>
    <n v="3"/>
    <x v="0"/>
    <n v="26.702999999999999"/>
  </r>
  <r>
    <n v="7844"/>
    <x v="3894"/>
    <x v="2"/>
    <x v="987"/>
    <d v="2011-04-23T00:00:00"/>
    <x v="0"/>
    <s v="AG-10390"/>
    <s v="Allen Goldenen"/>
    <x v="0"/>
    <s v="United States"/>
    <s v="Arlington"/>
    <x v="17"/>
    <n v="22204"/>
    <x v="0"/>
    <s v="OFF-PA-10001569"/>
    <x v="1"/>
    <x v="10"/>
    <x v="55"/>
    <n v="71.28"/>
    <n v="11"/>
    <x v="0"/>
    <n v="34.214399999999998"/>
  </r>
  <r>
    <n v="7845"/>
    <x v="3895"/>
    <x v="3"/>
    <x v="246"/>
    <d v="2014-07-26T00:00:00"/>
    <x v="1"/>
    <s v="GM-14500"/>
    <s v="Gene McClure"/>
    <x v="0"/>
    <s v="United States"/>
    <s v="Pharr"/>
    <x v="5"/>
    <n v="78577"/>
    <x v="2"/>
    <s v="FUR-TA-10001676"/>
    <x v="0"/>
    <x v="3"/>
    <x v="957"/>
    <n v="124.404"/>
    <n v="4"/>
    <x v="4"/>
    <n v="-21.3264"/>
  </r>
  <r>
    <n v="7846"/>
    <x v="3896"/>
    <x v="1"/>
    <x v="874"/>
    <d v="2012-10-02T00:00:00"/>
    <x v="1"/>
    <s v="JK-15205"/>
    <s v="Jamie Kunitz"/>
    <x v="0"/>
    <s v="United States"/>
    <s v="Arlington"/>
    <x v="17"/>
    <n v="22204"/>
    <x v="0"/>
    <s v="OFF-PA-10001125"/>
    <x v="1"/>
    <x v="10"/>
    <x v="1012"/>
    <n v="154.9"/>
    <n v="5"/>
    <x v="0"/>
    <n v="69.704999999999998"/>
  </r>
  <r>
    <n v="7847"/>
    <x v="3896"/>
    <x v="1"/>
    <x v="874"/>
    <d v="2012-10-02T00:00:00"/>
    <x v="1"/>
    <s v="JK-15205"/>
    <s v="Jamie Kunitz"/>
    <x v="0"/>
    <s v="United States"/>
    <s v="Arlington"/>
    <x v="17"/>
    <n v="22204"/>
    <x v="0"/>
    <s v="TEC-PH-10002496"/>
    <x v="2"/>
    <x v="7"/>
    <x v="490"/>
    <n v="1871.88"/>
    <n v="12"/>
    <x v="0"/>
    <n v="561.56399999999996"/>
  </r>
  <r>
    <n v="7848"/>
    <x v="3897"/>
    <x v="0"/>
    <x v="535"/>
    <d v="2013-03-03T00:00:00"/>
    <x v="1"/>
    <s v="DW-13540"/>
    <s v="Don Weiss"/>
    <x v="0"/>
    <s v="United States"/>
    <s v="Houston"/>
    <x v="5"/>
    <n v="77070"/>
    <x v="2"/>
    <s v="FUR-FU-10004053"/>
    <x v="0"/>
    <x v="5"/>
    <x v="1633"/>
    <n v="16.192"/>
    <n v="2"/>
    <x v="7"/>
    <n v="-6.8815999999999997"/>
  </r>
  <r>
    <n v="7849"/>
    <x v="3898"/>
    <x v="0"/>
    <x v="440"/>
    <d v="2013-05-07T00:00:00"/>
    <x v="1"/>
    <s v="AS-10090"/>
    <s v="Adam Shillingsburg"/>
    <x v="0"/>
    <s v="United States"/>
    <s v="Irving"/>
    <x v="5"/>
    <n v="75061"/>
    <x v="2"/>
    <s v="OFF-ST-10000321"/>
    <x v="1"/>
    <x v="4"/>
    <x v="1534"/>
    <n v="18.936"/>
    <n v="3"/>
    <x v="2"/>
    <n v="-3.7871999999999999"/>
  </r>
  <r>
    <n v="7850"/>
    <x v="3898"/>
    <x v="0"/>
    <x v="440"/>
    <d v="2013-05-07T00:00:00"/>
    <x v="1"/>
    <s v="AS-10090"/>
    <s v="Adam Shillingsburg"/>
    <x v="0"/>
    <s v="United States"/>
    <s v="Irving"/>
    <x v="5"/>
    <n v="75061"/>
    <x v="2"/>
    <s v="OFF-ST-10002957"/>
    <x v="1"/>
    <x v="4"/>
    <x v="1483"/>
    <n v="12.672000000000001"/>
    <n v="3"/>
    <x v="2"/>
    <n v="-3.1680000000000001"/>
  </r>
  <r>
    <n v="7851"/>
    <x v="3898"/>
    <x v="0"/>
    <x v="440"/>
    <d v="2013-05-07T00:00:00"/>
    <x v="1"/>
    <s v="AS-10090"/>
    <s v="Adam Shillingsburg"/>
    <x v="0"/>
    <s v="United States"/>
    <s v="Irving"/>
    <x v="5"/>
    <n v="75061"/>
    <x v="2"/>
    <s v="OFF-LA-10000973"/>
    <x v="1"/>
    <x v="2"/>
    <x v="826"/>
    <n v="5.04"/>
    <n v="2"/>
    <x v="2"/>
    <n v="1.764"/>
  </r>
  <r>
    <n v="7852"/>
    <x v="3899"/>
    <x v="2"/>
    <x v="337"/>
    <d v="2011-12-15T00:00:00"/>
    <x v="1"/>
    <s v="TS-21205"/>
    <s v="Thomas Seio"/>
    <x v="1"/>
    <s v="United States"/>
    <s v="Chicago"/>
    <x v="10"/>
    <n v="60653"/>
    <x v="2"/>
    <s v="OFF-PA-10000143"/>
    <x v="1"/>
    <x v="10"/>
    <x v="1692"/>
    <n v="8.4480000000000004"/>
    <n v="2"/>
    <x v="2"/>
    <n v="2.9567999999999999"/>
  </r>
  <r>
    <n v="7853"/>
    <x v="3899"/>
    <x v="2"/>
    <x v="337"/>
    <d v="2011-12-15T00:00:00"/>
    <x v="1"/>
    <s v="TS-21205"/>
    <s v="Thomas Seio"/>
    <x v="1"/>
    <s v="United States"/>
    <s v="Chicago"/>
    <x v="10"/>
    <n v="60653"/>
    <x v="2"/>
    <s v="OFF-AP-10003287"/>
    <x v="1"/>
    <x v="9"/>
    <x v="538"/>
    <n v="20.388000000000002"/>
    <n v="2"/>
    <x v="3"/>
    <n v="-53.008800000000001"/>
  </r>
  <r>
    <n v="7854"/>
    <x v="3900"/>
    <x v="1"/>
    <x v="707"/>
    <d v="2012-12-29T00:00:00"/>
    <x v="1"/>
    <s v="SM-20320"/>
    <s v="Sean Miller"/>
    <x v="2"/>
    <s v="United States"/>
    <s v="Los Angeles"/>
    <x v="1"/>
    <n v="90049"/>
    <x v="1"/>
    <s v="OFF-PA-10001526"/>
    <x v="1"/>
    <x v="10"/>
    <x v="1030"/>
    <n v="9.9600000000000009"/>
    <n v="2"/>
    <x v="0"/>
    <n v="4.8803999999999998"/>
  </r>
  <r>
    <n v="7855"/>
    <x v="3901"/>
    <x v="3"/>
    <x v="226"/>
    <d v="2014-12-13T00:00:00"/>
    <x v="1"/>
    <s v="BH-11710"/>
    <s v="Brosina Hoffman"/>
    <x v="0"/>
    <s v="United States"/>
    <s v="Hattiesburg"/>
    <x v="35"/>
    <n v="39401"/>
    <x v="0"/>
    <s v="OFF-AP-10004540"/>
    <x v="1"/>
    <x v="9"/>
    <x v="1294"/>
    <n v="320.64"/>
    <n v="4"/>
    <x v="0"/>
    <n v="89.779200000000003"/>
  </r>
  <r>
    <n v="7856"/>
    <x v="3901"/>
    <x v="3"/>
    <x v="226"/>
    <d v="2014-12-13T00:00:00"/>
    <x v="1"/>
    <s v="BH-11710"/>
    <s v="Brosina Hoffman"/>
    <x v="0"/>
    <s v="United States"/>
    <s v="Hattiesburg"/>
    <x v="35"/>
    <n v="39401"/>
    <x v="0"/>
    <s v="TEC-AC-10001266"/>
    <x v="2"/>
    <x v="11"/>
    <x v="196"/>
    <n v="52"/>
    <n v="4"/>
    <x v="0"/>
    <n v="23.4"/>
  </r>
  <r>
    <n v="7857"/>
    <x v="3902"/>
    <x v="2"/>
    <x v="992"/>
    <d v="2011-06-01T00:00:00"/>
    <x v="2"/>
    <s v="LW-16825"/>
    <s v="Laurel Workman"/>
    <x v="1"/>
    <s v="United States"/>
    <s v="New York City"/>
    <x v="15"/>
    <n v="10024"/>
    <x v="3"/>
    <s v="OFF-BI-10004233"/>
    <x v="1"/>
    <x v="8"/>
    <x v="1377"/>
    <n v="25.584"/>
    <n v="2"/>
    <x v="2"/>
    <n v="8.9543999999999997"/>
  </r>
  <r>
    <n v="7858"/>
    <x v="3902"/>
    <x v="2"/>
    <x v="992"/>
    <d v="2011-06-01T00:00:00"/>
    <x v="2"/>
    <s v="LW-16825"/>
    <s v="Laurel Workman"/>
    <x v="1"/>
    <s v="United States"/>
    <s v="New York City"/>
    <x v="15"/>
    <n v="10024"/>
    <x v="3"/>
    <s v="TEC-PH-10003505"/>
    <x v="2"/>
    <x v="7"/>
    <x v="901"/>
    <n v="464"/>
    <n v="5"/>
    <x v="0"/>
    <n v="134.56"/>
  </r>
  <r>
    <n v="7859"/>
    <x v="3902"/>
    <x v="2"/>
    <x v="992"/>
    <d v="2011-06-01T00:00:00"/>
    <x v="2"/>
    <s v="LW-16825"/>
    <s v="Laurel Workman"/>
    <x v="1"/>
    <s v="United States"/>
    <s v="New York City"/>
    <x v="15"/>
    <n v="10024"/>
    <x v="3"/>
    <s v="OFF-AP-10001005"/>
    <x v="1"/>
    <x v="9"/>
    <x v="1131"/>
    <n v="235.95"/>
    <n v="3"/>
    <x v="0"/>
    <n v="77.863500000000002"/>
  </r>
  <r>
    <n v="7860"/>
    <x v="3902"/>
    <x v="2"/>
    <x v="992"/>
    <d v="2011-06-01T00:00:00"/>
    <x v="2"/>
    <s v="LW-16825"/>
    <s v="Laurel Workman"/>
    <x v="1"/>
    <s v="United States"/>
    <s v="New York City"/>
    <x v="15"/>
    <n v="10024"/>
    <x v="3"/>
    <s v="OFF-PA-10001712"/>
    <x v="1"/>
    <x v="10"/>
    <x v="974"/>
    <n v="39.96"/>
    <n v="4"/>
    <x v="0"/>
    <n v="17.981999999999999"/>
  </r>
  <r>
    <n v="7861"/>
    <x v="3903"/>
    <x v="3"/>
    <x v="580"/>
    <d v="2014-03-07T00:00:00"/>
    <x v="1"/>
    <s v="JA-15970"/>
    <s v="Joseph Airdo"/>
    <x v="0"/>
    <s v="United States"/>
    <s v="Cuyahoga Falls"/>
    <x v="24"/>
    <n v="44221"/>
    <x v="3"/>
    <s v="OFF-BI-10002353"/>
    <x v="1"/>
    <x v="8"/>
    <x v="1068"/>
    <n v="18.527999999999999"/>
    <n v="4"/>
    <x v="6"/>
    <n v="-12.352"/>
  </r>
  <r>
    <n v="7862"/>
    <x v="3904"/>
    <x v="1"/>
    <x v="88"/>
    <d v="2012-10-17T00:00:00"/>
    <x v="1"/>
    <s v="KA-16525"/>
    <s v="Kelly Andreada"/>
    <x v="0"/>
    <s v="United States"/>
    <s v="Seattle"/>
    <x v="4"/>
    <n v="98103"/>
    <x v="1"/>
    <s v="TEC-AC-10003038"/>
    <x v="2"/>
    <x v="11"/>
    <x v="1024"/>
    <n v="17.899999999999999"/>
    <n v="2"/>
    <x v="0"/>
    <n v="3.4009999999999998"/>
  </r>
  <r>
    <n v="7863"/>
    <x v="3904"/>
    <x v="1"/>
    <x v="88"/>
    <d v="2012-10-17T00:00:00"/>
    <x v="1"/>
    <s v="KA-16525"/>
    <s v="Kelly Andreada"/>
    <x v="0"/>
    <s v="United States"/>
    <s v="Seattle"/>
    <x v="4"/>
    <n v="98103"/>
    <x v="1"/>
    <s v="OFF-ST-10000934"/>
    <x v="1"/>
    <x v="4"/>
    <x v="352"/>
    <n v="81.96"/>
    <n v="2"/>
    <x v="0"/>
    <n v="0"/>
  </r>
  <r>
    <n v="7864"/>
    <x v="3905"/>
    <x v="1"/>
    <x v="1177"/>
    <d v="2012-07-19T00:00:00"/>
    <x v="0"/>
    <s v="TG-21310"/>
    <s v="Toby Gnade"/>
    <x v="0"/>
    <s v="United States"/>
    <s v="Mesa"/>
    <x v="16"/>
    <n v="85204"/>
    <x v="1"/>
    <s v="OFF-ST-10002743"/>
    <x v="1"/>
    <x v="4"/>
    <x v="413"/>
    <n v="272.73599999999999"/>
    <n v="3"/>
    <x v="2"/>
    <n v="-64.774799999999999"/>
  </r>
  <r>
    <n v="7865"/>
    <x v="3905"/>
    <x v="1"/>
    <x v="1177"/>
    <d v="2012-07-19T00:00:00"/>
    <x v="0"/>
    <s v="TG-21310"/>
    <s v="Toby Gnade"/>
    <x v="0"/>
    <s v="United States"/>
    <s v="Mesa"/>
    <x v="16"/>
    <n v="85204"/>
    <x v="1"/>
    <s v="OFF-PA-10001846"/>
    <x v="1"/>
    <x v="10"/>
    <x v="1807"/>
    <n v="18.495999999999999"/>
    <n v="4"/>
    <x v="2"/>
    <n v="6.7047999999999996"/>
  </r>
  <r>
    <n v="7866"/>
    <x v="3905"/>
    <x v="1"/>
    <x v="1177"/>
    <d v="2012-07-19T00:00:00"/>
    <x v="0"/>
    <s v="TG-21310"/>
    <s v="Toby Gnade"/>
    <x v="0"/>
    <s v="United States"/>
    <s v="Mesa"/>
    <x v="16"/>
    <n v="85204"/>
    <x v="1"/>
    <s v="FUR-CH-10004287"/>
    <x v="0"/>
    <x v="1"/>
    <x v="156"/>
    <n v="441.92"/>
    <n v="2"/>
    <x v="2"/>
    <n v="49.716000000000001"/>
  </r>
  <r>
    <n v="7867"/>
    <x v="3905"/>
    <x v="1"/>
    <x v="1177"/>
    <d v="2012-07-19T00:00:00"/>
    <x v="0"/>
    <s v="TG-21310"/>
    <s v="Toby Gnade"/>
    <x v="0"/>
    <s v="United States"/>
    <s v="Mesa"/>
    <x v="16"/>
    <n v="85204"/>
    <x v="1"/>
    <s v="FUR-BO-10001608"/>
    <x v="0"/>
    <x v="0"/>
    <x v="1523"/>
    <n v="127.764"/>
    <n v="6"/>
    <x v="6"/>
    <n v="-191.64599999999999"/>
  </r>
  <r>
    <n v="7868"/>
    <x v="3906"/>
    <x v="2"/>
    <x v="84"/>
    <d v="2011-11-24T00:00:00"/>
    <x v="0"/>
    <s v="DB-13360"/>
    <s v="Dennis Bolton"/>
    <x v="2"/>
    <s v="United States"/>
    <s v="Salt Lake City"/>
    <x v="7"/>
    <n v="84106"/>
    <x v="1"/>
    <s v="OFF-PA-10000357"/>
    <x v="1"/>
    <x v="10"/>
    <x v="1219"/>
    <n v="166.44"/>
    <n v="3"/>
    <x v="0"/>
    <n v="79.891199999999998"/>
  </r>
  <r>
    <n v="7869"/>
    <x v="3907"/>
    <x v="0"/>
    <x v="1022"/>
    <d v="2013-06-03T00:00:00"/>
    <x v="1"/>
    <s v="LS-17245"/>
    <s v="Lynn Smith"/>
    <x v="0"/>
    <s v="United States"/>
    <s v="Los Angeles"/>
    <x v="1"/>
    <n v="90045"/>
    <x v="1"/>
    <s v="OFF-PA-10000575"/>
    <x v="1"/>
    <x v="10"/>
    <x v="1050"/>
    <n v="13.38"/>
    <n v="2"/>
    <x v="0"/>
    <n v="6.1547999999999998"/>
  </r>
  <r>
    <n v="7870"/>
    <x v="3908"/>
    <x v="3"/>
    <x v="445"/>
    <d v="2014-07-10T00:00:00"/>
    <x v="1"/>
    <s v="MO-17950"/>
    <s v="Michael Oakman"/>
    <x v="0"/>
    <s v="United States"/>
    <s v="Jacksonville"/>
    <x v="3"/>
    <n v="28540"/>
    <x v="0"/>
    <s v="TEC-AC-10002167"/>
    <x v="2"/>
    <x v="11"/>
    <x v="46"/>
    <n v="24"/>
    <n v="2"/>
    <x v="2"/>
    <n v="-2.7"/>
  </r>
  <r>
    <n v="7871"/>
    <x v="3909"/>
    <x v="3"/>
    <x v="145"/>
    <d v="2014-09-30T00:00:00"/>
    <x v="1"/>
    <s v="CA-11965"/>
    <s v="Carol Adams"/>
    <x v="1"/>
    <s v="United States"/>
    <s v="Lakewood"/>
    <x v="24"/>
    <n v="44107"/>
    <x v="3"/>
    <s v="OFF-EN-10004459"/>
    <x v="1"/>
    <x v="12"/>
    <x v="655"/>
    <n v="24.448"/>
    <n v="4"/>
    <x v="2"/>
    <n v="8.8623999999999992"/>
  </r>
  <r>
    <n v="7872"/>
    <x v="3910"/>
    <x v="0"/>
    <x v="339"/>
    <d v="2013-10-08T00:00:00"/>
    <x v="1"/>
    <s v="DB-12910"/>
    <s v="Daniel Byrd"/>
    <x v="2"/>
    <s v="United States"/>
    <s v="Lake Forest"/>
    <x v="1"/>
    <n v="92630"/>
    <x v="1"/>
    <s v="OFF-LA-10002271"/>
    <x v="1"/>
    <x v="2"/>
    <x v="635"/>
    <n v="6.16"/>
    <n v="2"/>
    <x v="0"/>
    <n v="2.9567999999999999"/>
  </r>
  <r>
    <n v="7873"/>
    <x v="3910"/>
    <x v="0"/>
    <x v="339"/>
    <d v="2013-10-08T00:00:00"/>
    <x v="1"/>
    <s v="DB-12910"/>
    <s v="Daniel Byrd"/>
    <x v="2"/>
    <s v="United States"/>
    <s v="Lake Forest"/>
    <x v="1"/>
    <n v="92630"/>
    <x v="1"/>
    <s v="FUR-CH-10004063"/>
    <x v="0"/>
    <x v="1"/>
    <x v="120"/>
    <n v="915.13599999999997"/>
    <n v="4"/>
    <x v="2"/>
    <n v="102.9528"/>
  </r>
  <r>
    <n v="7874"/>
    <x v="3910"/>
    <x v="0"/>
    <x v="339"/>
    <d v="2013-10-08T00:00:00"/>
    <x v="1"/>
    <s v="DB-12910"/>
    <s v="Daniel Byrd"/>
    <x v="2"/>
    <s v="United States"/>
    <s v="Lake Forest"/>
    <x v="1"/>
    <n v="92630"/>
    <x v="1"/>
    <s v="OFF-PA-10004610"/>
    <x v="1"/>
    <x v="10"/>
    <x v="1511"/>
    <n v="8.56"/>
    <n v="2"/>
    <x v="0"/>
    <n v="3.8519999999999999"/>
  </r>
  <r>
    <n v="7875"/>
    <x v="3910"/>
    <x v="0"/>
    <x v="339"/>
    <d v="2013-10-08T00:00:00"/>
    <x v="1"/>
    <s v="DB-12910"/>
    <s v="Daniel Byrd"/>
    <x v="2"/>
    <s v="United States"/>
    <s v="Lake Forest"/>
    <x v="1"/>
    <n v="92630"/>
    <x v="1"/>
    <s v="OFF-PA-10001878"/>
    <x v="1"/>
    <x v="10"/>
    <x v="1161"/>
    <n v="97.82"/>
    <n v="2"/>
    <x v="0"/>
    <n v="45.9754"/>
  </r>
  <r>
    <n v="7876"/>
    <x v="3911"/>
    <x v="3"/>
    <x v="428"/>
    <d v="2014-09-16T00:00:00"/>
    <x v="1"/>
    <s v="DK-12835"/>
    <s v="Damala Kotsonis"/>
    <x v="1"/>
    <s v="United States"/>
    <s v="Portland"/>
    <x v="21"/>
    <n v="97206"/>
    <x v="1"/>
    <s v="OFF-PA-10002036"/>
    <x v="1"/>
    <x v="10"/>
    <x v="325"/>
    <n v="31.103999999999999"/>
    <n v="6"/>
    <x v="2"/>
    <n v="11.2752"/>
  </r>
  <r>
    <n v="7877"/>
    <x v="3911"/>
    <x v="3"/>
    <x v="428"/>
    <d v="2014-09-16T00:00:00"/>
    <x v="1"/>
    <s v="DK-12835"/>
    <s v="Damala Kotsonis"/>
    <x v="1"/>
    <s v="United States"/>
    <s v="Portland"/>
    <x v="21"/>
    <n v="97206"/>
    <x v="1"/>
    <s v="OFF-AP-10003278"/>
    <x v="1"/>
    <x v="9"/>
    <x v="1784"/>
    <n v="11.176"/>
    <n v="1"/>
    <x v="2"/>
    <n v="0.83819999999999995"/>
  </r>
  <r>
    <n v="7878"/>
    <x v="3912"/>
    <x v="1"/>
    <x v="899"/>
    <d v="2012-03-18T00:00:00"/>
    <x v="1"/>
    <s v="EB-14170"/>
    <s v="Evan Bailliet"/>
    <x v="0"/>
    <s v="United States"/>
    <s v="Charlotte"/>
    <x v="3"/>
    <n v="28205"/>
    <x v="0"/>
    <s v="OFF-LA-10001641"/>
    <x v="1"/>
    <x v="2"/>
    <x v="1022"/>
    <n v="5.04"/>
    <n v="2"/>
    <x v="2"/>
    <n v="1.764"/>
  </r>
  <r>
    <n v="7879"/>
    <x v="3913"/>
    <x v="0"/>
    <x v="896"/>
    <d v="2013-12-05T00:00:00"/>
    <x v="0"/>
    <s v="DR-12940"/>
    <s v="Daniel Raglin"/>
    <x v="2"/>
    <s v="United States"/>
    <s v="Aurora"/>
    <x v="10"/>
    <n v="60505"/>
    <x v="2"/>
    <s v="FUR-FU-10003806"/>
    <x v="0"/>
    <x v="5"/>
    <x v="1795"/>
    <n v="242.17599999999999"/>
    <n v="4"/>
    <x v="7"/>
    <n v="-302.72000000000003"/>
  </r>
  <r>
    <n v="7880"/>
    <x v="3914"/>
    <x v="0"/>
    <x v="403"/>
    <d v="2013-06-22T00:00:00"/>
    <x v="1"/>
    <s v="JS-15685"/>
    <s v="Jim Sink"/>
    <x v="1"/>
    <s v="United States"/>
    <s v="Philadelphia"/>
    <x v="9"/>
    <n v="19140"/>
    <x v="3"/>
    <s v="FUR-TA-10003392"/>
    <x v="0"/>
    <x v="3"/>
    <x v="1639"/>
    <n v="337.17599999999999"/>
    <n v="2"/>
    <x v="10"/>
    <n v="-118.0116"/>
  </r>
  <r>
    <n v="7881"/>
    <x v="3915"/>
    <x v="3"/>
    <x v="734"/>
    <d v="2014-12-07T00:00:00"/>
    <x v="0"/>
    <s v="LC-16870"/>
    <s v="Lena Cacioppo"/>
    <x v="0"/>
    <s v="United States"/>
    <s v="Thornton"/>
    <x v="22"/>
    <n v="80229"/>
    <x v="1"/>
    <s v="OFF-AR-10003856"/>
    <x v="1"/>
    <x v="6"/>
    <x v="444"/>
    <n v="13.343999999999999"/>
    <n v="6"/>
    <x v="2"/>
    <n v="1.0007999999999999"/>
  </r>
  <r>
    <n v="7882"/>
    <x v="3915"/>
    <x v="3"/>
    <x v="734"/>
    <d v="2014-12-07T00:00:00"/>
    <x v="0"/>
    <s v="LC-16870"/>
    <s v="Lena Cacioppo"/>
    <x v="0"/>
    <s v="United States"/>
    <s v="Thornton"/>
    <x v="22"/>
    <n v="80229"/>
    <x v="1"/>
    <s v="TEC-AC-10002006"/>
    <x v="2"/>
    <x v="11"/>
    <x v="1078"/>
    <n v="76.751999999999995"/>
    <n v="6"/>
    <x v="2"/>
    <n v="10.5534"/>
  </r>
  <r>
    <n v="7883"/>
    <x v="3915"/>
    <x v="3"/>
    <x v="734"/>
    <d v="2014-12-07T00:00:00"/>
    <x v="0"/>
    <s v="LC-16870"/>
    <s v="Lena Cacioppo"/>
    <x v="0"/>
    <s v="United States"/>
    <s v="Thornton"/>
    <x v="22"/>
    <n v="80229"/>
    <x v="1"/>
    <s v="TEC-AC-10002006"/>
    <x v="2"/>
    <x v="11"/>
    <x v="1078"/>
    <n v="102.336"/>
    <n v="8"/>
    <x v="2"/>
    <n v="14.071199999999999"/>
  </r>
  <r>
    <n v="7884"/>
    <x v="3915"/>
    <x v="3"/>
    <x v="734"/>
    <d v="2014-12-07T00:00:00"/>
    <x v="0"/>
    <s v="LC-16870"/>
    <s v="Lena Cacioppo"/>
    <x v="0"/>
    <s v="United States"/>
    <s v="Thornton"/>
    <x v="22"/>
    <n v="80229"/>
    <x v="1"/>
    <s v="OFF-PA-10002246"/>
    <x v="1"/>
    <x v="10"/>
    <x v="1386"/>
    <n v="10.32"/>
    <n v="2"/>
    <x v="2"/>
    <n v="3.7410000000000001"/>
  </r>
  <r>
    <n v="7885"/>
    <x v="3915"/>
    <x v="3"/>
    <x v="734"/>
    <d v="2014-12-07T00:00:00"/>
    <x v="0"/>
    <s v="LC-16870"/>
    <s v="Lena Cacioppo"/>
    <x v="0"/>
    <s v="United States"/>
    <s v="Thornton"/>
    <x v="22"/>
    <n v="80229"/>
    <x v="1"/>
    <s v="OFF-SU-10004782"/>
    <x v="1"/>
    <x v="14"/>
    <x v="1548"/>
    <n v="47.32"/>
    <n v="7"/>
    <x v="2"/>
    <n v="5.915"/>
  </r>
  <r>
    <n v="7886"/>
    <x v="3915"/>
    <x v="3"/>
    <x v="734"/>
    <d v="2014-12-07T00:00:00"/>
    <x v="0"/>
    <s v="LC-16870"/>
    <s v="Lena Cacioppo"/>
    <x v="0"/>
    <s v="United States"/>
    <s v="Thornton"/>
    <x v="22"/>
    <n v="80229"/>
    <x v="1"/>
    <s v="FUR-FU-10004351"/>
    <x v="0"/>
    <x v="5"/>
    <x v="33"/>
    <n v="23.376000000000001"/>
    <n v="3"/>
    <x v="2"/>
    <n v="7.0128000000000004"/>
  </r>
  <r>
    <n v="7887"/>
    <x v="3915"/>
    <x v="3"/>
    <x v="734"/>
    <d v="2014-12-07T00:00:00"/>
    <x v="0"/>
    <s v="LC-16870"/>
    <s v="Lena Cacioppo"/>
    <x v="0"/>
    <s v="United States"/>
    <s v="Thornton"/>
    <x v="22"/>
    <n v="80229"/>
    <x v="1"/>
    <s v="FUR-FU-10004270"/>
    <x v="0"/>
    <x v="5"/>
    <x v="989"/>
    <n v="16.72"/>
    <n v="5"/>
    <x v="2"/>
    <n v="3.3439999999999999"/>
  </r>
  <r>
    <n v="7888"/>
    <x v="3915"/>
    <x v="3"/>
    <x v="734"/>
    <d v="2014-12-07T00:00:00"/>
    <x v="0"/>
    <s v="LC-16870"/>
    <s v="Lena Cacioppo"/>
    <x v="0"/>
    <s v="United States"/>
    <s v="Thornton"/>
    <x v="22"/>
    <n v="80229"/>
    <x v="1"/>
    <s v="FUR-FU-10004053"/>
    <x v="0"/>
    <x v="5"/>
    <x v="1633"/>
    <n v="16.192"/>
    <n v="1"/>
    <x v="2"/>
    <n v="4.6551999999999998"/>
  </r>
  <r>
    <n v="7889"/>
    <x v="3916"/>
    <x v="0"/>
    <x v="765"/>
    <d v="2013-08-23T00:00:00"/>
    <x v="1"/>
    <s v="JP-15520"/>
    <s v="Jeremy Pistek"/>
    <x v="0"/>
    <s v="United States"/>
    <s v="Davis"/>
    <x v="1"/>
    <n v="95616"/>
    <x v="1"/>
    <s v="OFF-PA-10000019"/>
    <x v="1"/>
    <x v="10"/>
    <x v="704"/>
    <n v="32.4"/>
    <n v="5"/>
    <x v="0"/>
    <n v="15.552"/>
  </r>
  <r>
    <n v="7890"/>
    <x v="3917"/>
    <x v="0"/>
    <x v="591"/>
    <d v="2013-12-30T00:00:00"/>
    <x v="1"/>
    <s v="TS-21655"/>
    <s v="Trudy Schmidt"/>
    <x v="0"/>
    <s v="United States"/>
    <s v="Fayetteville"/>
    <x v="36"/>
    <n v="72701"/>
    <x v="0"/>
    <s v="OFF-AR-10003811"/>
    <x v="1"/>
    <x v="6"/>
    <x v="449"/>
    <n v="19.89"/>
    <n v="9"/>
    <x v="0"/>
    <n v="5.3703000000000003"/>
  </r>
  <r>
    <n v="7891"/>
    <x v="3917"/>
    <x v="0"/>
    <x v="591"/>
    <d v="2013-12-30T00:00:00"/>
    <x v="1"/>
    <s v="TS-21655"/>
    <s v="Trudy Schmidt"/>
    <x v="0"/>
    <s v="United States"/>
    <s v="Fayetteville"/>
    <x v="36"/>
    <n v="72701"/>
    <x v="0"/>
    <s v="TEC-AC-10001838"/>
    <x v="2"/>
    <x v="11"/>
    <x v="645"/>
    <n v="399.98"/>
    <n v="2"/>
    <x v="0"/>
    <n v="171.9914"/>
  </r>
  <r>
    <n v="7892"/>
    <x v="3917"/>
    <x v="0"/>
    <x v="591"/>
    <d v="2013-12-30T00:00:00"/>
    <x v="1"/>
    <s v="TS-21655"/>
    <s v="Trudy Schmidt"/>
    <x v="0"/>
    <s v="United States"/>
    <s v="Fayetteville"/>
    <x v="36"/>
    <n v="72701"/>
    <x v="0"/>
    <s v="FUR-FU-10003553"/>
    <x v="0"/>
    <x v="5"/>
    <x v="563"/>
    <n v="343.85"/>
    <n v="5"/>
    <x v="0"/>
    <n v="137.54"/>
  </r>
  <r>
    <n v="7893"/>
    <x v="3917"/>
    <x v="0"/>
    <x v="591"/>
    <d v="2013-12-30T00:00:00"/>
    <x v="1"/>
    <s v="TS-21655"/>
    <s v="Trudy Schmidt"/>
    <x v="0"/>
    <s v="United States"/>
    <s v="Fayetteville"/>
    <x v="36"/>
    <n v="72701"/>
    <x v="0"/>
    <s v="OFF-PA-10003302"/>
    <x v="1"/>
    <x v="10"/>
    <x v="1712"/>
    <n v="106.32"/>
    <n v="3"/>
    <x v="0"/>
    <n v="49.970399999999998"/>
  </r>
  <r>
    <n v="7894"/>
    <x v="3918"/>
    <x v="3"/>
    <x v="283"/>
    <d v="2014-07-31T00:00:00"/>
    <x v="1"/>
    <s v="NM-18445"/>
    <s v="Nathan Mautz"/>
    <x v="2"/>
    <s v="United States"/>
    <s v="New York City"/>
    <x v="15"/>
    <n v="10011"/>
    <x v="3"/>
    <s v="OFF-BI-10002412"/>
    <x v="1"/>
    <x v="8"/>
    <x v="323"/>
    <n v="13.92"/>
    <n v="3"/>
    <x v="2"/>
    <n v="4.3499999999999996"/>
  </r>
  <r>
    <n v="7895"/>
    <x v="3919"/>
    <x v="3"/>
    <x v="548"/>
    <d v="2014-06-26T00:00:00"/>
    <x v="1"/>
    <s v="EH-14125"/>
    <s v="Eugene Hildebrand"/>
    <x v="2"/>
    <s v="United States"/>
    <s v="Wheeling"/>
    <x v="48"/>
    <n v="26003"/>
    <x v="3"/>
    <s v="OFF-BI-10002852"/>
    <x v="1"/>
    <x v="8"/>
    <x v="91"/>
    <n v="82.4"/>
    <n v="5"/>
    <x v="0"/>
    <n v="40.375999999999998"/>
  </r>
  <r>
    <n v="7896"/>
    <x v="3919"/>
    <x v="3"/>
    <x v="548"/>
    <d v="2014-06-26T00:00:00"/>
    <x v="1"/>
    <s v="EH-14125"/>
    <s v="Eugene Hildebrand"/>
    <x v="2"/>
    <s v="United States"/>
    <s v="Wheeling"/>
    <x v="48"/>
    <n v="26003"/>
    <x v="3"/>
    <s v="OFF-BI-10000145"/>
    <x v="1"/>
    <x v="8"/>
    <x v="735"/>
    <n v="6.24"/>
    <n v="2"/>
    <x v="0"/>
    <n v="3.0575999999999999"/>
  </r>
  <r>
    <n v="7897"/>
    <x v="3919"/>
    <x v="3"/>
    <x v="548"/>
    <d v="2014-06-26T00:00:00"/>
    <x v="1"/>
    <s v="EH-14125"/>
    <s v="Eugene Hildebrand"/>
    <x v="2"/>
    <s v="United States"/>
    <s v="Wheeling"/>
    <x v="48"/>
    <n v="26003"/>
    <x v="3"/>
    <s v="OFF-PA-10001970"/>
    <x v="1"/>
    <x v="10"/>
    <x v="361"/>
    <n v="447.84"/>
    <n v="8"/>
    <x v="0"/>
    <n v="219.44159999999999"/>
  </r>
  <r>
    <n v="7898"/>
    <x v="3920"/>
    <x v="3"/>
    <x v="802"/>
    <d v="2014-08-19T00:00:00"/>
    <x v="1"/>
    <s v="DC-12850"/>
    <s v="Dan Campbell"/>
    <x v="0"/>
    <s v="United States"/>
    <s v="Memphis"/>
    <x v="18"/>
    <n v="38109"/>
    <x v="0"/>
    <s v="OFF-AP-10001563"/>
    <x v="1"/>
    <x v="9"/>
    <x v="530"/>
    <n v="272.048"/>
    <n v="7"/>
    <x v="2"/>
    <n v="30.605399999999999"/>
  </r>
  <r>
    <n v="7899"/>
    <x v="3920"/>
    <x v="3"/>
    <x v="802"/>
    <d v="2014-08-19T00:00:00"/>
    <x v="1"/>
    <s v="DC-12850"/>
    <s v="Dan Campbell"/>
    <x v="0"/>
    <s v="United States"/>
    <s v="Memphis"/>
    <x v="18"/>
    <n v="38109"/>
    <x v="0"/>
    <s v="OFF-BI-10001359"/>
    <x v="1"/>
    <x v="8"/>
    <x v="1153"/>
    <n v="1614.5820000000001"/>
    <n v="6"/>
    <x v="6"/>
    <n v="-1237.8462"/>
  </r>
  <r>
    <n v="7900"/>
    <x v="3920"/>
    <x v="3"/>
    <x v="802"/>
    <d v="2014-08-19T00:00:00"/>
    <x v="1"/>
    <s v="DC-12850"/>
    <s v="Dan Campbell"/>
    <x v="0"/>
    <s v="United States"/>
    <s v="Memphis"/>
    <x v="18"/>
    <n v="38109"/>
    <x v="0"/>
    <s v="OFF-FA-10003495"/>
    <x v="1"/>
    <x v="13"/>
    <x v="33"/>
    <n v="24.32"/>
    <n v="5"/>
    <x v="2"/>
    <n v="9.1199999999999992"/>
  </r>
  <r>
    <n v="7901"/>
    <x v="3920"/>
    <x v="3"/>
    <x v="802"/>
    <d v="2014-08-19T00:00:00"/>
    <x v="1"/>
    <s v="DC-12850"/>
    <s v="Dan Campbell"/>
    <x v="0"/>
    <s v="United States"/>
    <s v="Memphis"/>
    <x v="18"/>
    <n v="38109"/>
    <x v="0"/>
    <s v="TEC-AC-10003709"/>
    <x v="2"/>
    <x v="11"/>
    <x v="1404"/>
    <n v="1.5840000000000001"/>
    <n v="2"/>
    <x v="2"/>
    <n v="0.47520000000000001"/>
  </r>
  <r>
    <n v="7902"/>
    <x v="3920"/>
    <x v="3"/>
    <x v="802"/>
    <d v="2014-08-19T00:00:00"/>
    <x v="1"/>
    <s v="DC-12850"/>
    <s v="Dan Campbell"/>
    <x v="0"/>
    <s v="United States"/>
    <s v="Memphis"/>
    <x v="18"/>
    <n v="38109"/>
    <x v="0"/>
    <s v="FUR-FU-10003268"/>
    <x v="0"/>
    <x v="5"/>
    <x v="876"/>
    <n v="31.984000000000002"/>
    <n v="1"/>
    <x v="2"/>
    <n v="0"/>
  </r>
  <r>
    <n v="7903"/>
    <x v="3920"/>
    <x v="3"/>
    <x v="802"/>
    <d v="2014-08-19T00:00:00"/>
    <x v="1"/>
    <s v="DC-12850"/>
    <s v="Dan Campbell"/>
    <x v="0"/>
    <s v="United States"/>
    <s v="Memphis"/>
    <x v="18"/>
    <n v="38109"/>
    <x v="0"/>
    <s v="OFF-EN-10003845"/>
    <x v="1"/>
    <x v="12"/>
    <x v="431"/>
    <n v="14.76"/>
    <n v="5"/>
    <x v="2"/>
    <n v="4.7969999999999997"/>
  </r>
  <r>
    <n v="7904"/>
    <x v="3920"/>
    <x v="3"/>
    <x v="802"/>
    <d v="2014-08-19T00:00:00"/>
    <x v="1"/>
    <s v="DC-12850"/>
    <s v="Dan Campbell"/>
    <x v="0"/>
    <s v="United States"/>
    <s v="Memphis"/>
    <x v="18"/>
    <n v="38109"/>
    <x v="0"/>
    <s v="FUR-CH-10002073"/>
    <x v="0"/>
    <x v="1"/>
    <x v="1783"/>
    <n v="423.64800000000002"/>
    <n v="2"/>
    <x v="2"/>
    <n v="47.660400000000003"/>
  </r>
  <r>
    <n v="7905"/>
    <x v="3921"/>
    <x v="1"/>
    <x v="209"/>
    <d v="2012-11-13T00:00:00"/>
    <x v="1"/>
    <s v="DO-13645"/>
    <s v="Doug O'Connell"/>
    <x v="0"/>
    <s v="United States"/>
    <s v="Houston"/>
    <x v="5"/>
    <n v="77036"/>
    <x v="2"/>
    <s v="OFF-PA-10001357"/>
    <x v="1"/>
    <x v="10"/>
    <x v="1032"/>
    <n v="76.64"/>
    <n v="2"/>
    <x v="2"/>
    <n v="26.824000000000002"/>
  </r>
  <r>
    <n v="7906"/>
    <x v="3922"/>
    <x v="1"/>
    <x v="52"/>
    <d v="2012-10-22T00:00:00"/>
    <x v="1"/>
    <s v="LS-16975"/>
    <s v="Lindsay Shagiari"/>
    <x v="2"/>
    <s v="United States"/>
    <s v="Dallas"/>
    <x v="5"/>
    <n v="75217"/>
    <x v="2"/>
    <s v="OFF-EN-10001415"/>
    <x v="1"/>
    <x v="12"/>
    <x v="33"/>
    <n v="4.4640000000000004"/>
    <n v="1"/>
    <x v="2"/>
    <n v="1.6739999999999999"/>
  </r>
  <r>
    <n v="7907"/>
    <x v="3922"/>
    <x v="1"/>
    <x v="52"/>
    <d v="2012-10-22T00:00:00"/>
    <x v="1"/>
    <s v="LS-16975"/>
    <s v="Lindsay Shagiari"/>
    <x v="2"/>
    <s v="United States"/>
    <s v="Dallas"/>
    <x v="5"/>
    <n v="75217"/>
    <x v="2"/>
    <s v="OFF-BI-10002813"/>
    <x v="1"/>
    <x v="8"/>
    <x v="905"/>
    <n v="3.96"/>
    <n v="10"/>
    <x v="3"/>
    <n v="-6.93"/>
  </r>
  <r>
    <n v="7908"/>
    <x v="3923"/>
    <x v="0"/>
    <x v="679"/>
    <d v="2013-08-03T00:00:00"/>
    <x v="2"/>
    <s v="RW-19630"/>
    <s v="Rob Williams"/>
    <x v="1"/>
    <s v="United States"/>
    <s v="San Francisco"/>
    <x v="1"/>
    <n v="94122"/>
    <x v="1"/>
    <s v="OFF-AP-10003849"/>
    <x v="1"/>
    <x v="9"/>
    <x v="833"/>
    <n v="715.64"/>
    <n v="2"/>
    <x v="0"/>
    <n v="178.91"/>
  </r>
  <r>
    <n v="7909"/>
    <x v="3924"/>
    <x v="0"/>
    <x v="275"/>
    <d v="2013-12-08T00:00:00"/>
    <x v="1"/>
    <s v="RD-19720"/>
    <s v="Roger Demir"/>
    <x v="0"/>
    <s v="United States"/>
    <s v="Morgan Hill"/>
    <x v="1"/>
    <n v="95037"/>
    <x v="1"/>
    <s v="FUR-TA-10004147"/>
    <x v="0"/>
    <x v="3"/>
    <x v="811"/>
    <n v="268.70400000000001"/>
    <n v="3"/>
    <x v="2"/>
    <n v="6.7176"/>
  </r>
  <r>
    <n v="7910"/>
    <x v="3924"/>
    <x v="0"/>
    <x v="275"/>
    <d v="2013-12-08T00:00:00"/>
    <x v="1"/>
    <s v="RD-19720"/>
    <s v="Roger Demir"/>
    <x v="0"/>
    <s v="United States"/>
    <s v="Morgan Hill"/>
    <x v="1"/>
    <n v="95037"/>
    <x v="1"/>
    <s v="OFF-AR-10001662"/>
    <x v="1"/>
    <x v="6"/>
    <x v="443"/>
    <n v="21.92"/>
    <n v="8"/>
    <x v="0"/>
    <n v="5.9184000000000001"/>
  </r>
  <r>
    <n v="7911"/>
    <x v="3924"/>
    <x v="0"/>
    <x v="275"/>
    <d v="2013-12-08T00:00:00"/>
    <x v="1"/>
    <s v="RD-19720"/>
    <s v="Roger Demir"/>
    <x v="0"/>
    <s v="United States"/>
    <s v="Morgan Hill"/>
    <x v="1"/>
    <n v="95037"/>
    <x v="1"/>
    <s v="OFF-ST-10001558"/>
    <x v="1"/>
    <x v="4"/>
    <x v="712"/>
    <n v="48.72"/>
    <n v="3"/>
    <x v="0"/>
    <n v="7.3079999999999998"/>
  </r>
  <r>
    <n v="7912"/>
    <x v="3924"/>
    <x v="0"/>
    <x v="275"/>
    <d v="2013-12-08T00:00:00"/>
    <x v="1"/>
    <s v="RD-19720"/>
    <s v="Roger Demir"/>
    <x v="0"/>
    <s v="United States"/>
    <s v="Morgan Hill"/>
    <x v="1"/>
    <n v="95037"/>
    <x v="1"/>
    <s v="FUR-BO-10001337"/>
    <x v="0"/>
    <x v="0"/>
    <x v="425"/>
    <n v="205.666"/>
    <n v="2"/>
    <x v="11"/>
    <n v="-12.098000000000001"/>
  </r>
  <r>
    <n v="7913"/>
    <x v="3925"/>
    <x v="0"/>
    <x v="236"/>
    <d v="2013-05-01T00:00:00"/>
    <x v="0"/>
    <s v="RB-19570"/>
    <s v="Rob Beeghly"/>
    <x v="0"/>
    <s v="United States"/>
    <s v="Saint Charles"/>
    <x v="10"/>
    <n v="60174"/>
    <x v="2"/>
    <s v="FUR-FU-10001602"/>
    <x v="0"/>
    <x v="5"/>
    <x v="759"/>
    <n v="30.344000000000001"/>
    <n v="2"/>
    <x v="7"/>
    <n v="-31.8612"/>
  </r>
  <r>
    <n v="7914"/>
    <x v="3926"/>
    <x v="3"/>
    <x v="326"/>
    <d v="2014-08-28T00:00:00"/>
    <x v="2"/>
    <s v="JE-15715"/>
    <s v="Joe Elijah"/>
    <x v="0"/>
    <s v="United States"/>
    <s v="Cleveland"/>
    <x v="24"/>
    <n v="44105"/>
    <x v="3"/>
    <s v="OFF-ST-10003996"/>
    <x v="1"/>
    <x v="4"/>
    <x v="1203"/>
    <n v="25.696000000000002"/>
    <n v="2"/>
    <x v="2"/>
    <n v="1.9272"/>
  </r>
  <r>
    <n v="7915"/>
    <x v="3927"/>
    <x v="3"/>
    <x v="46"/>
    <d v="2014-06-22T00:00:00"/>
    <x v="1"/>
    <s v="SR-20740"/>
    <s v="Steven Roelle"/>
    <x v="2"/>
    <s v="United States"/>
    <s v="New York City"/>
    <x v="15"/>
    <n v="10024"/>
    <x v="3"/>
    <s v="TEC-MA-10003673"/>
    <x v="2"/>
    <x v="15"/>
    <x v="1808"/>
    <n v="3404.5"/>
    <n v="5"/>
    <x v="0"/>
    <n v="1668.2049999999999"/>
  </r>
  <r>
    <n v="7916"/>
    <x v="3927"/>
    <x v="3"/>
    <x v="46"/>
    <d v="2014-06-22T00:00:00"/>
    <x v="1"/>
    <s v="SR-20740"/>
    <s v="Steven Roelle"/>
    <x v="2"/>
    <s v="United States"/>
    <s v="New York City"/>
    <x v="15"/>
    <n v="10024"/>
    <x v="3"/>
    <s v="TEC-AC-10004992"/>
    <x v="2"/>
    <x v="11"/>
    <x v="1715"/>
    <n v="101.34"/>
    <n v="3"/>
    <x v="0"/>
    <n v="8.1072000000000006"/>
  </r>
  <r>
    <n v="7917"/>
    <x v="3928"/>
    <x v="1"/>
    <x v="312"/>
    <d v="2012-11-24T00:00:00"/>
    <x v="1"/>
    <s v="PO-19195"/>
    <s v="Phillina Ober"/>
    <x v="2"/>
    <s v="United States"/>
    <s v="Philadelphia"/>
    <x v="9"/>
    <n v="19140"/>
    <x v="3"/>
    <s v="FUR-CH-10002880"/>
    <x v="0"/>
    <x v="1"/>
    <x v="801"/>
    <n v="344.37200000000001"/>
    <n v="4"/>
    <x v="4"/>
    <n v="-93.472399999999993"/>
  </r>
  <r>
    <n v="7918"/>
    <x v="3929"/>
    <x v="3"/>
    <x v="507"/>
    <d v="2014-09-09T00:00:00"/>
    <x v="0"/>
    <s v="JK-16120"/>
    <s v="Julie Kriz"/>
    <x v="2"/>
    <s v="United States"/>
    <s v="Garland"/>
    <x v="5"/>
    <n v="75043"/>
    <x v="2"/>
    <s v="OFF-AR-10000380"/>
    <x v="1"/>
    <x v="6"/>
    <x v="108"/>
    <n v="30.384"/>
    <n v="1"/>
    <x v="2"/>
    <n v="3.798"/>
  </r>
  <r>
    <n v="7919"/>
    <x v="3930"/>
    <x v="1"/>
    <x v="433"/>
    <d v="2012-07-08T00:00:00"/>
    <x v="0"/>
    <s v="JP-16135"/>
    <s v="Julie Prescott"/>
    <x v="2"/>
    <s v="United States"/>
    <s v="San Diego"/>
    <x v="1"/>
    <n v="92024"/>
    <x v="1"/>
    <s v="OFF-BI-10002706"/>
    <x v="1"/>
    <x v="8"/>
    <x v="273"/>
    <n v="22.847999999999999"/>
    <n v="2"/>
    <x v="2"/>
    <n v="7.4256000000000002"/>
  </r>
  <r>
    <n v="7920"/>
    <x v="3931"/>
    <x v="3"/>
    <x v="175"/>
    <d v="2014-09-22T00:00:00"/>
    <x v="1"/>
    <s v="Dp-13240"/>
    <s v="Dean percer"/>
    <x v="2"/>
    <s v="United States"/>
    <s v="Waterbury"/>
    <x v="29"/>
    <n v="6708"/>
    <x v="3"/>
    <s v="OFF-ST-10000943"/>
    <x v="1"/>
    <x v="4"/>
    <x v="1195"/>
    <n v="38.619999999999997"/>
    <n v="2"/>
    <x v="0"/>
    <n v="10.813599999999999"/>
  </r>
  <r>
    <n v="7921"/>
    <x v="3931"/>
    <x v="3"/>
    <x v="175"/>
    <d v="2014-09-22T00:00:00"/>
    <x v="1"/>
    <s v="Dp-13240"/>
    <s v="Dean percer"/>
    <x v="2"/>
    <s v="United States"/>
    <s v="Waterbury"/>
    <x v="29"/>
    <n v="6708"/>
    <x v="3"/>
    <s v="TEC-AC-10001090"/>
    <x v="2"/>
    <x v="11"/>
    <x v="1583"/>
    <n v="59.98"/>
    <n v="2"/>
    <x v="0"/>
    <n v="10.7964"/>
  </r>
  <r>
    <n v="7922"/>
    <x v="3932"/>
    <x v="3"/>
    <x v="677"/>
    <d v="2014-03-18T00:00:00"/>
    <x v="1"/>
    <s v="JB-16000"/>
    <s v="Joy Bell-"/>
    <x v="0"/>
    <s v="United States"/>
    <s v="Columbia"/>
    <x v="39"/>
    <n v="21044"/>
    <x v="3"/>
    <s v="OFF-BI-10002026"/>
    <x v="1"/>
    <x v="8"/>
    <x v="903"/>
    <n v="174.3"/>
    <n v="3"/>
    <x v="0"/>
    <n v="81.921000000000006"/>
  </r>
  <r>
    <n v="7923"/>
    <x v="3933"/>
    <x v="3"/>
    <x v="241"/>
    <d v="2014-09-30T00:00:00"/>
    <x v="1"/>
    <s v="PP-18955"/>
    <s v="Paul Prost"/>
    <x v="2"/>
    <s v="United States"/>
    <s v="Hollywood"/>
    <x v="2"/>
    <n v="33021"/>
    <x v="0"/>
    <s v="TEC-PH-10000526"/>
    <x v="2"/>
    <x v="7"/>
    <x v="1463"/>
    <n v="383.96"/>
    <n v="5"/>
    <x v="2"/>
    <n v="38.396000000000001"/>
  </r>
  <r>
    <n v="7924"/>
    <x v="3933"/>
    <x v="3"/>
    <x v="241"/>
    <d v="2014-09-30T00:00:00"/>
    <x v="1"/>
    <s v="PP-18955"/>
    <s v="Paul Prost"/>
    <x v="2"/>
    <s v="United States"/>
    <s v="Hollywood"/>
    <x v="2"/>
    <n v="33021"/>
    <x v="0"/>
    <s v="OFF-BI-10004002"/>
    <x v="1"/>
    <x v="8"/>
    <x v="152"/>
    <n v="15.57"/>
    <n v="3"/>
    <x v="6"/>
    <n v="-11.417999999999999"/>
  </r>
  <r>
    <n v="7925"/>
    <x v="3934"/>
    <x v="0"/>
    <x v="572"/>
    <d v="2013-08-17T00:00:00"/>
    <x v="2"/>
    <s v="RF-19840"/>
    <s v="Roy Französisch"/>
    <x v="0"/>
    <s v="United States"/>
    <s v="Springfield"/>
    <x v="17"/>
    <n v="22153"/>
    <x v="0"/>
    <s v="OFF-BI-10002309"/>
    <x v="1"/>
    <x v="8"/>
    <x v="78"/>
    <n v="22.32"/>
    <n v="4"/>
    <x v="0"/>
    <n v="10.7136"/>
  </r>
  <r>
    <n v="7926"/>
    <x v="3934"/>
    <x v="0"/>
    <x v="572"/>
    <d v="2013-08-17T00:00:00"/>
    <x v="2"/>
    <s v="RF-19840"/>
    <s v="Roy Französisch"/>
    <x v="0"/>
    <s v="United States"/>
    <s v="Springfield"/>
    <x v="17"/>
    <n v="22153"/>
    <x v="0"/>
    <s v="OFF-LA-10003923"/>
    <x v="1"/>
    <x v="2"/>
    <x v="424"/>
    <n v="103.6"/>
    <n v="7"/>
    <x v="0"/>
    <n v="51.8"/>
  </r>
  <r>
    <n v="7927"/>
    <x v="3935"/>
    <x v="3"/>
    <x v="225"/>
    <d v="2014-11-25T00:00:00"/>
    <x v="0"/>
    <s v="KH-16330"/>
    <s v="Katharine Harms"/>
    <x v="1"/>
    <s v="United States"/>
    <s v="New York City"/>
    <x v="15"/>
    <n v="10035"/>
    <x v="3"/>
    <s v="TEC-AC-10003433"/>
    <x v="2"/>
    <x v="11"/>
    <x v="1409"/>
    <n v="2.97"/>
    <n v="3"/>
    <x v="0"/>
    <n v="1.3365"/>
  </r>
  <r>
    <n v="7928"/>
    <x v="3935"/>
    <x v="3"/>
    <x v="225"/>
    <d v="2014-11-25T00:00:00"/>
    <x v="0"/>
    <s v="KH-16330"/>
    <s v="Katharine Harms"/>
    <x v="1"/>
    <s v="United States"/>
    <s v="New York City"/>
    <x v="15"/>
    <n v="10035"/>
    <x v="3"/>
    <s v="TEC-PH-10001363"/>
    <x v="2"/>
    <x v="7"/>
    <x v="427"/>
    <n v="569.99"/>
    <n v="1"/>
    <x v="0"/>
    <n v="170.99700000000001"/>
  </r>
  <r>
    <n v="7929"/>
    <x v="3935"/>
    <x v="3"/>
    <x v="225"/>
    <d v="2014-11-25T00:00:00"/>
    <x v="0"/>
    <s v="KH-16330"/>
    <s v="Katharine Harms"/>
    <x v="1"/>
    <s v="United States"/>
    <s v="New York City"/>
    <x v="15"/>
    <n v="10035"/>
    <x v="3"/>
    <s v="FUR-FU-10000820"/>
    <x v="0"/>
    <x v="5"/>
    <x v="1774"/>
    <n v="50.97"/>
    <n v="3"/>
    <x v="0"/>
    <n v="9.1745999999999999"/>
  </r>
  <r>
    <n v="7930"/>
    <x v="3936"/>
    <x v="3"/>
    <x v="800"/>
    <d v="2014-07-28T00:00:00"/>
    <x v="2"/>
    <s v="EM-14200"/>
    <s v="Evan Minnotte"/>
    <x v="2"/>
    <s v="United States"/>
    <s v="Dallas"/>
    <x v="5"/>
    <n v="75217"/>
    <x v="2"/>
    <s v="FUR-TA-10004767"/>
    <x v="0"/>
    <x v="3"/>
    <x v="1147"/>
    <n v="298.11599999999999"/>
    <n v="6"/>
    <x v="4"/>
    <n v="-4.2587999999999999"/>
  </r>
  <r>
    <n v="7931"/>
    <x v="3937"/>
    <x v="0"/>
    <x v="869"/>
    <d v="2013-03-28T00:00:00"/>
    <x v="0"/>
    <s v="DK-12835"/>
    <s v="Damala Kotsonis"/>
    <x v="1"/>
    <s v="United States"/>
    <s v="New York City"/>
    <x v="15"/>
    <n v="10024"/>
    <x v="3"/>
    <s v="OFF-AR-10001955"/>
    <x v="1"/>
    <x v="6"/>
    <x v="1021"/>
    <n v="59.52"/>
    <n v="3"/>
    <x v="0"/>
    <n v="17.856000000000002"/>
  </r>
  <r>
    <n v="7932"/>
    <x v="3938"/>
    <x v="0"/>
    <x v="692"/>
    <d v="2013-07-21T00:00:00"/>
    <x v="1"/>
    <s v="MC-17425"/>
    <s v="Mark Cousins"/>
    <x v="1"/>
    <s v="United States"/>
    <s v="Portland"/>
    <x v="21"/>
    <n v="97206"/>
    <x v="1"/>
    <s v="FUR-CH-10004886"/>
    <x v="0"/>
    <x v="1"/>
    <x v="366"/>
    <n v="230.28"/>
    <n v="3"/>
    <x v="2"/>
    <n v="23.027999999999999"/>
  </r>
  <r>
    <n v="7933"/>
    <x v="3938"/>
    <x v="0"/>
    <x v="692"/>
    <d v="2013-07-21T00:00:00"/>
    <x v="1"/>
    <s v="MC-17425"/>
    <s v="Mark Cousins"/>
    <x v="1"/>
    <s v="United States"/>
    <s v="Portland"/>
    <x v="21"/>
    <n v="97206"/>
    <x v="1"/>
    <s v="OFF-PA-10003641"/>
    <x v="1"/>
    <x v="10"/>
    <x v="938"/>
    <n v="105.52"/>
    <n v="5"/>
    <x v="2"/>
    <n v="34.293999999999997"/>
  </r>
  <r>
    <n v="7934"/>
    <x v="3939"/>
    <x v="3"/>
    <x v="629"/>
    <d v="2014-08-25T00:00:00"/>
    <x v="1"/>
    <s v="RW-19540"/>
    <s v="Rick Wilson"/>
    <x v="1"/>
    <s v="United States"/>
    <s v="Brentwood"/>
    <x v="1"/>
    <n v="94513"/>
    <x v="1"/>
    <s v="OFF-EN-10003134"/>
    <x v="1"/>
    <x v="12"/>
    <x v="33"/>
    <n v="23.36"/>
    <n v="2"/>
    <x v="0"/>
    <n v="11.68"/>
  </r>
  <r>
    <n v="7935"/>
    <x v="3939"/>
    <x v="3"/>
    <x v="629"/>
    <d v="2014-08-25T00:00:00"/>
    <x v="1"/>
    <s v="RW-19540"/>
    <s v="Rick Wilson"/>
    <x v="1"/>
    <s v="United States"/>
    <s v="Brentwood"/>
    <x v="1"/>
    <n v="94513"/>
    <x v="1"/>
    <s v="TEC-PH-10002564"/>
    <x v="2"/>
    <x v="7"/>
    <x v="976"/>
    <n v="71.975999999999999"/>
    <n v="3"/>
    <x v="2"/>
    <n v="8.9969999999999999"/>
  </r>
  <r>
    <n v="7936"/>
    <x v="3939"/>
    <x v="3"/>
    <x v="629"/>
    <d v="2014-08-25T00:00:00"/>
    <x v="1"/>
    <s v="RW-19540"/>
    <s v="Rick Wilson"/>
    <x v="1"/>
    <s v="United States"/>
    <s v="Brentwood"/>
    <x v="1"/>
    <n v="94513"/>
    <x v="1"/>
    <s v="OFF-PA-10003893"/>
    <x v="1"/>
    <x v="10"/>
    <x v="1096"/>
    <n v="8.56"/>
    <n v="2"/>
    <x v="0"/>
    <n v="3.8519999999999999"/>
  </r>
  <r>
    <n v="7937"/>
    <x v="3939"/>
    <x v="3"/>
    <x v="629"/>
    <d v="2014-08-25T00:00:00"/>
    <x v="1"/>
    <s v="RW-19540"/>
    <s v="Rick Wilson"/>
    <x v="1"/>
    <s v="United States"/>
    <s v="Brentwood"/>
    <x v="1"/>
    <n v="94513"/>
    <x v="1"/>
    <s v="OFF-BI-10000174"/>
    <x v="1"/>
    <x v="8"/>
    <x v="1435"/>
    <n v="13.92"/>
    <n v="3"/>
    <x v="2"/>
    <n v="4.8719999999999999"/>
  </r>
  <r>
    <n v="7938"/>
    <x v="3939"/>
    <x v="3"/>
    <x v="629"/>
    <d v="2014-08-25T00:00:00"/>
    <x v="1"/>
    <s v="RW-19540"/>
    <s v="Rick Wilson"/>
    <x v="1"/>
    <s v="United States"/>
    <s v="Brentwood"/>
    <x v="1"/>
    <n v="94513"/>
    <x v="1"/>
    <s v="OFF-AP-10001058"/>
    <x v="1"/>
    <x v="9"/>
    <x v="137"/>
    <n v="2518.29"/>
    <n v="9"/>
    <x v="0"/>
    <n v="654.75540000000001"/>
  </r>
  <r>
    <n v="7939"/>
    <x v="3939"/>
    <x v="3"/>
    <x v="629"/>
    <d v="2014-08-25T00:00:00"/>
    <x v="1"/>
    <s v="RW-19540"/>
    <s v="Rick Wilson"/>
    <x v="1"/>
    <s v="United States"/>
    <s v="Brentwood"/>
    <x v="1"/>
    <n v="94513"/>
    <x v="1"/>
    <s v="OFF-ST-10001496"/>
    <x v="1"/>
    <x v="4"/>
    <x v="726"/>
    <n v="540.57000000000005"/>
    <n v="3"/>
    <x v="0"/>
    <n v="140.54820000000001"/>
  </r>
  <r>
    <n v="7940"/>
    <x v="3939"/>
    <x v="3"/>
    <x v="629"/>
    <d v="2014-08-25T00:00:00"/>
    <x v="1"/>
    <s v="RW-19540"/>
    <s v="Rick Wilson"/>
    <x v="1"/>
    <s v="United States"/>
    <s v="Brentwood"/>
    <x v="1"/>
    <n v="94513"/>
    <x v="1"/>
    <s v="OFF-BI-10004230"/>
    <x v="1"/>
    <x v="8"/>
    <x v="649"/>
    <n v="221.05600000000001"/>
    <n v="8"/>
    <x v="2"/>
    <n v="77.369600000000005"/>
  </r>
  <r>
    <n v="7941"/>
    <x v="3940"/>
    <x v="0"/>
    <x v="882"/>
    <d v="2013-12-18T00:00:00"/>
    <x v="2"/>
    <s v="DS-13180"/>
    <s v="David Smith"/>
    <x v="1"/>
    <s v="United States"/>
    <s v="San Diego"/>
    <x v="1"/>
    <n v="92037"/>
    <x v="1"/>
    <s v="FUR-CH-10001146"/>
    <x v="0"/>
    <x v="1"/>
    <x v="124"/>
    <n v="81.424000000000007"/>
    <n v="2"/>
    <x v="2"/>
    <n v="-9.1601999999999997"/>
  </r>
  <r>
    <n v="7942"/>
    <x v="3940"/>
    <x v="0"/>
    <x v="882"/>
    <d v="2013-12-18T00:00:00"/>
    <x v="2"/>
    <s v="DS-13180"/>
    <s v="David Smith"/>
    <x v="1"/>
    <s v="United States"/>
    <s v="San Diego"/>
    <x v="1"/>
    <n v="92037"/>
    <x v="1"/>
    <s v="OFF-ST-10001590"/>
    <x v="1"/>
    <x v="4"/>
    <x v="146"/>
    <n v="134.80000000000001"/>
    <n v="10"/>
    <x v="0"/>
    <n v="35.048000000000002"/>
  </r>
  <r>
    <n v="7943"/>
    <x v="3941"/>
    <x v="3"/>
    <x v="53"/>
    <d v="2015-01-02T00:00:00"/>
    <x v="1"/>
    <s v="GA-14725"/>
    <s v="Guy Armstrong"/>
    <x v="0"/>
    <s v="United States"/>
    <s v="Dallas"/>
    <x v="5"/>
    <n v="75081"/>
    <x v="2"/>
    <s v="OFF-BI-10003684"/>
    <x v="1"/>
    <x v="8"/>
    <x v="707"/>
    <n v="39.582000000000001"/>
    <n v="9"/>
    <x v="3"/>
    <n v="-59.372999999999998"/>
  </r>
  <r>
    <n v="7944"/>
    <x v="3941"/>
    <x v="3"/>
    <x v="53"/>
    <d v="2015-01-02T00:00:00"/>
    <x v="1"/>
    <s v="GA-14725"/>
    <s v="Guy Armstrong"/>
    <x v="0"/>
    <s v="United States"/>
    <s v="Dallas"/>
    <x v="5"/>
    <n v="75081"/>
    <x v="2"/>
    <s v="OFF-SU-10000946"/>
    <x v="1"/>
    <x v="14"/>
    <x v="33"/>
    <n v="44.688000000000002"/>
    <n v="7"/>
    <x v="2"/>
    <n v="5.0274000000000001"/>
  </r>
  <r>
    <n v="7945"/>
    <x v="3941"/>
    <x v="3"/>
    <x v="53"/>
    <d v="2015-01-02T00:00:00"/>
    <x v="1"/>
    <s v="GA-14725"/>
    <s v="Guy Armstrong"/>
    <x v="0"/>
    <s v="United States"/>
    <s v="Dallas"/>
    <x v="5"/>
    <n v="75081"/>
    <x v="2"/>
    <s v="OFF-AR-10001615"/>
    <x v="1"/>
    <x v="6"/>
    <x v="1479"/>
    <n v="31.744"/>
    <n v="2"/>
    <x v="2"/>
    <n v="2.3807999999999998"/>
  </r>
  <r>
    <n v="7946"/>
    <x v="3941"/>
    <x v="3"/>
    <x v="53"/>
    <d v="2015-01-02T00:00:00"/>
    <x v="1"/>
    <s v="GA-14725"/>
    <s v="Guy Armstrong"/>
    <x v="0"/>
    <s v="United States"/>
    <s v="Dallas"/>
    <x v="5"/>
    <n v="75081"/>
    <x v="2"/>
    <s v="OFF-BI-10001597"/>
    <x v="1"/>
    <x v="8"/>
    <x v="790"/>
    <n v="40.98"/>
    <n v="5"/>
    <x v="3"/>
    <n v="-65.567999999999998"/>
  </r>
  <r>
    <n v="7947"/>
    <x v="3941"/>
    <x v="3"/>
    <x v="53"/>
    <d v="2015-01-02T00:00:00"/>
    <x v="1"/>
    <s v="GA-14725"/>
    <s v="Guy Armstrong"/>
    <x v="0"/>
    <s v="United States"/>
    <s v="Dallas"/>
    <x v="5"/>
    <n v="75081"/>
    <x v="2"/>
    <s v="OFF-BI-10001116"/>
    <x v="1"/>
    <x v="8"/>
    <x v="1066"/>
    <n v="3.1680000000000001"/>
    <n v="3"/>
    <x v="3"/>
    <n v="-5.0688000000000004"/>
  </r>
  <r>
    <n v="7948"/>
    <x v="3942"/>
    <x v="2"/>
    <x v="72"/>
    <d v="2011-03-05T00:00:00"/>
    <x v="1"/>
    <s v="SC-20380"/>
    <s v="Shahid Collister"/>
    <x v="0"/>
    <s v="United States"/>
    <s v="El Paso"/>
    <x v="5"/>
    <n v="79907"/>
    <x v="2"/>
    <s v="OFF-FA-10004395"/>
    <x v="1"/>
    <x v="13"/>
    <x v="1192"/>
    <n v="18.84"/>
    <n v="5"/>
    <x v="2"/>
    <n v="-3.5325000000000002"/>
  </r>
  <r>
    <n v="7949"/>
    <x v="3942"/>
    <x v="2"/>
    <x v="72"/>
    <d v="2011-03-05T00:00:00"/>
    <x v="1"/>
    <s v="SC-20380"/>
    <s v="Shahid Collister"/>
    <x v="0"/>
    <s v="United States"/>
    <s v="El Paso"/>
    <x v="5"/>
    <n v="79907"/>
    <x v="2"/>
    <s v="FUR-CH-10001270"/>
    <x v="0"/>
    <x v="1"/>
    <x v="851"/>
    <n v="362.25"/>
    <n v="6"/>
    <x v="4"/>
    <n v="0"/>
  </r>
  <r>
    <n v="7950"/>
    <x v="3942"/>
    <x v="2"/>
    <x v="72"/>
    <d v="2011-03-05T00:00:00"/>
    <x v="1"/>
    <s v="SC-20380"/>
    <s v="Shahid Collister"/>
    <x v="0"/>
    <s v="United States"/>
    <s v="El Paso"/>
    <x v="5"/>
    <n v="79907"/>
    <x v="2"/>
    <s v="FUR-FU-10001095"/>
    <x v="0"/>
    <x v="5"/>
    <x v="741"/>
    <n v="63.552"/>
    <n v="6"/>
    <x v="7"/>
    <n v="-34.953600000000002"/>
  </r>
  <r>
    <n v="7951"/>
    <x v="3942"/>
    <x v="2"/>
    <x v="72"/>
    <d v="2011-03-05T00:00:00"/>
    <x v="1"/>
    <s v="SC-20380"/>
    <s v="Shahid Collister"/>
    <x v="0"/>
    <s v="United States"/>
    <s v="El Paso"/>
    <x v="5"/>
    <n v="79907"/>
    <x v="2"/>
    <s v="OFF-ST-10001469"/>
    <x v="1"/>
    <x v="4"/>
    <x v="394"/>
    <n v="129.55199999999999"/>
    <n v="3"/>
    <x v="2"/>
    <n v="-22.671600000000002"/>
  </r>
  <r>
    <n v="7952"/>
    <x v="3943"/>
    <x v="1"/>
    <x v="902"/>
    <d v="2012-11-24T00:00:00"/>
    <x v="1"/>
    <s v="KD-16345"/>
    <s v="Katherine Ducich"/>
    <x v="0"/>
    <s v="United States"/>
    <s v="New York City"/>
    <x v="15"/>
    <n v="10035"/>
    <x v="3"/>
    <s v="OFF-BI-10003196"/>
    <x v="1"/>
    <x v="8"/>
    <x v="1367"/>
    <n v="5.984"/>
    <n v="2"/>
    <x v="2"/>
    <n v="2.2440000000000002"/>
  </r>
  <r>
    <n v="7953"/>
    <x v="3943"/>
    <x v="1"/>
    <x v="902"/>
    <d v="2012-11-24T00:00:00"/>
    <x v="1"/>
    <s v="KD-16345"/>
    <s v="Katherine Ducich"/>
    <x v="0"/>
    <s v="United States"/>
    <s v="New York City"/>
    <x v="15"/>
    <n v="10035"/>
    <x v="3"/>
    <s v="TEC-PH-10002200"/>
    <x v="2"/>
    <x v="7"/>
    <x v="1471"/>
    <n v="861.76"/>
    <n v="4"/>
    <x v="0"/>
    <n v="249.91040000000001"/>
  </r>
  <r>
    <n v="7954"/>
    <x v="3944"/>
    <x v="2"/>
    <x v="470"/>
    <d v="2011-04-06T00:00:00"/>
    <x v="1"/>
    <s v="KH-16330"/>
    <s v="Katharine Harms"/>
    <x v="1"/>
    <s v="United States"/>
    <s v="Revere"/>
    <x v="31"/>
    <n v="2151"/>
    <x v="3"/>
    <s v="OFF-ST-10000636"/>
    <x v="1"/>
    <x v="4"/>
    <x v="1744"/>
    <n v="66.959999999999994"/>
    <n v="4"/>
    <x v="0"/>
    <n v="2.6783999999999999"/>
  </r>
  <r>
    <n v="7955"/>
    <x v="3944"/>
    <x v="2"/>
    <x v="470"/>
    <d v="2011-04-06T00:00:00"/>
    <x v="1"/>
    <s v="KH-16330"/>
    <s v="Katharine Harms"/>
    <x v="1"/>
    <s v="United States"/>
    <s v="Revere"/>
    <x v="31"/>
    <n v="2151"/>
    <x v="3"/>
    <s v="OFF-BI-10000145"/>
    <x v="1"/>
    <x v="8"/>
    <x v="735"/>
    <n v="6.24"/>
    <n v="2"/>
    <x v="0"/>
    <n v="3.0575999999999999"/>
  </r>
  <r>
    <n v="7956"/>
    <x v="3945"/>
    <x v="3"/>
    <x v="361"/>
    <d v="2014-10-11T00:00:00"/>
    <x v="1"/>
    <s v="GG-14650"/>
    <s v="Greg Guthrie"/>
    <x v="1"/>
    <s v="United States"/>
    <s v="Chico"/>
    <x v="1"/>
    <n v="95928"/>
    <x v="1"/>
    <s v="FUR-CH-10001190"/>
    <x v="0"/>
    <x v="1"/>
    <x v="1326"/>
    <n v="435.16800000000001"/>
    <n v="4"/>
    <x v="2"/>
    <n v="-59.835599999999999"/>
  </r>
  <r>
    <n v="7957"/>
    <x v="3945"/>
    <x v="3"/>
    <x v="361"/>
    <d v="2014-10-11T00:00:00"/>
    <x v="1"/>
    <s v="GG-14650"/>
    <s v="Greg Guthrie"/>
    <x v="1"/>
    <s v="United States"/>
    <s v="Chico"/>
    <x v="1"/>
    <n v="95928"/>
    <x v="1"/>
    <s v="OFF-FA-10002780"/>
    <x v="1"/>
    <x v="13"/>
    <x v="33"/>
    <n v="14.9"/>
    <n v="5"/>
    <x v="0"/>
    <n v="6.8540000000000001"/>
  </r>
  <r>
    <n v="7958"/>
    <x v="3945"/>
    <x v="3"/>
    <x v="361"/>
    <d v="2014-10-11T00:00:00"/>
    <x v="1"/>
    <s v="GG-14650"/>
    <s v="Greg Guthrie"/>
    <x v="1"/>
    <s v="United States"/>
    <s v="Chico"/>
    <x v="1"/>
    <n v="95928"/>
    <x v="1"/>
    <s v="OFF-AP-10004052"/>
    <x v="1"/>
    <x v="9"/>
    <x v="1662"/>
    <n v="15.8"/>
    <n v="4"/>
    <x v="0"/>
    <n v="4.1079999999999997"/>
  </r>
  <r>
    <n v="7959"/>
    <x v="3945"/>
    <x v="3"/>
    <x v="361"/>
    <d v="2014-10-11T00:00:00"/>
    <x v="1"/>
    <s v="GG-14650"/>
    <s v="Greg Guthrie"/>
    <x v="1"/>
    <s v="United States"/>
    <s v="Chico"/>
    <x v="1"/>
    <n v="95928"/>
    <x v="1"/>
    <s v="FUR-FU-10004666"/>
    <x v="0"/>
    <x v="5"/>
    <x v="1452"/>
    <n v="72.900000000000006"/>
    <n v="5"/>
    <x v="0"/>
    <n v="26.972999999999999"/>
  </r>
  <r>
    <n v="7960"/>
    <x v="3945"/>
    <x v="3"/>
    <x v="361"/>
    <d v="2014-10-11T00:00:00"/>
    <x v="1"/>
    <s v="GG-14650"/>
    <s v="Greg Guthrie"/>
    <x v="1"/>
    <s v="United States"/>
    <s v="Chico"/>
    <x v="1"/>
    <n v="95928"/>
    <x v="1"/>
    <s v="FUR-TA-10004086"/>
    <x v="0"/>
    <x v="3"/>
    <x v="824"/>
    <n v="206.352"/>
    <n v="3"/>
    <x v="2"/>
    <n v="5.1588000000000003"/>
  </r>
  <r>
    <n v="7961"/>
    <x v="3945"/>
    <x v="3"/>
    <x v="361"/>
    <d v="2014-10-11T00:00:00"/>
    <x v="1"/>
    <s v="GG-14650"/>
    <s v="Greg Guthrie"/>
    <x v="1"/>
    <s v="United States"/>
    <s v="Chico"/>
    <x v="1"/>
    <n v="95928"/>
    <x v="1"/>
    <s v="TEC-PH-10000702"/>
    <x v="2"/>
    <x v="7"/>
    <x v="309"/>
    <n v="7.992"/>
    <n v="1"/>
    <x v="2"/>
    <n v="2.6972999999999998"/>
  </r>
  <r>
    <n v="7962"/>
    <x v="3946"/>
    <x v="3"/>
    <x v="551"/>
    <d v="2014-11-24T00:00:00"/>
    <x v="0"/>
    <s v="JS-15685"/>
    <s v="Jim Sink"/>
    <x v="1"/>
    <s v="United States"/>
    <s v="Miramar"/>
    <x v="2"/>
    <n v="33023"/>
    <x v="0"/>
    <s v="OFF-ST-10002301"/>
    <x v="1"/>
    <x v="4"/>
    <x v="1490"/>
    <n v="81.36"/>
    <n v="5"/>
    <x v="2"/>
    <n v="-19.323"/>
  </r>
  <r>
    <n v="7963"/>
    <x v="3946"/>
    <x v="3"/>
    <x v="551"/>
    <d v="2014-11-24T00:00:00"/>
    <x v="0"/>
    <s v="JS-15685"/>
    <s v="Jim Sink"/>
    <x v="1"/>
    <s v="United States"/>
    <s v="Miramar"/>
    <x v="2"/>
    <n v="33023"/>
    <x v="0"/>
    <s v="OFF-BI-10001636"/>
    <x v="1"/>
    <x v="8"/>
    <x v="668"/>
    <n v="20.231999999999999"/>
    <n v="8"/>
    <x v="6"/>
    <n v="-16.185600000000001"/>
  </r>
  <r>
    <n v="7964"/>
    <x v="3946"/>
    <x v="3"/>
    <x v="551"/>
    <d v="2014-11-24T00:00:00"/>
    <x v="0"/>
    <s v="JS-15685"/>
    <s v="Jim Sink"/>
    <x v="1"/>
    <s v="United States"/>
    <s v="Miramar"/>
    <x v="2"/>
    <n v="33023"/>
    <x v="0"/>
    <s v="OFF-AP-10002684"/>
    <x v="1"/>
    <x v="9"/>
    <x v="165"/>
    <n v="389.05599999999998"/>
    <n v="4"/>
    <x v="2"/>
    <n v="48.631999999999998"/>
  </r>
  <r>
    <n v="7965"/>
    <x v="3946"/>
    <x v="3"/>
    <x v="551"/>
    <d v="2014-11-24T00:00:00"/>
    <x v="0"/>
    <s v="JS-15685"/>
    <s v="Jim Sink"/>
    <x v="1"/>
    <s v="United States"/>
    <s v="Miramar"/>
    <x v="2"/>
    <n v="33023"/>
    <x v="0"/>
    <s v="OFF-PA-10004609"/>
    <x v="1"/>
    <x v="10"/>
    <x v="1494"/>
    <n v="20.736000000000001"/>
    <n v="4"/>
    <x v="2"/>
    <n v="7.2576000000000001"/>
  </r>
  <r>
    <n v="7966"/>
    <x v="3946"/>
    <x v="3"/>
    <x v="551"/>
    <d v="2014-11-24T00:00:00"/>
    <x v="0"/>
    <s v="JS-15685"/>
    <s v="Jim Sink"/>
    <x v="1"/>
    <s v="United States"/>
    <s v="Miramar"/>
    <x v="2"/>
    <n v="33023"/>
    <x v="0"/>
    <s v="OFF-PA-10003309"/>
    <x v="1"/>
    <x v="10"/>
    <x v="1143"/>
    <n v="41.472000000000001"/>
    <n v="8"/>
    <x v="2"/>
    <n v="14.5152"/>
  </r>
  <r>
    <n v="7967"/>
    <x v="3947"/>
    <x v="1"/>
    <x v="391"/>
    <d v="2012-03-30T00:00:00"/>
    <x v="1"/>
    <s v="BP-11095"/>
    <s v="Bart Pistole"/>
    <x v="1"/>
    <s v="United States"/>
    <s v="Los Angeles"/>
    <x v="1"/>
    <n v="90049"/>
    <x v="1"/>
    <s v="OFF-PA-10000380"/>
    <x v="1"/>
    <x v="10"/>
    <x v="1281"/>
    <n v="33.36"/>
    <n v="4"/>
    <x v="0"/>
    <n v="16.68"/>
  </r>
  <r>
    <n v="7968"/>
    <x v="3948"/>
    <x v="0"/>
    <x v="1155"/>
    <d v="2013-10-13T00:00:00"/>
    <x v="2"/>
    <s v="CC-12610"/>
    <s v="Corey Catlett"/>
    <x v="1"/>
    <s v="United States"/>
    <s v="Denver"/>
    <x v="22"/>
    <n v="80219"/>
    <x v="1"/>
    <s v="FUR-BO-10001567"/>
    <x v="0"/>
    <x v="0"/>
    <x v="1809"/>
    <n v="90.882000000000005"/>
    <n v="3"/>
    <x v="6"/>
    <n v="-190.85220000000001"/>
  </r>
  <r>
    <n v="7969"/>
    <x v="3948"/>
    <x v="0"/>
    <x v="1155"/>
    <d v="2013-10-13T00:00:00"/>
    <x v="2"/>
    <s v="CC-12610"/>
    <s v="Corey Catlett"/>
    <x v="1"/>
    <s v="United States"/>
    <s v="Denver"/>
    <x v="22"/>
    <n v="80219"/>
    <x v="1"/>
    <s v="TEC-PH-10002583"/>
    <x v="2"/>
    <x v="7"/>
    <x v="1708"/>
    <n v="15.992000000000001"/>
    <n v="1"/>
    <x v="2"/>
    <n v="-2.9984999999999999"/>
  </r>
  <r>
    <n v="7970"/>
    <x v="3948"/>
    <x v="0"/>
    <x v="1155"/>
    <d v="2013-10-13T00:00:00"/>
    <x v="2"/>
    <s v="CC-12610"/>
    <s v="Corey Catlett"/>
    <x v="1"/>
    <s v="United States"/>
    <s v="Denver"/>
    <x v="22"/>
    <n v="80219"/>
    <x v="1"/>
    <s v="FUR-CH-10004853"/>
    <x v="0"/>
    <x v="1"/>
    <x v="526"/>
    <n v="120.78400000000001"/>
    <n v="1"/>
    <x v="2"/>
    <n v="13.588200000000001"/>
  </r>
  <r>
    <n v="7971"/>
    <x v="3949"/>
    <x v="1"/>
    <x v="748"/>
    <d v="2012-08-20T00:00:00"/>
    <x v="1"/>
    <s v="SP-20860"/>
    <s v="Sung Pak"/>
    <x v="1"/>
    <s v="United States"/>
    <s v="Philadelphia"/>
    <x v="9"/>
    <n v="19134"/>
    <x v="3"/>
    <s v="TEC-PH-10003580"/>
    <x v="2"/>
    <x v="7"/>
    <x v="997"/>
    <n v="519.79200000000003"/>
    <n v="4"/>
    <x v="10"/>
    <n v="-112.6216"/>
  </r>
  <r>
    <n v="7972"/>
    <x v="3949"/>
    <x v="1"/>
    <x v="748"/>
    <d v="2012-08-20T00:00:00"/>
    <x v="1"/>
    <s v="SP-20860"/>
    <s v="Sung Pak"/>
    <x v="1"/>
    <s v="United States"/>
    <s v="Philadelphia"/>
    <x v="9"/>
    <n v="19134"/>
    <x v="3"/>
    <s v="TEC-AC-10004227"/>
    <x v="2"/>
    <x v="11"/>
    <x v="1400"/>
    <n v="31.175999999999998"/>
    <n v="3"/>
    <x v="2"/>
    <n v="-5.4558"/>
  </r>
  <r>
    <n v="7973"/>
    <x v="3949"/>
    <x v="1"/>
    <x v="748"/>
    <d v="2012-08-20T00:00:00"/>
    <x v="1"/>
    <s v="SP-20860"/>
    <s v="Sung Pak"/>
    <x v="1"/>
    <s v="United States"/>
    <s v="Philadelphia"/>
    <x v="9"/>
    <n v="19134"/>
    <x v="3"/>
    <s v="OFF-PA-10002787"/>
    <x v="1"/>
    <x v="10"/>
    <x v="1267"/>
    <n v="10.368"/>
    <n v="2"/>
    <x v="2"/>
    <n v="3.6288"/>
  </r>
  <r>
    <n v="7974"/>
    <x v="3949"/>
    <x v="1"/>
    <x v="748"/>
    <d v="2012-08-20T00:00:00"/>
    <x v="1"/>
    <s v="SP-20860"/>
    <s v="Sung Pak"/>
    <x v="1"/>
    <s v="United States"/>
    <s v="Philadelphia"/>
    <x v="9"/>
    <n v="19134"/>
    <x v="3"/>
    <s v="OFF-BI-10003981"/>
    <x v="1"/>
    <x v="8"/>
    <x v="109"/>
    <n v="2.7240000000000002"/>
    <n v="2"/>
    <x v="6"/>
    <n v="-1.9068000000000001"/>
  </r>
  <r>
    <n v="7975"/>
    <x v="3949"/>
    <x v="1"/>
    <x v="748"/>
    <d v="2012-08-20T00:00:00"/>
    <x v="1"/>
    <s v="SP-20860"/>
    <s v="Sung Pak"/>
    <x v="1"/>
    <s v="United States"/>
    <s v="Philadelphia"/>
    <x v="9"/>
    <n v="19134"/>
    <x v="3"/>
    <s v="FUR-FU-10001488"/>
    <x v="0"/>
    <x v="5"/>
    <x v="1040"/>
    <n v="254.352"/>
    <n v="3"/>
    <x v="2"/>
    <n v="0"/>
  </r>
  <r>
    <n v="7976"/>
    <x v="3949"/>
    <x v="1"/>
    <x v="748"/>
    <d v="2012-08-20T00:00:00"/>
    <x v="1"/>
    <s v="SP-20860"/>
    <s v="Sung Pak"/>
    <x v="1"/>
    <s v="United States"/>
    <s v="Philadelphia"/>
    <x v="9"/>
    <n v="19134"/>
    <x v="3"/>
    <s v="OFF-BI-10003727"/>
    <x v="1"/>
    <x v="8"/>
    <x v="797"/>
    <n v="3.762"/>
    <n v="3"/>
    <x v="6"/>
    <n v="-2.7587999999999999"/>
  </r>
  <r>
    <n v="7977"/>
    <x v="3949"/>
    <x v="1"/>
    <x v="748"/>
    <d v="2012-08-20T00:00:00"/>
    <x v="1"/>
    <s v="SP-20860"/>
    <s v="Sung Pak"/>
    <x v="1"/>
    <s v="United States"/>
    <s v="Philadelphia"/>
    <x v="9"/>
    <n v="19134"/>
    <x v="3"/>
    <s v="OFF-PA-10000130"/>
    <x v="1"/>
    <x v="10"/>
    <x v="995"/>
    <n v="10.272"/>
    <n v="3"/>
    <x v="2"/>
    <n v="3.21"/>
  </r>
  <r>
    <n v="7978"/>
    <x v="3950"/>
    <x v="2"/>
    <x v="1178"/>
    <d v="2011-06-05T00:00:00"/>
    <x v="1"/>
    <s v="JK-15625"/>
    <s v="Jim Karlsson"/>
    <x v="0"/>
    <s v="United States"/>
    <s v="Jackson"/>
    <x v="35"/>
    <n v="39212"/>
    <x v="0"/>
    <s v="TEC-PH-10002680"/>
    <x v="2"/>
    <x v="7"/>
    <x v="415"/>
    <n v="659.97"/>
    <n v="3"/>
    <x v="0"/>
    <n v="197.99100000000001"/>
  </r>
  <r>
    <n v="7979"/>
    <x v="3950"/>
    <x v="2"/>
    <x v="1178"/>
    <d v="2011-06-05T00:00:00"/>
    <x v="1"/>
    <s v="JK-15625"/>
    <s v="Jim Karlsson"/>
    <x v="0"/>
    <s v="United States"/>
    <s v="Jackson"/>
    <x v="35"/>
    <n v="39212"/>
    <x v="0"/>
    <s v="TEC-PH-10002538"/>
    <x v="2"/>
    <x v="7"/>
    <x v="524"/>
    <n v="113.73"/>
    <n v="3"/>
    <x v="0"/>
    <n v="32.981699999999996"/>
  </r>
  <r>
    <n v="7980"/>
    <x v="3951"/>
    <x v="1"/>
    <x v="375"/>
    <d v="2012-08-31T00:00:00"/>
    <x v="1"/>
    <s v="CC-12100"/>
    <s v="Chad Cunningham"/>
    <x v="2"/>
    <s v="United States"/>
    <s v="Los Angeles"/>
    <x v="1"/>
    <n v="90045"/>
    <x v="1"/>
    <s v="OFF-BI-10001249"/>
    <x v="1"/>
    <x v="8"/>
    <x v="1182"/>
    <n v="5.1040000000000001"/>
    <n v="1"/>
    <x v="2"/>
    <n v="1.6588000000000001"/>
  </r>
  <r>
    <n v="7981"/>
    <x v="3952"/>
    <x v="2"/>
    <x v="1179"/>
    <d v="2011-01-08T00:00:00"/>
    <x v="1"/>
    <s v="DP-13000"/>
    <s v="Darren Powers"/>
    <x v="0"/>
    <s v="United States"/>
    <s v="Houston"/>
    <x v="5"/>
    <n v="77095"/>
    <x v="2"/>
    <s v="OFF-PA-10000174"/>
    <x v="1"/>
    <x v="10"/>
    <x v="1515"/>
    <n v="16.448"/>
    <n v="2"/>
    <x v="2"/>
    <n v="5.5511999999999997"/>
  </r>
  <r>
    <n v="7982"/>
    <x v="3953"/>
    <x v="2"/>
    <x v="1076"/>
    <d v="2011-09-13T00:00:00"/>
    <x v="2"/>
    <s v="SF-20065"/>
    <s v="Sandra Flanagan"/>
    <x v="0"/>
    <s v="United States"/>
    <s v="Clifton"/>
    <x v="30"/>
    <n v="7011"/>
    <x v="3"/>
    <s v="OFF-AP-10004532"/>
    <x v="1"/>
    <x v="9"/>
    <x v="559"/>
    <n v="81.92"/>
    <n v="4"/>
    <x v="0"/>
    <n v="22.118400000000001"/>
  </r>
  <r>
    <n v="7983"/>
    <x v="3953"/>
    <x v="2"/>
    <x v="1076"/>
    <d v="2011-09-13T00:00:00"/>
    <x v="2"/>
    <s v="SF-20065"/>
    <s v="Sandra Flanagan"/>
    <x v="0"/>
    <s v="United States"/>
    <s v="Clifton"/>
    <x v="30"/>
    <n v="7011"/>
    <x v="3"/>
    <s v="FUR-FU-10001986"/>
    <x v="0"/>
    <x v="5"/>
    <x v="1133"/>
    <n v="254.9"/>
    <n v="5"/>
    <x v="0"/>
    <n v="76.47"/>
  </r>
  <r>
    <n v="7984"/>
    <x v="3954"/>
    <x v="3"/>
    <x v="203"/>
    <d v="2014-01-26T00:00:00"/>
    <x v="0"/>
    <s v="EH-13765"/>
    <s v="Edward Hooks"/>
    <x v="1"/>
    <s v="United States"/>
    <s v="Chicago"/>
    <x v="10"/>
    <n v="60623"/>
    <x v="2"/>
    <s v="OFF-FA-10002975"/>
    <x v="1"/>
    <x v="13"/>
    <x v="33"/>
    <n v="15.12"/>
    <n v="5"/>
    <x v="2"/>
    <n v="4.9139999999999997"/>
  </r>
  <r>
    <n v="7985"/>
    <x v="3954"/>
    <x v="3"/>
    <x v="203"/>
    <d v="2014-01-26T00:00:00"/>
    <x v="0"/>
    <s v="EH-13765"/>
    <s v="Edward Hooks"/>
    <x v="1"/>
    <s v="United States"/>
    <s v="Chicago"/>
    <x v="10"/>
    <n v="60623"/>
    <x v="2"/>
    <s v="OFF-AR-10003481"/>
    <x v="1"/>
    <x v="6"/>
    <x v="1591"/>
    <n v="7.8719999999999999"/>
    <n v="3"/>
    <x v="2"/>
    <n v="0.88560000000000005"/>
  </r>
  <r>
    <n v="7986"/>
    <x v="3955"/>
    <x v="0"/>
    <x v="438"/>
    <d v="2013-04-25T00:00:00"/>
    <x v="2"/>
    <s v="DN-13690"/>
    <s v="Duane Noonan"/>
    <x v="0"/>
    <s v="United States"/>
    <s v="Seattle"/>
    <x v="4"/>
    <n v="98115"/>
    <x v="1"/>
    <s v="OFF-BI-10004967"/>
    <x v="1"/>
    <x v="8"/>
    <x v="253"/>
    <n v="8.32"/>
    <n v="5"/>
    <x v="2"/>
    <n v="2.8079999999999998"/>
  </r>
  <r>
    <n v="7987"/>
    <x v="3956"/>
    <x v="0"/>
    <x v="1180"/>
    <d v="2013-07-24T00:00:00"/>
    <x v="0"/>
    <s v="PJ-19015"/>
    <s v="Pauline Johnson"/>
    <x v="0"/>
    <s v="United States"/>
    <s v="Long Beach"/>
    <x v="15"/>
    <n v="11561"/>
    <x v="3"/>
    <s v="TEC-PH-10003589"/>
    <x v="2"/>
    <x v="7"/>
    <x v="818"/>
    <n v="89.95"/>
    <n v="5"/>
    <x v="0"/>
    <n v="43.176000000000002"/>
  </r>
  <r>
    <n v="7988"/>
    <x v="3957"/>
    <x v="0"/>
    <x v="828"/>
    <d v="2013-08-30T00:00:00"/>
    <x v="1"/>
    <s v="MA-17560"/>
    <s v="Matt Abelman"/>
    <x v="2"/>
    <s v="United States"/>
    <s v="Sheboygan"/>
    <x v="6"/>
    <n v="53081"/>
    <x v="2"/>
    <s v="OFF-LA-10002945"/>
    <x v="1"/>
    <x v="2"/>
    <x v="1603"/>
    <n v="25.2"/>
    <n v="4"/>
    <x v="0"/>
    <n v="11.592000000000001"/>
  </r>
  <r>
    <n v="7989"/>
    <x v="3957"/>
    <x v="0"/>
    <x v="828"/>
    <d v="2013-08-30T00:00:00"/>
    <x v="1"/>
    <s v="MA-17560"/>
    <s v="Matt Abelman"/>
    <x v="2"/>
    <s v="United States"/>
    <s v="Sheboygan"/>
    <x v="6"/>
    <n v="53081"/>
    <x v="2"/>
    <s v="OFF-LA-10003537"/>
    <x v="1"/>
    <x v="2"/>
    <x v="1568"/>
    <n v="37.590000000000003"/>
    <n v="3"/>
    <x v="0"/>
    <n v="17.667300000000001"/>
  </r>
  <r>
    <n v="7990"/>
    <x v="3957"/>
    <x v="0"/>
    <x v="828"/>
    <d v="2013-08-30T00:00:00"/>
    <x v="1"/>
    <s v="MA-17560"/>
    <s v="Matt Abelman"/>
    <x v="2"/>
    <s v="United States"/>
    <s v="Sheboygan"/>
    <x v="6"/>
    <n v="53081"/>
    <x v="2"/>
    <s v="OFF-ST-10002406"/>
    <x v="1"/>
    <x v="4"/>
    <x v="324"/>
    <n v="14.97"/>
    <n v="1"/>
    <x v="0"/>
    <n v="4.1916000000000002"/>
  </r>
  <r>
    <n v="7991"/>
    <x v="3957"/>
    <x v="0"/>
    <x v="828"/>
    <d v="2013-08-30T00:00:00"/>
    <x v="1"/>
    <s v="MA-17560"/>
    <s v="Matt Abelman"/>
    <x v="2"/>
    <s v="United States"/>
    <s v="Sheboygan"/>
    <x v="6"/>
    <n v="53081"/>
    <x v="2"/>
    <s v="TEC-AC-10003433"/>
    <x v="2"/>
    <x v="11"/>
    <x v="1409"/>
    <n v="1.98"/>
    <n v="2"/>
    <x v="0"/>
    <n v="0.89100000000000001"/>
  </r>
  <r>
    <n v="7992"/>
    <x v="3958"/>
    <x v="0"/>
    <x v="403"/>
    <d v="2013-06-18T00:00:00"/>
    <x v="2"/>
    <s v="VM-21835"/>
    <s v="Vivian Mathis"/>
    <x v="0"/>
    <s v="United States"/>
    <s v="Boca Raton"/>
    <x v="2"/>
    <n v="33433"/>
    <x v="0"/>
    <s v="OFF-BI-10002082"/>
    <x v="1"/>
    <x v="8"/>
    <x v="1173"/>
    <n v="39.936"/>
    <n v="4"/>
    <x v="6"/>
    <n v="-26.623999999999999"/>
  </r>
  <r>
    <n v="7993"/>
    <x v="3958"/>
    <x v="0"/>
    <x v="403"/>
    <d v="2013-06-18T00:00:00"/>
    <x v="2"/>
    <s v="VM-21835"/>
    <s v="Vivian Mathis"/>
    <x v="0"/>
    <s v="United States"/>
    <s v="Boca Raton"/>
    <x v="2"/>
    <n v="33433"/>
    <x v="0"/>
    <s v="TEC-AC-10000521"/>
    <x v="2"/>
    <x v="11"/>
    <x v="1557"/>
    <n v="18.463999999999999"/>
    <n v="2"/>
    <x v="2"/>
    <n v="2.3079999999999998"/>
  </r>
  <r>
    <n v="7994"/>
    <x v="3959"/>
    <x v="1"/>
    <x v="312"/>
    <d v="2012-11-23T00:00:00"/>
    <x v="0"/>
    <s v="MM-18055"/>
    <s v="Michelle Moray"/>
    <x v="0"/>
    <s v="United States"/>
    <s v="Aurora"/>
    <x v="22"/>
    <n v="80013"/>
    <x v="1"/>
    <s v="OFF-BI-10001982"/>
    <x v="1"/>
    <x v="8"/>
    <x v="301"/>
    <n v="4.8959999999999999"/>
    <n v="3"/>
    <x v="6"/>
    <n v="-3.4272"/>
  </r>
  <r>
    <n v="7995"/>
    <x v="3959"/>
    <x v="1"/>
    <x v="312"/>
    <d v="2012-11-23T00:00:00"/>
    <x v="0"/>
    <s v="MM-18055"/>
    <s v="Michelle Moray"/>
    <x v="0"/>
    <s v="United States"/>
    <s v="Aurora"/>
    <x v="22"/>
    <n v="80013"/>
    <x v="1"/>
    <s v="FUR-BO-10002268"/>
    <x v="0"/>
    <x v="0"/>
    <x v="314"/>
    <n v="145.76400000000001"/>
    <n v="6"/>
    <x v="6"/>
    <n v="-247.7988"/>
  </r>
  <r>
    <n v="7996"/>
    <x v="3959"/>
    <x v="1"/>
    <x v="312"/>
    <d v="2012-11-23T00:00:00"/>
    <x v="0"/>
    <s v="MM-18055"/>
    <s v="Michelle Moray"/>
    <x v="0"/>
    <s v="United States"/>
    <s v="Aurora"/>
    <x v="22"/>
    <n v="80013"/>
    <x v="1"/>
    <s v="OFF-BI-10001758"/>
    <x v="1"/>
    <x v="8"/>
    <x v="935"/>
    <n v="9.6120000000000001"/>
    <n v="6"/>
    <x v="6"/>
    <n v="-7.3692000000000002"/>
  </r>
  <r>
    <n v="7997"/>
    <x v="3960"/>
    <x v="3"/>
    <x v="132"/>
    <d v="2014-11-06T00:00:00"/>
    <x v="2"/>
    <s v="CR-12580"/>
    <s v="Clay Rozendal"/>
    <x v="2"/>
    <s v="United States"/>
    <s v="San Diego"/>
    <x v="1"/>
    <n v="92037"/>
    <x v="1"/>
    <s v="TEC-AC-10004469"/>
    <x v="2"/>
    <x v="11"/>
    <x v="238"/>
    <n v="199.75"/>
    <n v="5"/>
    <x v="0"/>
    <n v="87.89"/>
  </r>
  <r>
    <n v="7998"/>
    <x v="3960"/>
    <x v="3"/>
    <x v="132"/>
    <d v="2014-11-06T00:00:00"/>
    <x v="2"/>
    <s v="CR-12580"/>
    <s v="Clay Rozendal"/>
    <x v="2"/>
    <s v="United States"/>
    <s v="San Diego"/>
    <x v="1"/>
    <n v="92037"/>
    <x v="1"/>
    <s v="FUR-TA-10001095"/>
    <x v="0"/>
    <x v="3"/>
    <x v="611"/>
    <n v="1673.184"/>
    <n v="12"/>
    <x v="2"/>
    <n v="20.9148"/>
  </r>
  <r>
    <n v="7999"/>
    <x v="3961"/>
    <x v="2"/>
    <x v="417"/>
    <d v="2011-05-07T00:00:00"/>
    <x v="2"/>
    <s v="BS-11365"/>
    <s v="Bill Shonely"/>
    <x v="1"/>
    <s v="United States"/>
    <s v="Seattle"/>
    <x v="4"/>
    <n v="98105"/>
    <x v="1"/>
    <s v="FUR-FU-10001852"/>
    <x v="0"/>
    <x v="5"/>
    <x v="837"/>
    <n v="12.18"/>
    <n v="7"/>
    <x v="0"/>
    <n v="3.8976000000000002"/>
  </r>
  <r>
    <n v="8000"/>
    <x v="3961"/>
    <x v="2"/>
    <x v="417"/>
    <d v="2011-05-07T00:00:00"/>
    <x v="2"/>
    <s v="BS-11365"/>
    <s v="Bill Shonely"/>
    <x v="1"/>
    <s v="United States"/>
    <s v="Seattle"/>
    <x v="4"/>
    <n v="98105"/>
    <x v="1"/>
    <s v="OFF-AP-10000696"/>
    <x v="1"/>
    <x v="9"/>
    <x v="332"/>
    <n v="57.68"/>
    <n v="4"/>
    <x v="0"/>
    <n v="19.034400000000002"/>
  </r>
  <r>
    <n v="8001"/>
    <x v="3962"/>
    <x v="1"/>
    <x v="627"/>
    <d v="2012-11-12T00:00:00"/>
    <x v="1"/>
    <s v="RD-19585"/>
    <s v="Rob Dowd"/>
    <x v="0"/>
    <s v="United States"/>
    <s v="Dubuque"/>
    <x v="23"/>
    <n v="52001"/>
    <x v="2"/>
    <s v="TEC-PH-10003885"/>
    <x v="2"/>
    <x v="7"/>
    <x v="772"/>
    <n v="263.95999999999998"/>
    <n v="4"/>
    <x v="0"/>
    <n v="76.548400000000001"/>
  </r>
  <r>
    <n v="8002"/>
    <x v="3963"/>
    <x v="1"/>
    <x v="295"/>
    <d v="2012-12-15T00:00:00"/>
    <x v="2"/>
    <s v="KD-16270"/>
    <s v="Karen Daniels"/>
    <x v="0"/>
    <s v="United States"/>
    <s v="Los Angeles"/>
    <x v="1"/>
    <n v="90032"/>
    <x v="1"/>
    <s v="TEC-AC-10002926"/>
    <x v="2"/>
    <x v="11"/>
    <x v="1114"/>
    <n v="299.94"/>
    <n v="6"/>
    <x v="0"/>
    <n v="128.9742"/>
  </r>
  <r>
    <n v="8003"/>
    <x v="3963"/>
    <x v="1"/>
    <x v="295"/>
    <d v="2012-12-15T00:00:00"/>
    <x v="2"/>
    <s v="KD-16270"/>
    <s v="Karen Daniels"/>
    <x v="0"/>
    <s v="United States"/>
    <s v="Los Angeles"/>
    <x v="1"/>
    <n v="90032"/>
    <x v="1"/>
    <s v="OFF-SU-10001225"/>
    <x v="1"/>
    <x v="14"/>
    <x v="33"/>
    <n v="25.76"/>
    <n v="7"/>
    <x v="0"/>
    <n v="0.51519999999999999"/>
  </r>
  <r>
    <n v="8004"/>
    <x v="3964"/>
    <x v="2"/>
    <x v="588"/>
    <d v="2011-12-03T00:00:00"/>
    <x v="2"/>
    <s v="AA-10645"/>
    <s v="Anna Andreadi"/>
    <x v="0"/>
    <s v="United States"/>
    <s v="Lowell"/>
    <x v="31"/>
    <n v="1852"/>
    <x v="3"/>
    <s v="TEC-PH-10004434"/>
    <x v="2"/>
    <x v="7"/>
    <x v="1604"/>
    <n v="271.89999999999998"/>
    <n v="2"/>
    <x v="0"/>
    <n v="78.850999999999999"/>
  </r>
  <r>
    <n v="8005"/>
    <x v="3964"/>
    <x v="2"/>
    <x v="588"/>
    <d v="2011-12-03T00:00:00"/>
    <x v="2"/>
    <s v="AA-10645"/>
    <s v="Anna Andreadi"/>
    <x v="0"/>
    <s v="United States"/>
    <s v="Lowell"/>
    <x v="31"/>
    <n v="1852"/>
    <x v="3"/>
    <s v="FUR-FU-10003878"/>
    <x v="0"/>
    <x v="5"/>
    <x v="671"/>
    <n v="45.84"/>
    <n v="3"/>
    <x v="0"/>
    <n v="15.585599999999999"/>
  </r>
  <r>
    <n v="8006"/>
    <x v="3964"/>
    <x v="2"/>
    <x v="588"/>
    <d v="2011-12-03T00:00:00"/>
    <x v="2"/>
    <s v="AA-10645"/>
    <s v="Anna Andreadi"/>
    <x v="0"/>
    <s v="United States"/>
    <s v="Lowell"/>
    <x v="31"/>
    <n v="1852"/>
    <x v="3"/>
    <s v="FUR-FU-10002268"/>
    <x v="0"/>
    <x v="5"/>
    <x v="860"/>
    <n v="9.82"/>
    <n v="2"/>
    <x v="0"/>
    <n v="3.2406000000000001"/>
  </r>
  <r>
    <n v="8007"/>
    <x v="3965"/>
    <x v="0"/>
    <x v="877"/>
    <d v="2013-10-12T00:00:00"/>
    <x v="1"/>
    <s v="MC-18100"/>
    <s v="Mick Crebagga"/>
    <x v="0"/>
    <s v="United States"/>
    <s v="Marysville"/>
    <x v="4"/>
    <n v="98270"/>
    <x v="1"/>
    <s v="OFF-FA-10001883"/>
    <x v="1"/>
    <x v="13"/>
    <x v="1484"/>
    <n v="93.36"/>
    <n v="12"/>
    <x v="0"/>
    <n v="0.93359999999999999"/>
  </r>
  <r>
    <n v="8008"/>
    <x v="3966"/>
    <x v="1"/>
    <x v="972"/>
    <d v="2012-11-24T00:00:00"/>
    <x v="1"/>
    <s v="AA-10645"/>
    <s v="Anna Andreadi"/>
    <x v="0"/>
    <s v="United States"/>
    <s v="Oklahoma City"/>
    <x v="26"/>
    <n v="73120"/>
    <x v="2"/>
    <s v="OFF-ST-10002756"/>
    <x v="1"/>
    <x v="4"/>
    <x v="270"/>
    <n v="541.24"/>
    <n v="4"/>
    <x v="0"/>
    <n v="5.4123999999999999"/>
  </r>
  <r>
    <n v="8009"/>
    <x v="3966"/>
    <x v="1"/>
    <x v="972"/>
    <d v="2012-11-24T00:00:00"/>
    <x v="1"/>
    <s v="AA-10645"/>
    <s v="Anna Andreadi"/>
    <x v="0"/>
    <s v="United States"/>
    <s v="Oklahoma City"/>
    <x v="26"/>
    <n v="73120"/>
    <x v="2"/>
    <s v="OFF-PA-10000474"/>
    <x v="1"/>
    <x v="10"/>
    <x v="33"/>
    <n v="106.32"/>
    <n v="3"/>
    <x v="0"/>
    <n v="49.970399999999998"/>
  </r>
  <r>
    <n v="8010"/>
    <x v="3966"/>
    <x v="1"/>
    <x v="972"/>
    <d v="2012-11-24T00:00:00"/>
    <x v="1"/>
    <s v="AA-10645"/>
    <s v="Anna Andreadi"/>
    <x v="0"/>
    <s v="United States"/>
    <s v="Oklahoma City"/>
    <x v="26"/>
    <n v="73120"/>
    <x v="2"/>
    <s v="FUR-CH-10002073"/>
    <x v="0"/>
    <x v="1"/>
    <x v="1783"/>
    <n v="1323.9"/>
    <n v="5"/>
    <x v="0"/>
    <n v="383.93099999999998"/>
  </r>
  <r>
    <n v="8011"/>
    <x v="3967"/>
    <x v="2"/>
    <x v="461"/>
    <d v="2011-03-20T00:00:00"/>
    <x v="0"/>
    <s v="QJ-19255"/>
    <s v="Quincy Jones"/>
    <x v="1"/>
    <s v="United States"/>
    <s v="Philadelphia"/>
    <x v="9"/>
    <n v="19134"/>
    <x v="3"/>
    <s v="OFF-PA-10003641"/>
    <x v="1"/>
    <x v="10"/>
    <x v="938"/>
    <n v="126.624"/>
    <n v="6"/>
    <x v="2"/>
    <n v="41.152799999999999"/>
  </r>
  <r>
    <n v="8012"/>
    <x v="3968"/>
    <x v="1"/>
    <x v="782"/>
    <d v="2012-06-23T00:00:00"/>
    <x v="2"/>
    <s v="JM-16195"/>
    <s v="Justin MacKendrick"/>
    <x v="0"/>
    <s v="United States"/>
    <s v="Aurora"/>
    <x v="22"/>
    <n v="80013"/>
    <x v="1"/>
    <s v="TEC-PH-10002070"/>
    <x v="2"/>
    <x v="7"/>
    <x v="1785"/>
    <n v="125.944"/>
    <n v="7"/>
    <x v="2"/>
    <n v="15.743"/>
  </r>
  <r>
    <n v="8013"/>
    <x v="3969"/>
    <x v="3"/>
    <x v="1126"/>
    <d v="2014-05-26T00:00:00"/>
    <x v="3"/>
    <s v="TB-21625"/>
    <s v="Trudy Brown"/>
    <x v="0"/>
    <s v="United States"/>
    <s v="New York City"/>
    <x v="15"/>
    <n v="10009"/>
    <x v="3"/>
    <s v="OFF-BI-10004519"/>
    <x v="1"/>
    <x v="8"/>
    <x v="880"/>
    <n v="663.92"/>
    <n v="5"/>
    <x v="2"/>
    <n v="207.47499999999999"/>
  </r>
  <r>
    <n v="8014"/>
    <x v="3969"/>
    <x v="3"/>
    <x v="1126"/>
    <d v="2014-05-26T00:00:00"/>
    <x v="3"/>
    <s v="TB-21625"/>
    <s v="Trudy Brown"/>
    <x v="0"/>
    <s v="United States"/>
    <s v="New York City"/>
    <x v="15"/>
    <n v="10009"/>
    <x v="3"/>
    <s v="TEC-AC-10002167"/>
    <x v="2"/>
    <x v="11"/>
    <x v="46"/>
    <n v="120"/>
    <n v="8"/>
    <x v="0"/>
    <n v="13.2"/>
  </r>
  <r>
    <n v="8015"/>
    <x v="3969"/>
    <x v="3"/>
    <x v="1126"/>
    <d v="2014-05-26T00:00:00"/>
    <x v="3"/>
    <s v="TB-21625"/>
    <s v="Trudy Brown"/>
    <x v="0"/>
    <s v="United States"/>
    <s v="New York City"/>
    <x v="15"/>
    <n v="10009"/>
    <x v="3"/>
    <s v="OFF-FA-10000936"/>
    <x v="1"/>
    <x v="13"/>
    <x v="1298"/>
    <n v="3.29"/>
    <n v="1"/>
    <x v="0"/>
    <n v="1.4804999999999999"/>
  </r>
  <r>
    <n v="8016"/>
    <x v="3969"/>
    <x v="3"/>
    <x v="1126"/>
    <d v="2014-05-26T00:00:00"/>
    <x v="3"/>
    <s v="TB-21625"/>
    <s v="Trudy Brown"/>
    <x v="0"/>
    <s v="United States"/>
    <s v="New York City"/>
    <x v="15"/>
    <n v="10009"/>
    <x v="3"/>
    <s v="FUR-FU-10000732"/>
    <x v="0"/>
    <x v="5"/>
    <x v="540"/>
    <n v="18.84"/>
    <n v="3"/>
    <x v="0"/>
    <n v="6.0288000000000004"/>
  </r>
  <r>
    <n v="8017"/>
    <x v="3970"/>
    <x v="2"/>
    <x v="340"/>
    <d v="2011-09-11T00:00:00"/>
    <x v="2"/>
    <s v="NF-18595"/>
    <s v="Nicole Fjeld"/>
    <x v="2"/>
    <s v="United States"/>
    <s v="Lancaster"/>
    <x v="24"/>
    <n v="43130"/>
    <x v="3"/>
    <s v="FUR-FU-10002501"/>
    <x v="0"/>
    <x v="5"/>
    <x v="1284"/>
    <n v="60.671999999999997"/>
    <n v="6"/>
    <x v="2"/>
    <n v="12.892799999999999"/>
  </r>
  <r>
    <n v="8018"/>
    <x v="3970"/>
    <x v="2"/>
    <x v="340"/>
    <d v="2011-09-11T00:00:00"/>
    <x v="2"/>
    <s v="NF-18595"/>
    <s v="Nicole Fjeld"/>
    <x v="2"/>
    <s v="United States"/>
    <s v="Lancaster"/>
    <x v="24"/>
    <n v="43130"/>
    <x v="3"/>
    <s v="OFF-AR-10000634"/>
    <x v="1"/>
    <x v="6"/>
    <x v="988"/>
    <n v="30.815999999999999"/>
    <n v="9"/>
    <x v="2"/>
    <n v="2.6964000000000001"/>
  </r>
  <r>
    <n v="8019"/>
    <x v="3971"/>
    <x v="3"/>
    <x v="161"/>
    <d v="2014-10-20T00:00:00"/>
    <x v="0"/>
    <s v="BF-11020"/>
    <s v="Barry Französisch"/>
    <x v="1"/>
    <s v="United States"/>
    <s v="Modesto"/>
    <x v="1"/>
    <n v="95351"/>
    <x v="1"/>
    <s v="TEC-PH-10001700"/>
    <x v="2"/>
    <x v="7"/>
    <x v="193"/>
    <n v="52.792000000000002"/>
    <n v="1"/>
    <x v="2"/>
    <n v="4.6193"/>
  </r>
  <r>
    <n v="8020"/>
    <x v="3972"/>
    <x v="3"/>
    <x v="808"/>
    <d v="2014-11-06T00:00:00"/>
    <x v="2"/>
    <s v="NP-18670"/>
    <s v="Nora Paige"/>
    <x v="0"/>
    <s v="United States"/>
    <s v="Saint Louis"/>
    <x v="25"/>
    <n v="63116"/>
    <x v="2"/>
    <s v="OFF-AP-10001962"/>
    <x v="1"/>
    <x v="9"/>
    <x v="1594"/>
    <n v="83.9"/>
    <n v="10"/>
    <x v="0"/>
    <n v="20.975000000000001"/>
  </r>
  <r>
    <n v="8021"/>
    <x v="3972"/>
    <x v="3"/>
    <x v="808"/>
    <d v="2014-11-06T00:00:00"/>
    <x v="2"/>
    <s v="NP-18670"/>
    <s v="Nora Paige"/>
    <x v="0"/>
    <s v="United States"/>
    <s v="Saint Louis"/>
    <x v="25"/>
    <n v="63116"/>
    <x v="2"/>
    <s v="OFF-PA-10001838"/>
    <x v="1"/>
    <x v="10"/>
    <x v="999"/>
    <n v="11.76"/>
    <n v="2"/>
    <x v="0"/>
    <n v="5.7624000000000004"/>
  </r>
  <r>
    <n v="8022"/>
    <x v="3973"/>
    <x v="2"/>
    <x v="609"/>
    <d v="2011-07-25T00:00:00"/>
    <x v="1"/>
    <s v="HM-14860"/>
    <s v="Harry Marie"/>
    <x v="1"/>
    <s v="United States"/>
    <s v="Dallas"/>
    <x v="5"/>
    <n v="75217"/>
    <x v="2"/>
    <s v="OFF-AP-10000124"/>
    <x v="1"/>
    <x v="9"/>
    <x v="1227"/>
    <n v="4.992"/>
    <n v="3"/>
    <x v="3"/>
    <n v="-12.979200000000001"/>
  </r>
  <r>
    <n v="8023"/>
    <x v="3973"/>
    <x v="2"/>
    <x v="609"/>
    <d v="2011-07-25T00:00:00"/>
    <x v="1"/>
    <s v="HM-14860"/>
    <s v="Harry Marie"/>
    <x v="1"/>
    <s v="United States"/>
    <s v="Dallas"/>
    <x v="5"/>
    <n v="75217"/>
    <x v="2"/>
    <s v="OFF-EN-10003567"/>
    <x v="1"/>
    <x v="12"/>
    <x v="1643"/>
    <n v="87.92"/>
    <n v="5"/>
    <x v="2"/>
    <n v="29.672999999999998"/>
  </r>
  <r>
    <n v="8024"/>
    <x v="3973"/>
    <x v="2"/>
    <x v="609"/>
    <d v="2011-07-25T00:00:00"/>
    <x v="1"/>
    <s v="HM-14860"/>
    <s v="Harry Marie"/>
    <x v="1"/>
    <s v="United States"/>
    <s v="Dallas"/>
    <x v="5"/>
    <n v="75217"/>
    <x v="2"/>
    <s v="FUR-CH-10004997"/>
    <x v="0"/>
    <x v="1"/>
    <x v="494"/>
    <n v="657.93"/>
    <n v="5"/>
    <x v="4"/>
    <n v="-93.99"/>
  </r>
  <r>
    <n v="8025"/>
    <x v="3973"/>
    <x v="2"/>
    <x v="609"/>
    <d v="2011-07-25T00:00:00"/>
    <x v="1"/>
    <s v="HM-14860"/>
    <s v="Harry Marie"/>
    <x v="1"/>
    <s v="United States"/>
    <s v="Dallas"/>
    <x v="5"/>
    <n v="75217"/>
    <x v="2"/>
    <s v="OFF-BI-10000494"/>
    <x v="1"/>
    <x v="8"/>
    <x v="1563"/>
    <n v="1.044"/>
    <n v="1"/>
    <x v="3"/>
    <n v="-1.827"/>
  </r>
  <r>
    <n v="8026"/>
    <x v="3974"/>
    <x v="1"/>
    <x v="861"/>
    <d v="2012-09-15T00:00:00"/>
    <x v="0"/>
    <s v="DM-13525"/>
    <s v="Don Miller"/>
    <x v="1"/>
    <s v="United States"/>
    <s v="New York City"/>
    <x v="15"/>
    <n v="10035"/>
    <x v="3"/>
    <s v="FUR-FU-10000277"/>
    <x v="0"/>
    <x v="5"/>
    <x v="1786"/>
    <n v="210.68"/>
    <n v="2"/>
    <x v="0"/>
    <n v="50.563200000000002"/>
  </r>
  <r>
    <n v="8027"/>
    <x v="3974"/>
    <x v="1"/>
    <x v="861"/>
    <d v="2012-09-15T00:00:00"/>
    <x v="0"/>
    <s v="DM-13525"/>
    <s v="Don Miller"/>
    <x v="1"/>
    <s v="United States"/>
    <s v="New York City"/>
    <x v="15"/>
    <n v="10035"/>
    <x v="3"/>
    <s v="OFF-ST-10003641"/>
    <x v="1"/>
    <x v="4"/>
    <x v="1799"/>
    <n v="78.8"/>
    <n v="1"/>
    <x v="0"/>
    <n v="1.5760000000000001"/>
  </r>
  <r>
    <n v="8028"/>
    <x v="3974"/>
    <x v="1"/>
    <x v="861"/>
    <d v="2012-09-15T00:00:00"/>
    <x v="0"/>
    <s v="DM-13525"/>
    <s v="Don Miller"/>
    <x v="1"/>
    <s v="United States"/>
    <s v="New York City"/>
    <x v="15"/>
    <n v="10035"/>
    <x v="3"/>
    <s v="TEC-AC-10001998"/>
    <x v="2"/>
    <x v="11"/>
    <x v="84"/>
    <n v="19.989999999999998"/>
    <n v="1"/>
    <x v="0"/>
    <n v="6.7965999999999998"/>
  </r>
  <r>
    <n v="8029"/>
    <x v="3974"/>
    <x v="1"/>
    <x v="861"/>
    <d v="2012-09-15T00:00:00"/>
    <x v="0"/>
    <s v="DM-13525"/>
    <s v="Don Miller"/>
    <x v="1"/>
    <s v="United States"/>
    <s v="New York City"/>
    <x v="15"/>
    <n v="10035"/>
    <x v="3"/>
    <s v="OFF-ST-10001932"/>
    <x v="1"/>
    <x v="4"/>
    <x v="1641"/>
    <n v="772.68"/>
    <n v="4"/>
    <x v="0"/>
    <n v="108.1752"/>
  </r>
  <r>
    <n v="8030"/>
    <x v="3975"/>
    <x v="0"/>
    <x v="147"/>
    <d v="2013-10-26T00:00:00"/>
    <x v="1"/>
    <s v="JF-15565"/>
    <s v="Jill Fjeld"/>
    <x v="0"/>
    <s v="United States"/>
    <s v="San Antonio"/>
    <x v="5"/>
    <n v="78207"/>
    <x v="2"/>
    <s v="TEC-AC-10002323"/>
    <x v="2"/>
    <x v="11"/>
    <x v="175"/>
    <n v="106.08"/>
    <n v="6"/>
    <x v="2"/>
    <n v="-9.282"/>
  </r>
  <r>
    <n v="8031"/>
    <x v="3976"/>
    <x v="0"/>
    <x v="676"/>
    <d v="2013-01-11T00:00:00"/>
    <x v="1"/>
    <s v="NM-18520"/>
    <s v="Neoma Murray"/>
    <x v="0"/>
    <s v="United States"/>
    <s v="Amarillo"/>
    <x v="5"/>
    <n v="79109"/>
    <x v="2"/>
    <s v="FUR-FU-10004270"/>
    <x v="0"/>
    <x v="5"/>
    <x v="1372"/>
    <n v="23.076000000000001"/>
    <n v="3"/>
    <x v="7"/>
    <n v="-10.9611"/>
  </r>
  <r>
    <n v="8032"/>
    <x v="3976"/>
    <x v="0"/>
    <x v="676"/>
    <d v="2013-01-11T00:00:00"/>
    <x v="1"/>
    <s v="NM-18520"/>
    <s v="Neoma Murray"/>
    <x v="0"/>
    <s v="United States"/>
    <s v="Amarillo"/>
    <x v="5"/>
    <n v="79109"/>
    <x v="2"/>
    <s v="OFF-PA-10004621"/>
    <x v="1"/>
    <x v="10"/>
    <x v="738"/>
    <n v="25.92"/>
    <n v="5"/>
    <x v="2"/>
    <n v="9.0719999999999992"/>
  </r>
  <r>
    <n v="8033"/>
    <x v="3977"/>
    <x v="1"/>
    <x v="608"/>
    <d v="2012-06-28T00:00:00"/>
    <x v="2"/>
    <s v="MV-17485"/>
    <s v="Mark Van Huff"/>
    <x v="0"/>
    <s v="United States"/>
    <s v="Houston"/>
    <x v="5"/>
    <n v="77041"/>
    <x v="2"/>
    <s v="OFF-PA-10001019"/>
    <x v="1"/>
    <x v="10"/>
    <x v="675"/>
    <n v="47.951999999999998"/>
    <n v="3"/>
    <x v="2"/>
    <n v="16.183800000000002"/>
  </r>
  <r>
    <n v="8034"/>
    <x v="3977"/>
    <x v="1"/>
    <x v="608"/>
    <d v="2012-06-28T00:00:00"/>
    <x v="2"/>
    <s v="MV-17485"/>
    <s v="Mark Van Huff"/>
    <x v="0"/>
    <s v="United States"/>
    <s v="Houston"/>
    <x v="5"/>
    <n v="77041"/>
    <x v="2"/>
    <s v="OFF-BI-10000201"/>
    <x v="1"/>
    <x v="8"/>
    <x v="1678"/>
    <n v="0.98399999999999999"/>
    <n v="2"/>
    <x v="3"/>
    <n v="-1.476"/>
  </r>
  <r>
    <n v="8035"/>
    <x v="3977"/>
    <x v="1"/>
    <x v="608"/>
    <d v="2012-06-28T00:00:00"/>
    <x v="2"/>
    <s v="MV-17485"/>
    <s v="Mark Van Huff"/>
    <x v="0"/>
    <s v="United States"/>
    <s v="Houston"/>
    <x v="5"/>
    <n v="77041"/>
    <x v="2"/>
    <s v="FUR-FU-10004587"/>
    <x v="0"/>
    <x v="5"/>
    <x v="1353"/>
    <n v="75.384"/>
    <n v="9"/>
    <x v="7"/>
    <n v="-20.730599999999999"/>
  </r>
  <r>
    <n v="8036"/>
    <x v="3977"/>
    <x v="1"/>
    <x v="608"/>
    <d v="2012-06-28T00:00:00"/>
    <x v="2"/>
    <s v="MV-17485"/>
    <s v="Mark Van Huff"/>
    <x v="0"/>
    <s v="United States"/>
    <s v="Houston"/>
    <x v="5"/>
    <n v="77041"/>
    <x v="2"/>
    <s v="OFF-LA-10001613"/>
    <x v="1"/>
    <x v="2"/>
    <x v="736"/>
    <n v="4.6079999999999997"/>
    <n v="2"/>
    <x v="2"/>
    <n v="1.6704000000000001"/>
  </r>
  <r>
    <n v="8037"/>
    <x v="3978"/>
    <x v="1"/>
    <x v="1181"/>
    <d v="2012-09-22T00:00:00"/>
    <x v="2"/>
    <s v="AG-10270"/>
    <s v="Alejandro Grove"/>
    <x v="0"/>
    <s v="United States"/>
    <s v="Lawrence"/>
    <x v="31"/>
    <n v="1841"/>
    <x v="3"/>
    <s v="OFF-BI-10001308"/>
    <x v="1"/>
    <x v="8"/>
    <x v="1351"/>
    <n v="37.68"/>
    <n v="6"/>
    <x v="0"/>
    <n v="16.956"/>
  </r>
  <r>
    <n v="8038"/>
    <x v="3979"/>
    <x v="3"/>
    <x v="815"/>
    <d v="2014-07-15T00:00:00"/>
    <x v="1"/>
    <s v="BF-11275"/>
    <s v="Beth Fritzler"/>
    <x v="1"/>
    <s v="United States"/>
    <s v="Columbus"/>
    <x v="32"/>
    <n v="31907"/>
    <x v="0"/>
    <s v="OFF-AP-10003278"/>
    <x v="1"/>
    <x v="9"/>
    <x v="1784"/>
    <n v="41.91"/>
    <n v="3"/>
    <x v="0"/>
    <n v="10.896599999999999"/>
  </r>
  <r>
    <n v="8039"/>
    <x v="3980"/>
    <x v="3"/>
    <x v="160"/>
    <d v="2014-07-03T00:00:00"/>
    <x v="0"/>
    <s v="JC-15775"/>
    <s v="John Castell"/>
    <x v="0"/>
    <s v="United States"/>
    <s v="Los Angeles"/>
    <x v="1"/>
    <n v="90032"/>
    <x v="1"/>
    <s v="FUR-BO-10003966"/>
    <x v="0"/>
    <x v="0"/>
    <x v="1086"/>
    <n v="435.99900000000002"/>
    <n v="3"/>
    <x v="11"/>
    <n v="5.1294000000000004"/>
  </r>
  <r>
    <n v="8040"/>
    <x v="3981"/>
    <x v="3"/>
    <x v="170"/>
    <d v="2014-08-26T00:00:00"/>
    <x v="0"/>
    <s v="CM-11815"/>
    <s v="Candace McMahon"/>
    <x v="1"/>
    <s v="United States"/>
    <s v="Seattle"/>
    <x v="4"/>
    <n v="98115"/>
    <x v="1"/>
    <s v="FUR-CH-10004698"/>
    <x v="0"/>
    <x v="1"/>
    <x v="166"/>
    <n v="388.70400000000001"/>
    <n v="6"/>
    <x v="2"/>
    <n v="38.870399999999997"/>
  </r>
  <r>
    <n v="8041"/>
    <x v="3981"/>
    <x v="3"/>
    <x v="170"/>
    <d v="2014-08-26T00:00:00"/>
    <x v="0"/>
    <s v="CM-11815"/>
    <s v="Candace McMahon"/>
    <x v="1"/>
    <s v="United States"/>
    <s v="Seattle"/>
    <x v="4"/>
    <n v="98115"/>
    <x v="1"/>
    <s v="OFF-ST-10000025"/>
    <x v="1"/>
    <x v="4"/>
    <x v="615"/>
    <n v="572.58000000000004"/>
    <n v="6"/>
    <x v="0"/>
    <n v="34.354799999999997"/>
  </r>
  <r>
    <n v="8042"/>
    <x v="3981"/>
    <x v="3"/>
    <x v="170"/>
    <d v="2014-08-26T00:00:00"/>
    <x v="0"/>
    <s v="CM-11815"/>
    <s v="Candace McMahon"/>
    <x v="1"/>
    <s v="United States"/>
    <s v="Seattle"/>
    <x v="4"/>
    <n v="98115"/>
    <x v="1"/>
    <s v="TEC-AC-10000682"/>
    <x v="2"/>
    <x v="11"/>
    <x v="1327"/>
    <n v="33.18"/>
    <n v="2"/>
    <x v="0"/>
    <n v="11.613"/>
  </r>
  <r>
    <n v="8043"/>
    <x v="3982"/>
    <x v="3"/>
    <x v="825"/>
    <d v="2014-03-16T00:00:00"/>
    <x v="1"/>
    <s v="PV-18985"/>
    <s v="Paul Van Hugh"/>
    <x v="2"/>
    <s v="United States"/>
    <s v="Cambridge"/>
    <x v="31"/>
    <n v="2138"/>
    <x v="3"/>
    <s v="TEC-AC-10001772"/>
    <x v="2"/>
    <x v="11"/>
    <x v="400"/>
    <n v="63.88"/>
    <n v="4"/>
    <x v="0"/>
    <n v="24.9132"/>
  </r>
  <r>
    <n v="8044"/>
    <x v="3982"/>
    <x v="3"/>
    <x v="825"/>
    <d v="2014-03-16T00:00:00"/>
    <x v="1"/>
    <s v="PV-18985"/>
    <s v="Paul Van Hugh"/>
    <x v="2"/>
    <s v="United States"/>
    <s v="Cambridge"/>
    <x v="31"/>
    <n v="2138"/>
    <x v="3"/>
    <s v="FUR-FU-10001379"/>
    <x v="0"/>
    <x v="5"/>
    <x v="1810"/>
    <n v="26.72"/>
    <n v="1"/>
    <x v="0"/>
    <n v="11.7568"/>
  </r>
  <r>
    <n v="8045"/>
    <x v="3983"/>
    <x v="3"/>
    <x v="175"/>
    <d v="2014-09-18T00:00:00"/>
    <x v="0"/>
    <s v="DO-13645"/>
    <s v="Doug O'Connell"/>
    <x v="0"/>
    <s v="United States"/>
    <s v="Salt Lake City"/>
    <x v="7"/>
    <n v="84106"/>
    <x v="1"/>
    <s v="OFF-BI-10002794"/>
    <x v="1"/>
    <x v="8"/>
    <x v="102"/>
    <n v="295.05599999999998"/>
    <n v="9"/>
    <x v="2"/>
    <n v="106.95780000000001"/>
  </r>
  <r>
    <n v="8046"/>
    <x v="3984"/>
    <x v="0"/>
    <x v="873"/>
    <d v="2013-09-25T00:00:00"/>
    <x v="1"/>
    <s v="HA-14905"/>
    <s v="Helen Abelman"/>
    <x v="0"/>
    <s v="United States"/>
    <s v="New York City"/>
    <x v="15"/>
    <n v="10035"/>
    <x v="3"/>
    <s v="OFF-AP-10001005"/>
    <x v="1"/>
    <x v="9"/>
    <x v="1131"/>
    <n v="393.25"/>
    <n v="5"/>
    <x v="0"/>
    <n v="129.77250000000001"/>
  </r>
  <r>
    <n v="8047"/>
    <x v="3985"/>
    <x v="0"/>
    <x v="272"/>
    <d v="2013-12-18T00:00:00"/>
    <x v="0"/>
    <s v="SH-20395"/>
    <s v="Shahid Hopkins"/>
    <x v="0"/>
    <s v="United States"/>
    <s v="Cuyahoga Falls"/>
    <x v="24"/>
    <n v="44221"/>
    <x v="3"/>
    <s v="OFF-BI-10000201"/>
    <x v="1"/>
    <x v="8"/>
    <x v="1678"/>
    <n v="2.214"/>
    <n v="3"/>
    <x v="6"/>
    <n v="-1.476"/>
  </r>
  <r>
    <n v="8048"/>
    <x v="3986"/>
    <x v="3"/>
    <x v="132"/>
    <d v="2014-11-07T00:00:00"/>
    <x v="0"/>
    <s v="JM-16195"/>
    <s v="Justin MacKendrick"/>
    <x v="0"/>
    <s v="United States"/>
    <s v="Wilmington"/>
    <x v="3"/>
    <n v="28403"/>
    <x v="0"/>
    <s v="OFF-PA-10003673"/>
    <x v="1"/>
    <x v="10"/>
    <x v="971"/>
    <n v="16.271999999999998"/>
    <n v="3"/>
    <x v="2"/>
    <n v="5.2884000000000002"/>
  </r>
  <r>
    <n v="8049"/>
    <x v="3987"/>
    <x v="0"/>
    <x v="894"/>
    <d v="2013-07-08T00:00:00"/>
    <x v="1"/>
    <s v="DK-13225"/>
    <s v="Dean Katz"/>
    <x v="1"/>
    <s v="United States"/>
    <s v="New York City"/>
    <x v="15"/>
    <n v="10035"/>
    <x v="3"/>
    <s v="OFF-AP-10000938"/>
    <x v="1"/>
    <x v="9"/>
    <x v="1703"/>
    <n v="706.86"/>
    <n v="7"/>
    <x v="0"/>
    <n v="197.92080000000001"/>
  </r>
  <r>
    <n v="8050"/>
    <x v="3988"/>
    <x v="2"/>
    <x v="467"/>
    <d v="2011-09-30T00:00:00"/>
    <x v="1"/>
    <s v="CM-12715"/>
    <s v="Craig Molinari"/>
    <x v="1"/>
    <s v="United States"/>
    <s v="Philadelphia"/>
    <x v="9"/>
    <n v="19140"/>
    <x v="3"/>
    <s v="OFF-BI-10003274"/>
    <x v="1"/>
    <x v="8"/>
    <x v="122"/>
    <n v="5.97"/>
    <n v="5"/>
    <x v="6"/>
    <n v="-4.577"/>
  </r>
  <r>
    <n v="8051"/>
    <x v="3988"/>
    <x v="2"/>
    <x v="467"/>
    <d v="2011-09-30T00:00:00"/>
    <x v="1"/>
    <s v="CM-12715"/>
    <s v="Craig Molinari"/>
    <x v="1"/>
    <s v="United States"/>
    <s v="Philadelphia"/>
    <x v="9"/>
    <n v="19140"/>
    <x v="3"/>
    <s v="FUR-FU-10001095"/>
    <x v="0"/>
    <x v="5"/>
    <x v="741"/>
    <n v="21.184000000000001"/>
    <n v="1"/>
    <x v="2"/>
    <n v="4.7664"/>
  </r>
  <r>
    <n v="8052"/>
    <x v="3988"/>
    <x v="2"/>
    <x v="467"/>
    <d v="2011-09-30T00:00:00"/>
    <x v="1"/>
    <s v="CM-12715"/>
    <s v="Craig Molinari"/>
    <x v="1"/>
    <s v="United States"/>
    <s v="Philadelphia"/>
    <x v="9"/>
    <n v="19140"/>
    <x v="3"/>
    <s v="OFF-AP-10001492"/>
    <x v="1"/>
    <x v="9"/>
    <x v="22"/>
    <n v="41.375999999999998"/>
    <n v="6"/>
    <x v="2"/>
    <n v="3.1032000000000002"/>
  </r>
  <r>
    <n v="8053"/>
    <x v="3989"/>
    <x v="2"/>
    <x v="686"/>
    <d v="2011-07-17T00:00:00"/>
    <x v="0"/>
    <s v="BF-10975"/>
    <s v="Barbara Fisher"/>
    <x v="1"/>
    <s v="United States"/>
    <s v="New York City"/>
    <x v="15"/>
    <n v="10009"/>
    <x v="3"/>
    <s v="OFF-AR-10004999"/>
    <x v="1"/>
    <x v="6"/>
    <x v="864"/>
    <n v="17.940000000000001"/>
    <n v="3"/>
    <x v="0"/>
    <n v="4.4850000000000003"/>
  </r>
  <r>
    <n v="8054"/>
    <x v="3990"/>
    <x v="3"/>
    <x v="394"/>
    <d v="2014-10-06T00:00:00"/>
    <x v="1"/>
    <s v="SF-20965"/>
    <s v="Sylvia Foulston"/>
    <x v="1"/>
    <s v="United States"/>
    <s v="Philadelphia"/>
    <x v="9"/>
    <n v="19134"/>
    <x v="3"/>
    <s v="OFF-BI-10004094"/>
    <x v="1"/>
    <x v="8"/>
    <x v="603"/>
    <n v="2.6549999999999998"/>
    <n v="1"/>
    <x v="6"/>
    <n v="-1.8585"/>
  </r>
  <r>
    <n v="8055"/>
    <x v="3991"/>
    <x v="1"/>
    <x v="834"/>
    <d v="2012-09-04T00:00:00"/>
    <x v="1"/>
    <s v="CB-12025"/>
    <s v="Cassandra Brandow"/>
    <x v="0"/>
    <s v="United States"/>
    <s v="Los Angeles"/>
    <x v="1"/>
    <n v="90049"/>
    <x v="1"/>
    <s v="OFF-ST-10001490"/>
    <x v="1"/>
    <x v="4"/>
    <x v="513"/>
    <n v="892.35"/>
    <n v="5"/>
    <x v="0"/>
    <n v="267.70499999999998"/>
  </r>
  <r>
    <n v="8056"/>
    <x v="3991"/>
    <x v="1"/>
    <x v="834"/>
    <d v="2012-09-04T00:00:00"/>
    <x v="1"/>
    <s v="CB-12025"/>
    <s v="Cassandra Brandow"/>
    <x v="0"/>
    <s v="United States"/>
    <s v="Los Angeles"/>
    <x v="1"/>
    <n v="90049"/>
    <x v="1"/>
    <s v="FUR-BO-10004695"/>
    <x v="0"/>
    <x v="0"/>
    <x v="198"/>
    <n v="307.666"/>
    <n v="2"/>
    <x v="11"/>
    <n v="28.956800000000001"/>
  </r>
  <r>
    <n v="8057"/>
    <x v="3991"/>
    <x v="1"/>
    <x v="834"/>
    <d v="2012-09-04T00:00:00"/>
    <x v="1"/>
    <s v="CB-12025"/>
    <s v="Cassandra Brandow"/>
    <x v="0"/>
    <s v="United States"/>
    <s v="Los Angeles"/>
    <x v="1"/>
    <n v="90049"/>
    <x v="1"/>
    <s v="OFF-ST-10000736"/>
    <x v="1"/>
    <x v="4"/>
    <x v="455"/>
    <n v="728.82"/>
    <n v="9"/>
    <x v="0"/>
    <n v="29.152799999999999"/>
  </r>
  <r>
    <n v="8058"/>
    <x v="3991"/>
    <x v="1"/>
    <x v="834"/>
    <d v="2012-09-04T00:00:00"/>
    <x v="1"/>
    <s v="CB-12025"/>
    <s v="Cassandra Brandow"/>
    <x v="0"/>
    <s v="United States"/>
    <s v="Los Angeles"/>
    <x v="1"/>
    <n v="90049"/>
    <x v="1"/>
    <s v="OFF-BI-10001617"/>
    <x v="1"/>
    <x v="8"/>
    <x v="1315"/>
    <n v="41.36"/>
    <n v="5"/>
    <x v="2"/>
    <n v="13.959"/>
  </r>
  <r>
    <n v="8059"/>
    <x v="3991"/>
    <x v="1"/>
    <x v="834"/>
    <d v="2012-09-04T00:00:00"/>
    <x v="1"/>
    <s v="CB-12025"/>
    <s v="Cassandra Brandow"/>
    <x v="0"/>
    <s v="United States"/>
    <s v="Los Angeles"/>
    <x v="1"/>
    <n v="90049"/>
    <x v="1"/>
    <s v="TEC-PH-10003589"/>
    <x v="2"/>
    <x v="7"/>
    <x v="818"/>
    <n v="43.176000000000002"/>
    <n v="3"/>
    <x v="2"/>
    <n v="15.111599999999999"/>
  </r>
  <r>
    <n v="8060"/>
    <x v="3991"/>
    <x v="1"/>
    <x v="834"/>
    <d v="2012-09-04T00:00:00"/>
    <x v="1"/>
    <s v="CB-12025"/>
    <s v="Cassandra Brandow"/>
    <x v="0"/>
    <s v="United States"/>
    <s v="Los Angeles"/>
    <x v="1"/>
    <n v="90049"/>
    <x v="1"/>
    <s v="FUR-FU-10003981"/>
    <x v="0"/>
    <x v="5"/>
    <x v="322"/>
    <n v="4.16"/>
    <n v="2"/>
    <x v="0"/>
    <n v="1.7472000000000001"/>
  </r>
  <r>
    <n v="8061"/>
    <x v="3992"/>
    <x v="1"/>
    <x v="1181"/>
    <d v="2012-09-26T00:00:00"/>
    <x v="1"/>
    <s v="TC-20980"/>
    <s v="Tamara Chand"/>
    <x v="1"/>
    <s v="United States"/>
    <s v="Long Beach"/>
    <x v="15"/>
    <n v="11561"/>
    <x v="3"/>
    <s v="OFF-PA-10001970"/>
    <x v="1"/>
    <x v="10"/>
    <x v="311"/>
    <n v="61.4"/>
    <n v="5"/>
    <x v="0"/>
    <n v="28.858000000000001"/>
  </r>
  <r>
    <n v="8062"/>
    <x v="3992"/>
    <x v="1"/>
    <x v="1181"/>
    <d v="2012-09-26T00:00:00"/>
    <x v="1"/>
    <s v="TC-20980"/>
    <s v="Tamara Chand"/>
    <x v="1"/>
    <s v="United States"/>
    <s v="Long Beach"/>
    <x v="15"/>
    <n v="11561"/>
    <x v="3"/>
    <s v="OFF-BI-10002437"/>
    <x v="1"/>
    <x v="8"/>
    <x v="1305"/>
    <n v="24.448"/>
    <n v="2"/>
    <x v="2"/>
    <n v="8.8623999999999992"/>
  </r>
  <r>
    <n v="8063"/>
    <x v="3993"/>
    <x v="0"/>
    <x v="77"/>
    <d v="2013-11-10T00:00:00"/>
    <x v="2"/>
    <s v="LW-17215"/>
    <s v="Luke Weiss"/>
    <x v="0"/>
    <s v="United States"/>
    <s v="Rochester"/>
    <x v="15"/>
    <n v="14609"/>
    <x v="3"/>
    <s v="TEC-PH-10000586"/>
    <x v="2"/>
    <x v="7"/>
    <x v="501"/>
    <n v="263.95999999999998"/>
    <n v="4"/>
    <x v="0"/>
    <n v="71.269199999999998"/>
  </r>
  <r>
    <n v="8064"/>
    <x v="3993"/>
    <x v="0"/>
    <x v="77"/>
    <d v="2013-11-10T00:00:00"/>
    <x v="2"/>
    <s v="LW-17215"/>
    <s v="Luke Weiss"/>
    <x v="0"/>
    <s v="United States"/>
    <s v="Rochester"/>
    <x v="15"/>
    <n v="14609"/>
    <x v="3"/>
    <s v="TEC-PH-10003811"/>
    <x v="2"/>
    <x v="7"/>
    <x v="1187"/>
    <n v="359.97"/>
    <n v="3"/>
    <x v="0"/>
    <n v="100.7916"/>
  </r>
  <r>
    <n v="8065"/>
    <x v="3993"/>
    <x v="0"/>
    <x v="77"/>
    <d v="2013-11-10T00:00:00"/>
    <x v="2"/>
    <s v="LW-17215"/>
    <s v="Luke Weiss"/>
    <x v="0"/>
    <s v="United States"/>
    <s v="Rochester"/>
    <x v="15"/>
    <n v="14609"/>
    <x v="3"/>
    <s v="OFF-PA-10004983"/>
    <x v="1"/>
    <x v="10"/>
    <x v="1323"/>
    <n v="12.96"/>
    <n v="2"/>
    <x v="0"/>
    <n v="6.2207999999999997"/>
  </r>
  <r>
    <n v="8066"/>
    <x v="3993"/>
    <x v="0"/>
    <x v="77"/>
    <d v="2013-11-10T00:00:00"/>
    <x v="2"/>
    <s v="LW-17215"/>
    <s v="Luke Weiss"/>
    <x v="0"/>
    <s v="United States"/>
    <s v="Rochester"/>
    <x v="15"/>
    <n v="14609"/>
    <x v="3"/>
    <s v="OFF-ST-10003479"/>
    <x v="1"/>
    <x v="4"/>
    <x v="41"/>
    <n v="116.82"/>
    <n v="3"/>
    <x v="0"/>
    <n v="5.8410000000000002"/>
  </r>
  <r>
    <n v="8067"/>
    <x v="3993"/>
    <x v="0"/>
    <x v="77"/>
    <d v="2013-11-10T00:00:00"/>
    <x v="2"/>
    <s v="LW-17215"/>
    <s v="Luke Weiss"/>
    <x v="0"/>
    <s v="United States"/>
    <s v="Rochester"/>
    <x v="15"/>
    <n v="14609"/>
    <x v="3"/>
    <s v="OFF-BI-10004318"/>
    <x v="1"/>
    <x v="8"/>
    <x v="1574"/>
    <n v="276.78399999999999"/>
    <n v="2"/>
    <x v="2"/>
    <n v="89.954800000000006"/>
  </r>
  <r>
    <n v="8068"/>
    <x v="3994"/>
    <x v="1"/>
    <x v="1182"/>
    <d v="2012-10-24T00:00:00"/>
    <x v="1"/>
    <s v="NS-18640"/>
    <s v="Noel Staavos"/>
    <x v="1"/>
    <s v="United States"/>
    <s v="San Francisco"/>
    <x v="1"/>
    <n v="94109"/>
    <x v="1"/>
    <s v="TEC-AC-10002567"/>
    <x v="2"/>
    <x v="11"/>
    <x v="423"/>
    <n v="239.97"/>
    <n v="3"/>
    <x v="0"/>
    <n v="86.389200000000002"/>
  </r>
  <r>
    <n v="8069"/>
    <x v="3994"/>
    <x v="1"/>
    <x v="1182"/>
    <d v="2012-10-24T00:00:00"/>
    <x v="1"/>
    <s v="NS-18640"/>
    <s v="Noel Staavos"/>
    <x v="1"/>
    <s v="United States"/>
    <s v="San Francisco"/>
    <x v="1"/>
    <n v="94109"/>
    <x v="1"/>
    <s v="FUR-FU-10001731"/>
    <x v="0"/>
    <x v="5"/>
    <x v="1547"/>
    <n v="16.02"/>
    <n v="6"/>
    <x v="0"/>
    <n v="6.0876000000000001"/>
  </r>
  <r>
    <n v="8070"/>
    <x v="3995"/>
    <x v="3"/>
    <x v="314"/>
    <d v="2014-01-06T00:00:00"/>
    <x v="1"/>
    <s v="JM-15250"/>
    <s v="Janet Martin"/>
    <x v="0"/>
    <s v="United States"/>
    <s v="Huntsville"/>
    <x v="5"/>
    <n v="77340"/>
    <x v="2"/>
    <s v="OFF-ST-10002743"/>
    <x v="1"/>
    <x v="4"/>
    <x v="413"/>
    <n v="454.56"/>
    <n v="5"/>
    <x v="2"/>
    <n v="-107.958"/>
  </r>
  <r>
    <n v="8071"/>
    <x v="3995"/>
    <x v="3"/>
    <x v="314"/>
    <d v="2014-01-06T00:00:00"/>
    <x v="1"/>
    <s v="JM-15250"/>
    <s v="Janet Martin"/>
    <x v="0"/>
    <s v="United States"/>
    <s v="Huntsville"/>
    <x v="5"/>
    <n v="77340"/>
    <x v="2"/>
    <s v="FUR-FU-10002116"/>
    <x v="0"/>
    <x v="5"/>
    <x v="1431"/>
    <n v="141.41999999999999"/>
    <n v="5"/>
    <x v="7"/>
    <n v="-187.38149999999999"/>
  </r>
  <r>
    <n v="8072"/>
    <x v="3995"/>
    <x v="3"/>
    <x v="314"/>
    <d v="2014-01-06T00:00:00"/>
    <x v="1"/>
    <s v="JM-15250"/>
    <s v="Janet Martin"/>
    <x v="0"/>
    <s v="United States"/>
    <s v="Huntsville"/>
    <x v="5"/>
    <n v="77340"/>
    <x v="2"/>
    <s v="FUR-CH-10003199"/>
    <x v="0"/>
    <x v="1"/>
    <x v="631"/>
    <n v="310.74400000000003"/>
    <n v="4"/>
    <x v="4"/>
    <n v="-26.635200000000001"/>
  </r>
  <r>
    <n v="8073"/>
    <x v="3995"/>
    <x v="3"/>
    <x v="314"/>
    <d v="2014-01-06T00:00:00"/>
    <x v="1"/>
    <s v="JM-15250"/>
    <s v="Janet Martin"/>
    <x v="0"/>
    <s v="United States"/>
    <s v="Huntsville"/>
    <x v="5"/>
    <n v="77340"/>
    <x v="2"/>
    <s v="OFF-AR-10003158"/>
    <x v="1"/>
    <x v="6"/>
    <x v="696"/>
    <n v="12.736000000000001"/>
    <n v="4"/>
    <x v="2"/>
    <n v="2.2288000000000001"/>
  </r>
  <r>
    <n v="8074"/>
    <x v="3995"/>
    <x v="3"/>
    <x v="314"/>
    <d v="2014-01-06T00:00:00"/>
    <x v="1"/>
    <s v="JM-15250"/>
    <s v="Janet Martin"/>
    <x v="0"/>
    <s v="United States"/>
    <s v="Huntsville"/>
    <x v="5"/>
    <n v="77340"/>
    <x v="2"/>
    <s v="OFF-BI-10000301"/>
    <x v="1"/>
    <x v="8"/>
    <x v="619"/>
    <n v="6.47"/>
    <n v="5"/>
    <x v="3"/>
    <n v="-9.7050000000000001"/>
  </r>
  <r>
    <n v="8075"/>
    <x v="3995"/>
    <x v="3"/>
    <x v="314"/>
    <d v="2014-01-06T00:00:00"/>
    <x v="1"/>
    <s v="JM-15250"/>
    <s v="Janet Martin"/>
    <x v="0"/>
    <s v="United States"/>
    <s v="Huntsville"/>
    <x v="5"/>
    <n v="77340"/>
    <x v="2"/>
    <s v="OFF-BI-10000343"/>
    <x v="1"/>
    <x v="8"/>
    <x v="184"/>
    <n v="13.747999999999999"/>
    <n v="14"/>
    <x v="3"/>
    <n v="-22.684200000000001"/>
  </r>
  <r>
    <n v="8076"/>
    <x v="3995"/>
    <x v="3"/>
    <x v="314"/>
    <d v="2014-01-06T00:00:00"/>
    <x v="1"/>
    <s v="JM-15250"/>
    <s v="Janet Martin"/>
    <x v="0"/>
    <s v="United States"/>
    <s v="Huntsville"/>
    <x v="5"/>
    <n v="77340"/>
    <x v="2"/>
    <s v="OFF-AP-10004708"/>
    <x v="1"/>
    <x v="9"/>
    <x v="508"/>
    <n v="15.224"/>
    <n v="2"/>
    <x v="3"/>
    <n v="-38.821199999999997"/>
  </r>
  <r>
    <n v="8077"/>
    <x v="3996"/>
    <x v="1"/>
    <x v="537"/>
    <d v="2012-06-29T00:00:00"/>
    <x v="1"/>
    <s v="RF-19345"/>
    <s v="Randy Ferguson"/>
    <x v="1"/>
    <s v="United States"/>
    <s v="East Point"/>
    <x v="32"/>
    <n v="30344"/>
    <x v="0"/>
    <s v="FUR-FU-10000794"/>
    <x v="0"/>
    <x v="5"/>
    <x v="639"/>
    <n v="27.42"/>
    <n v="3"/>
    <x v="0"/>
    <n v="9.3228000000000009"/>
  </r>
  <r>
    <n v="8078"/>
    <x v="3996"/>
    <x v="1"/>
    <x v="537"/>
    <d v="2012-06-29T00:00:00"/>
    <x v="1"/>
    <s v="RF-19345"/>
    <s v="Randy Ferguson"/>
    <x v="1"/>
    <s v="United States"/>
    <s v="East Point"/>
    <x v="32"/>
    <n v="30344"/>
    <x v="0"/>
    <s v="OFF-BI-10004519"/>
    <x v="1"/>
    <x v="8"/>
    <x v="880"/>
    <n v="165.98"/>
    <n v="1"/>
    <x v="0"/>
    <n v="74.691000000000003"/>
  </r>
  <r>
    <n v="8079"/>
    <x v="3996"/>
    <x v="1"/>
    <x v="537"/>
    <d v="2012-06-29T00:00:00"/>
    <x v="1"/>
    <s v="RF-19345"/>
    <s v="Randy Ferguson"/>
    <x v="1"/>
    <s v="United States"/>
    <s v="East Point"/>
    <x v="32"/>
    <n v="30344"/>
    <x v="0"/>
    <s v="TEC-AC-10001590"/>
    <x v="2"/>
    <x v="11"/>
    <x v="1347"/>
    <n v="75"/>
    <n v="3"/>
    <x v="0"/>
    <n v="18"/>
  </r>
  <r>
    <n v="8080"/>
    <x v="3997"/>
    <x v="0"/>
    <x v="441"/>
    <d v="2013-11-28T00:00:00"/>
    <x v="1"/>
    <s v="CA-12055"/>
    <s v="Cathy Armstrong"/>
    <x v="2"/>
    <s v="United States"/>
    <s v="New York City"/>
    <x v="15"/>
    <n v="10009"/>
    <x v="3"/>
    <s v="OFF-BI-10001524"/>
    <x v="1"/>
    <x v="8"/>
    <x v="298"/>
    <n v="134.27199999999999"/>
    <n v="8"/>
    <x v="2"/>
    <n v="46.995199999999997"/>
  </r>
  <r>
    <n v="8081"/>
    <x v="3998"/>
    <x v="1"/>
    <x v="662"/>
    <d v="2012-11-01T00:00:00"/>
    <x v="1"/>
    <s v="KH-16690"/>
    <s v="Kristen Hastings"/>
    <x v="1"/>
    <s v="United States"/>
    <s v="Springfield"/>
    <x v="21"/>
    <n v="97477"/>
    <x v="1"/>
    <s v="OFF-LA-10001474"/>
    <x v="1"/>
    <x v="2"/>
    <x v="917"/>
    <n v="146.54400000000001"/>
    <n v="6"/>
    <x v="2"/>
    <n v="47.626800000000003"/>
  </r>
  <r>
    <n v="8082"/>
    <x v="3998"/>
    <x v="1"/>
    <x v="662"/>
    <d v="2012-11-01T00:00:00"/>
    <x v="1"/>
    <s v="KH-16690"/>
    <s v="Kristen Hastings"/>
    <x v="1"/>
    <s v="United States"/>
    <s v="Springfield"/>
    <x v="21"/>
    <n v="97477"/>
    <x v="1"/>
    <s v="OFF-PA-10001497"/>
    <x v="1"/>
    <x v="10"/>
    <x v="1746"/>
    <n v="131.904"/>
    <n v="3"/>
    <x v="2"/>
    <n v="47.815199999999997"/>
  </r>
  <r>
    <n v="8083"/>
    <x v="3998"/>
    <x v="1"/>
    <x v="662"/>
    <d v="2012-11-01T00:00:00"/>
    <x v="1"/>
    <s v="KH-16690"/>
    <s v="Kristen Hastings"/>
    <x v="1"/>
    <s v="United States"/>
    <s v="Springfield"/>
    <x v="21"/>
    <n v="97477"/>
    <x v="1"/>
    <s v="OFF-AP-10003287"/>
    <x v="1"/>
    <x v="9"/>
    <x v="538"/>
    <n v="203.88"/>
    <n v="5"/>
    <x v="2"/>
    <n v="20.388000000000002"/>
  </r>
  <r>
    <n v="8084"/>
    <x v="3998"/>
    <x v="1"/>
    <x v="662"/>
    <d v="2012-11-01T00:00:00"/>
    <x v="1"/>
    <s v="KH-16690"/>
    <s v="Kristen Hastings"/>
    <x v="1"/>
    <s v="United States"/>
    <s v="Springfield"/>
    <x v="21"/>
    <n v="97477"/>
    <x v="1"/>
    <s v="OFF-BI-10002982"/>
    <x v="1"/>
    <x v="8"/>
    <x v="1258"/>
    <n v="14.301"/>
    <n v="7"/>
    <x v="6"/>
    <n v="-10.487399999999999"/>
  </r>
  <r>
    <n v="8085"/>
    <x v="3998"/>
    <x v="1"/>
    <x v="662"/>
    <d v="2012-11-01T00:00:00"/>
    <x v="1"/>
    <s v="KH-16690"/>
    <s v="Kristen Hastings"/>
    <x v="1"/>
    <s v="United States"/>
    <s v="Springfield"/>
    <x v="21"/>
    <n v="97477"/>
    <x v="1"/>
    <s v="OFF-ST-10001809"/>
    <x v="1"/>
    <x v="4"/>
    <x v="430"/>
    <n v="718.64"/>
    <n v="10"/>
    <x v="2"/>
    <n v="-161.69399999999999"/>
  </r>
  <r>
    <n v="8086"/>
    <x v="3999"/>
    <x v="0"/>
    <x v="201"/>
    <d v="2013-10-27T00:00:00"/>
    <x v="1"/>
    <s v="LC-16960"/>
    <s v="Lindsay Castell"/>
    <x v="2"/>
    <s v="United States"/>
    <s v="Arlington"/>
    <x v="17"/>
    <n v="22204"/>
    <x v="0"/>
    <s v="FUR-FU-10000246"/>
    <x v="0"/>
    <x v="5"/>
    <x v="386"/>
    <n v="61.1"/>
    <n v="5"/>
    <x v="0"/>
    <n v="18.329999999999998"/>
  </r>
  <r>
    <n v="8087"/>
    <x v="4000"/>
    <x v="3"/>
    <x v="1045"/>
    <d v="2014-05-03T00:00:00"/>
    <x v="1"/>
    <s v="JL-15130"/>
    <s v="Jack Lebron"/>
    <x v="0"/>
    <s v="United States"/>
    <s v="Wilmington"/>
    <x v="3"/>
    <n v="28403"/>
    <x v="0"/>
    <s v="OFF-AP-10000252"/>
    <x v="1"/>
    <x v="9"/>
    <x v="1242"/>
    <n v="28.08"/>
    <n v="3"/>
    <x v="2"/>
    <n v="5.2649999999999997"/>
  </r>
  <r>
    <n v="8088"/>
    <x v="4001"/>
    <x v="0"/>
    <x v="321"/>
    <d v="2013-10-02T00:00:00"/>
    <x v="0"/>
    <s v="DM-12955"/>
    <s v="Dario Medina"/>
    <x v="1"/>
    <s v="United States"/>
    <s v="Yuma"/>
    <x v="16"/>
    <n v="85364"/>
    <x v="1"/>
    <s v="OFF-AR-10002375"/>
    <x v="1"/>
    <x v="6"/>
    <x v="823"/>
    <n v="10.496"/>
    <n v="4"/>
    <x v="2"/>
    <n v="1.1808000000000001"/>
  </r>
  <r>
    <n v="8089"/>
    <x v="4002"/>
    <x v="1"/>
    <x v="848"/>
    <d v="2012-07-14T00:00:00"/>
    <x v="1"/>
    <s v="MV-18190"/>
    <s v="Mike Vittorini"/>
    <x v="0"/>
    <s v="United States"/>
    <s v="San Bernardino"/>
    <x v="1"/>
    <n v="92404"/>
    <x v="1"/>
    <s v="OFF-BI-10003719"/>
    <x v="1"/>
    <x v="8"/>
    <x v="684"/>
    <n v="39.92"/>
    <n v="2"/>
    <x v="2"/>
    <n v="12.974"/>
  </r>
  <r>
    <n v="8090"/>
    <x v="4003"/>
    <x v="1"/>
    <x v="976"/>
    <d v="2012-08-09T00:00:00"/>
    <x v="2"/>
    <s v="NS-18640"/>
    <s v="Noel Staavos"/>
    <x v="1"/>
    <s v="United States"/>
    <s v="Baltimore"/>
    <x v="39"/>
    <n v="21215"/>
    <x v="3"/>
    <s v="OFF-AP-10001492"/>
    <x v="1"/>
    <x v="9"/>
    <x v="22"/>
    <n v="77.58"/>
    <n v="9"/>
    <x v="0"/>
    <n v="20.1708"/>
  </r>
  <r>
    <n v="8091"/>
    <x v="4004"/>
    <x v="2"/>
    <x v="1035"/>
    <d v="2011-12-13T00:00:00"/>
    <x v="1"/>
    <s v="AS-10630"/>
    <s v="Ann Steele"/>
    <x v="2"/>
    <s v="United States"/>
    <s v="Seattle"/>
    <x v="4"/>
    <n v="98103"/>
    <x v="1"/>
    <s v="OFF-ST-10000532"/>
    <x v="1"/>
    <x v="4"/>
    <x v="1403"/>
    <n v="269.36"/>
    <n v="7"/>
    <x v="0"/>
    <n v="70.033600000000007"/>
  </r>
  <r>
    <n v="8092"/>
    <x v="4005"/>
    <x v="1"/>
    <x v="895"/>
    <d v="2012-12-14T00:00:00"/>
    <x v="1"/>
    <s v="MT-17815"/>
    <s v="Meg Tillman"/>
    <x v="0"/>
    <s v="United States"/>
    <s v="San Francisco"/>
    <x v="1"/>
    <n v="94110"/>
    <x v="1"/>
    <s v="OFF-LA-10001613"/>
    <x v="1"/>
    <x v="2"/>
    <x v="736"/>
    <n v="5.76"/>
    <n v="2"/>
    <x v="0"/>
    <n v="2.8224"/>
  </r>
  <r>
    <n v="8093"/>
    <x v="4006"/>
    <x v="3"/>
    <x v="1183"/>
    <d v="2014-11-14T00:00:00"/>
    <x v="0"/>
    <s v="SR-20425"/>
    <s v="Sharelle Roach"/>
    <x v="2"/>
    <s v="United States"/>
    <s v="New York City"/>
    <x v="15"/>
    <n v="10035"/>
    <x v="3"/>
    <s v="OFF-AR-10002818"/>
    <x v="1"/>
    <x v="6"/>
    <x v="924"/>
    <n v="109.9"/>
    <n v="5"/>
    <x v="0"/>
    <n v="32.97"/>
  </r>
  <r>
    <n v="8094"/>
    <x v="4007"/>
    <x v="3"/>
    <x v="944"/>
    <d v="2014-08-02T00:00:00"/>
    <x v="0"/>
    <s v="DK-13375"/>
    <s v="Dennis Kane"/>
    <x v="0"/>
    <s v="United States"/>
    <s v="Seattle"/>
    <x v="4"/>
    <n v="98115"/>
    <x v="1"/>
    <s v="FUR-FU-10001940"/>
    <x v="0"/>
    <x v="5"/>
    <x v="33"/>
    <n v="23.88"/>
    <n v="3"/>
    <x v="0"/>
    <n v="10.507199999999999"/>
  </r>
  <r>
    <n v="8095"/>
    <x v="4007"/>
    <x v="3"/>
    <x v="944"/>
    <d v="2014-08-02T00:00:00"/>
    <x v="0"/>
    <s v="DK-13375"/>
    <s v="Dennis Kane"/>
    <x v="0"/>
    <s v="United States"/>
    <s v="Seattle"/>
    <x v="4"/>
    <n v="98115"/>
    <x v="1"/>
    <s v="OFF-PA-10003883"/>
    <x v="1"/>
    <x v="10"/>
    <x v="1229"/>
    <n v="26.2"/>
    <n v="4"/>
    <x v="0"/>
    <n v="12.052"/>
  </r>
  <r>
    <n v="8096"/>
    <x v="4007"/>
    <x v="3"/>
    <x v="944"/>
    <d v="2014-08-02T00:00:00"/>
    <x v="0"/>
    <s v="DK-13375"/>
    <s v="Dennis Kane"/>
    <x v="0"/>
    <s v="United States"/>
    <s v="Seattle"/>
    <x v="4"/>
    <n v="98115"/>
    <x v="1"/>
    <s v="OFF-PA-10002787"/>
    <x v="1"/>
    <x v="10"/>
    <x v="1267"/>
    <n v="12.96"/>
    <n v="2"/>
    <x v="0"/>
    <n v="6.2207999999999997"/>
  </r>
  <r>
    <n v="8097"/>
    <x v="4007"/>
    <x v="3"/>
    <x v="944"/>
    <d v="2014-08-02T00:00:00"/>
    <x v="0"/>
    <s v="DK-13375"/>
    <s v="Dennis Kane"/>
    <x v="0"/>
    <s v="United States"/>
    <s v="Seattle"/>
    <x v="4"/>
    <n v="98115"/>
    <x v="1"/>
    <s v="TEC-AC-10000991"/>
    <x v="2"/>
    <x v="11"/>
    <x v="432"/>
    <n v="234.95"/>
    <n v="5"/>
    <x v="0"/>
    <n v="32.893000000000001"/>
  </r>
  <r>
    <n v="8098"/>
    <x v="4008"/>
    <x v="3"/>
    <x v="116"/>
    <d v="2015-01-02T00:00:00"/>
    <x v="1"/>
    <s v="SV-20935"/>
    <s v="Susan Vittorini"/>
    <x v="0"/>
    <s v="United States"/>
    <s v="Albuquerque"/>
    <x v="27"/>
    <n v="87105"/>
    <x v="1"/>
    <s v="OFF-ST-10003058"/>
    <x v="1"/>
    <x v="4"/>
    <x v="388"/>
    <n v="118.25"/>
    <n v="5"/>
    <x v="0"/>
    <n v="34.292499999999997"/>
  </r>
  <r>
    <n v="8099"/>
    <x v="4008"/>
    <x v="3"/>
    <x v="116"/>
    <d v="2015-01-02T00:00:00"/>
    <x v="1"/>
    <s v="SV-20935"/>
    <s v="Susan Vittorini"/>
    <x v="0"/>
    <s v="United States"/>
    <s v="Albuquerque"/>
    <x v="27"/>
    <n v="87105"/>
    <x v="1"/>
    <s v="OFF-PA-10004239"/>
    <x v="1"/>
    <x v="10"/>
    <x v="1412"/>
    <n v="4.28"/>
    <n v="1"/>
    <x v="0"/>
    <n v="1.9259999999999999"/>
  </r>
  <r>
    <n v="8100"/>
    <x v="4009"/>
    <x v="0"/>
    <x v="612"/>
    <d v="2013-03-14T00:00:00"/>
    <x v="2"/>
    <s v="RH-19510"/>
    <s v="Rick Huthwaite"/>
    <x v="2"/>
    <s v="United States"/>
    <s v="Los Angeles"/>
    <x v="1"/>
    <n v="90045"/>
    <x v="1"/>
    <s v="TEC-AC-10003038"/>
    <x v="2"/>
    <x v="11"/>
    <x v="1024"/>
    <n v="26.85"/>
    <n v="3"/>
    <x v="0"/>
    <n v="5.1014999999999997"/>
  </r>
  <r>
    <n v="8101"/>
    <x v="4009"/>
    <x v="0"/>
    <x v="612"/>
    <d v="2013-03-14T00:00:00"/>
    <x v="2"/>
    <s v="RH-19510"/>
    <s v="Rick Huthwaite"/>
    <x v="2"/>
    <s v="United States"/>
    <s v="Los Angeles"/>
    <x v="1"/>
    <n v="90045"/>
    <x v="1"/>
    <s v="TEC-MA-10000984"/>
    <x v="2"/>
    <x v="15"/>
    <x v="1811"/>
    <n v="3357.6"/>
    <n v="3"/>
    <x v="2"/>
    <n v="377.73"/>
  </r>
  <r>
    <n v="8102"/>
    <x v="4010"/>
    <x v="1"/>
    <x v="1184"/>
    <d v="2012-05-26T00:00:00"/>
    <x v="1"/>
    <s v="SB-20185"/>
    <s v="Sarah Brown"/>
    <x v="0"/>
    <s v="United States"/>
    <s v="Los Angeles"/>
    <x v="1"/>
    <n v="90045"/>
    <x v="1"/>
    <s v="OFF-LA-10004484"/>
    <x v="1"/>
    <x v="2"/>
    <x v="612"/>
    <n v="8.26"/>
    <n v="2"/>
    <x v="0"/>
    <n v="3.7995999999999999"/>
  </r>
  <r>
    <n v="8103"/>
    <x v="4010"/>
    <x v="1"/>
    <x v="1184"/>
    <d v="2012-05-26T00:00:00"/>
    <x v="1"/>
    <s v="SB-20185"/>
    <s v="Sarah Brown"/>
    <x v="0"/>
    <s v="United States"/>
    <s v="Los Angeles"/>
    <x v="1"/>
    <n v="90045"/>
    <x v="1"/>
    <s v="TEC-MA-10004002"/>
    <x v="2"/>
    <x v="15"/>
    <x v="662"/>
    <n v="2973.32"/>
    <n v="7"/>
    <x v="2"/>
    <n v="334.49849999999998"/>
  </r>
  <r>
    <n v="8104"/>
    <x v="4010"/>
    <x v="1"/>
    <x v="1184"/>
    <d v="2012-05-26T00:00:00"/>
    <x v="1"/>
    <s v="SB-20185"/>
    <s v="Sarah Brown"/>
    <x v="0"/>
    <s v="United States"/>
    <s v="Los Angeles"/>
    <x v="1"/>
    <n v="90045"/>
    <x v="1"/>
    <s v="OFF-ST-10002406"/>
    <x v="1"/>
    <x v="4"/>
    <x v="324"/>
    <n v="104.79"/>
    <n v="7"/>
    <x v="0"/>
    <n v="29.341200000000001"/>
  </r>
  <r>
    <n v="8105"/>
    <x v="4010"/>
    <x v="1"/>
    <x v="1184"/>
    <d v="2012-05-26T00:00:00"/>
    <x v="1"/>
    <s v="SB-20185"/>
    <s v="Sarah Brown"/>
    <x v="0"/>
    <s v="United States"/>
    <s v="Los Angeles"/>
    <x v="1"/>
    <n v="90045"/>
    <x v="1"/>
    <s v="TEC-PH-10003645"/>
    <x v="2"/>
    <x v="7"/>
    <x v="294"/>
    <n v="775.72799999999995"/>
    <n v="6"/>
    <x v="2"/>
    <n v="58.179600000000001"/>
  </r>
  <r>
    <n v="8106"/>
    <x v="4011"/>
    <x v="3"/>
    <x v="922"/>
    <d v="2014-02-20T00:00:00"/>
    <x v="2"/>
    <s v="CR-12820"/>
    <s v="Cyra Reiten"/>
    <x v="2"/>
    <s v="United States"/>
    <s v="Houston"/>
    <x v="5"/>
    <n v="77041"/>
    <x v="2"/>
    <s v="FUR-BO-10001601"/>
    <x v="0"/>
    <x v="0"/>
    <x v="414"/>
    <n v="89.066400000000002"/>
    <n v="1"/>
    <x v="8"/>
    <n v="-17.0274"/>
  </r>
  <r>
    <n v="8107"/>
    <x v="4011"/>
    <x v="3"/>
    <x v="922"/>
    <d v="2014-02-20T00:00:00"/>
    <x v="2"/>
    <s v="CR-12820"/>
    <s v="Cyra Reiten"/>
    <x v="2"/>
    <s v="United States"/>
    <s v="Houston"/>
    <x v="5"/>
    <n v="77041"/>
    <x v="2"/>
    <s v="OFF-AR-10000937"/>
    <x v="1"/>
    <x v="6"/>
    <x v="1812"/>
    <n v="175.44"/>
    <n v="6"/>
    <x v="2"/>
    <n v="52.631999999999998"/>
  </r>
  <r>
    <n v="8108"/>
    <x v="4011"/>
    <x v="3"/>
    <x v="922"/>
    <d v="2014-02-20T00:00:00"/>
    <x v="2"/>
    <s v="CR-12820"/>
    <s v="Cyra Reiten"/>
    <x v="2"/>
    <s v="United States"/>
    <s v="Houston"/>
    <x v="5"/>
    <n v="77041"/>
    <x v="2"/>
    <s v="TEC-PH-10000038"/>
    <x v="2"/>
    <x v="7"/>
    <x v="1056"/>
    <n v="438.33600000000001"/>
    <n v="4"/>
    <x v="2"/>
    <n v="-87.667199999999994"/>
  </r>
  <r>
    <n v="8109"/>
    <x v="4012"/>
    <x v="3"/>
    <x v="166"/>
    <d v="2014-12-16T00:00:00"/>
    <x v="1"/>
    <s v="EG-13900"/>
    <s v="Emily Grady"/>
    <x v="0"/>
    <s v="United States"/>
    <s v="Philadelphia"/>
    <x v="9"/>
    <n v="19140"/>
    <x v="3"/>
    <s v="FUR-CH-10003396"/>
    <x v="0"/>
    <x v="1"/>
    <x v="385"/>
    <n v="215.54400000000001"/>
    <n v="4"/>
    <x v="4"/>
    <n v="-58.504800000000003"/>
  </r>
  <r>
    <n v="8110"/>
    <x v="4013"/>
    <x v="3"/>
    <x v="551"/>
    <d v="2014-11-24T00:00:00"/>
    <x v="1"/>
    <s v="RD-19930"/>
    <s v="Russell D'Ascenzo"/>
    <x v="0"/>
    <s v="United States"/>
    <s v="Chicago"/>
    <x v="10"/>
    <n v="60623"/>
    <x v="2"/>
    <s v="OFF-EN-10002592"/>
    <x v="1"/>
    <x v="12"/>
    <x v="1702"/>
    <n v="55.584000000000003"/>
    <n v="6"/>
    <x v="2"/>
    <n v="20.844000000000001"/>
  </r>
  <r>
    <n v="8111"/>
    <x v="4013"/>
    <x v="3"/>
    <x v="551"/>
    <d v="2014-11-24T00:00:00"/>
    <x v="1"/>
    <s v="RD-19930"/>
    <s v="Russell D'Ascenzo"/>
    <x v="0"/>
    <s v="United States"/>
    <s v="Chicago"/>
    <x v="10"/>
    <n v="60623"/>
    <x v="2"/>
    <s v="FUR-CH-10000422"/>
    <x v="0"/>
    <x v="1"/>
    <x v="1432"/>
    <n v="127.386"/>
    <n v="2"/>
    <x v="4"/>
    <n v="-25.4772"/>
  </r>
  <r>
    <n v="8112"/>
    <x v="4014"/>
    <x v="0"/>
    <x v="49"/>
    <d v="2013-12-04T00:00:00"/>
    <x v="0"/>
    <s v="JM-15865"/>
    <s v="John Murray"/>
    <x v="0"/>
    <s v="United States"/>
    <s v="San Angelo"/>
    <x v="5"/>
    <n v="76903"/>
    <x v="2"/>
    <s v="FUR-CH-10002647"/>
    <x v="0"/>
    <x v="1"/>
    <x v="470"/>
    <n v="248.43"/>
    <n v="5"/>
    <x v="4"/>
    <n v="-17.745000000000001"/>
  </r>
  <r>
    <n v="8113"/>
    <x v="4014"/>
    <x v="0"/>
    <x v="49"/>
    <d v="2013-12-04T00:00:00"/>
    <x v="0"/>
    <s v="JM-15865"/>
    <s v="John Murray"/>
    <x v="0"/>
    <s v="United States"/>
    <s v="San Angelo"/>
    <x v="5"/>
    <n v="76903"/>
    <x v="2"/>
    <s v="OFF-AP-10004859"/>
    <x v="1"/>
    <x v="9"/>
    <x v="921"/>
    <n v="11.648"/>
    <n v="4"/>
    <x v="3"/>
    <n v="-30.8672"/>
  </r>
  <r>
    <n v="8114"/>
    <x v="4014"/>
    <x v="0"/>
    <x v="49"/>
    <d v="2013-12-04T00:00:00"/>
    <x v="0"/>
    <s v="JM-15865"/>
    <s v="John Murray"/>
    <x v="0"/>
    <s v="United States"/>
    <s v="San Angelo"/>
    <x v="5"/>
    <n v="76903"/>
    <x v="2"/>
    <s v="FUR-CH-10004477"/>
    <x v="0"/>
    <x v="1"/>
    <x v="211"/>
    <n v="85.245999999999995"/>
    <n v="2"/>
    <x v="4"/>
    <n v="-1.2178"/>
  </r>
  <r>
    <n v="8115"/>
    <x v="4015"/>
    <x v="3"/>
    <x v="621"/>
    <d v="2014-10-08T00:00:00"/>
    <x v="0"/>
    <s v="LW-16825"/>
    <s v="Laurel Workman"/>
    <x v="1"/>
    <s v="United States"/>
    <s v="Pasadena"/>
    <x v="5"/>
    <n v="77506"/>
    <x v="2"/>
    <s v="OFF-AR-10004817"/>
    <x v="1"/>
    <x v="6"/>
    <x v="906"/>
    <n v="20.64"/>
    <n v="5"/>
    <x v="2"/>
    <n v="2.3220000000000001"/>
  </r>
  <r>
    <n v="8116"/>
    <x v="4016"/>
    <x v="3"/>
    <x v="635"/>
    <d v="2014-09-05T00:00:00"/>
    <x v="1"/>
    <s v="RW-19540"/>
    <s v="Rick Wilson"/>
    <x v="1"/>
    <s v="United States"/>
    <s v="Los Angeles"/>
    <x v="1"/>
    <n v="90049"/>
    <x v="1"/>
    <s v="FUR-FU-10003374"/>
    <x v="0"/>
    <x v="5"/>
    <x v="1798"/>
    <n v="148.02000000000001"/>
    <n v="3"/>
    <x v="0"/>
    <n v="41.445599999999999"/>
  </r>
  <r>
    <n v="8117"/>
    <x v="4017"/>
    <x v="3"/>
    <x v="221"/>
    <d v="2014-11-25T00:00:00"/>
    <x v="3"/>
    <s v="BG-11695"/>
    <s v="Brooke Gillingham"/>
    <x v="1"/>
    <s v="United States"/>
    <s v="Garden City"/>
    <x v="41"/>
    <n v="67846"/>
    <x v="2"/>
    <s v="OFF-ST-10003123"/>
    <x v="1"/>
    <x v="4"/>
    <x v="1268"/>
    <n v="33.29"/>
    <n v="1"/>
    <x v="0"/>
    <n v="7.9896000000000003"/>
  </r>
  <r>
    <n v="8118"/>
    <x v="4018"/>
    <x v="3"/>
    <x v="160"/>
    <d v="2014-07-06T00:00:00"/>
    <x v="1"/>
    <s v="TT-21220"/>
    <s v="Thomas Thornton"/>
    <x v="0"/>
    <s v="United States"/>
    <s v="Los Angeles"/>
    <x v="1"/>
    <n v="90045"/>
    <x v="1"/>
    <s v="OFF-PA-10000675"/>
    <x v="1"/>
    <x v="10"/>
    <x v="1106"/>
    <n v="204.95"/>
    <n v="5"/>
    <x v="0"/>
    <n v="100.4255"/>
  </r>
  <r>
    <n v="8119"/>
    <x v="4019"/>
    <x v="3"/>
    <x v="847"/>
    <d v="2014-07-28T00:00:00"/>
    <x v="1"/>
    <s v="EB-13930"/>
    <s v="Eric Barreto"/>
    <x v="0"/>
    <s v="United States"/>
    <s v="Chicago"/>
    <x v="10"/>
    <n v="60653"/>
    <x v="2"/>
    <s v="FUR-CH-10004997"/>
    <x v="0"/>
    <x v="1"/>
    <x v="494"/>
    <n v="526.34400000000005"/>
    <n v="4"/>
    <x v="4"/>
    <n v="-75.191999999999993"/>
  </r>
  <r>
    <n v="8120"/>
    <x v="4020"/>
    <x v="0"/>
    <x v="583"/>
    <d v="2013-11-17T00:00:00"/>
    <x v="1"/>
    <s v="LP-17080"/>
    <s v="Liz Pelletier"/>
    <x v="0"/>
    <s v="United States"/>
    <s v="San Francisco"/>
    <x v="1"/>
    <n v="94110"/>
    <x v="1"/>
    <s v="FUR-FU-10001934"/>
    <x v="0"/>
    <x v="5"/>
    <x v="107"/>
    <n v="41.96"/>
    <n v="2"/>
    <x v="0"/>
    <n v="10.909599999999999"/>
  </r>
  <r>
    <n v="8121"/>
    <x v="4020"/>
    <x v="0"/>
    <x v="583"/>
    <d v="2013-11-17T00:00:00"/>
    <x v="1"/>
    <s v="LP-17080"/>
    <s v="Liz Pelletier"/>
    <x v="0"/>
    <s v="United States"/>
    <s v="San Francisco"/>
    <x v="1"/>
    <n v="94110"/>
    <x v="1"/>
    <s v="FUR-CH-10004997"/>
    <x v="0"/>
    <x v="1"/>
    <x v="494"/>
    <n v="451.15199999999999"/>
    <n v="3"/>
    <x v="2"/>
    <n v="0"/>
  </r>
  <r>
    <n v="8122"/>
    <x v="4020"/>
    <x v="0"/>
    <x v="583"/>
    <d v="2013-11-17T00:00:00"/>
    <x v="1"/>
    <s v="LP-17080"/>
    <s v="Liz Pelletier"/>
    <x v="0"/>
    <s v="United States"/>
    <s v="San Francisco"/>
    <x v="1"/>
    <n v="94110"/>
    <x v="1"/>
    <s v="OFF-BI-10001890"/>
    <x v="1"/>
    <x v="8"/>
    <x v="174"/>
    <n v="31.504000000000001"/>
    <n v="11"/>
    <x v="2"/>
    <n v="11.026400000000001"/>
  </r>
  <r>
    <n v="8123"/>
    <x v="4021"/>
    <x v="2"/>
    <x v="337"/>
    <d v="2011-12-15T00:00:00"/>
    <x v="1"/>
    <s v="FP-14320"/>
    <s v="Frank Preis"/>
    <x v="0"/>
    <s v="United States"/>
    <s v="Philadelphia"/>
    <x v="9"/>
    <n v="19134"/>
    <x v="3"/>
    <s v="OFF-EN-10002500"/>
    <x v="1"/>
    <x v="12"/>
    <x v="118"/>
    <n v="30.672000000000001"/>
    <n v="3"/>
    <x v="2"/>
    <n v="9.5850000000000009"/>
  </r>
  <r>
    <n v="8124"/>
    <x v="4021"/>
    <x v="2"/>
    <x v="337"/>
    <d v="2011-12-15T00:00:00"/>
    <x v="1"/>
    <s v="FP-14320"/>
    <s v="Frank Preis"/>
    <x v="0"/>
    <s v="United States"/>
    <s v="Philadelphia"/>
    <x v="9"/>
    <n v="19134"/>
    <x v="3"/>
    <s v="TEC-CO-10001766"/>
    <x v="2"/>
    <x v="16"/>
    <x v="1058"/>
    <n v="1079.9760000000001"/>
    <n v="4"/>
    <x v="10"/>
    <n v="125.99720000000001"/>
  </r>
  <r>
    <n v="8125"/>
    <x v="4022"/>
    <x v="3"/>
    <x v="210"/>
    <d v="2014-09-13T00:00:00"/>
    <x v="1"/>
    <s v="JA-15970"/>
    <s v="Joseph Airdo"/>
    <x v="0"/>
    <s v="United States"/>
    <s v="Modesto"/>
    <x v="1"/>
    <n v="95351"/>
    <x v="1"/>
    <s v="FUR-CH-10004860"/>
    <x v="0"/>
    <x v="1"/>
    <x v="210"/>
    <n v="161.56800000000001"/>
    <n v="2"/>
    <x v="2"/>
    <n v="-28.2744"/>
  </r>
  <r>
    <n v="8126"/>
    <x v="4023"/>
    <x v="1"/>
    <x v="525"/>
    <d v="2012-02-13T00:00:00"/>
    <x v="1"/>
    <s v="TS-21655"/>
    <s v="Trudy Schmidt"/>
    <x v="0"/>
    <s v="United States"/>
    <s v="Houston"/>
    <x v="5"/>
    <n v="77070"/>
    <x v="2"/>
    <s v="OFF-BI-10002049"/>
    <x v="1"/>
    <x v="8"/>
    <x v="758"/>
    <n v="2.9340000000000002"/>
    <n v="3"/>
    <x v="3"/>
    <n v="-4.9878"/>
  </r>
  <r>
    <n v="8127"/>
    <x v="4023"/>
    <x v="1"/>
    <x v="525"/>
    <d v="2012-02-13T00:00:00"/>
    <x v="1"/>
    <s v="TS-21655"/>
    <s v="Trudy Schmidt"/>
    <x v="0"/>
    <s v="United States"/>
    <s v="Houston"/>
    <x v="5"/>
    <n v="77070"/>
    <x v="2"/>
    <s v="TEC-AC-10003499"/>
    <x v="2"/>
    <x v="11"/>
    <x v="103"/>
    <n v="18.527999999999999"/>
    <n v="2"/>
    <x v="2"/>
    <n v="4.4004000000000003"/>
  </r>
  <r>
    <n v="8128"/>
    <x v="4023"/>
    <x v="1"/>
    <x v="525"/>
    <d v="2012-02-13T00:00:00"/>
    <x v="1"/>
    <s v="TS-21655"/>
    <s v="Trudy Schmidt"/>
    <x v="0"/>
    <s v="United States"/>
    <s v="Houston"/>
    <x v="5"/>
    <n v="77070"/>
    <x v="2"/>
    <s v="OFF-ST-10003470"/>
    <x v="1"/>
    <x v="4"/>
    <x v="1339"/>
    <n v="670.75199999999995"/>
    <n v="3"/>
    <x v="2"/>
    <n v="-125.76600000000001"/>
  </r>
  <r>
    <n v="8129"/>
    <x v="4024"/>
    <x v="3"/>
    <x v="775"/>
    <d v="2014-09-02T00:00:00"/>
    <x v="1"/>
    <s v="DP-13000"/>
    <s v="Darren Powers"/>
    <x v="0"/>
    <s v="United States"/>
    <s v="Chicago"/>
    <x v="10"/>
    <n v="60610"/>
    <x v="2"/>
    <s v="FUR-FU-10000222"/>
    <x v="0"/>
    <x v="5"/>
    <x v="591"/>
    <n v="64.959999999999994"/>
    <n v="5"/>
    <x v="7"/>
    <n v="-43.847999999999999"/>
  </r>
  <r>
    <n v="8130"/>
    <x v="4025"/>
    <x v="2"/>
    <x v="836"/>
    <d v="2011-07-23T00:00:00"/>
    <x v="2"/>
    <s v="JD-15895"/>
    <s v="Jonathan Doherty"/>
    <x v="1"/>
    <s v="United States"/>
    <s v="Riverside"/>
    <x v="1"/>
    <n v="92503"/>
    <x v="1"/>
    <s v="TEC-AC-10000023"/>
    <x v="2"/>
    <x v="11"/>
    <x v="900"/>
    <n v="41.94"/>
    <n v="2"/>
    <x v="0"/>
    <n v="15.0984"/>
  </r>
  <r>
    <n v="8131"/>
    <x v="4025"/>
    <x v="2"/>
    <x v="836"/>
    <d v="2011-07-23T00:00:00"/>
    <x v="2"/>
    <s v="JD-15895"/>
    <s v="Jonathan Doherty"/>
    <x v="1"/>
    <s v="United States"/>
    <s v="Riverside"/>
    <x v="1"/>
    <n v="92503"/>
    <x v="1"/>
    <s v="OFF-PA-10003971"/>
    <x v="1"/>
    <x v="10"/>
    <x v="1272"/>
    <n v="11.96"/>
    <n v="2"/>
    <x v="0"/>
    <n v="5.8604000000000003"/>
  </r>
  <r>
    <n v="8132"/>
    <x v="4025"/>
    <x v="2"/>
    <x v="836"/>
    <d v="2011-07-23T00:00:00"/>
    <x v="2"/>
    <s v="JD-15895"/>
    <s v="Jonathan Doherty"/>
    <x v="1"/>
    <s v="United States"/>
    <s v="Riverside"/>
    <x v="1"/>
    <n v="92503"/>
    <x v="1"/>
    <s v="OFF-AR-10003481"/>
    <x v="1"/>
    <x v="6"/>
    <x v="1591"/>
    <n v="13.12"/>
    <n v="4"/>
    <x v="0"/>
    <n v="3.8048000000000002"/>
  </r>
  <r>
    <n v="8133"/>
    <x v="4025"/>
    <x v="2"/>
    <x v="836"/>
    <d v="2011-07-23T00:00:00"/>
    <x v="2"/>
    <s v="JD-15895"/>
    <s v="Jonathan Doherty"/>
    <x v="1"/>
    <s v="United States"/>
    <s v="Riverside"/>
    <x v="1"/>
    <n v="92503"/>
    <x v="1"/>
    <s v="OFF-ST-10001490"/>
    <x v="1"/>
    <x v="4"/>
    <x v="513"/>
    <n v="535.41"/>
    <n v="3"/>
    <x v="0"/>
    <n v="160.62299999999999"/>
  </r>
  <r>
    <n v="8134"/>
    <x v="4026"/>
    <x v="1"/>
    <x v="1049"/>
    <d v="2012-10-13T00:00:00"/>
    <x v="1"/>
    <s v="GH-14485"/>
    <s v="Gene Hale"/>
    <x v="1"/>
    <s v="United States"/>
    <s v="Dallas"/>
    <x v="5"/>
    <n v="75081"/>
    <x v="2"/>
    <s v="FUR-FU-10003708"/>
    <x v="0"/>
    <x v="5"/>
    <x v="71"/>
    <n v="72.78"/>
    <n v="3"/>
    <x v="7"/>
    <n v="-70.960499999999996"/>
  </r>
  <r>
    <n v="8135"/>
    <x v="4027"/>
    <x v="1"/>
    <x v="1130"/>
    <d v="2012-02-21T00:00:00"/>
    <x v="1"/>
    <s v="RD-19585"/>
    <s v="Rob Dowd"/>
    <x v="0"/>
    <s v="United States"/>
    <s v="Los Angeles"/>
    <x v="1"/>
    <n v="90008"/>
    <x v="1"/>
    <s v="OFF-PA-10001970"/>
    <x v="1"/>
    <x v="10"/>
    <x v="311"/>
    <n v="36.840000000000003"/>
    <n v="3"/>
    <x v="0"/>
    <n v="17.314800000000002"/>
  </r>
  <r>
    <n v="8136"/>
    <x v="4027"/>
    <x v="1"/>
    <x v="1130"/>
    <d v="2012-02-21T00:00:00"/>
    <x v="1"/>
    <s v="RD-19585"/>
    <s v="Rob Dowd"/>
    <x v="0"/>
    <s v="United States"/>
    <s v="Los Angeles"/>
    <x v="1"/>
    <n v="90008"/>
    <x v="1"/>
    <s v="OFF-LA-10002762"/>
    <x v="1"/>
    <x v="2"/>
    <x v="49"/>
    <n v="87.71"/>
    <n v="7"/>
    <x v="0"/>
    <n v="41.223700000000001"/>
  </r>
  <r>
    <n v="8137"/>
    <x v="4028"/>
    <x v="0"/>
    <x v="399"/>
    <d v="2013-08-17T00:00:00"/>
    <x v="1"/>
    <s v="CS-12490"/>
    <s v="Cindy Schnelling"/>
    <x v="1"/>
    <s v="United States"/>
    <s v="Lakeland"/>
    <x v="2"/>
    <n v="33801"/>
    <x v="0"/>
    <s v="FUR-TA-10002533"/>
    <x v="0"/>
    <x v="3"/>
    <x v="274"/>
    <n v="562.29250000000002"/>
    <n v="7"/>
    <x v="1"/>
    <n v="-255.58750000000001"/>
  </r>
  <r>
    <n v="8138"/>
    <x v="4029"/>
    <x v="2"/>
    <x v="187"/>
    <d v="2011-11-13T00:00:00"/>
    <x v="1"/>
    <s v="BF-11215"/>
    <s v="Benjamin Farhat"/>
    <x v="2"/>
    <s v="United States"/>
    <s v="New York City"/>
    <x v="15"/>
    <n v="10035"/>
    <x v="3"/>
    <s v="FUR-FU-10004091"/>
    <x v="0"/>
    <x v="5"/>
    <x v="954"/>
    <n v="56.52"/>
    <n v="9"/>
    <x v="0"/>
    <n v="21.477599999999999"/>
  </r>
  <r>
    <n v="8139"/>
    <x v="4030"/>
    <x v="0"/>
    <x v="427"/>
    <d v="2013-07-23T00:00:00"/>
    <x v="1"/>
    <s v="NK-18490"/>
    <s v="Neil Knudson"/>
    <x v="2"/>
    <s v="United States"/>
    <s v="Philadelphia"/>
    <x v="9"/>
    <n v="19140"/>
    <x v="3"/>
    <s v="OFF-AR-10001545"/>
    <x v="1"/>
    <x v="6"/>
    <x v="812"/>
    <n v="11.263999999999999"/>
    <n v="8"/>
    <x v="2"/>
    <n v="1.2672000000000001"/>
  </r>
  <r>
    <n v="8140"/>
    <x v="4030"/>
    <x v="0"/>
    <x v="427"/>
    <d v="2013-07-23T00:00:00"/>
    <x v="1"/>
    <s v="NK-18490"/>
    <s v="Neil Knudson"/>
    <x v="2"/>
    <s v="United States"/>
    <s v="Philadelphia"/>
    <x v="9"/>
    <n v="19140"/>
    <x v="3"/>
    <s v="OFF-ST-10001476"/>
    <x v="1"/>
    <x v="4"/>
    <x v="827"/>
    <n v="284.08"/>
    <n v="10"/>
    <x v="2"/>
    <n v="24.856999999999999"/>
  </r>
  <r>
    <n v="8141"/>
    <x v="4030"/>
    <x v="0"/>
    <x v="427"/>
    <d v="2013-07-23T00:00:00"/>
    <x v="1"/>
    <s v="NK-18490"/>
    <s v="Neil Knudson"/>
    <x v="2"/>
    <s v="United States"/>
    <s v="Philadelphia"/>
    <x v="9"/>
    <n v="19140"/>
    <x v="3"/>
    <s v="OFF-PA-10004971"/>
    <x v="1"/>
    <x v="10"/>
    <x v="604"/>
    <n v="18.495999999999999"/>
    <n v="4"/>
    <x v="2"/>
    <n v="6.7047999999999996"/>
  </r>
  <r>
    <n v="8142"/>
    <x v="4031"/>
    <x v="0"/>
    <x v="473"/>
    <d v="2013-02-10T00:00:00"/>
    <x v="1"/>
    <s v="AZ-10750"/>
    <s v="Annie Zypern"/>
    <x v="0"/>
    <s v="United States"/>
    <s v="San Diego"/>
    <x v="1"/>
    <n v="92037"/>
    <x v="1"/>
    <s v="OFF-LA-10003223"/>
    <x v="1"/>
    <x v="2"/>
    <x v="602"/>
    <n v="14.73"/>
    <n v="3"/>
    <x v="0"/>
    <n v="7.2176999999999998"/>
  </r>
  <r>
    <n v="8143"/>
    <x v="4031"/>
    <x v="0"/>
    <x v="473"/>
    <d v="2013-02-10T00:00:00"/>
    <x v="1"/>
    <s v="AZ-10750"/>
    <s v="Annie Zypern"/>
    <x v="0"/>
    <s v="United States"/>
    <s v="San Diego"/>
    <x v="1"/>
    <n v="92037"/>
    <x v="1"/>
    <s v="OFF-ST-10004340"/>
    <x v="1"/>
    <x v="4"/>
    <x v="809"/>
    <n v="186.54"/>
    <n v="3"/>
    <x v="0"/>
    <n v="50.3658"/>
  </r>
  <r>
    <n v="8144"/>
    <x v="4031"/>
    <x v="0"/>
    <x v="473"/>
    <d v="2013-02-10T00:00:00"/>
    <x v="1"/>
    <s v="AZ-10750"/>
    <s v="Annie Zypern"/>
    <x v="0"/>
    <s v="United States"/>
    <s v="San Diego"/>
    <x v="1"/>
    <n v="92037"/>
    <x v="1"/>
    <s v="FUR-TA-10001095"/>
    <x v="0"/>
    <x v="3"/>
    <x v="611"/>
    <n v="557.72799999999995"/>
    <n v="4"/>
    <x v="2"/>
    <n v="6.9715999999999996"/>
  </r>
  <r>
    <n v="8145"/>
    <x v="4031"/>
    <x v="0"/>
    <x v="473"/>
    <d v="2013-02-10T00:00:00"/>
    <x v="1"/>
    <s v="AZ-10750"/>
    <s v="Annie Zypern"/>
    <x v="0"/>
    <s v="United States"/>
    <s v="San Diego"/>
    <x v="1"/>
    <n v="92037"/>
    <x v="1"/>
    <s v="TEC-PH-10001448"/>
    <x v="2"/>
    <x v="7"/>
    <x v="140"/>
    <n v="159.96799999999999"/>
    <n v="4"/>
    <x v="2"/>
    <n v="-31.993600000000001"/>
  </r>
  <r>
    <n v="8146"/>
    <x v="4032"/>
    <x v="2"/>
    <x v="886"/>
    <d v="2011-06-27T00:00:00"/>
    <x v="1"/>
    <s v="Co-12640"/>
    <s v="Corey-Lock"/>
    <x v="0"/>
    <s v="United States"/>
    <s v="Lawton"/>
    <x v="26"/>
    <n v="73505"/>
    <x v="2"/>
    <s v="OFF-AP-10001005"/>
    <x v="1"/>
    <x v="9"/>
    <x v="1131"/>
    <n v="471.9"/>
    <n v="6"/>
    <x v="0"/>
    <n v="155.727"/>
  </r>
  <r>
    <n v="8147"/>
    <x v="4032"/>
    <x v="2"/>
    <x v="886"/>
    <d v="2011-06-27T00:00:00"/>
    <x v="1"/>
    <s v="Co-12640"/>
    <s v="Corey-Lock"/>
    <x v="0"/>
    <s v="United States"/>
    <s v="Lawton"/>
    <x v="26"/>
    <n v="73505"/>
    <x v="2"/>
    <s v="OFF-AR-10003469"/>
    <x v="1"/>
    <x v="6"/>
    <x v="1249"/>
    <n v="3.52"/>
    <n v="2"/>
    <x v="0"/>
    <n v="1.6896"/>
  </r>
  <r>
    <n v="8148"/>
    <x v="4033"/>
    <x v="3"/>
    <x v="255"/>
    <d v="2014-06-15T00:00:00"/>
    <x v="1"/>
    <s v="AG-10675"/>
    <s v="Anna Gayman"/>
    <x v="0"/>
    <s v="United States"/>
    <s v="Salem"/>
    <x v="17"/>
    <n v="24153"/>
    <x v="0"/>
    <s v="OFF-PA-10000249"/>
    <x v="1"/>
    <x v="10"/>
    <x v="33"/>
    <n v="49.12"/>
    <n v="4"/>
    <x v="0"/>
    <n v="23.086400000000001"/>
  </r>
  <r>
    <n v="8149"/>
    <x v="4034"/>
    <x v="0"/>
    <x v="797"/>
    <d v="2014-01-01T00:00:00"/>
    <x v="1"/>
    <s v="EM-14140"/>
    <s v="Eugene Moren"/>
    <x v="2"/>
    <s v="United States"/>
    <s v="Santa Ana"/>
    <x v="1"/>
    <n v="92704"/>
    <x v="1"/>
    <s v="OFF-LA-10001613"/>
    <x v="1"/>
    <x v="2"/>
    <x v="736"/>
    <n v="20.16"/>
    <n v="7"/>
    <x v="0"/>
    <n v="9.8783999999999992"/>
  </r>
  <r>
    <n v="8150"/>
    <x v="4035"/>
    <x v="2"/>
    <x v="755"/>
    <d v="2011-01-30T00:00:00"/>
    <x v="2"/>
    <s v="CA-11965"/>
    <s v="Carol Adams"/>
    <x v="1"/>
    <s v="United States"/>
    <s v="Rapid City"/>
    <x v="44"/>
    <n v="57701"/>
    <x v="2"/>
    <s v="OFF-BI-10001758"/>
    <x v="1"/>
    <x v="8"/>
    <x v="935"/>
    <n v="10.68"/>
    <n v="2"/>
    <x v="0"/>
    <n v="5.0195999999999996"/>
  </r>
  <r>
    <n v="8151"/>
    <x v="4035"/>
    <x v="2"/>
    <x v="755"/>
    <d v="2011-01-30T00:00:00"/>
    <x v="2"/>
    <s v="CA-11965"/>
    <s v="Carol Adams"/>
    <x v="1"/>
    <s v="United States"/>
    <s v="Rapid City"/>
    <x v="44"/>
    <n v="57701"/>
    <x v="2"/>
    <s v="FUR-BO-10004409"/>
    <x v="0"/>
    <x v="0"/>
    <x v="625"/>
    <n v="141.96"/>
    <n v="2"/>
    <x v="0"/>
    <n v="39.748800000000003"/>
  </r>
  <r>
    <n v="8152"/>
    <x v="4036"/>
    <x v="3"/>
    <x v="721"/>
    <d v="2014-03-26T00:00:00"/>
    <x v="2"/>
    <s v="RB-19360"/>
    <s v="Raymond Buch"/>
    <x v="0"/>
    <s v="United States"/>
    <s v="Seattle"/>
    <x v="4"/>
    <n v="98115"/>
    <x v="1"/>
    <s v="OFF-ST-10001558"/>
    <x v="1"/>
    <x v="4"/>
    <x v="712"/>
    <n v="32.479999999999997"/>
    <n v="2"/>
    <x v="0"/>
    <n v="4.8719999999999999"/>
  </r>
  <r>
    <n v="8153"/>
    <x v="4036"/>
    <x v="3"/>
    <x v="721"/>
    <d v="2014-03-26T00:00:00"/>
    <x v="2"/>
    <s v="RB-19360"/>
    <s v="Raymond Buch"/>
    <x v="0"/>
    <s v="United States"/>
    <s v="Seattle"/>
    <x v="4"/>
    <n v="98115"/>
    <x v="1"/>
    <s v="OFF-PA-10002986"/>
    <x v="1"/>
    <x v="10"/>
    <x v="477"/>
    <n v="20.04"/>
    <n v="3"/>
    <x v="0"/>
    <n v="9.6191999999999993"/>
  </r>
  <r>
    <n v="8154"/>
    <x v="4036"/>
    <x v="3"/>
    <x v="721"/>
    <d v="2014-03-26T00:00:00"/>
    <x v="2"/>
    <s v="RB-19360"/>
    <s v="Raymond Buch"/>
    <x v="0"/>
    <s v="United States"/>
    <s v="Seattle"/>
    <x v="4"/>
    <n v="98115"/>
    <x v="1"/>
    <s v="TEC-CO-10004722"/>
    <x v="2"/>
    <x v="16"/>
    <x v="1365"/>
    <n v="13999.96"/>
    <n v="4"/>
    <x v="0"/>
    <n v="6719.9808000000003"/>
  </r>
  <r>
    <n v="8155"/>
    <x v="4037"/>
    <x v="3"/>
    <x v="177"/>
    <d v="2014-03-25T00:00:00"/>
    <x v="1"/>
    <s v="RD-19720"/>
    <s v="Roger Demir"/>
    <x v="0"/>
    <s v="United States"/>
    <s v="Middletown"/>
    <x v="29"/>
    <n v="6457"/>
    <x v="3"/>
    <s v="TEC-AC-10002842"/>
    <x v="2"/>
    <x v="11"/>
    <x v="1176"/>
    <n v="238"/>
    <n v="2"/>
    <x v="0"/>
    <n v="38.08"/>
  </r>
  <r>
    <n v="8156"/>
    <x v="4037"/>
    <x v="3"/>
    <x v="177"/>
    <d v="2014-03-25T00:00:00"/>
    <x v="1"/>
    <s v="RD-19720"/>
    <s v="Roger Demir"/>
    <x v="0"/>
    <s v="United States"/>
    <s v="Middletown"/>
    <x v="29"/>
    <n v="6457"/>
    <x v="3"/>
    <s v="OFF-PA-10001125"/>
    <x v="1"/>
    <x v="10"/>
    <x v="1012"/>
    <n v="61.96"/>
    <n v="2"/>
    <x v="0"/>
    <n v="27.882000000000001"/>
  </r>
  <r>
    <n v="8157"/>
    <x v="4038"/>
    <x v="0"/>
    <x v="964"/>
    <d v="2013-10-10T00:00:00"/>
    <x v="1"/>
    <s v="MS-17830"/>
    <s v="Melanie Seite"/>
    <x v="0"/>
    <s v="United States"/>
    <s v="Baltimore"/>
    <x v="39"/>
    <n v="21215"/>
    <x v="3"/>
    <s v="FUR-TA-10002622"/>
    <x v="0"/>
    <x v="3"/>
    <x v="960"/>
    <n v="239.37200000000001"/>
    <n v="2"/>
    <x v="4"/>
    <n v="-23.937200000000001"/>
  </r>
  <r>
    <n v="8158"/>
    <x v="4039"/>
    <x v="0"/>
    <x v="741"/>
    <d v="2013-11-23T00:00:00"/>
    <x v="1"/>
    <s v="PG-18820"/>
    <s v="Patrick Gardner"/>
    <x v="0"/>
    <s v="United States"/>
    <s v="San Diego"/>
    <x v="1"/>
    <n v="92105"/>
    <x v="1"/>
    <s v="TEC-AC-10002842"/>
    <x v="2"/>
    <x v="11"/>
    <x v="1176"/>
    <n v="595"/>
    <n v="5"/>
    <x v="0"/>
    <n v="95.2"/>
  </r>
  <r>
    <n v="8159"/>
    <x v="4040"/>
    <x v="3"/>
    <x v="377"/>
    <d v="2015-01-02T00:00:00"/>
    <x v="1"/>
    <s v="KB-16240"/>
    <s v="Karen Bern"/>
    <x v="1"/>
    <s v="United States"/>
    <s v="Odessa"/>
    <x v="5"/>
    <n v="79762"/>
    <x v="2"/>
    <s v="OFF-PA-10004285"/>
    <x v="1"/>
    <x v="10"/>
    <x v="1259"/>
    <n v="16.032"/>
    <n v="3"/>
    <x v="2"/>
    <n v="5.6112000000000002"/>
  </r>
  <r>
    <n v="8160"/>
    <x v="4041"/>
    <x v="0"/>
    <x v="1185"/>
    <d v="2013-03-14T00:00:00"/>
    <x v="1"/>
    <s v="RB-19465"/>
    <s v="Rick Bensley"/>
    <x v="2"/>
    <s v="United States"/>
    <s v="Milford"/>
    <x v="29"/>
    <n v="6460"/>
    <x v="3"/>
    <s v="TEC-AC-10004469"/>
    <x v="2"/>
    <x v="11"/>
    <x v="238"/>
    <n v="199.75"/>
    <n v="5"/>
    <x v="0"/>
    <n v="87.89"/>
  </r>
  <r>
    <n v="8161"/>
    <x v="4042"/>
    <x v="0"/>
    <x v="595"/>
    <d v="2013-02-20T00:00:00"/>
    <x v="1"/>
    <s v="JD-15790"/>
    <s v="John Dryer"/>
    <x v="0"/>
    <s v="United States"/>
    <s v="Belleville"/>
    <x v="30"/>
    <n v="7109"/>
    <x v="3"/>
    <s v="FUR-CH-10001545"/>
    <x v="0"/>
    <x v="1"/>
    <x v="1737"/>
    <n v="227.96"/>
    <n v="2"/>
    <x v="0"/>
    <n v="36.473599999999998"/>
  </r>
  <r>
    <n v="8162"/>
    <x v="4043"/>
    <x v="1"/>
    <x v="694"/>
    <d v="2012-10-03T00:00:00"/>
    <x v="0"/>
    <s v="JJ-15445"/>
    <s v="Jennifer Jackson"/>
    <x v="0"/>
    <s v="United States"/>
    <s v="New York City"/>
    <x v="15"/>
    <n v="10035"/>
    <x v="3"/>
    <s v="OFF-AP-10002578"/>
    <x v="1"/>
    <x v="9"/>
    <x v="409"/>
    <n v="293.52"/>
    <n v="6"/>
    <x v="0"/>
    <n v="76.315200000000004"/>
  </r>
  <r>
    <n v="8163"/>
    <x v="4043"/>
    <x v="1"/>
    <x v="694"/>
    <d v="2012-10-03T00:00:00"/>
    <x v="0"/>
    <s v="JJ-15445"/>
    <s v="Jennifer Jackson"/>
    <x v="0"/>
    <s v="United States"/>
    <s v="New York City"/>
    <x v="15"/>
    <n v="10035"/>
    <x v="3"/>
    <s v="TEC-PH-10003012"/>
    <x v="2"/>
    <x v="7"/>
    <x v="344"/>
    <n v="307.98"/>
    <n v="2"/>
    <x v="0"/>
    <n v="89.3142"/>
  </r>
  <r>
    <n v="8164"/>
    <x v="4044"/>
    <x v="1"/>
    <x v="121"/>
    <d v="2012-11-06T00:00:00"/>
    <x v="1"/>
    <s v="LT-17110"/>
    <s v="Liz Thompson"/>
    <x v="0"/>
    <s v="United States"/>
    <s v="San Diego"/>
    <x v="1"/>
    <n v="92105"/>
    <x v="1"/>
    <s v="FUR-FU-10004909"/>
    <x v="0"/>
    <x v="5"/>
    <x v="1348"/>
    <n v="96.96"/>
    <n v="6"/>
    <x v="0"/>
    <n v="33.936"/>
  </r>
  <r>
    <n v="8165"/>
    <x v="4044"/>
    <x v="1"/>
    <x v="121"/>
    <d v="2012-11-06T00:00:00"/>
    <x v="1"/>
    <s v="LT-17110"/>
    <s v="Liz Thompson"/>
    <x v="0"/>
    <s v="United States"/>
    <s v="San Diego"/>
    <x v="1"/>
    <n v="92105"/>
    <x v="1"/>
    <s v="OFF-BI-10001524"/>
    <x v="1"/>
    <x v="8"/>
    <x v="298"/>
    <n v="117.488"/>
    <n v="7"/>
    <x v="2"/>
    <n v="41.120800000000003"/>
  </r>
  <r>
    <n v="8166"/>
    <x v="4044"/>
    <x v="1"/>
    <x v="121"/>
    <d v="2012-11-06T00:00:00"/>
    <x v="1"/>
    <s v="LT-17110"/>
    <s v="Liz Thompson"/>
    <x v="0"/>
    <s v="United States"/>
    <s v="San Diego"/>
    <x v="1"/>
    <n v="92105"/>
    <x v="1"/>
    <s v="OFF-BI-10003355"/>
    <x v="1"/>
    <x v="8"/>
    <x v="586"/>
    <n v="11.952"/>
    <n v="3"/>
    <x v="2"/>
    <n v="4.1832000000000003"/>
  </r>
  <r>
    <n v="8167"/>
    <x v="4044"/>
    <x v="1"/>
    <x v="121"/>
    <d v="2012-11-06T00:00:00"/>
    <x v="1"/>
    <s v="LT-17110"/>
    <s v="Liz Thompson"/>
    <x v="0"/>
    <s v="United States"/>
    <s v="San Diego"/>
    <x v="1"/>
    <n v="92105"/>
    <x v="1"/>
    <s v="FUR-BO-10004357"/>
    <x v="0"/>
    <x v="0"/>
    <x v="1349"/>
    <n v="512.49900000000002"/>
    <n v="3"/>
    <x v="11"/>
    <n v="-30.146999999999998"/>
  </r>
  <r>
    <n v="8168"/>
    <x v="4045"/>
    <x v="0"/>
    <x v="995"/>
    <d v="2013-08-06T00:00:00"/>
    <x v="1"/>
    <s v="AH-10690"/>
    <s v="Anna Häberlin"/>
    <x v="1"/>
    <s v="United States"/>
    <s v="San Francisco"/>
    <x v="1"/>
    <n v="94122"/>
    <x v="1"/>
    <s v="FUR-TA-10002774"/>
    <x v="0"/>
    <x v="3"/>
    <x v="579"/>
    <n v="863.12800000000004"/>
    <n v="7"/>
    <x v="2"/>
    <n v="-32.3673"/>
  </r>
  <r>
    <n v="8169"/>
    <x v="4046"/>
    <x v="3"/>
    <x v="44"/>
    <d v="2014-11-14T00:00:00"/>
    <x v="1"/>
    <s v="AB-10060"/>
    <s v="Adam Bellavance"/>
    <x v="2"/>
    <s v="United States"/>
    <s v="Seattle"/>
    <x v="4"/>
    <n v="98105"/>
    <x v="1"/>
    <s v="FUR-TA-10004575"/>
    <x v="0"/>
    <x v="3"/>
    <x v="306"/>
    <n v="2036.86"/>
    <n v="7"/>
    <x v="0"/>
    <n v="366.63479999999998"/>
  </r>
  <r>
    <n v="8170"/>
    <x v="4046"/>
    <x v="3"/>
    <x v="44"/>
    <d v="2014-11-14T00:00:00"/>
    <x v="1"/>
    <s v="AB-10060"/>
    <s v="Adam Bellavance"/>
    <x v="2"/>
    <s v="United States"/>
    <s v="Seattle"/>
    <x v="4"/>
    <n v="98105"/>
    <x v="1"/>
    <s v="FUR-CH-10003312"/>
    <x v="0"/>
    <x v="1"/>
    <x v="296"/>
    <n v="449.56799999999998"/>
    <n v="2"/>
    <x v="2"/>
    <n v="-73.0548"/>
  </r>
  <r>
    <n v="8171"/>
    <x v="4046"/>
    <x v="3"/>
    <x v="44"/>
    <d v="2014-11-14T00:00:00"/>
    <x v="1"/>
    <s v="AB-10060"/>
    <s v="Adam Bellavance"/>
    <x v="2"/>
    <s v="United States"/>
    <s v="Seattle"/>
    <x v="4"/>
    <n v="98105"/>
    <x v="1"/>
    <s v="TEC-AC-10001465"/>
    <x v="2"/>
    <x v="11"/>
    <x v="473"/>
    <n v="108.96"/>
    <n v="3"/>
    <x v="0"/>
    <n v="32.688000000000002"/>
  </r>
  <r>
    <n v="8172"/>
    <x v="4047"/>
    <x v="0"/>
    <x v="1173"/>
    <d v="2013-02-19T00:00:00"/>
    <x v="1"/>
    <s v="FM-14380"/>
    <s v="Fred McMath"/>
    <x v="0"/>
    <s v="United States"/>
    <s v="Jackson"/>
    <x v="35"/>
    <n v="39212"/>
    <x v="0"/>
    <s v="OFF-AR-10002240"/>
    <x v="1"/>
    <x v="6"/>
    <x v="962"/>
    <n v="264.18"/>
    <n v="7"/>
    <x v="0"/>
    <n v="68.686800000000005"/>
  </r>
  <r>
    <n v="8173"/>
    <x v="4048"/>
    <x v="2"/>
    <x v="868"/>
    <d v="2011-07-13T00:00:00"/>
    <x v="1"/>
    <s v="GH-14410"/>
    <s v="Gary Hansen"/>
    <x v="2"/>
    <s v="United States"/>
    <s v="Los Angeles"/>
    <x v="1"/>
    <n v="90049"/>
    <x v="1"/>
    <s v="OFF-LA-10004559"/>
    <x v="1"/>
    <x v="2"/>
    <x v="1340"/>
    <n v="2.88"/>
    <n v="1"/>
    <x v="0"/>
    <n v="1.4112"/>
  </r>
  <r>
    <n v="8174"/>
    <x v="4048"/>
    <x v="2"/>
    <x v="868"/>
    <d v="2011-07-13T00:00:00"/>
    <x v="1"/>
    <s v="GH-14410"/>
    <s v="Gary Hansen"/>
    <x v="2"/>
    <s v="United States"/>
    <s v="Los Angeles"/>
    <x v="1"/>
    <n v="90049"/>
    <x v="1"/>
    <s v="OFF-BI-10003291"/>
    <x v="1"/>
    <x v="8"/>
    <x v="44"/>
    <n v="41.904000000000003"/>
    <n v="6"/>
    <x v="2"/>
    <n v="14.1426"/>
  </r>
  <r>
    <n v="8175"/>
    <x v="4048"/>
    <x v="2"/>
    <x v="868"/>
    <d v="2011-07-13T00:00:00"/>
    <x v="1"/>
    <s v="GH-14410"/>
    <s v="Gary Hansen"/>
    <x v="2"/>
    <s v="United States"/>
    <s v="Los Angeles"/>
    <x v="1"/>
    <n v="90049"/>
    <x v="1"/>
    <s v="OFF-ST-10001505"/>
    <x v="1"/>
    <x v="4"/>
    <x v="1174"/>
    <n v="23.92"/>
    <n v="4"/>
    <x v="0"/>
    <n v="4.0663999999999998"/>
  </r>
  <r>
    <n v="8176"/>
    <x v="4049"/>
    <x v="0"/>
    <x v="806"/>
    <d v="2013-02-04T00:00:00"/>
    <x v="1"/>
    <s v="HE-14800"/>
    <s v="Harold Engle"/>
    <x v="1"/>
    <s v="United States"/>
    <s v="Chicago"/>
    <x v="10"/>
    <n v="60623"/>
    <x v="2"/>
    <s v="OFF-PA-10003892"/>
    <x v="1"/>
    <x v="10"/>
    <x v="62"/>
    <n v="156.512"/>
    <n v="4"/>
    <x v="2"/>
    <n v="52.822800000000001"/>
  </r>
  <r>
    <n v="8177"/>
    <x v="4050"/>
    <x v="0"/>
    <x v="897"/>
    <d v="2013-09-26T00:00:00"/>
    <x v="2"/>
    <s v="SZ-20035"/>
    <s v="Sam Zeldin"/>
    <x v="2"/>
    <s v="United States"/>
    <s v="New York City"/>
    <x v="15"/>
    <n v="10035"/>
    <x v="3"/>
    <s v="OFF-ST-10002370"/>
    <x v="1"/>
    <x v="4"/>
    <x v="80"/>
    <n v="128.34"/>
    <n v="6"/>
    <x v="0"/>
    <n v="37.218600000000002"/>
  </r>
  <r>
    <n v="8178"/>
    <x v="4051"/>
    <x v="3"/>
    <x v="66"/>
    <d v="2014-12-25T00:00:00"/>
    <x v="2"/>
    <s v="CM-12115"/>
    <s v="Chad McGuire"/>
    <x v="0"/>
    <s v="United States"/>
    <s v="Los Angeles"/>
    <x v="1"/>
    <n v="90008"/>
    <x v="1"/>
    <s v="TEC-AC-10000474"/>
    <x v="2"/>
    <x v="11"/>
    <x v="1501"/>
    <n v="474.95"/>
    <n v="5"/>
    <x v="0"/>
    <n v="142.48500000000001"/>
  </r>
  <r>
    <n v="8179"/>
    <x v="4052"/>
    <x v="0"/>
    <x v="476"/>
    <d v="2013-09-09T00:00:00"/>
    <x v="1"/>
    <s v="TG-21310"/>
    <s v="Toby Gnade"/>
    <x v="0"/>
    <s v="United States"/>
    <s v="Des Moines"/>
    <x v="4"/>
    <n v="98198"/>
    <x v="1"/>
    <s v="TEC-CO-10002095"/>
    <x v="2"/>
    <x v="16"/>
    <x v="610"/>
    <n v="999.98"/>
    <n v="2"/>
    <x v="0"/>
    <n v="449.99099999999999"/>
  </r>
  <r>
    <n v="8180"/>
    <x v="4053"/>
    <x v="1"/>
    <x v="991"/>
    <d v="2012-08-06T00:00:00"/>
    <x v="1"/>
    <s v="DK-12985"/>
    <s v="Darren Koutras"/>
    <x v="0"/>
    <s v="United States"/>
    <s v="Springfield"/>
    <x v="21"/>
    <n v="97477"/>
    <x v="1"/>
    <s v="FUR-TA-10003469"/>
    <x v="0"/>
    <x v="3"/>
    <x v="1564"/>
    <n v="277.5"/>
    <n v="4"/>
    <x v="5"/>
    <n v="-188.7"/>
  </r>
  <r>
    <n v="8181"/>
    <x v="4054"/>
    <x v="1"/>
    <x v="82"/>
    <d v="2012-11-25T00:00:00"/>
    <x v="1"/>
    <s v="SS-20410"/>
    <s v="Shahid Shariari"/>
    <x v="0"/>
    <s v="United States"/>
    <s v="Philadelphia"/>
    <x v="9"/>
    <n v="19120"/>
    <x v="3"/>
    <s v="FUR-TA-10002958"/>
    <x v="0"/>
    <x v="3"/>
    <x v="956"/>
    <n v="1252.704"/>
    <n v="8"/>
    <x v="10"/>
    <n v="-480.20319999999998"/>
  </r>
  <r>
    <n v="8182"/>
    <x v="4054"/>
    <x v="1"/>
    <x v="82"/>
    <d v="2012-11-25T00:00:00"/>
    <x v="1"/>
    <s v="SS-20410"/>
    <s v="Shahid Shariari"/>
    <x v="0"/>
    <s v="United States"/>
    <s v="Philadelphia"/>
    <x v="9"/>
    <n v="19120"/>
    <x v="3"/>
    <s v="TEC-PH-10002923"/>
    <x v="2"/>
    <x v="7"/>
    <x v="680"/>
    <n v="110.97"/>
    <n v="5"/>
    <x v="10"/>
    <n v="-24.043500000000002"/>
  </r>
  <r>
    <n v="8183"/>
    <x v="4055"/>
    <x v="3"/>
    <x v="796"/>
    <d v="2014-05-23T00:00:00"/>
    <x v="1"/>
    <s v="BM-11575"/>
    <s v="Brendan Murry"/>
    <x v="1"/>
    <s v="United States"/>
    <s v="Chicago"/>
    <x v="10"/>
    <n v="60653"/>
    <x v="2"/>
    <s v="FUR-FU-10004973"/>
    <x v="0"/>
    <x v="5"/>
    <x v="1134"/>
    <n v="22.608000000000001"/>
    <n v="3"/>
    <x v="7"/>
    <n v="-10.1736"/>
  </r>
  <r>
    <n v="8184"/>
    <x v="4055"/>
    <x v="3"/>
    <x v="796"/>
    <d v="2014-05-23T00:00:00"/>
    <x v="1"/>
    <s v="BM-11575"/>
    <s v="Brendan Murry"/>
    <x v="1"/>
    <s v="United States"/>
    <s v="Chicago"/>
    <x v="10"/>
    <n v="60653"/>
    <x v="2"/>
    <s v="FUR-FU-10001918"/>
    <x v="0"/>
    <x v="5"/>
    <x v="280"/>
    <n v="1.8919999999999999"/>
    <n v="1"/>
    <x v="7"/>
    <n v="-0.99329999999999996"/>
  </r>
  <r>
    <n v="8185"/>
    <x v="4056"/>
    <x v="3"/>
    <x v="283"/>
    <d v="2014-07-28T00:00:00"/>
    <x v="1"/>
    <s v="MY-17380"/>
    <s v="Maribeth Yedwab"/>
    <x v="1"/>
    <s v="United States"/>
    <s v="Chicago"/>
    <x v="10"/>
    <n v="60623"/>
    <x v="2"/>
    <s v="OFF-PA-10003641"/>
    <x v="1"/>
    <x v="10"/>
    <x v="938"/>
    <n v="63.311999999999998"/>
    <n v="3"/>
    <x v="2"/>
    <n v="20.5764"/>
  </r>
  <r>
    <n v="8186"/>
    <x v="4057"/>
    <x v="1"/>
    <x v="1023"/>
    <d v="2012-09-17T00:00:00"/>
    <x v="0"/>
    <s v="AG-10900"/>
    <s v="Arthur Gainer"/>
    <x v="0"/>
    <s v="United States"/>
    <s v="Chicago"/>
    <x v="10"/>
    <n v="60623"/>
    <x v="2"/>
    <s v="OFF-EN-10002621"/>
    <x v="1"/>
    <x v="12"/>
    <x v="33"/>
    <n v="7.8239999999999998"/>
    <n v="1"/>
    <x v="2"/>
    <n v="2.9340000000000002"/>
  </r>
  <r>
    <n v="8187"/>
    <x v="4057"/>
    <x v="1"/>
    <x v="1023"/>
    <d v="2012-09-17T00:00:00"/>
    <x v="0"/>
    <s v="AG-10900"/>
    <s v="Arthur Gainer"/>
    <x v="0"/>
    <s v="United States"/>
    <s v="Chicago"/>
    <x v="10"/>
    <n v="60623"/>
    <x v="2"/>
    <s v="FUR-CH-10003817"/>
    <x v="0"/>
    <x v="1"/>
    <x v="162"/>
    <n v="170.072"/>
    <n v="4"/>
    <x v="4"/>
    <n v="-12.148"/>
  </r>
  <r>
    <n v="8188"/>
    <x v="4058"/>
    <x v="0"/>
    <x v="107"/>
    <d v="2013-12-17T00:00:00"/>
    <x v="1"/>
    <s v="BW-11110"/>
    <s v="Bart Watters"/>
    <x v="1"/>
    <s v="United States"/>
    <s v="New York City"/>
    <x v="15"/>
    <n v="10024"/>
    <x v="3"/>
    <s v="OFF-PA-10000659"/>
    <x v="1"/>
    <x v="10"/>
    <x v="160"/>
    <n v="62.82"/>
    <n v="9"/>
    <x v="0"/>
    <n v="29.525400000000001"/>
  </r>
  <r>
    <n v="8189"/>
    <x v="4059"/>
    <x v="1"/>
    <x v="653"/>
    <d v="2012-10-05T00:00:00"/>
    <x v="0"/>
    <s v="SG-20470"/>
    <s v="Sheri Gordon"/>
    <x v="0"/>
    <s v="United States"/>
    <s v="Rockville"/>
    <x v="39"/>
    <n v="20852"/>
    <x v="3"/>
    <s v="OFF-PA-10001870"/>
    <x v="1"/>
    <x v="10"/>
    <x v="674"/>
    <n v="19.440000000000001"/>
    <n v="3"/>
    <x v="0"/>
    <n v="9.3312000000000008"/>
  </r>
  <r>
    <n v="8190"/>
    <x v="4059"/>
    <x v="1"/>
    <x v="653"/>
    <d v="2012-10-05T00:00:00"/>
    <x v="0"/>
    <s v="SG-20470"/>
    <s v="Sheri Gordon"/>
    <x v="0"/>
    <s v="United States"/>
    <s v="Rockville"/>
    <x v="39"/>
    <n v="20852"/>
    <x v="3"/>
    <s v="OFF-BI-10000320"/>
    <x v="1"/>
    <x v="8"/>
    <x v="768"/>
    <n v="7.38"/>
    <n v="1"/>
    <x v="0"/>
    <n v="3.6162000000000001"/>
  </r>
  <r>
    <n v="8191"/>
    <x v="4060"/>
    <x v="3"/>
    <x v="701"/>
    <d v="2014-11-22T00:00:00"/>
    <x v="1"/>
    <s v="CC-12370"/>
    <s v="Christopher Conant"/>
    <x v="0"/>
    <s v="United States"/>
    <s v="New York City"/>
    <x v="15"/>
    <n v="10011"/>
    <x v="3"/>
    <s v="OFF-PA-10004735"/>
    <x v="1"/>
    <x v="10"/>
    <x v="819"/>
    <n v="38.880000000000003"/>
    <n v="6"/>
    <x v="0"/>
    <n v="18.662400000000002"/>
  </r>
  <r>
    <n v="8192"/>
    <x v="4060"/>
    <x v="3"/>
    <x v="701"/>
    <d v="2014-11-22T00:00:00"/>
    <x v="1"/>
    <s v="CC-12370"/>
    <s v="Christopher Conant"/>
    <x v="0"/>
    <s v="United States"/>
    <s v="New York City"/>
    <x v="15"/>
    <n v="10011"/>
    <x v="3"/>
    <s v="FUR-FU-10004091"/>
    <x v="0"/>
    <x v="5"/>
    <x v="264"/>
    <n v="187.76"/>
    <n v="4"/>
    <x v="0"/>
    <n v="76.9816"/>
  </r>
  <r>
    <n v="8193"/>
    <x v="4061"/>
    <x v="1"/>
    <x v="672"/>
    <d v="2012-12-03T00:00:00"/>
    <x v="2"/>
    <s v="LR-16915"/>
    <s v="Lena Radford"/>
    <x v="0"/>
    <s v="United States"/>
    <s v="Durham"/>
    <x v="3"/>
    <n v="27707"/>
    <x v="0"/>
    <s v="OFF-BI-10000546"/>
    <x v="1"/>
    <x v="8"/>
    <x v="609"/>
    <n v="6.048"/>
    <n v="7"/>
    <x v="6"/>
    <n v="-4.2336"/>
  </r>
  <r>
    <n v="8194"/>
    <x v="4061"/>
    <x v="1"/>
    <x v="672"/>
    <d v="2012-12-03T00:00:00"/>
    <x v="2"/>
    <s v="LR-16915"/>
    <s v="Lena Radford"/>
    <x v="0"/>
    <s v="United States"/>
    <s v="Durham"/>
    <x v="3"/>
    <n v="27707"/>
    <x v="0"/>
    <s v="OFF-AP-10001293"/>
    <x v="1"/>
    <x v="9"/>
    <x v="1337"/>
    <n v="98.352000000000004"/>
    <n v="3"/>
    <x v="2"/>
    <n v="9.8352000000000004"/>
  </r>
  <r>
    <n v="8195"/>
    <x v="4061"/>
    <x v="1"/>
    <x v="672"/>
    <d v="2012-12-03T00:00:00"/>
    <x v="2"/>
    <s v="LR-16915"/>
    <s v="Lena Radford"/>
    <x v="0"/>
    <s v="United States"/>
    <s v="Durham"/>
    <x v="3"/>
    <n v="27707"/>
    <x v="0"/>
    <s v="FUR-FU-10000576"/>
    <x v="0"/>
    <x v="5"/>
    <x v="219"/>
    <n v="335.74400000000003"/>
    <n v="2"/>
    <x v="2"/>
    <n v="25.180800000000001"/>
  </r>
  <r>
    <n v="8196"/>
    <x v="4062"/>
    <x v="1"/>
    <x v="401"/>
    <d v="2012-12-11T00:00:00"/>
    <x v="0"/>
    <s v="DB-13120"/>
    <s v="David Bremer"/>
    <x v="1"/>
    <s v="United States"/>
    <s v="Santa Barbara"/>
    <x v="1"/>
    <n v="93101"/>
    <x v="1"/>
    <s v="OFF-PA-10004519"/>
    <x v="1"/>
    <x v="10"/>
    <x v="1036"/>
    <n v="8.9600000000000009"/>
    <n v="2"/>
    <x v="0"/>
    <n v="4.3903999999999996"/>
  </r>
  <r>
    <n v="8197"/>
    <x v="4063"/>
    <x v="3"/>
    <x v="528"/>
    <d v="2014-09-10T00:00:00"/>
    <x v="1"/>
    <s v="LP-17095"/>
    <s v="Liz Preis"/>
    <x v="0"/>
    <s v="United States"/>
    <s v="Knoxville"/>
    <x v="18"/>
    <n v="37918"/>
    <x v="0"/>
    <s v="TEC-AC-10004568"/>
    <x v="2"/>
    <x v="11"/>
    <x v="1109"/>
    <n v="89.567999999999998"/>
    <n v="4"/>
    <x v="2"/>
    <n v="-1.1195999999999999"/>
  </r>
  <r>
    <n v="8198"/>
    <x v="4063"/>
    <x v="3"/>
    <x v="528"/>
    <d v="2014-09-10T00:00:00"/>
    <x v="1"/>
    <s v="LP-17095"/>
    <s v="Liz Preis"/>
    <x v="0"/>
    <s v="United States"/>
    <s v="Knoxville"/>
    <x v="18"/>
    <n v="37918"/>
    <x v="0"/>
    <s v="OFF-AR-10001897"/>
    <x v="1"/>
    <x v="6"/>
    <x v="640"/>
    <n v="71.959999999999994"/>
    <n v="5"/>
    <x v="2"/>
    <n v="7.1959999999999997"/>
  </r>
  <r>
    <n v="8199"/>
    <x v="4063"/>
    <x v="3"/>
    <x v="528"/>
    <d v="2014-09-10T00:00:00"/>
    <x v="1"/>
    <s v="LP-17095"/>
    <s v="Liz Preis"/>
    <x v="0"/>
    <s v="United States"/>
    <s v="Knoxville"/>
    <x v="18"/>
    <n v="37918"/>
    <x v="0"/>
    <s v="OFF-PA-10001800"/>
    <x v="1"/>
    <x v="10"/>
    <x v="580"/>
    <n v="15.552"/>
    <n v="3"/>
    <x v="2"/>
    <n v="5.4432"/>
  </r>
  <r>
    <n v="8200"/>
    <x v="4064"/>
    <x v="3"/>
    <x v="558"/>
    <d v="2014-05-01T00:00:00"/>
    <x v="1"/>
    <s v="AF-10870"/>
    <s v="Art Ferguson"/>
    <x v="0"/>
    <s v="United States"/>
    <s v="Chicago"/>
    <x v="10"/>
    <n v="60610"/>
    <x v="2"/>
    <s v="OFF-BI-10001628"/>
    <x v="1"/>
    <x v="8"/>
    <x v="1103"/>
    <n v="10.43"/>
    <n v="5"/>
    <x v="3"/>
    <n v="-18.252500000000001"/>
  </r>
  <r>
    <n v="8201"/>
    <x v="4064"/>
    <x v="3"/>
    <x v="558"/>
    <d v="2014-05-01T00:00:00"/>
    <x v="1"/>
    <s v="AF-10870"/>
    <s v="Art Ferguson"/>
    <x v="0"/>
    <s v="United States"/>
    <s v="Chicago"/>
    <x v="10"/>
    <n v="60610"/>
    <x v="2"/>
    <s v="OFF-ST-10004123"/>
    <x v="1"/>
    <x v="4"/>
    <x v="72"/>
    <n v="72.784000000000006"/>
    <n v="1"/>
    <x v="2"/>
    <n v="-18.196000000000002"/>
  </r>
  <r>
    <n v="8202"/>
    <x v="4065"/>
    <x v="1"/>
    <x v="627"/>
    <d v="2012-11-08T00:00:00"/>
    <x v="3"/>
    <s v="KD-16495"/>
    <s v="Keith Dawkins"/>
    <x v="1"/>
    <s v="United States"/>
    <s v="New York City"/>
    <x v="15"/>
    <n v="10024"/>
    <x v="3"/>
    <s v="OFF-ST-10000885"/>
    <x v="1"/>
    <x v="4"/>
    <x v="1657"/>
    <n v="67.150000000000006"/>
    <n v="5"/>
    <x v="0"/>
    <n v="16.787500000000001"/>
  </r>
  <r>
    <n v="8203"/>
    <x v="4065"/>
    <x v="1"/>
    <x v="627"/>
    <d v="2012-11-08T00:00:00"/>
    <x v="3"/>
    <s v="KD-16495"/>
    <s v="Keith Dawkins"/>
    <x v="1"/>
    <s v="United States"/>
    <s v="New York City"/>
    <x v="15"/>
    <n v="10024"/>
    <x v="3"/>
    <s v="TEC-PH-10004165"/>
    <x v="2"/>
    <x v="7"/>
    <x v="886"/>
    <n v="549.98"/>
    <n v="2"/>
    <x v="0"/>
    <n v="142.9948"/>
  </r>
  <r>
    <n v="8204"/>
    <x v="4065"/>
    <x v="1"/>
    <x v="627"/>
    <d v="2012-11-08T00:00:00"/>
    <x v="3"/>
    <s v="KD-16495"/>
    <s v="Keith Dawkins"/>
    <x v="1"/>
    <s v="United States"/>
    <s v="New York City"/>
    <x v="15"/>
    <n v="10024"/>
    <x v="3"/>
    <s v="FUR-FU-10002240"/>
    <x v="0"/>
    <x v="5"/>
    <x v="1781"/>
    <n v="11.82"/>
    <n v="3"/>
    <x v="0"/>
    <n v="4.7279999999999998"/>
  </r>
  <r>
    <n v="8205"/>
    <x v="4065"/>
    <x v="1"/>
    <x v="627"/>
    <d v="2012-11-08T00:00:00"/>
    <x v="3"/>
    <s v="KD-16495"/>
    <s v="Keith Dawkins"/>
    <x v="1"/>
    <s v="United States"/>
    <s v="New York City"/>
    <x v="15"/>
    <n v="10024"/>
    <x v="3"/>
    <s v="TEC-MA-10000045"/>
    <x v="2"/>
    <x v="15"/>
    <x v="1693"/>
    <n v="4643.8"/>
    <n v="4"/>
    <x v="0"/>
    <n v="2229.0239999999999"/>
  </r>
  <r>
    <n v="8206"/>
    <x v="4065"/>
    <x v="1"/>
    <x v="627"/>
    <d v="2012-11-08T00:00:00"/>
    <x v="3"/>
    <s v="KD-16495"/>
    <s v="Keith Dawkins"/>
    <x v="1"/>
    <s v="United States"/>
    <s v="New York City"/>
    <x v="15"/>
    <n v="10024"/>
    <x v="3"/>
    <s v="FUR-CH-10003746"/>
    <x v="0"/>
    <x v="1"/>
    <x v="617"/>
    <n v="577.76400000000001"/>
    <n v="2"/>
    <x v="9"/>
    <n v="115.5528"/>
  </r>
  <r>
    <n v="8207"/>
    <x v="4066"/>
    <x v="1"/>
    <x v="33"/>
    <d v="2012-04-30T00:00:00"/>
    <x v="1"/>
    <s v="SA-20830"/>
    <s v="Sue Ann Reed"/>
    <x v="0"/>
    <s v="United States"/>
    <s v="Daytona Beach"/>
    <x v="2"/>
    <n v="32114"/>
    <x v="0"/>
    <s v="FUR-TA-10000577"/>
    <x v="0"/>
    <x v="3"/>
    <x v="3"/>
    <n v="191.5155"/>
    <n v="1"/>
    <x v="1"/>
    <n v="-76.606200000000001"/>
  </r>
  <r>
    <n v="8208"/>
    <x v="4066"/>
    <x v="1"/>
    <x v="33"/>
    <d v="2012-04-30T00:00:00"/>
    <x v="1"/>
    <s v="SA-20830"/>
    <s v="Sue Ann Reed"/>
    <x v="0"/>
    <s v="United States"/>
    <s v="Daytona Beach"/>
    <x v="2"/>
    <n v="32114"/>
    <x v="0"/>
    <s v="OFF-AR-10004757"/>
    <x v="1"/>
    <x v="6"/>
    <x v="342"/>
    <n v="2.6240000000000001"/>
    <n v="1"/>
    <x v="2"/>
    <n v="0.4264"/>
  </r>
  <r>
    <n v="8209"/>
    <x v="4067"/>
    <x v="1"/>
    <x v="1181"/>
    <d v="2012-09-24T00:00:00"/>
    <x v="1"/>
    <s v="BG-11035"/>
    <s v="Barry Gonzalez"/>
    <x v="0"/>
    <s v="United States"/>
    <s v="Nashville"/>
    <x v="18"/>
    <n v="37211"/>
    <x v="0"/>
    <s v="OFF-BI-10000545"/>
    <x v="1"/>
    <x v="8"/>
    <x v="685"/>
    <n v="1369.7639999999999"/>
    <n v="6"/>
    <x v="6"/>
    <n v="-913.17600000000004"/>
  </r>
  <r>
    <n v="8210"/>
    <x v="4067"/>
    <x v="1"/>
    <x v="1181"/>
    <d v="2012-09-24T00:00:00"/>
    <x v="1"/>
    <s v="BG-11035"/>
    <s v="Barry Gonzalez"/>
    <x v="0"/>
    <s v="United States"/>
    <s v="Nashville"/>
    <x v="18"/>
    <n v="37211"/>
    <x v="0"/>
    <s v="OFF-ST-10001522"/>
    <x v="1"/>
    <x v="4"/>
    <x v="195"/>
    <n v="294.36799999999999"/>
    <n v="4"/>
    <x v="2"/>
    <n v="-58.873600000000003"/>
  </r>
  <r>
    <n v="8211"/>
    <x v="4068"/>
    <x v="3"/>
    <x v="210"/>
    <d v="2014-09-13T00:00:00"/>
    <x v="1"/>
    <s v="DM-12955"/>
    <s v="Dario Medina"/>
    <x v="1"/>
    <s v="United States"/>
    <s v="Nashville"/>
    <x v="18"/>
    <n v="37211"/>
    <x v="0"/>
    <s v="OFF-AP-10001271"/>
    <x v="1"/>
    <x v="9"/>
    <x v="469"/>
    <n v="81.567999999999998"/>
    <n v="2"/>
    <x v="2"/>
    <n v="7.1372"/>
  </r>
  <r>
    <n v="8212"/>
    <x v="4069"/>
    <x v="0"/>
    <x v="77"/>
    <d v="2013-11-13T00:00:00"/>
    <x v="1"/>
    <s v="MC-17845"/>
    <s v="Michael Chen"/>
    <x v="0"/>
    <s v="United States"/>
    <s v="Dallas"/>
    <x v="5"/>
    <n v="75220"/>
    <x v="2"/>
    <s v="FUR-FU-10002030"/>
    <x v="0"/>
    <x v="5"/>
    <x v="1813"/>
    <n v="44.46"/>
    <n v="5"/>
    <x v="7"/>
    <n v="-17.783999999999999"/>
  </r>
  <r>
    <n v="8213"/>
    <x v="4069"/>
    <x v="0"/>
    <x v="77"/>
    <d v="2013-11-13T00:00:00"/>
    <x v="1"/>
    <s v="MC-17845"/>
    <s v="Michael Chen"/>
    <x v="0"/>
    <s v="United States"/>
    <s v="Dallas"/>
    <x v="5"/>
    <n v="75220"/>
    <x v="2"/>
    <s v="OFF-ST-10001272"/>
    <x v="1"/>
    <x v="4"/>
    <x v="528"/>
    <n v="314.08800000000002"/>
    <n v="3"/>
    <x v="2"/>
    <n v="19.630500000000001"/>
  </r>
  <r>
    <n v="8214"/>
    <x v="4070"/>
    <x v="1"/>
    <x v="12"/>
    <d v="2012-10-02T00:00:00"/>
    <x v="1"/>
    <s v="ML-17395"/>
    <s v="Marina Lichtenstein"/>
    <x v="1"/>
    <s v="United States"/>
    <s v="Murfreesboro"/>
    <x v="18"/>
    <n v="37130"/>
    <x v="0"/>
    <s v="OFF-BI-10001116"/>
    <x v="1"/>
    <x v="8"/>
    <x v="1066"/>
    <n v="6.3360000000000003"/>
    <n v="4"/>
    <x v="6"/>
    <n v="-4.6463999999999999"/>
  </r>
  <r>
    <n v="8215"/>
    <x v="4070"/>
    <x v="1"/>
    <x v="12"/>
    <d v="2012-10-02T00:00:00"/>
    <x v="1"/>
    <s v="ML-17395"/>
    <s v="Marina Lichtenstein"/>
    <x v="1"/>
    <s v="United States"/>
    <s v="Murfreesboro"/>
    <x v="18"/>
    <n v="37130"/>
    <x v="0"/>
    <s v="OFF-PA-10004665"/>
    <x v="1"/>
    <x v="10"/>
    <x v="1380"/>
    <n v="10.48"/>
    <n v="1"/>
    <x v="2"/>
    <n v="3.7989999999999999"/>
  </r>
  <r>
    <n v="8216"/>
    <x v="4070"/>
    <x v="1"/>
    <x v="12"/>
    <d v="2012-10-02T00:00:00"/>
    <x v="1"/>
    <s v="ML-17395"/>
    <s v="Marina Lichtenstein"/>
    <x v="1"/>
    <s v="United States"/>
    <s v="Murfreesboro"/>
    <x v="18"/>
    <n v="37130"/>
    <x v="0"/>
    <s v="OFF-BI-10004506"/>
    <x v="1"/>
    <x v="8"/>
    <x v="1238"/>
    <n v="2.4689999999999999"/>
    <n v="1"/>
    <x v="6"/>
    <n v="-1.8106"/>
  </r>
  <r>
    <n v="8217"/>
    <x v="4070"/>
    <x v="1"/>
    <x v="12"/>
    <d v="2012-10-02T00:00:00"/>
    <x v="1"/>
    <s v="ML-17395"/>
    <s v="Marina Lichtenstein"/>
    <x v="1"/>
    <s v="United States"/>
    <s v="Murfreesboro"/>
    <x v="18"/>
    <n v="37130"/>
    <x v="0"/>
    <s v="OFF-BI-10001982"/>
    <x v="1"/>
    <x v="8"/>
    <x v="301"/>
    <n v="3.2639999999999998"/>
    <n v="2"/>
    <x v="6"/>
    <n v="-2.2848000000000002"/>
  </r>
  <r>
    <n v="8218"/>
    <x v="4071"/>
    <x v="2"/>
    <x v="462"/>
    <d v="2011-10-07T00:00:00"/>
    <x v="1"/>
    <s v="RD-19930"/>
    <s v="Russell D'Ascenzo"/>
    <x v="0"/>
    <s v="United States"/>
    <s v="Dallas"/>
    <x v="5"/>
    <n v="75217"/>
    <x v="2"/>
    <s v="OFF-FA-10002676"/>
    <x v="1"/>
    <x v="13"/>
    <x v="1069"/>
    <n v="4.3440000000000003"/>
    <n v="3"/>
    <x v="2"/>
    <n v="0.86880000000000002"/>
  </r>
  <r>
    <n v="8219"/>
    <x v="4071"/>
    <x v="2"/>
    <x v="462"/>
    <d v="2011-10-07T00:00:00"/>
    <x v="1"/>
    <s v="RD-19930"/>
    <s v="Russell D'Ascenzo"/>
    <x v="0"/>
    <s v="United States"/>
    <s v="Dallas"/>
    <x v="5"/>
    <n v="75217"/>
    <x v="2"/>
    <s v="FUR-FU-10000758"/>
    <x v="0"/>
    <x v="5"/>
    <x v="1073"/>
    <n v="31.776"/>
    <n v="3"/>
    <x v="7"/>
    <n v="-19.0656"/>
  </r>
  <r>
    <n v="8220"/>
    <x v="4071"/>
    <x v="2"/>
    <x v="462"/>
    <d v="2011-10-07T00:00:00"/>
    <x v="1"/>
    <s v="RD-19930"/>
    <s v="Russell D'Ascenzo"/>
    <x v="0"/>
    <s v="United States"/>
    <s v="Dallas"/>
    <x v="5"/>
    <n v="75217"/>
    <x v="2"/>
    <s v="OFF-LA-10002271"/>
    <x v="1"/>
    <x v="2"/>
    <x v="635"/>
    <n v="4.9279999999999999"/>
    <n v="2"/>
    <x v="2"/>
    <n v="1.7248000000000001"/>
  </r>
  <r>
    <n v="8221"/>
    <x v="4071"/>
    <x v="2"/>
    <x v="462"/>
    <d v="2011-10-07T00:00:00"/>
    <x v="1"/>
    <s v="RD-19930"/>
    <s v="Russell D'Ascenzo"/>
    <x v="0"/>
    <s v="United States"/>
    <s v="Dallas"/>
    <x v="5"/>
    <n v="75217"/>
    <x v="2"/>
    <s v="OFF-BI-10002609"/>
    <x v="1"/>
    <x v="8"/>
    <x v="98"/>
    <n v="1.788"/>
    <n v="3"/>
    <x v="3"/>
    <n v="-3.0396000000000001"/>
  </r>
  <r>
    <n v="8222"/>
    <x v="4071"/>
    <x v="2"/>
    <x v="462"/>
    <d v="2011-10-07T00:00:00"/>
    <x v="1"/>
    <s v="RD-19930"/>
    <s v="Russell D'Ascenzo"/>
    <x v="0"/>
    <s v="United States"/>
    <s v="Dallas"/>
    <x v="5"/>
    <n v="75217"/>
    <x v="2"/>
    <s v="OFF-FA-10000254"/>
    <x v="1"/>
    <x v="13"/>
    <x v="1814"/>
    <n v="15.071999999999999"/>
    <n v="4"/>
    <x v="2"/>
    <n v="-3.7679999999999998"/>
  </r>
  <r>
    <n v="8223"/>
    <x v="4072"/>
    <x v="2"/>
    <x v="1087"/>
    <d v="2011-02-25T00:00:00"/>
    <x v="1"/>
    <s v="AB-10015"/>
    <s v="Aaron Bergman"/>
    <x v="0"/>
    <s v="United States"/>
    <s v="Arlington"/>
    <x v="5"/>
    <n v="76017"/>
    <x v="2"/>
    <s v="OFF-ST-10000321"/>
    <x v="1"/>
    <x v="4"/>
    <x v="1534"/>
    <n v="12.624000000000001"/>
    <n v="2"/>
    <x v="2"/>
    <n v="-2.5247999999999999"/>
  </r>
  <r>
    <n v="8224"/>
    <x v="4073"/>
    <x v="0"/>
    <x v="1"/>
    <d v="2013-06-17T00:00:00"/>
    <x v="1"/>
    <s v="EA-14035"/>
    <s v="Erin Ashbrook"/>
    <x v="1"/>
    <s v="United States"/>
    <s v="Pasadena"/>
    <x v="1"/>
    <n v="91104"/>
    <x v="1"/>
    <s v="OFF-PA-10000241"/>
    <x v="1"/>
    <x v="10"/>
    <x v="1151"/>
    <n v="185.88"/>
    <n v="6"/>
    <x v="0"/>
    <n v="83.646000000000001"/>
  </r>
  <r>
    <n v="8225"/>
    <x v="4073"/>
    <x v="0"/>
    <x v="1"/>
    <d v="2013-06-17T00:00:00"/>
    <x v="1"/>
    <s v="EA-14035"/>
    <s v="Erin Ashbrook"/>
    <x v="1"/>
    <s v="United States"/>
    <s v="Pasadena"/>
    <x v="1"/>
    <n v="91104"/>
    <x v="1"/>
    <s v="OFF-PA-10004782"/>
    <x v="1"/>
    <x v="10"/>
    <x v="1413"/>
    <n v="12.96"/>
    <n v="2"/>
    <x v="0"/>
    <n v="6.2207999999999997"/>
  </r>
  <r>
    <n v="8226"/>
    <x v="4074"/>
    <x v="3"/>
    <x v="752"/>
    <d v="2014-11-05T00:00:00"/>
    <x v="0"/>
    <s v="SF-20065"/>
    <s v="Sandra Flanagan"/>
    <x v="0"/>
    <s v="United States"/>
    <s v="Everett"/>
    <x v="31"/>
    <n v="2149"/>
    <x v="3"/>
    <s v="OFF-PA-10004243"/>
    <x v="1"/>
    <x v="10"/>
    <x v="271"/>
    <n v="189.7"/>
    <n v="10"/>
    <x v="0"/>
    <n v="91.055999999999997"/>
  </r>
  <r>
    <n v="8227"/>
    <x v="4074"/>
    <x v="3"/>
    <x v="752"/>
    <d v="2014-11-05T00:00:00"/>
    <x v="0"/>
    <s v="SF-20065"/>
    <s v="Sandra Flanagan"/>
    <x v="0"/>
    <s v="United States"/>
    <s v="Everett"/>
    <x v="31"/>
    <n v="2149"/>
    <x v="3"/>
    <s v="OFF-PA-10001033"/>
    <x v="1"/>
    <x v="10"/>
    <x v="1500"/>
    <n v="40.99"/>
    <n v="1"/>
    <x v="0"/>
    <n v="20.085100000000001"/>
  </r>
  <r>
    <n v="8228"/>
    <x v="4075"/>
    <x v="0"/>
    <x v="958"/>
    <d v="2013-04-09T00:00:00"/>
    <x v="0"/>
    <s v="BC-11125"/>
    <s v="Becky Castell"/>
    <x v="2"/>
    <s v="United States"/>
    <s v="Troy"/>
    <x v="15"/>
    <n v="12180"/>
    <x v="3"/>
    <s v="FUR-FU-10000723"/>
    <x v="0"/>
    <x v="5"/>
    <x v="475"/>
    <n v="82.64"/>
    <n v="2"/>
    <x v="0"/>
    <n v="7.4375999999999998"/>
  </r>
  <r>
    <n v="8229"/>
    <x v="4075"/>
    <x v="0"/>
    <x v="958"/>
    <d v="2013-04-09T00:00:00"/>
    <x v="0"/>
    <s v="BC-11125"/>
    <s v="Becky Castell"/>
    <x v="2"/>
    <s v="United States"/>
    <s v="Troy"/>
    <x v="15"/>
    <n v="12180"/>
    <x v="3"/>
    <s v="OFF-ST-10003455"/>
    <x v="1"/>
    <x v="4"/>
    <x v="169"/>
    <n v="31.02"/>
    <n v="2"/>
    <x v="0"/>
    <n v="8.0652000000000008"/>
  </r>
  <r>
    <n v="8230"/>
    <x v="4075"/>
    <x v="0"/>
    <x v="958"/>
    <d v="2013-04-09T00:00:00"/>
    <x v="0"/>
    <s v="BC-11125"/>
    <s v="Becky Castell"/>
    <x v="2"/>
    <s v="United States"/>
    <s v="Troy"/>
    <x v="15"/>
    <n v="12180"/>
    <x v="3"/>
    <s v="TEC-AC-10001109"/>
    <x v="2"/>
    <x v="11"/>
    <x v="998"/>
    <n v="89.97"/>
    <n v="3"/>
    <x v="0"/>
    <n v="37.787399999999998"/>
  </r>
  <r>
    <n v="8231"/>
    <x v="4076"/>
    <x v="0"/>
    <x v="1186"/>
    <d v="2013-07-03T00:00:00"/>
    <x v="0"/>
    <s v="PF-19165"/>
    <s v="Philip Fox"/>
    <x v="0"/>
    <s v="United States"/>
    <s v="Sandy Springs"/>
    <x v="32"/>
    <n v="30328"/>
    <x v="0"/>
    <s v="OFF-AR-10004344"/>
    <x v="1"/>
    <x v="6"/>
    <x v="365"/>
    <n v="35.97"/>
    <n v="3"/>
    <x v="0"/>
    <n v="9.7119"/>
  </r>
  <r>
    <n v="8232"/>
    <x v="4076"/>
    <x v="0"/>
    <x v="1186"/>
    <d v="2013-07-03T00:00:00"/>
    <x v="0"/>
    <s v="PF-19165"/>
    <s v="Philip Fox"/>
    <x v="0"/>
    <s v="United States"/>
    <s v="Sandy Springs"/>
    <x v="32"/>
    <n v="30328"/>
    <x v="0"/>
    <s v="FUR-BO-10004695"/>
    <x v="0"/>
    <x v="0"/>
    <x v="198"/>
    <n v="1266.8599999999999"/>
    <n v="7"/>
    <x v="0"/>
    <n v="291.37779999999998"/>
  </r>
  <r>
    <n v="8233"/>
    <x v="4077"/>
    <x v="2"/>
    <x v="358"/>
    <d v="2011-09-28T00:00:00"/>
    <x v="1"/>
    <s v="SE-20110"/>
    <s v="Sanjit Engle"/>
    <x v="0"/>
    <s v="United States"/>
    <s v="San Jose"/>
    <x v="1"/>
    <n v="95123"/>
    <x v="1"/>
    <s v="OFF-ST-10000675"/>
    <x v="1"/>
    <x v="4"/>
    <x v="295"/>
    <n v="169.45"/>
    <n v="5"/>
    <x v="0"/>
    <n v="42.362499999999997"/>
  </r>
  <r>
    <n v="8234"/>
    <x v="4077"/>
    <x v="2"/>
    <x v="358"/>
    <d v="2011-09-28T00:00:00"/>
    <x v="1"/>
    <s v="SE-20110"/>
    <s v="Sanjit Engle"/>
    <x v="0"/>
    <s v="United States"/>
    <s v="San Jose"/>
    <x v="1"/>
    <n v="95123"/>
    <x v="1"/>
    <s v="OFF-ST-10002301"/>
    <x v="1"/>
    <x v="4"/>
    <x v="1490"/>
    <n v="40.68"/>
    <n v="2"/>
    <x v="0"/>
    <n v="0.40679999999999999"/>
  </r>
  <r>
    <n v="8235"/>
    <x v="4078"/>
    <x v="3"/>
    <x v="927"/>
    <d v="2014-05-07T00:00:00"/>
    <x v="1"/>
    <s v="CJ-12010"/>
    <s v="Caroline Jumper"/>
    <x v="0"/>
    <s v="United States"/>
    <s v="Jacksonville"/>
    <x v="2"/>
    <n v="32216"/>
    <x v="0"/>
    <s v="OFF-SU-10001212"/>
    <x v="1"/>
    <x v="14"/>
    <x v="1677"/>
    <n v="3.3279999999999998"/>
    <n v="2"/>
    <x v="2"/>
    <n v="0.41599999999999998"/>
  </r>
  <r>
    <n v="8236"/>
    <x v="4078"/>
    <x v="3"/>
    <x v="927"/>
    <d v="2014-05-07T00:00:00"/>
    <x v="1"/>
    <s v="CJ-12010"/>
    <s v="Caroline Jumper"/>
    <x v="0"/>
    <s v="United States"/>
    <s v="Jacksonville"/>
    <x v="2"/>
    <n v="32216"/>
    <x v="0"/>
    <s v="FUR-TA-10001889"/>
    <x v="0"/>
    <x v="3"/>
    <x v="406"/>
    <n v="933.26199999999994"/>
    <n v="4"/>
    <x v="1"/>
    <n v="-458.14679999999998"/>
  </r>
  <r>
    <n v="8237"/>
    <x v="4078"/>
    <x v="3"/>
    <x v="927"/>
    <d v="2014-05-07T00:00:00"/>
    <x v="1"/>
    <s v="CJ-12010"/>
    <s v="Caroline Jumper"/>
    <x v="0"/>
    <s v="United States"/>
    <s v="Jacksonville"/>
    <x v="2"/>
    <n v="32216"/>
    <x v="0"/>
    <s v="FUR-CH-10002024"/>
    <x v="0"/>
    <x v="1"/>
    <x v="478"/>
    <n v="2803.92"/>
    <n v="5"/>
    <x v="2"/>
    <n v="0"/>
  </r>
  <r>
    <n v="8238"/>
    <x v="4079"/>
    <x v="3"/>
    <x v="179"/>
    <d v="2014-10-21T00:00:00"/>
    <x v="3"/>
    <s v="PT-19090"/>
    <s v="Pete Takahito"/>
    <x v="0"/>
    <s v="United States"/>
    <s v="Jacksonville"/>
    <x v="2"/>
    <n v="32216"/>
    <x v="0"/>
    <s v="OFF-ST-10000617"/>
    <x v="1"/>
    <x v="4"/>
    <x v="379"/>
    <n v="4.7679999999999998"/>
    <n v="2"/>
    <x v="2"/>
    <n v="-0.77480000000000004"/>
  </r>
  <r>
    <n v="8239"/>
    <x v="4079"/>
    <x v="3"/>
    <x v="179"/>
    <d v="2014-10-21T00:00:00"/>
    <x v="3"/>
    <s v="PT-19090"/>
    <s v="Pete Takahito"/>
    <x v="0"/>
    <s v="United States"/>
    <s v="Jacksonville"/>
    <x v="2"/>
    <n v="32216"/>
    <x v="0"/>
    <s v="OFF-PA-10000380"/>
    <x v="1"/>
    <x v="10"/>
    <x v="1281"/>
    <n v="6.6719999999999997"/>
    <n v="1"/>
    <x v="2"/>
    <n v="2.5019999999999998"/>
  </r>
  <r>
    <n v="8240"/>
    <x v="4079"/>
    <x v="3"/>
    <x v="179"/>
    <d v="2014-10-21T00:00:00"/>
    <x v="3"/>
    <s v="PT-19090"/>
    <s v="Pete Takahito"/>
    <x v="0"/>
    <s v="United States"/>
    <s v="Jacksonville"/>
    <x v="2"/>
    <n v="32216"/>
    <x v="0"/>
    <s v="OFF-AR-10003251"/>
    <x v="1"/>
    <x v="6"/>
    <x v="1041"/>
    <n v="4.4480000000000004"/>
    <n v="2"/>
    <x v="2"/>
    <n v="1.1120000000000001"/>
  </r>
  <r>
    <n v="8241"/>
    <x v="4079"/>
    <x v="3"/>
    <x v="179"/>
    <d v="2014-10-21T00:00:00"/>
    <x v="3"/>
    <s v="PT-19090"/>
    <s v="Pete Takahito"/>
    <x v="0"/>
    <s v="United States"/>
    <s v="Jacksonville"/>
    <x v="2"/>
    <n v="32216"/>
    <x v="0"/>
    <s v="FUR-FU-10000175"/>
    <x v="0"/>
    <x v="5"/>
    <x v="1629"/>
    <n v="43.936"/>
    <n v="4"/>
    <x v="2"/>
    <n v="6.0411999999999999"/>
  </r>
  <r>
    <n v="8242"/>
    <x v="4080"/>
    <x v="2"/>
    <x v="416"/>
    <d v="2011-09-05T00:00:00"/>
    <x v="1"/>
    <s v="LH-16900"/>
    <s v="Lena Hernandez"/>
    <x v="0"/>
    <s v="United States"/>
    <s v="New York City"/>
    <x v="15"/>
    <n v="10009"/>
    <x v="3"/>
    <s v="OFF-BI-10004716"/>
    <x v="1"/>
    <x v="8"/>
    <x v="700"/>
    <n v="23.744"/>
    <n v="2"/>
    <x v="2"/>
    <n v="8.3103999999999996"/>
  </r>
  <r>
    <n v="8243"/>
    <x v="4080"/>
    <x v="2"/>
    <x v="416"/>
    <d v="2011-09-05T00:00:00"/>
    <x v="1"/>
    <s v="LH-16900"/>
    <s v="Lena Hernandez"/>
    <x v="0"/>
    <s v="United States"/>
    <s v="New York City"/>
    <x v="15"/>
    <n v="10009"/>
    <x v="3"/>
    <s v="TEC-AC-10002842"/>
    <x v="2"/>
    <x v="11"/>
    <x v="1176"/>
    <n v="357"/>
    <n v="3"/>
    <x v="0"/>
    <n v="57.12"/>
  </r>
  <r>
    <n v="8244"/>
    <x v="4081"/>
    <x v="2"/>
    <x v="1132"/>
    <d v="2011-08-16T00:00:00"/>
    <x v="1"/>
    <s v="BW-11200"/>
    <s v="Ben Wallace"/>
    <x v="0"/>
    <s v="United States"/>
    <s v="San Francisco"/>
    <x v="1"/>
    <n v="94122"/>
    <x v="1"/>
    <s v="TEC-PH-10003691"/>
    <x v="2"/>
    <x v="7"/>
    <x v="1398"/>
    <n v="806.33600000000001"/>
    <n v="8"/>
    <x v="2"/>
    <n v="50.396000000000001"/>
  </r>
  <r>
    <n v="8245"/>
    <x v="4081"/>
    <x v="2"/>
    <x v="1132"/>
    <d v="2011-08-16T00:00:00"/>
    <x v="1"/>
    <s v="BW-11200"/>
    <s v="Ben Wallace"/>
    <x v="0"/>
    <s v="United States"/>
    <s v="San Francisco"/>
    <x v="1"/>
    <n v="94122"/>
    <x v="1"/>
    <s v="FUR-FU-10002878"/>
    <x v="0"/>
    <x v="5"/>
    <x v="1125"/>
    <n v="85.44"/>
    <n v="3"/>
    <x v="0"/>
    <n v="31.6128"/>
  </r>
  <r>
    <n v="8246"/>
    <x v="4082"/>
    <x v="2"/>
    <x v="710"/>
    <d v="2011-08-23T00:00:00"/>
    <x v="1"/>
    <s v="BS-11365"/>
    <s v="Bill Shonely"/>
    <x v="1"/>
    <s v="United States"/>
    <s v="Columbus"/>
    <x v="32"/>
    <n v="31907"/>
    <x v="0"/>
    <s v="OFF-ST-10000991"/>
    <x v="1"/>
    <x v="4"/>
    <x v="155"/>
    <n v="344.91"/>
    <n v="3"/>
    <x v="0"/>
    <n v="10.347300000000001"/>
  </r>
  <r>
    <n v="8247"/>
    <x v="4083"/>
    <x v="1"/>
    <x v="1187"/>
    <d v="2012-05-10T00:00:00"/>
    <x v="3"/>
    <s v="DP-13390"/>
    <s v="Dennis Pardue"/>
    <x v="2"/>
    <s v="United States"/>
    <s v="Aurora"/>
    <x v="10"/>
    <n v="60505"/>
    <x v="2"/>
    <s v="OFF-AP-10002439"/>
    <x v="1"/>
    <x v="9"/>
    <x v="548"/>
    <n v="70.97"/>
    <n v="5"/>
    <x v="3"/>
    <n v="-191.619"/>
  </r>
  <r>
    <n v="8248"/>
    <x v="4083"/>
    <x v="1"/>
    <x v="1187"/>
    <d v="2012-05-10T00:00:00"/>
    <x v="3"/>
    <s v="DP-13390"/>
    <s v="Dennis Pardue"/>
    <x v="2"/>
    <s v="United States"/>
    <s v="Aurora"/>
    <x v="10"/>
    <n v="60505"/>
    <x v="2"/>
    <s v="OFF-AR-10004602"/>
    <x v="1"/>
    <x v="6"/>
    <x v="1217"/>
    <n v="36.783999999999999"/>
    <n v="2"/>
    <x v="2"/>
    <n v="3.6783999999999999"/>
  </r>
  <r>
    <n v="8249"/>
    <x v="4084"/>
    <x v="0"/>
    <x v="1120"/>
    <d v="2013-05-14T00:00:00"/>
    <x v="0"/>
    <s v="CS-12400"/>
    <s v="Christopher Schild"/>
    <x v="2"/>
    <s v="United States"/>
    <s v="Philadelphia"/>
    <x v="9"/>
    <n v="19134"/>
    <x v="3"/>
    <s v="TEC-PH-10001795"/>
    <x v="2"/>
    <x v="7"/>
    <x v="641"/>
    <n v="743.98800000000006"/>
    <n v="2"/>
    <x v="10"/>
    <n v="-123.998"/>
  </r>
  <r>
    <n v="8250"/>
    <x v="4085"/>
    <x v="1"/>
    <x v="616"/>
    <d v="2012-03-09T00:00:00"/>
    <x v="0"/>
    <s v="MS-17365"/>
    <s v="Maribeth Schnelling"/>
    <x v="0"/>
    <s v="United States"/>
    <s v="Chicago"/>
    <x v="10"/>
    <n v="60653"/>
    <x v="2"/>
    <s v="OFF-BI-10002854"/>
    <x v="1"/>
    <x v="8"/>
    <x v="895"/>
    <n v="11.212"/>
    <n v="2"/>
    <x v="3"/>
    <n v="-16.818000000000001"/>
  </r>
  <r>
    <n v="8251"/>
    <x v="4085"/>
    <x v="1"/>
    <x v="616"/>
    <d v="2012-03-09T00:00:00"/>
    <x v="0"/>
    <s v="MS-17365"/>
    <s v="Maribeth Schnelling"/>
    <x v="0"/>
    <s v="United States"/>
    <s v="Chicago"/>
    <x v="10"/>
    <n v="60653"/>
    <x v="2"/>
    <s v="FUR-FU-10000023"/>
    <x v="0"/>
    <x v="5"/>
    <x v="322"/>
    <n v="4.7119999999999997"/>
    <n v="2"/>
    <x v="7"/>
    <n v="-1.8848"/>
  </r>
  <r>
    <n v="8252"/>
    <x v="4085"/>
    <x v="1"/>
    <x v="616"/>
    <d v="2012-03-09T00:00:00"/>
    <x v="0"/>
    <s v="MS-17365"/>
    <s v="Maribeth Schnelling"/>
    <x v="0"/>
    <s v="United States"/>
    <s v="Chicago"/>
    <x v="10"/>
    <n v="60653"/>
    <x v="2"/>
    <s v="OFF-AP-10000828"/>
    <x v="1"/>
    <x v="9"/>
    <x v="1087"/>
    <n v="180.98"/>
    <n v="5"/>
    <x v="3"/>
    <n v="-470.548"/>
  </r>
  <r>
    <n v="8253"/>
    <x v="4085"/>
    <x v="1"/>
    <x v="616"/>
    <d v="2012-03-09T00:00:00"/>
    <x v="0"/>
    <s v="MS-17365"/>
    <s v="Maribeth Schnelling"/>
    <x v="0"/>
    <s v="United States"/>
    <s v="Chicago"/>
    <x v="10"/>
    <n v="60653"/>
    <x v="2"/>
    <s v="OFF-ST-10000777"/>
    <x v="1"/>
    <x v="4"/>
    <x v="117"/>
    <n v="60.415999999999997"/>
    <n v="2"/>
    <x v="2"/>
    <n v="6.0415999999999999"/>
  </r>
  <r>
    <n v="8254"/>
    <x v="4086"/>
    <x v="3"/>
    <x v="801"/>
    <d v="2014-08-20T00:00:00"/>
    <x v="1"/>
    <s v="DK-12895"/>
    <s v="Dana Kaydos"/>
    <x v="0"/>
    <s v="United States"/>
    <s v="Seattle"/>
    <x v="4"/>
    <n v="98103"/>
    <x v="1"/>
    <s v="TEC-CO-10000971"/>
    <x v="2"/>
    <x v="16"/>
    <x v="1304"/>
    <n v="299.99"/>
    <n v="1"/>
    <x v="0"/>
    <n v="89.997"/>
  </r>
  <r>
    <n v="8255"/>
    <x v="4086"/>
    <x v="3"/>
    <x v="801"/>
    <d v="2014-08-20T00:00:00"/>
    <x v="1"/>
    <s v="DK-12895"/>
    <s v="Dana Kaydos"/>
    <x v="0"/>
    <s v="United States"/>
    <s v="Seattle"/>
    <x v="4"/>
    <n v="98103"/>
    <x v="1"/>
    <s v="OFF-PA-10003134"/>
    <x v="1"/>
    <x v="10"/>
    <x v="1663"/>
    <n v="192.16"/>
    <n v="4"/>
    <x v="0"/>
    <n v="92.236800000000002"/>
  </r>
  <r>
    <n v="8256"/>
    <x v="4086"/>
    <x v="3"/>
    <x v="801"/>
    <d v="2014-08-20T00:00:00"/>
    <x v="1"/>
    <s v="DK-12895"/>
    <s v="Dana Kaydos"/>
    <x v="0"/>
    <s v="United States"/>
    <s v="Seattle"/>
    <x v="4"/>
    <n v="98103"/>
    <x v="1"/>
    <s v="TEC-PH-10002538"/>
    <x v="2"/>
    <x v="7"/>
    <x v="524"/>
    <n v="242.624"/>
    <n v="8"/>
    <x v="2"/>
    <n v="27.295200000000001"/>
  </r>
  <r>
    <n v="8257"/>
    <x v="4086"/>
    <x v="3"/>
    <x v="801"/>
    <d v="2014-08-20T00:00:00"/>
    <x v="1"/>
    <s v="DK-12895"/>
    <s v="Dana Kaydos"/>
    <x v="0"/>
    <s v="United States"/>
    <s v="Seattle"/>
    <x v="4"/>
    <n v="98103"/>
    <x v="1"/>
    <s v="OFF-ST-10001228"/>
    <x v="1"/>
    <x v="4"/>
    <x v="445"/>
    <n v="46.74"/>
    <n v="3"/>
    <x v="0"/>
    <n v="11.685"/>
  </r>
  <r>
    <n v="8258"/>
    <x v="4086"/>
    <x v="3"/>
    <x v="801"/>
    <d v="2014-08-20T00:00:00"/>
    <x v="1"/>
    <s v="DK-12895"/>
    <s v="Dana Kaydos"/>
    <x v="0"/>
    <s v="United States"/>
    <s v="Seattle"/>
    <x v="4"/>
    <n v="98103"/>
    <x v="1"/>
    <s v="TEC-AC-10000397"/>
    <x v="2"/>
    <x v="11"/>
    <x v="1459"/>
    <n v="174.95"/>
    <n v="5"/>
    <x v="0"/>
    <n v="12.246499999999999"/>
  </r>
  <r>
    <n v="8259"/>
    <x v="4086"/>
    <x v="3"/>
    <x v="801"/>
    <d v="2014-08-20T00:00:00"/>
    <x v="1"/>
    <s v="DK-12895"/>
    <s v="Dana Kaydos"/>
    <x v="0"/>
    <s v="United States"/>
    <s v="Seattle"/>
    <x v="4"/>
    <n v="98103"/>
    <x v="1"/>
    <s v="OFF-BI-10004308"/>
    <x v="1"/>
    <x v="8"/>
    <x v="1767"/>
    <n v="100.70399999999999"/>
    <n v="6"/>
    <x v="2"/>
    <n v="37.764000000000003"/>
  </r>
  <r>
    <n v="8260"/>
    <x v="4087"/>
    <x v="0"/>
    <x v="190"/>
    <d v="2013-06-27T00:00:00"/>
    <x v="3"/>
    <s v="SN-20560"/>
    <s v="Skye Norling"/>
    <x v="2"/>
    <s v="United States"/>
    <s v="Roseville"/>
    <x v="12"/>
    <n v="48066"/>
    <x v="2"/>
    <s v="OFF-PA-10000357"/>
    <x v="1"/>
    <x v="10"/>
    <x v="442"/>
    <n v="368.91"/>
    <n v="9"/>
    <x v="0"/>
    <n v="180.76589999999999"/>
  </r>
  <r>
    <n v="8261"/>
    <x v="4087"/>
    <x v="0"/>
    <x v="190"/>
    <d v="2013-06-27T00:00:00"/>
    <x v="3"/>
    <s v="SN-20560"/>
    <s v="Skye Norling"/>
    <x v="2"/>
    <s v="United States"/>
    <s v="Roseville"/>
    <x v="12"/>
    <n v="48066"/>
    <x v="2"/>
    <s v="OFF-BI-10000773"/>
    <x v="1"/>
    <x v="8"/>
    <x v="381"/>
    <n v="8.02"/>
    <n v="1"/>
    <x v="0"/>
    <n v="3.7694000000000001"/>
  </r>
  <r>
    <n v="8262"/>
    <x v="4087"/>
    <x v="0"/>
    <x v="190"/>
    <d v="2013-06-27T00:00:00"/>
    <x v="3"/>
    <s v="SN-20560"/>
    <s v="Skye Norling"/>
    <x v="2"/>
    <s v="United States"/>
    <s v="Roseville"/>
    <x v="12"/>
    <n v="48066"/>
    <x v="2"/>
    <s v="OFF-ST-10001837"/>
    <x v="1"/>
    <x v="4"/>
    <x v="1331"/>
    <n v="171.04"/>
    <n v="4"/>
    <x v="0"/>
    <n v="44.470399999999998"/>
  </r>
  <r>
    <n v="8263"/>
    <x v="4088"/>
    <x v="0"/>
    <x v="272"/>
    <d v="2013-12-20T00:00:00"/>
    <x v="1"/>
    <s v="TC-21475"/>
    <s v="Tony Chapman"/>
    <x v="2"/>
    <s v="United States"/>
    <s v="Fayetteville"/>
    <x v="36"/>
    <n v="72701"/>
    <x v="0"/>
    <s v="OFF-PA-10002552"/>
    <x v="1"/>
    <x v="10"/>
    <x v="349"/>
    <n v="19.440000000000001"/>
    <n v="3"/>
    <x v="0"/>
    <n v="9.3312000000000008"/>
  </r>
  <r>
    <n v="8264"/>
    <x v="4089"/>
    <x v="1"/>
    <x v="1023"/>
    <d v="2012-09-17T00:00:00"/>
    <x v="1"/>
    <s v="AM-10705"/>
    <s v="Anne McFarland"/>
    <x v="0"/>
    <s v="United States"/>
    <s v="Jacksonville"/>
    <x v="3"/>
    <n v="28540"/>
    <x v="0"/>
    <s v="OFF-BI-10000014"/>
    <x v="1"/>
    <x v="8"/>
    <x v="628"/>
    <n v="13.092000000000001"/>
    <n v="4"/>
    <x v="6"/>
    <n v="-10.0372"/>
  </r>
  <r>
    <n v="8265"/>
    <x v="4090"/>
    <x v="2"/>
    <x v="125"/>
    <d v="2012-01-04T00:00:00"/>
    <x v="1"/>
    <s v="AJ-10960"/>
    <s v="Astrea Jones"/>
    <x v="0"/>
    <s v="United States"/>
    <s v="New York City"/>
    <x v="15"/>
    <n v="10035"/>
    <x v="3"/>
    <s v="OFF-AP-10004136"/>
    <x v="1"/>
    <x v="9"/>
    <x v="1815"/>
    <n v="122.94"/>
    <n v="3"/>
    <x v="0"/>
    <n v="30.734999999999999"/>
  </r>
  <r>
    <n v="8266"/>
    <x v="4090"/>
    <x v="2"/>
    <x v="125"/>
    <d v="2012-01-04T00:00:00"/>
    <x v="1"/>
    <s v="AJ-10960"/>
    <s v="Astrea Jones"/>
    <x v="0"/>
    <s v="United States"/>
    <s v="New York City"/>
    <x v="15"/>
    <n v="10035"/>
    <x v="3"/>
    <s v="OFF-BI-10003429"/>
    <x v="1"/>
    <x v="8"/>
    <x v="844"/>
    <n v="35.448"/>
    <n v="7"/>
    <x v="2"/>
    <n v="12.8499"/>
  </r>
  <r>
    <n v="8267"/>
    <x v="4091"/>
    <x v="2"/>
    <x v="333"/>
    <d v="2011-05-04T00:00:00"/>
    <x v="1"/>
    <s v="KH-16360"/>
    <s v="Katherine Hughes"/>
    <x v="0"/>
    <s v="United States"/>
    <s v="Dover"/>
    <x v="13"/>
    <n v="19901"/>
    <x v="3"/>
    <s v="TEC-PH-10000376"/>
    <x v="2"/>
    <x v="7"/>
    <x v="428"/>
    <n v="19.98"/>
    <n v="2"/>
    <x v="0"/>
    <n v="5.1947999999999999"/>
  </r>
  <r>
    <n v="8268"/>
    <x v="4092"/>
    <x v="3"/>
    <x v="289"/>
    <d v="2014-02-07T00:00:00"/>
    <x v="1"/>
    <s v="LP-17095"/>
    <s v="Liz Preis"/>
    <x v="0"/>
    <s v="United States"/>
    <s v="Aurora"/>
    <x v="10"/>
    <n v="60505"/>
    <x v="2"/>
    <s v="FUR-TA-10003469"/>
    <x v="0"/>
    <x v="3"/>
    <x v="1564"/>
    <n v="69.375"/>
    <n v="1"/>
    <x v="5"/>
    <n v="-47.174999999999997"/>
  </r>
  <r>
    <n v="8269"/>
    <x v="4092"/>
    <x v="3"/>
    <x v="289"/>
    <d v="2014-02-07T00:00:00"/>
    <x v="1"/>
    <s v="LP-17095"/>
    <s v="Liz Preis"/>
    <x v="0"/>
    <s v="United States"/>
    <s v="Aurora"/>
    <x v="10"/>
    <n v="60505"/>
    <x v="2"/>
    <s v="OFF-SU-10004231"/>
    <x v="1"/>
    <x v="14"/>
    <x v="552"/>
    <n v="31.68"/>
    <n v="4"/>
    <x v="2"/>
    <n v="2.7719999999999998"/>
  </r>
  <r>
    <n v="8270"/>
    <x v="4092"/>
    <x v="3"/>
    <x v="289"/>
    <d v="2014-02-07T00:00:00"/>
    <x v="1"/>
    <s v="LP-17095"/>
    <s v="Liz Preis"/>
    <x v="0"/>
    <s v="United States"/>
    <s v="Aurora"/>
    <x v="10"/>
    <n v="60505"/>
    <x v="2"/>
    <s v="TEC-PH-10002584"/>
    <x v="2"/>
    <x v="7"/>
    <x v="1696"/>
    <n v="2003.1679999999999"/>
    <n v="4"/>
    <x v="2"/>
    <n v="250.39599999999999"/>
  </r>
  <r>
    <n v="8271"/>
    <x v="4092"/>
    <x v="3"/>
    <x v="289"/>
    <d v="2014-02-07T00:00:00"/>
    <x v="1"/>
    <s v="LP-17095"/>
    <s v="Liz Preis"/>
    <x v="0"/>
    <s v="United States"/>
    <s v="Aurora"/>
    <x v="10"/>
    <n v="60505"/>
    <x v="2"/>
    <s v="OFF-AR-10003602"/>
    <x v="1"/>
    <x v="6"/>
    <x v="239"/>
    <n v="9.3439999999999994"/>
    <n v="2"/>
    <x v="2"/>
    <n v="3.1536"/>
  </r>
  <r>
    <n v="8272"/>
    <x v="4093"/>
    <x v="0"/>
    <x v="591"/>
    <d v="2014-01-01T00:00:00"/>
    <x v="1"/>
    <s v="JE-15715"/>
    <s v="Joe Elijah"/>
    <x v="0"/>
    <s v="United States"/>
    <s v="New York City"/>
    <x v="15"/>
    <n v="10009"/>
    <x v="3"/>
    <s v="FUR-CH-10002331"/>
    <x v="0"/>
    <x v="1"/>
    <x v="402"/>
    <n v="2563.056"/>
    <n v="8"/>
    <x v="9"/>
    <n v="313.26240000000001"/>
  </r>
  <r>
    <n v="8273"/>
    <x v="4094"/>
    <x v="0"/>
    <x v="201"/>
    <d v="2013-10-26T00:00:00"/>
    <x v="1"/>
    <s v="MY-18295"/>
    <s v="Muhammed Yedwab"/>
    <x v="1"/>
    <s v="United States"/>
    <s v="El Cajon"/>
    <x v="1"/>
    <n v="92020"/>
    <x v="1"/>
    <s v="FUR-CH-10001802"/>
    <x v="0"/>
    <x v="1"/>
    <x v="1688"/>
    <n v="387.13600000000002"/>
    <n v="4"/>
    <x v="2"/>
    <n v="4.8391999999999999"/>
  </r>
  <r>
    <n v="8274"/>
    <x v="4095"/>
    <x v="1"/>
    <x v="385"/>
    <d v="2012-06-15T00:00:00"/>
    <x v="0"/>
    <s v="FC-14245"/>
    <s v="Frank Carlisle"/>
    <x v="2"/>
    <s v="United States"/>
    <s v="Springfield"/>
    <x v="24"/>
    <n v="45503"/>
    <x v="3"/>
    <s v="OFF-AR-10000634"/>
    <x v="1"/>
    <x v="6"/>
    <x v="988"/>
    <n v="3.4239999999999999"/>
    <n v="1"/>
    <x v="2"/>
    <n v="0.29959999999999998"/>
  </r>
  <r>
    <n v="8275"/>
    <x v="4096"/>
    <x v="3"/>
    <x v="160"/>
    <d v="2014-07-05T00:00:00"/>
    <x v="1"/>
    <s v="ND-18460"/>
    <s v="Neil Ducich"/>
    <x v="1"/>
    <s v="United States"/>
    <s v="Mount Vernon"/>
    <x v="15"/>
    <n v="10550"/>
    <x v="3"/>
    <s v="OFF-ST-10002615"/>
    <x v="1"/>
    <x v="4"/>
    <x v="1427"/>
    <n v="1085.42"/>
    <n v="7"/>
    <x v="0"/>
    <n v="282.20920000000001"/>
  </r>
  <r>
    <n v="8276"/>
    <x v="4097"/>
    <x v="1"/>
    <x v="153"/>
    <d v="2012-06-30T00:00:00"/>
    <x v="1"/>
    <s v="DB-13360"/>
    <s v="Dennis Bolton"/>
    <x v="2"/>
    <s v="United States"/>
    <s v="Lakewood"/>
    <x v="24"/>
    <n v="44107"/>
    <x v="3"/>
    <s v="OFF-PA-10004040"/>
    <x v="1"/>
    <x v="10"/>
    <x v="99"/>
    <n v="43.055999999999997"/>
    <n v="9"/>
    <x v="2"/>
    <n v="15.607799999999999"/>
  </r>
  <r>
    <n v="8277"/>
    <x v="4098"/>
    <x v="0"/>
    <x v="823"/>
    <d v="2013-02-25T00:00:00"/>
    <x v="1"/>
    <s v="LC-16960"/>
    <s v="Lindsay Castell"/>
    <x v="2"/>
    <s v="United States"/>
    <s v="Tampa"/>
    <x v="2"/>
    <n v="33614"/>
    <x v="0"/>
    <s v="OFF-BI-10003727"/>
    <x v="1"/>
    <x v="8"/>
    <x v="797"/>
    <n v="3.762"/>
    <n v="3"/>
    <x v="6"/>
    <n v="-2.7587999999999999"/>
  </r>
  <r>
    <n v="8278"/>
    <x v="4098"/>
    <x v="0"/>
    <x v="823"/>
    <d v="2013-02-25T00:00:00"/>
    <x v="1"/>
    <s v="LC-16960"/>
    <s v="Lindsay Castell"/>
    <x v="2"/>
    <s v="United States"/>
    <s v="Tampa"/>
    <x v="2"/>
    <n v="33614"/>
    <x v="0"/>
    <s v="OFF-BI-10002026"/>
    <x v="1"/>
    <x v="8"/>
    <x v="903"/>
    <n v="34.86"/>
    <n v="2"/>
    <x v="6"/>
    <n v="-26.725999999999999"/>
  </r>
  <r>
    <n v="8279"/>
    <x v="4098"/>
    <x v="0"/>
    <x v="823"/>
    <d v="2013-02-25T00:00:00"/>
    <x v="1"/>
    <s v="LC-16960"/>
    <s v="Lindsay Castell"/>
    <x v="2"/>
    <s v="United States"/>
    <s v="Tampa"/>
    <x v="2"/>
    <n v="33614"/>
    <x v="0"/>
    <s v="OFF-ST-10001496"/>
    <x v="1"/>
    <x v="4"/>
    <x v="726"/>
    <n v="432.45600000000002"/>
    <n v="3"/>
    <x v="2"/>
    <n v="32.434199999999997"/>
  </r>
  <r>
    <n v="8280"/>
    <x v="4099"/>
    <x v="3"/>
    <x v="300"/>
    <d v="2014-04-27T00:00:00"/>
    <x v="1"/>
    <s v="BD-11725"/>
    <s v="Bruce Degenhardt"/>
    <x v="0"/>
    <s v="United States"/>
    <s v="Columbus"/>
    <x v="32"/>
    <n v="31907"/>
    <x v="0"/>
    <s v="OFF-ST-10003716"/>
    <x v="1"/>
    <x v="4"/>
    <x v="889"/>
    <n v="675.06"/>
    <n v="3"/>
    <x v="0"/>
    <n v="87.757800000000003"/>
  </r>
  <r>
    <n v="8281"/>
    <x v="4100"/>
    <x v="3"/>
    <x v="1188"/>
    <d v="2014-05-11T00:00:00"/>
    <x v="2"/>
    <s v="MC-17605"/>
    <s v="Matt Connell"/>
    <x v="1"/>
    <s v="United States"/>
    <s v="Jacksonville"/>
    <x v="3"/>
    <n v="28540"/>
    <x v="0"/>
    <s v="OFF-EN-10002504"/>
    <x v="1"/>
    <x v="12"/>
    <x v="113"/>
    <n v="65.231999999999999"/>
    <n v="3"/>
    <x v="2"/>
    <n v="22.015799999999999"/>
  </r>
  <r>
    <n v="8282"/>
    <x v="4100"/>
    <x v="3"/>
    <x v="1188"/>
    <d v="2014-05-11T00:00:00"/>
    <x v="2"/>
    <s v="MC-17605"/>
    <s v="Matt Connell"/>
    <x v="1"/>
    <s v="United States"/>
    <s v="Jacksonville"/>
    <x v="3"/>
    <n v="28540"/>
    <x v="0"/>
    <s v="FUR-CH-10001270"/>
    <x v="0"/>
    <x v="1"/>
    <x v="851"/>
    <n v="207"/>
    <n v="3"/>
    <x v="2"/>
    <n v="25.875"/>
  </r>
  <r>
    <n v="8283"/>
    <x v="4101"/>
    <x v="1"/>
    <x v="379"/>
    <d v="2012-12-26T00:00:00"/>
    <x v="0"/>
    <s v="SZ-20035"/>
    <s v="Sam Zeldin"/>
    <x v="2"/>
    <s v="United States"/>
    <s v="Saint Charles"/>
    <x v="10"/>
    <n v="60174"/>
    <x v="2"/>
    <s v="TEC-MA-10004241"/>
    <x v="2"/>
    <x v="15"/>
    <x v="832"/>
    <n v="600.53"/>
    <n v="2"/>
    <x v="4"/>
    <n v="137.26400000000001"/>
  </r>
  <r>
    <n v="8284"/>
    <x v="4101"/>
    <x v="1"/>
    <x v="379"/>
    <d v="2012-12-26T00:00:00"/>
    <x v="0"/>
    <s v="SZ-20035"/>
    <s v="Sam Zeldin"/>
    <x v="2"/>
    <s v="United States"/>
    <s v="Saint Charles"/>
    <x v="10"/>
    <n v="60174"/>
    <x v="2"/>
    <s v="OFF-AR-10001468"/>
    <x v="1"/>
    <x v="6"/>
    <x v="718"/>
    <n v="59.904000000000003"/>
    <n v="2"/>
    <x v="2"/>
    <n v="14.2272"/>
  </r>
  <r>
    <n v="8285"/>
    <x v="4101"/>
    <x v="1"/>
    <x v="379"/>
    <d v="2012-12-26T00:00:00"/>
    <x v="0"/>
    <s v="SZ-20035"/>
    <s v="Sam Zeldin"/>
    <x v="2"/>
    <s v="United States"/>
    <s v="Saint Charles"/>
    <x v="10"/>
    <n v="60174"/>
    <x v="2"/>
    <s v="TEC-AC-10003198"/>
    <x v="2"/>
    <x v="11"/>
    <x v="761"/>
    <n v="637.44000000000005"/>
    <n v="8"/>
    <x v="2"/>
    <n v="135.45599999999999"/>
  </r>
  <r>
    <n v="8286"/>
    <x v="4101"/>
    <x v="1"/>
    <x v="379"/>
    <d v="2012-12-26T00:00:00"/>
    <x v="0"/>
    <s v="SZ-20035"/>
    <s v="Sam Zeldin"/>
    <x v="2"/>
    <s v="United States"/>
    <s v="Saint Charles"/>
    <x v="10"/>
    <n v="60174"/>
    <x v="2"/>
    <s v="FUR-FU-10003039"/>
    <x v="0"/>
    <x v="5"/>
    <x v="479"/>
    <n v="51.756"/>
    <n v="3"/>
    <x v="7"/>
    <n v="-33.641399999999997"/>
  </r>
  <r>
    <n v="8287"/>
    <x v="4102"/>
    <x v="2"/>
    <x v="1132"/>
    <d v="2011-08-16T00:00:00"/>
    <x v="1"/>
    <s v="DH-13675"/>
    <s v="Duane Huffman"/>
    <x v="2"/>
    <s v="United States"/>
    <s v="Miami"/>
    <x v="2"/>
    <n v="33180"/>
    <x v="0"/>
    <s v="OFF-PA-10000295"/>
    <x v="1"/>
    <x v="10"/>
    <x v="1779"/>
    <n v="31.103999999999999"/>
    <n v="6"/>
    <x v="2"/>
    <n v="10.8864"/>
  </r>
  <r>
    <n v="8288"/>
    <x v="4102"/>
    <x v="2"/>
    <x v="1132"/>
    <d v="2011-08-16T00:00:00"/>
    <x v="1"/>
    <s v="DH-13675"/>
    <s v="Duane Huffman"/>
    <x v="2"/>
    <s v="United States"/>
    <s v="Miami"/>
    <x v="2"/>
    <n v="33180"/>
    <x v="0"/>
    <s v="OFF-AR-10004344"/>
    <x v="1"/>
    <x v="6"/>
    <x v="365"/>
    <n v="47.96"/>
    <n v="5"/>
    <x v="2"/>
    <n v="4.1965000000000003"/>
  </r>
  <r>
    <n v="8289"/>
    <x v="4102"/>
    <x v="2"/>
    <x v="1132"/>
    <d v="2011-08-16T00:00:00"/>
    <x v="1"/>
    <s v="DH-13675"/>
    <s v="Duane Huffman"/>
    <x v="2"/>
    <s v="United States"/>
    <s v="Miami"/>
    <x v="2"/>
    <n v="33180"/>
    <x v="0"/>
    <s v="TEC-AC-10002473"/>
    <x v="2"/>
    <x v="11"/>
    <x v="713"/>
    <n v="158.928"/>
    <n v="7"/>
    <x v="2"/>
    <n v="41.718600000000002"/>
  </r>
  <r>
    <n v="8290"/>
    <x v="4102"/>
    <x v="2"/>
    <x v="1132"/>
    <d v="2011-08-16T00:00:00"/>
    <x v="1"/>
    <s v="DH-13675"/>
    <s v="Duane Huffman"/>
    <x v="2"/>
    <s v="United States"/>
    <s v="Miami"/>
    <x v="2"/>
    <n v="33180"/>
    <x v="0"/>
    <s v="OFF-AP-10002403"/>
    <x v="1"/>
    <x v="9"/>
    <x v="1302"/>
    <n v="211.24799999999999"/>
    <n v="6"/>
    <x v="2"/>
    <n v="15.8436"/>
  </r>
  <r>
    <n v="8291"/>
    <x v="4102"/>
    <x v="2"/>
    <x v="1132"/>
    <d v="2011-08-16T00:00:00"/>
    <x v="1"/>
    <s v="DH-13675"/>
    <s v="Duane Huffman"/>
    <x v="2"/>
    <s v="United States"/>
    <s v="Miami"/>
    <x v="2"/>
    <n v="33180"/>
    <x v="0"/>
    <s v="OFF-SU-10000432"/>
    <x v="1"/>
    <x v="14"/>
    <x v="1549"/>
    <n v="5.5519999999999996"/>
    <n v="2"/>
    <x v="2"/>
    <n v="-1.0409999999999999"/>
  </r>
  <r>
    <n v="8292"/>
    <x v="4102"/>
    <x v="2"/>
    <x v="1132"/>
    <d v="2011-08-16T00:00:00"/>
    <x v="1"/>
    <s v="DH-13675"/>
    <s v="Duane Huffman"/>
    <x v="2"/>
    <s v="United States"/>
    <s v="Miami"/>
    <x v="2"/>
    <n v="33180"/>
    <x v="0"/>
    <s v="OFF-LA-10000443"/>
    <x v="1"/>
    <x v="2"/>
    <x v="1118"/>
    <n v="2.952"/>
    <n v="1"/>
    <x v="2"/>
    <n v="0.99629999999999996"/>
  </r>
  <r>
    <n v="8293"/>
    <x v="4103"/>
    <x v="1"/>
    <x v="555"/>
    <d v="2012-12-15T00:00:00"/>
    <x v="1"/>
    <s v="LC-16885"/>
    <s v="Lena Creighton"/>
    <x v="0"/>
    <s v="United States"/>
    <s v="Troy"/>
    <x v="24"/>
    <n v="45373"/>
    <x v="3"/>
    <s v="OFF-BI-10003166"/>
    <x v="1"/>
    <x v="8"/>
    <x v="1405"/>
    <n v="10.332000000000001"/>
    <n v="3"/>
    <x v="6"/>
    <n v="-7.5768000000000004"/>
  </r>
  <r>
    <n v="8294"/>
    <x v="4104"/>
    <x v="3"/>
    <x v="132"/>
    <d v="2014-11-08T00:00:00"/>
    <x v="1"/>
    <s v="JO-15145"/>
    <s v="Jack O'Briant"/>
    <x v="1"/>
    <s v="United States"/>
    <s v="Seattle"/>
    <x v="4"/>
    <n v="98103"/>
    <x v="1"/>
    <s v="OFF-BI-10002393"/>
    <x v="1"/>
    <x v="8"/>
    <x v="1188"/>
    <n v="18.367999999999999"/>
    <n v="4"/>
    <x v="2"/>
    <n v="5.9695999999999998"/>
  </r>
  <r>
    <n v="8295"/>
    <x v="4105"/>
    <x v="3"/>
    <x v="677"/>
    <d v="2014-03-18T00:00:00"/>
    <x v="1"/>
    <s v="MT-17815"/>
    <s v="Meg Tillman"/>
    <x v="0"/>
    <s v="United States"/>
    <s v="New York City"/>
    <x v="15"/>
    <n v="10011"/>
    <x v="3"/>
    <s v="TEC-PH-10001809"/>
    <x v="2"/>
    <x v="7"/>
    <x v="1164"/>
    <n v="299.89999999999998"/>
    <n v="2"/>
    <x v="0"/>
    <n v="74.974999999999994"/>
  </r>
  <r>
    <n v="8296"/>
    <x v="4106"/>
    <x v="0"/>
    <x v="198"/>
    <d v="2013-06-04T00:00:00"/>
    <x v="1"/>
    <s v="EB-13750"/>
    <s v="Edward Becker"/>
    <x v="1"/>
    <s v="United States"/>
    <s v="Arlington"/>
    <x v="17"/>
    <n v="22204"/>
    <x v="0"/>
    <s v="OFF-EN-10002600"/>
    <x v="1"/>
    <x v="12"/>
    <x v="111"/>
    <n v="26.55"/>
    <n v="9"/>
    <x v="0"/>
    <n v="12.744"/>
  </r>
  <r>
    <n v="8297"/>
    <x v="4106"/>
    <x v="0"/>
    <x v="198"/>
    <d v="2013-06-04T00:00:00"/>
    <x v="1"/>
    <s v="EB-13750"/>
    <s v="Edward Becker"/>
    <x v="1"/>
    <s v="United States"/>
    <s v="Arlington"/>
    <x v="17"/>
    <n v="22204"/>
    <x v="0"/>
    <s v="TEC-AC-10000109"/>
    <x v="2"/>
    <x v="11"/>
    <x v="200"/>
    <n v="111.98"/>
    <n v="2"/>
    <x v="0"/>
    <n v="26.8752"/>
  </r>
  <r>
    <n v="8298"/>
    <x v="4107"/>
    <x v="1"/>
    <x v="761"/>
    <d v="2012-07-11T00:00:00"/>
    <x v="1"/>
    <s v="RS-19765"/>
    <s v="Roland Schwarz"/>
    <x v="1"/>
    <s v="United States"/>
    <s v="Charlotte"/>
    <x v="3"/>
    <n v="28205"/>
    <x v="0"/>
    <s v="FUR-FU-10003829"/>
    <x v="0"/>
    <x v="5"/>
    <x v="1369"/>
    <n v="4.9279999999999999"/>
    <n v="2"/>
    <x v="2"/>
    <n v="0.73919999999999997"/>
  </r>
  <r>
    <n v="8299"/>
    <x v="4107"/>
    <x v="1"/>
    <x v="761"/>
    <d v="2012-07-11T00:00:00"/>
    <x v="1"/>
    <s v="RS-19765"/>
    <s v="Roland Schwarz"/>
    <x v="1"/>
    <s v="United States"/>
    <s v="Charlotte"/>
    <x v="3"/>
    <n v="28205"/>
    <x v="0"/>
    <s v="OFF-LA-10003223"/>
    <x v="1"/>
    <x v="2"/>
    <x v="602"/>
    <n v="11.784000000000001"/>
    <n v="3"/>
    <x v="2"/>
    <n v="4.2717000000000001"/>
  </r>
  <r>
    <n v="8300"/>
    <x v="4108"/>
    <x v="2"/>
    <x v="518"/>
    <d v="2011-03-15T00:00:00"/>
    <x v="1"/>
    <s v="RB-19435"/>
    <s v="Richard Bierner"/>
    <x v="0"/>
    <s v="United States"/>
    <s v="Roseville"/>
    <x v="1"/>
    <n v="95661"/>
    <x v="1"/>
    <s v="OFF-AR-10001770"/>
    <x v="1"/>
    <x v="6"/>
    <x v="1579"/>
    <n v="7.98"/>
    <n v="3"/>
    <x v="0"/>
    <n v="2.0748000000000002"/>
  </r>
  <r>
    <n v="8301"/>
    <x v="4109"/>
    <x v="1"/>
    <x v="704"/>
    <d v="2012-04-24T00:00:00"/>
    <x v="1"/>
    <s v="OT-18730"/>
    <s v="Olvera Toch"/>
    <x v="0"/>
    <s v="United States"/>
    <s v="Detroit"/>
    <x v="12"/>
    <n v="48234"/>
    <x v="2"/>
    <s v="OFF-EN-10003296"/>
    <x v="1"/>
    <x v="12"/>
    <x v="229"/>
    <n v="180.96"/>
    <n v="2"/>
    <x v="0"/>
    <n v="81.432000000000002"/>
  </r>
  <r>
    <n v="8302"/>
    <x v="4110"/>
    <x v="3"/>
    <x v="1189"/>
    <d v="2014-08-02T00:00:00"/>
    <x v="1"/>
    <s v="GZ-14545"/>
    <s v="George Zrebassa"/>
    <x v="1"/>
    <s v="United States"/>
    <s v="Los Angeles"/>
    <x v="1"/>
    <n v="90036"/>
    <x v="1"/>
    <s v="TEC-AC-10003870"/>
    <x v="2"/>
    <x v="11"/>
    <x v="1718"/>
    <n v="1649.95"/>
    <n v="5"/>
    <x v="0"/>
    <n v="659.98"/>
  </r>
  <r>
    <n v="8303"/>
    <x v="4110"/>
    <x v="3"/>
    <x v="1189"/>
    <d v="2014-08-02T00:00:00"/>
    <x v="1"/>
    <s v="GZ-14545"/>
    <s v="George Zrebassa"/>
    <x v="1"/>
    <s v="United States"/>
    <s v="Los Angeles"/>
    <x v="1"/>
    <n v="90036"/>
    <x v="1"/>
    <s v="FUR-CH-10000665"/>
    <x v="0"/>
    <x v="1"/>
    <x v="656"/>
    <n v="362.35199999999998"/>
    <n v="3"/>
    <x v="2"/>
    <n v="45.293999999999997"/>
  </r>
  <r>
    <n v="8304"/>
    <x v="4111"/>
    <x v="2"/>
    <x v="656"/>
    <d v="2011-11-02T00:00:00"/>
    <x v="0"/>
    <s v="NL-18310"/>
    <s v="Nancy Lomonaco"/>
    <x v="2"/>
    <s v="United States"/>
    <s v="San Francisco"/>
    <x v="1"/>
    <n v="94110"/>
    <x v="1"/>
    <s v="TEC-PH-10003092"/>
    <x v="2"/>
    <x v="7"/>
    <x v="516"/>
    <n v="73.584000000000003"/>
    <n v="2"/>
    <x v="2"/>
    <n v="8.2782"/>
  </r>
  <r>
    <n v="8305"/>
    <x v="4112"/>
    <x v="3"/>
    <x v="132"/>
    <d v="2014-11-10T00:00:00"/>
    <x v="1"/>
    <s v="BG-11740"/>
    <s v="Bruce Geld"/>
    <x v="0"/>
    <s v="United States"/>
    <s v="Bakersfield"/>
    <x v="1"/>
    <n v="93309"/>
    <x v="1"/>
    <s v="FUR-TA-10001086"/>
    <x v="0"/>
    <x v="3"/>
    <x v="1727"/>
    <n v="486.36799999999999"/>
    <n v="4"/>
    <x v="2"/>
    <n v="36.477600000000002"/>
  </r>
  <r>
    <n v="8306"/>
    <x v="4113"/>
    <x v="0"/>
    <x v="1190"/>
    <d v="2013-08-17T00:00:00"/>
    <x v="1"/>
    <s v="MT-18070"/>
    <s v="Michelle Tran"/>
    <x v="2"/>
    <s v="United States"/>
    <s v="Tulsa"/>
    <x v="26"/>
    <n v="74133"/>
    <x v="2"/>
    <s v="OFF-PA-10001870"/>
    <x v="1"/>
    <x v="10"/>
    <x v="674"/>
    <n v="32.4"/>
    <n v="5"/>
    <x v="0"/>
    <n v="15.552"/>
  </r>
  <r>
    <n v="8307"/>
    <x v="4113"/>
    <x v="0"/>
    <x v="1190"/>
    <d v="2013-08-17T00:00:00"/>
    <x v="1"/>
    <s v="MT-18070"/>
    <s v="Michelle Tran"/>
    <x v="2"/>
    <s v="United States"/>
    <s v="Tulsa"/>
    <x v="26"/>
    <n v="74133"/>
    <x v="2"/>
    <s v="OFF-BI-10003305"/>
    <x v="1"/>
    <x v="8"/>
    <x v="565"/>
    <n v="41.86"/>
    <n v="7"/>
    <x v="0"/>
    <n v="19.255600000000001"/>
  </r>
  <r>
    <n v="8308"/>
    <x v="4113"/>
    <x v="0"/>
    <x v="1190"/>
    <d v="2013-08-17T00:00:00"/>
    <x v="1"/>
    <s v="MT-18070"/>
    <s v="Michelle Tran"/>
    <x v="2"/>
    <s v="United States"/>
    <s v="Tulsa"/>
    <x v="26"/>
    <n v="74133"/>
    <x v="2"/>
    <s v="OFF-BI-10003007"/>
    <x v="1"/>
    <x v="8"/>
    <x v="1542"/>
    <n v="77.56"/>
    <n v="2"/>
    <x v="0"/>
    <n v="35.677599999999998"/>
  </r>
  <r>
    <n v="8309"/>
    <x v="4114"/>
    <x v="0"/>
    <x v="197"/>
    <d v="2013-07-26T00:00:00"/>
    <x v="3"/>
    <s v="BC-11125"/>
    <s v="Becky Castell"/>
    <x v="2"/>
    <s v="United States"/>
    <s v="San Francisco"/>
    <x v="1"/>
    <n v="94122"/>
    <x v="1"/>
    <s v="OFF-AR-10001419"/>
    <x v="1"/>
    <x v="6"/>
    <x v="1006"/>
    <n v="37.17"/>
    <n v="9"/>
    <x v="0"/>
    <n v="11.151"/>
  </r>
  <r>
    <n v="8310"/>
    <x v="4115"/>
    <x v="2"/>
    <x v="72"/>
    <d v="2011-03-07T00:00:00"/>
    <x v="1"/>
    <s v="GW-14605"/>
    <s v="Giulietta Weimer"/>
    <x v="0"/>
    <s v="United States"/>
    <s v="Houston"/>
    <x v="5"/>
    <n v="77036"/>
    <x v="2"/>
    <s v="OFF-ST-10003692"/>
    <x v="1"/>
    <x v="4"/>
    <x v="1253"/>
    <n v="137.352"/>
    <n v="3"/>
    <x v="2"/>
    <n v="8.5845000000000002"/>
  </r>
  <r>
    <n v="8311"/>
    <x v="4115"/>
    <x v="2"/>
    <x v="72"/>
    <d v="2011-03-07T00:00:00"/>
    <x v="1"/>
    <s v="GW-14605"/>
    <s v="Giulietta Weimer"/>
    <x v="0"/>
    <s v="United States"/>
    <s v="Houston"/>
    <x v="5"/>
    <n v="77036"/>
    <x v="2"/>
    <s v="FUR-TA-10001866"/>
    <x v="0"/>
    <x v="3"/>
    <x v="1271"/>
    <n v="376.50900000000001"/>
    <n v="3"/>
    <x v="4"/>
    <n v="-43.029600000000002"/>
  </r>
  <r>
    <n v="8312"/>
    <x v="4116"/>
    <x v="3"/>
    <x v="795"/>
    <d v="2014-02-01T00:00:00"/>
    <x v="1"/>
    <s v="BD-11500"/>
    <s v="Bradley Drucker"/>
    <x v="0"/>
    <s v="United States"/>
    <s v="Columbus"/>
    <x v="32"/>
    <n v="31907"/>
    <x v="0"/>
    <s v="FUR-FU-10002157"/>
    <x v="0"/>
    <x v="5"/>
    <x v="116"/>
    <n v="62.72"/>
    <n v="4"/>
    <x v="0"/>
    <n v="24.460799999999999"/>
  </r>
  <r>
    <n v="8313"/>
    <x v="4116"/>
    <x v="3"/>
    <x v="795"/>
    <d v="2014-02-01T00:00:00"/>
    <x v="1"/>
    <s v="BD-11500"/>
    <s v="Bradley Drucker"/>
    <x v="0"/>
    <s v="United States"/>
    <s v="Columbus"/>
    <x v="32"/>
    <n v="31907"/>
    <x v="0"/>
    <s v="TEC-PH-10001459"/>
    <x v="2"/>
    <x v="7"/>
    <x v="1438"/>
    <n v="2939.93"/>
    <n v="7"/>
    <x v="0"/>
    <n v="764.3818"/>
  </r>
  <r>
    <n v="8314"/>
    <x v="4117"/>
    <x v="2"/>
    <x v="136"/>
    <d v="2011-07-16T00:00:00"/>
    <x v="1"/>
    <s v="PV-18985"/>
    <s v="Paul Van Hugh"/>
    <x v="2"/>
    <s v="United States"/>
    <s v="League City"/>
    <x v="5"/>
    <n v="77573"/>
    <x v="2"/>
    <s v="FUR-CH-10002126"/>
    <x v="0"/>
    <x v="1"/>
    <x v="841"/>
    <n v="512.35799999999995"/>
    <n v="3"/>
    <x v="4"/>
    <n v="-14.6388"/>
  </r>
  <r>
    <n v="8315"/>
    <x v="4117"/>
    <x v="2"/>
    <x v="136"/>
    <d v="2011-07-16T00:00:00"/>
    <x v="1"/>
    <s v="PV-18985"/>
    <s v="Paul Van Hugh"/>
    <x v="2"/>
    <s v="United States"/>
    <s v="League City"/>
    <x v="5"/>
    <n v="77573"/>
    <x v="2"/>
    <s v="OFF-FA-10001561"/>
    <x v="1"/>
    <x v="13"/>
    <x v="831"/>
    <n v="3.488"/>
    <n v="2"/>
    <x v="2"/>
    <n v="0.56679999999999997"/>
  </r>
  <r>
    <n v="8316"/>
    <x v="4117"/>
    <x v="2"/>
    <x v="136"/>
    <d v="2011-07-16T00:00:00"/>
    <x v="1"/>
    <s v="PV-18985"/>
    <s v="Paul Van Hugh"/>
    <x v="2"/>
    <s v="United States"/>
    <s v="League City"/>
    <x v="5"/>
    <n v="77573"/>
    <x v="2"/>
    <s v="OFF-AR-10003158"/>
    <x v="1"/>
    <x v="6"/>
    <x v="696"/>
    <n v="22.288"/>
    <n v="7"/>
    <x v="2"/>
    <n v="3.9003999999999999"/>
  </r>
  <r>
    <n v="8317"/>
    <x v="4117"/>
    <x v="2"/>
    <x v="136"/>
    <d v="2011-07-16T00:00:00"/>
    <x v="1"/>
    <s v="PV-18985"/>
    <s v="Paul Van Hugh"/>
    <x v="2"/>
    <s v="United States"/>
    <s v="League City"/>
    <x v="5"/>
    <n v="77573"/>
    <x v="2"/>
    <s v="OFF-PA-10001804"/>
    <x v="1"/>
    <x v="10"/>
    <x v="128"/>
    <n v="16.032"/>
    <n v="3"/>
    <x v="2"/>
    <n v="5.6112000000000002"/>
  </r>
  <r>
    <n v="8318"/>
    <x v="4118"/>
    <x v="3"/>
    <x v="645"/>
    <d v="2014-04-17T00:00:00"/>
    <x v="1"/>
    <s v="HM-14980"/>
    <s v="Henry MacAllister"/>
    <x v="0"/>
    <s v="United States"/>
    <s v="Burlington"/>
    <x v="3"/>
    <n v="27217"/>
    <x v="0"/>
    <s v="OFF-AR-10000422"/>
    <x v="1"/>
    <x v="6"/>
    <x v="892"/>
    <n v="1.752"/>
    <n v="1"/>
    <x v="2"/>
    <n v="0.15329999999999999"/>
  </r>
  <r>
    <n v="8319"/>
    <x v="4118"/>
    <x v="3"/>
    <x v="645"/>
    <d v="2014-04-17T00:00:00"/>
    <x v="1"/>
    <s v="HM-14980"/>
    <s v="Henry MacAllister"/>
    <x v="0"/>
    <s v="United States"/>
    <s v="Burlington"/>
    <x v="3"/>
    <n v="27217"/>
    <x v="0"/>
    <s v="OFF-AR-10000127"/>
    <x v="1"/>
    <x v="6"/>
    <x v="1186"/>
    <n v="20.992000000000001"/>
    <n v="8"/>
    <x v="2"/>
    <n v="2.3616000000000001"/>
  </r>
  <r>
    <n v="8320"/>
    <x v="4119"/>
    <x v="3"/>
    <x v="38"/>
    <d v="2014-11-19T00:00:00"/>
    <x v="1"/>
    <s v="EM-14065"/>
    <s v="Erin Mull"/>
    <x v="0"/>
    <s v="United States"/>
    <s v="New York City"/>
    <x v="15"/>
    <n v="10009"/>
    <x v="3"/>
    <s v="OFF-ST-10004634"/>
    <x v="1"/>
    <x v="4"/>
    <x v="597"/>
    <n v="11.21"/>
    <n v="1"/>
    <x v="0"/>
    <n v="3.363"/>
  </r>
  <r>
    <n v="8321"/>
    <x v="4120"/>
    <x v="1"/>
    <x v="901"/>
    <d v="2012-12-06T00:00:00"/>
    <x v="2"/>
    <s v="SF-20065"/>
    <s v="Sandra Flanagan"/>
    <x v="0"/>
    <s v="United States"/>
    <s v="Dallas"/>
    <x v="5"/>
    <n v="75220"/>
    <x v="2"/>
    <s v="OFF-AR-10003582"/>
    <x v="1"/>
    <x v="6"/>
    <x v="1451"/>
    <n v="45.04"/>
    <n v="2"/>
    <x v="2"/>
    <n v="4.5039999999999996"/>
  </r>
  <r>
    <n v="8322"/>
    <x v="4121"/>
    <x v="0"/>
    <x v="182"/>
    <d v="2013-10-02T00:00:00"/>
    <x v="1"/>
    <s v="SC-20380"/>
    <s v="Shahid Collister"/>
    <x v="0"/>
    <s v="United States"/>
    <s v="Houston"/>
    <x v="5"/>
    <n v="77095"/>
    <x v="2"/>
    <s v="OFF-BI-10002026"/>
    <x v="1"/>
    <x v="8"/>
    <x v="1749"/>
    <n v="15.624000000000001"/>
    <n v="2"/>
    <x v="3"/>
    <n v="-24.9984"/>
  </r>
  <r>
    <n v="8323"/>
    <x v="4122"/>
    <x v="0"/>
    <x v="258"/>
    <d v="2013-11-26T00:00:00"/>
    <x v="1"/>
    <s v="ND-18370"/>
    <s v="Natalie DeCherney"/>
    <x v="0"/>
    <s v="United States"/>
    <s v="Long Beach"/>
    <x v="15"/>
    <n v="11561"/>
    <x v="3"/>
    <s v="OFF-AP-10000595"/>
    <x v="1"/>
    <x v="9"/>
    <x v="1496"/>
    <n v="8.74"/>
    <n v="2"/>
    <x v="0"/>
    <n v="2.2724000000000002"/>
  </r>
  <r>
    <n v="8324"/>
    <x v="4122"/>
    <x v="0"/>
    <x v="258"/>
    <d v="2013-11-26T00:00:00"/>
    <x v="1"/>
    <s v="ND-18370"/>
    <s v="Natalie DeCherney"/>
    <x v="0"/>
    <s v="United States"/>
    <s v="Long Beach"/>
    <x v="15"/>
    <n v="11561"/>
    <x v="3"/>
    <s v="OFF-PA-10001509"/>
    <x v="1"/>
    <x v="10"/>
    <x v="417"/>
    <n v="44.75"/>
    <n v="5"/>
    <x v="0"/>
    <n v="20.585000000000001"/>
  </r>
  <r>
    <n v="8325"/>
    <x v="4123"/>
    <x v="3"/>
    <x v="565"/>
    <d v="2014-09-10T00:00:00"/>
    <x v="2"/>
    <s v="FC-14245"/>
    <s v="Frank Carlisle"/>
    <x v="2"/>
    <s v="United States"/>
    <s v="Hialeah"/>
    <x v="2"/>
    <n v="33012"/>
    <x v="0"/>
    <s v="OFF-ST-10001321"/>
    <x v="1"/>
    <x v="4"/>
    <x v="416"/>
    <n v="61.68"/>
    <n v="5"/>
    <x v="2"/>
    <n v="5.3970000000000002"/>
  </r>
  <r>
    <n v="8326"/>
    <x v="4123"/>
    <x v="3"/>
    <x v="565"/>
    <d v="2014-09-10T00:00:00"/>
    <x v="2"/>
    <s v="FC-14245"/>
    <s v="Frank Carlisle"/>
    <x v="2"/>
    <s v="United States"/>
    <s v="Hialeah"/>
    <x v="2"/>
    <n v="33012"/>
    <x v="0"/>
    <s v="TEC-PH-10001750"/>
    <x v="2"/>
    <x v="7"/>
    <x v="968"/>
    <n v="158.376"/>
    <n v="3"/>
    <x v="2"/>
    <n v="13.857900000000001"/>
  </r>
  <r>
    <n v="8327"/>
    <x v="4124"/>
    <x v="3"/>
    <x v="246"/>
    <d v="2014-07-25T00:00:00"/>
    <x v="0"/>
    <s v="KL-16555"/>
    <s v="Kelly Lampkin"/>
    <x v="1"/>
    <s v="United States"/>
    <s v="Aurora"/>
    <x v="10"/>
    <n v="60505"/>
    <x v="2"/>
    <s v="OFF-BI-10001890"/>
    <x v="1"/>
    <x v="8"/>
    <x v="174"/>
    <n v="2.8639999999999999"/>
    <n v="4"/>
    <x v="3"/>
    <n v="-4.5823999999999998"/>
  </r>
  <r>
    <n v="8328"/>
    <x v="4124"/>
    <x v="3"/>
    <x v="246"/>
    <d v="2014-07-25T00:00:00"/>
    <x v="0"/>
    <s v="KL-16555"/>
    <s v="Kelly Lampkin"/>
    <x v="1"/>
    <s v="United States"/>
    <s v="Aurora"/>
    <x v="10"/>
    <n v="60505"/>
    <x v="2"/>
    <s v="OFF-BI-10004224"/>
    <x v="1"/>
    <x v="8"/>
    <x v="1061"/>
    <n v="94.191999999999993"/>
    <n v="7"/>
    <x v="3"/>
    <n v="-164.83600000000001"/>
  </r>
  <r>
    <n v="8329"/>
    <x v="4125"/>
    <x v="3"/>
    <x v="833"/>
    <d v="2014-10-12T00:00:00"/>
    <x v="1"/>
    <s v="XP-21865"/>
    <s v="Xylona Preis"/>
    <x v="0"/>
    <s v="United States"/>
    <s v="Belleville"/>
    <x v="30"/>
    <n v="7109"/>
    <x v="3"/>
    <s v="OFF-PA-10001357"/>
    <x v="1"/>
    <x v="10"/>
    <x v="1032"/>
    <n v="143.69999999999999"/>
    <n v="3"/>
    <x v="0"/>
    <n v="68.975999999999999"/>
  </r>
  <r>
    <n v="8330"/>
    <x v="4125"/>
    <x v="3"/>
    <x v="833"/>
    <d v="2014-10-12T00:00:00"/>
    <x v="1"/>
    <s v="XP-21865"/>
    <s v="Xylona Preis"/>
    <x v="0"/>
    <s v="United States"/>
    <s v="Belleville"/>
    <x v="30"/>
    <n v="7109"/>
    <x v="3"/>
    <s v="OFF-PA-10004888"/>
    <x v="1"/>
    <x v="10"/>
    <x v="959"/>
    <n v="6.48"/>
    <n v="1"/>
    <x v="0"/>
    <n v="3.1103999999999998"/>
  </r>
  <r>
    <n v="8331"/>
    <x v="4126"/>
    <x v="3"/>
    <x v="659"/>
    <d v="2014-11-12T00:00:00"/>
    <x v="1"/>
    <s v="FP-14320"/>
    <s v="Frank Preis"/>
    <x v="0"/>
    <s v="United States"/>
    <s v="New York City"/>
    <x v="15"/>
    <n v="10024"/>
    <x v="3"/>
    <s v="TEC-AC-10002370"/>
    <x v="2"/>
    <x v="11"/>
    <x v="1816"/>
    <n v="7.88"/>
    <n v="4"/>
    <x v="0"/>
    <n v="2.5215999999999998"/>
  </r>
  <r>
    <n v="8332"/>
    <x v="4127"/>
    <x v="0"/>
    <x v="1185"/>
    <d v="2013-03-13T00:00:00"/>
    <x v="2"/>
    <s v="PS-18760"/>
    <s v="Pamela Stobb"/>
    <x v="0"/>
    <s v="United States"/>
    <s v="Andover"/>
    <x v="31"/>
    <n v="1810"/>
    <x v="3"/>
    <s v="OFF-ST-10004634"/>
    <x v="1"/>
    <x v="4"/>
    <x v="597"/>
    <n v="11.21"/>
    <n v="1"/>
    <x v="0"/>
    <n v="3.363"/>
  </r>
  <r>
    <n v="8333"/>
    <x v="4127"/>
    <x v="0"/>
    <x v="1185"/>
    <d v="2013-03-13T00:00:00"/>
    <x v="2"/>
    <s v="PS-18760"/>
    <s v="Pamela Stobb"/>
    <x v="0"/>
    <s v="United States"/>
    <s v="Andover"/>
    <x v="31"/>
    <n v="1810"/>
    <x v="3"/>
    <s v="FUR-CH-10002647"/>
    <x v="0"/>
    <x v="1"/>
    <x v="470"/>
    <n v="354.9"/>
    <n v="5"/>
    <x v="0"/>
    <n v="88.724999999999994"/>
  </r>
  <r>
    <n v="8334"/>
    <x v="4127"/>
    <x v="0"/>
    <x v="1185"/>
    <d v="2013-03-13T00:00:00"/>
    <x v="2"/>
    <s v="PS-18760"/>
    <s v="Pamela Stobb"/>
    <x v="0"/>
    <s v="United States"/>
    <s v="Andover"/>
    <x v="31"/>
    <n v="1810"/>
    <x v="3"/>
    <s v="OFF-PA-10001801"/>
    <x v="1"/>
    <x v="10"/>
    <x v="1757"/>
    <n v="17.940000000000001"/>
    <n v="3"/>
    <x v="0"/>
    <n v="8.7905999999999995"/>
  </r>
  <r>
    <n v="8335"/>
    <x v="4127"/>
    <x v="0"/>
    <x v="1185"/>
    <d v="2013-03-13T00:00:00"/>
    <x v="2"/>
    <s v="PS-18760"/>
    <s v="Pamela Stobb"/>
    <x v="0"/>
    <s v="United States"/>
    <s v="Andover"/>
    <x v="31"/>
    <n v="1810"/>
    <x v="3"/>
    <s v="OFF-BI-10004632"/>
    <x v="1"/>
    <x v="8"/>
    <x v="910"/>
    <n v="51.8"/>
    <n v="4"/>
    <x v="0"/>
    <n v="23.31"/>
  </r>
  <r>
    <n v="8336"/>
    <x v="4128"/>
    <x v="3"/>
    <x v="726"/>
    <d v="2014-05-19T00:00:00"/>
    <x v="0"/>
    <s v="CW-11905"/>
    <s v="Carl Weiss"/>
    <x v="2"/>
    <s v="United States"/>
    <s v="Newark"/>
    <x v="13"/>
    <n v="19711"/>
    <x v="3"/>
    <s v="OFF-BI-10002082"/>
    <x v="1"/>
    <x v="8"/>
    <x v="1173"/>
    <n v="299.52"/>
    <n v="9"/>
    <x v="0"/>
    <n v="149.76"/>
  </r>
  <r>
    <n v="8337"/>
    <x v="4129"/>
    <x v="0"/>
    <x v="415"/>
    <d v="2013-07-09T00:00:00"/>
    <x v="1"/>
    <s v="KH-16360"/>
    <s v="Katherine Hughes"/>
    <x v="0"/>
    <s v="United States"/>
    <s v="Arlington"/>
    <x v="17"/>
    <n v="22204"/>
    <x v="0"/>
    <s v="OFF-AR-10003986"/>
    <x v="1"/>
    <x v="6"/>
    <x v="1817"/>
    <n v="7.7"/>
    <n v="2"/>
    <x v="0"/>
    <n v="3.157"/>
  </r>
  <r>
    <n v="8338"/>
    <x v="4130"/>
    <x v="2"/>
    <x v="422"/>
    <d v="2012-01-03T00:00:00"/>
    <x v="1"/>
    <s v="TC-20980"/>
    <s v="Tamara Chand"/>
    <x v="1"/>
    <s v="United States"/>
    <s v="Decatur"/>
    <x v="19"/>
    <n v="35601"/>
    <x v="0"/>
    <s v="OFF-PA-10001243"/>
    <x v="1"/>
    <x v="10"/>
    <x v="1794"/>
    <n v="23.92"/>
    <n v="4"/>
    <x v="0"/>
    <n v="11.720800000000001"/>
  </r>
  <r>
    <n v="8339"/>
    <x v="4130"/>
    <x v="2"/>
    <x v="422"/>
    <d v="2012-01-03T00:00:00"/>
    <x v="1"/>
    <s v="TC-20980"/>
    <s v="Tamara Chand"/>
    <x v="1"/>
    <s v="United States"/>
    <s v="Decatur"/>
    <x v="19"/>
    <n v="35601"/>
    <x v="0"/>
    <s v="TEC-AC-10003198"/>
    <x v="2"/>
    <x v="11"/>
    <x v="761"/>
    <n v="498"/>
    <n v="5"/>
    <x v="0"/>
    <n v="184.26"/>
  </r>
  <r>
    <n v="8340"/>
    <x v="4131"/>
    <x v="3"/>
    <x v="669"/>
    <d v="2014-04-18T00:00:00"/>
    <x v="1"/>
    <s v="YS-21880"/>
    <s v="Yana Sorensen"/>
    <x v="1"/>
    <s v="United States"/>
    <s v="Hesperia"/>
    <x v="1"/>
    <n v="92345"/>
    <x v="1"/>
    <s v="FUR-CH-10003774"/>
    <x v="0"/>
    <x v="1"/>
    <x v="1185"/>
    <n v="436.70400000000001"/>
    <n v="6"/>
    <x v="2"/>
    <n v="-38.211599999999997"/>
  </r>
  <r>
    <n v="8341"/>
    <x v="4132"/>
    <x v="2"/>
    <x v="687"/>
    <d v="2011-11-20T00:00:00"/>
    <x v="1"/>
    <s v="CC-12220"/>
    <s v="Chris Cortes"/>
    <x v="0"/>
    <s v="United States"/>
    <s v="Chesapeake"/>
    <x v="17"/>
    <n v="23320"/>
    <x v="0"/>
    <s v="OFF-PA-10002262"/>
    <x v="1"/>
    <x v="10"/>
    <x v="992"/>
    <n v="32.4"/>
    <n v="5"/>
    <x v="0"/>
    <n v="15.552"/>
  </r>
  <r>
    <n v="8342"/>
    <x v="4133"/>
    <x v="3"/>
    <x v="532"/>
    <d v="2014-06-15T00:00:00"/>
    <x v="2"/>
    <s v="ZD-21925"/>
    <s v="Zuschuss Donatelli"/>
    <x v="0"/>
    <s v="United States"/>
    <s v="Los Angeles"/>
    <x v="1"/>
    <n v="90036"/>
    <x v="1"/>
    <s v="OFF-AP-10004532"/>
    <x v="1"/>
    <x v="9"/>
    <x v="559"/>
    <n v="61.44"/>
    <n v="3"/>
    <x v="0"/>
    <n v="16.588799999999999"/>
  </r>
  <r>
    <n v="8343"/>
    <x v="4134"/>
    <x v="0"/>
    <x v="881"/>
    <d v="2013-12-01T00:00:00"/>
    <x v="1"/>
    <s v="JK-15370"/>
    <s v="Jay Kimmel"/>
    <x v="0"/>
    <s v="United States"/>
    <s v="Huntsville"/>
    <x v="19"/>
    <n v="35810"/>
    <x v="0"/>
    <s v="OFF-ST-10001325"/>
    <x v="1"/>
    <x v="4"/>
    <x v="466"/>
    <n v="73.36"/>
    <n v="7"/>
    <x v="0"/>
    <n v="19.807200000000002"/>
  </r>
  <r>
    <n v="8344"/>
    <x v="4135"/>
    <x v="2"/>
    <x v="90"/>
    <d v="2011-03-25T00:00:00"/>
    <x v="1"/>
    <s v="GM-14440"/>
    <s v="Gary McGarr"/>
    <x v="0"/>
    <s v="United States"/>
    <s v="Knoxville"/>
    <x v="18"/>
    <n v="37918"/>
    <x v="0"/>
    <s v="OFF-LA-10004544"/>
    <x v="1"/>
    <x v="2"/>
    <x v="197"/>
    <n v="59.2"/>
    <n v="5"/>
    <x v="2"/>
    <n v="22.2"/>
  </r>
  <r>
    <n v="8345"/>
    <x v="4135"/>
    <x v="2"/>
    <x v="90"/>
    <d v="2011-03-25T00:00:00"/>
    <x v="1"/>
    <s v="GM-14440"/>
    <s v="Gary McGarr"/>
    <x v="0"/>
    <s v="United States"/>
    <s v="Knoxville"/>
    <x v="18"/>
    <n v="37918"/>
    <x v="0"/>
    <s v="FUR-FU-10001473"/>
    <x v="0"/>
    <x v="5"/>
    <x v="984"/>
    <n v="32.951999999999998"/>
    <n v="3"/>
    <x v="2"/>
    <n v="6.5903999999999998"/>
  </r>
  <r>
    <n v="8346"/>
    <x v="4135"/>
    <x v="2"/>
    <x v="90"/>
    <d v="2011-03-25T00:00:00"/>
    <x v="1"/>
    <s v="GM-14440"/>
    <s v="Gary McGarr"/>
    <x v="0"/>
    <s v="United States"/>
    <s v="Knoxville"/>
    <x v="18"/>
    <n v="37918"/>
    <x v="0"/>
    <s v="FUR-CH-10000422"/>
    <x v="0"/>
    <x v="1"/>
    <x v="1432"/>
    <n v="218.376"/>
    <n v="3"/>
    <x v="2"/>
    <n v="-10.918799999999999"/>
  </r>
  <r>
    <n v="8347"/>
    <x v="4136"/>
    <x v="1"/>
    <x v="28"/>
    <d v="2012-05-04T00:00:00"/>
    <x v="1"/>
    <s v="JW-15220"/>
    <s v="Jane Waco"/>
    <x v="1"/>
    <s v="United States"/>
    <s v="Lawrence"/>
    <x v="31"/>
    <n v="1841"/>
    <x v="3"/>
    <s v="FUR-FU-10002960"/>
    <x v="0"/>
    <x v="5"/>
    <x v="190"/>
    <n v="31.4"/>
    <n v="5"/>
    <x v="0"/>
    <n v="13.188000000000001"/>
  </r>
  <r>
    <n v="8348"/>
    <x v="4136"/>
    <x v="1"/>
    <x v="28"/>
    <d v="2012-05-04T00:00:00"/>
    <x v="1"/>
    <s v="JW-15220"/>
    <s v="Jane Waco"/>
    <x v="1"/>
    <s v="United States"/>
    <s v="Lawrence"/>
    <x v="31"/>
    <n v="1841"/>
    <x v="3"/>
    <s v="FUR-FU-10002445"/>
    <x v="0"/>
    <x v="5"/>
    <x v="1439"/>
    <n v="9.48"/>
    <n v="1"/>
    <x v="0"/>
    <n v="3.7919999999999998"/>
  </r>
  <r>
    <n v="8349"/>
    <x v="4136"/>
    <x v="1"/>
    <x v="28"/>
    <d v="2012-05-04T00:00:00"/>
    <x v="1"/>
    <s v="JW-15220"/>
    <s v="Jane Waco"/>
    <x v="1"/>
    <s v="United States"/>
    <s v="Lawrence"/>
    <x v="31"/>
    <n v="1841"/>
    <x v="3"/>
    <s v="TEC-PH-10001300"/>
    <x v="2"/>
    <x v="7"/>
    <x v="1002"/>
    <n v="209.5"/>
    <n v="10"/>
    <x v="0"/>
    <n v="58.66"/>
  </r>
  <r>
    <n v="8350"/>
    <x v="4136"/>
    <x v="1"/>
    <x v="28"/>
    <d v="2012-05-04T00:00:00"/>
    <x v="1"/>
    <s v="JW-15220"/>
    <s v="Jane Waco"/>
    <x v="1"/>
    <s v="United States"/>
    <s v="Lawrence"/>
    <x v="31"/>
    <n v="1841"/>
    <x v="3"/>
    <s v="FUR-FU-10001025"/>
    <x v="0"/>
    <x v="5"/>
    <x v="1699"/>
    <n v="24.3"/>
    <n v="5"/>
    <x v="0"/>
    <n v="10.449"/>
  </r>
  <r>
    <n v="8351"/>
    <x v="4136"/>
    <x v="1"/>
    <x v="28"/>
    <d v="2012-05-04T00:00:00"/>
    <x v="1"/>
    <s v="JW-15220"/>
    <s v="Jane Waco"/>
    <x v="1"/>
    <s v="United States"/>
    <s v="Lawrence"/>
    <x v="31"/>
    <n v="1841"/>
    <x v="3"/>
    <s v="OFF-PA-10002689"/>
    <x v="1"/>
    <x v="10"/>
    <x v="1057"/>
    <n v="6.48"/>
    <n v="1"/>
    <x v="0"/>
    <n v="3.1103999999999998"/>
  </r>
  <r>
    <n v="8352"/>
    <x v="4137"/>
    <x v="3"/>
    <x v="898"/>
    <d v="2014-05-09T00:00:00"/>
    <x v="1"/>
    <s v="BO-11350"/>
    <s v="Bill Overfelt"/>
    <x v="1"/>
    <s v="United States"/>
    <s v="Philadelphia"/>
    <x v="9"/>
    <n v="19134"/>
    <x v="3"/>
    <s v="FUR-FU-10004245"/>
    <x v="0"/>
    <x v="5"/>
    <x v="1738"/>
    <n v="32.448"/>
    <n v="2"/>
    <x v="2"/>
    <n v="7.3007999999999997"/>
  </r>
  <r>
    <n v="8353"/>
    <x v="4137"/>
    <x v="3"/>
    <x v="898"/>
    <d v="2014-05-09T00:00:00"/>
    <x v="1"/>
    <s v="BO-11350"/>
    <s v="Bill Overfelt"/>
    <x v="1"/>
    <s v="United States"/>
    <s v="Philadelphia"/>
    <x v="9"/>
    <n v="19134"/>
    <x v="3"/>
    <s v="OFF-BI-10003684"/>
    <x v="1"/>
    <x v="8"/>
    <x v="707"/>
    <n v="26.388000000000002"/>
    <n v="4"/>
    <x v="6"/>
    <n v="-17.591999999999999"/>
  </r>
  <r>
    <n v="8354"/>
    <x v="4137"/>
    <x v="3"/>
    <x v="898"/>
    <d v="2014-05-09T00:00:00"/>
    <x v="1"/>
    <s v="BO-11350"/>
    <s v="Bill Overfelt"/>
    <x v="1"/>
    <s v="United States"/>
    <s v="Philadelphia"/>
    <x v="9"/>
    <n v="19134"/>
    <x v="3"/>
    <s v="FUR-TA-10003748"/>
    <x v="0"/>
    <x v="3"/>
    <x v="208"/>
    <n v="373.47"/>
    <n v="5"/>
    <x v="10"/>
    <n v="-112.041"/>
  </r>
  <r>
    <n v="8355"/>
    <x v="4137"/>
    <x v="3"/>
    <x v="898"/>
    <d v="2014-05-09T00:00:00"/>
    <x v="1"/>
    <s v="BO-11350"/>
    <s v="Bill Overfelt"/>
    <x v="1"/>
    <s v="United States"/>
    <s v="Philadelphia"/>
    <x v="9"/>
    <n v="19134"/>
    <x v="3"/>
    <s v="OFF-BI-10002133"/>
    <x v="1"/>
    <x v="8"/>
    <x v="1138"/>
    <n v="64.2"/>
    <n v="5"/>
    <x v="6"/>
    <n v="-44.94"/>
  </r>
  <r>
    <n v="8356"/>
    <x v="4137"/>
    <x v="3"/>
    <x v="898"/>
    <d v="2014-05-09T00:00:00"/>
    <x v="1"/>
    <s v="BO-11350"/>
    <s v="Bill Overfelt"/>
    <x v="1"/>
    <s v="United States"/>
    <s v="Philadelphia"/>
    <x v="9"/>
    <n v="19134"/>
    <x v="3"/>
    <s v="OFF-FA-10002280"/>
    <x v="1"/>
    <x v="13"/>
    <x v="653"/>
    <n v="8"/>
    <n v="2"/>
    <x v="2"/>
    <n v="2.8"/>
  </r>
  <r>
    <n v="8357"/>
    <x v="4138"/>
    <x v="0"/>
    <x v="370"/>
    <d v="2013-08-31T00:00:00"/>
    <x v="1"/>
    <s v="XP-21865"/>
    <s v="Xylona Preis"/>
    <x v="0"/>
    <s v="United States"/>
    <s v="Athens"/>
    <x v="32"/>
    <n v="30605"/>
    <x v="0"/>
    <s v="FUR-FU-10000308"/>
    <x v="0"/>
    <x v="5"/>
    <x v="1269"/>
    <n v="186.54"/>
    <n v="3"/>
    <x v="0"/>
    <n v="41.038800000000002"/>
  </r>
  <r>
    <n v="8358"/>
    <x v="4139"/>
    <x v="2"/>
    <x v="909"/>
    <d v="2011-04-18T00:00:00"/>
    <x v="1"/>
    <s v="MM-18055"/>
    <s v="Michelle Moray"/>
    <x v="0"/>
    <s v="United States"/>
    <s v="Great Falls"/>
    <x v="37"/>
    <n v="59405"/>
    <x v="1"/>
    <s v="OFF-ST-10000876"/>
    <x v="1"/>
    <x v="4"/>
    <x v="251"/>
    <n v="87.08"/>
    <n v="7"/>
    <x v="0"/>
    <n v="24.382400000000001"/>
  </r>
  <r>
    <n v="8359"/>
    <x v="4139"/>
    <x v="2"/>
    <x v="909"/>
    <d v="2011-04-18T00:00:00"/>
    <x v="1"/>
    <s v="MM-18055"/>
    <s v="Michelle Moray"/>
    <x v="0"/>
    <s v="United States"/>
    <s v="Great Falls"/>
    <x v="37"/>
    <n v="59405"/>
    <x v="1"/>
    <s v="TEC-PH-10000586"/>
    <x v="2"/>
    <x v="7"/>
    <x v="501"/>
    <n v="105.584"/>
    <n v="2"/>
    <x v="2"/>
    <n v="9.2385999999999999"/>
  </r>
  <r>
    <n v="8360"/>
    <x v="4139"/>
    <x v="2"/>
    <x v="909"/>
    <d v="2011-04-18T00:00:00"/>
    <x v="1"/>
    <s v="MM-18055"/>
    <s v="Michelle Moray"/>
    <x v="0"/>
    <s v="United States"/>
    <s v="Great Falls"/>
    <x v="37"/>
    <n v="59405"/>
    <x v="1"/>
    <s v="TEC-AC-10003399"/>
    <x v="2"/>
    <x v="11"/>
    <x v="1497"/>
    <n v="217.44"/>
    <n v="6"/>
    <x v="0"/>
    <n v="91.324799999999996"/>
  </r>
  <r>
    <n v="8361"/>
    <x v="4140"/>
    <x v="3"/>
    <x v="460"/>
    <d v="2014-01-05T00:00:00"/>
    <x v="0"/>
    <s v="TS-21655"/>
    <s v="Trudy Schmidt"/>
    <x v="0"/>
    <s v="United States"/>
    <s v="El Paso"/>
    <x v="5"/>
    <n v="79907"/>
    <x v="2"/>
    <s v="OFF-AR-10001955"/>
    <x v="1"/>
    <x v="6"/>
    <x v="1021"/>
    <n v="31.744"/>
    <n v="2"/>
    <x v="2"/>
    <n v="3.968"/>
  </r>
  <r>
    <n v="8362"/>
    <x v="4140"/>
    <x v="3"/>
    <x v="460"/>
    <d v="2014-01-05T00:00:00"/>
    <x v="0"/>
    <s v="TS-21655"/>
    <s v="Trudy Schmidt"/>
    <x v="0"/>
    <s v="United States"/>
    <s v="El Paso"/>
    <x v="5"/>
    <n v="79907"/>
    <x v="2"/>
    <s v="OFF-AP-10000027"/>
    <x v="1"/>
    <x v="9"/>
    <x v="1804"/>
    <n v="5.4320000000000004"/>
    <n v="2"/>
    <x v="3"/>
    <n v="-13.58"/>
  </r>
  <r>
    <n v="8363"/>
    <x v="4140"/>
    <x v="3"/>
    <x v="460"/>
    <d v="2014-01-05T00:00:00"/>
    <x v="0"/>
    <s v="TS-21655"/>
    <s v="Trudy Schmidt"/>
    <x v="0"/>
    <s v="United States"/>
    <s v="El Paso"/>
    <x v="5"/>
    <n v="79907"/>
    <x v="2"/>
    <s v="FUR-TA-10002958"/>
    <x v="0"/>
    <x v="3"/>
    <x v="956"/>
    <n v="913.43"/>
    <n v="5"/>
    <x v="4"/>
    <n v="-169.637"/>
  </r>
  <r>
    <n v="8364"/>
    <x v="4140"/>
    <x v="3"/>
    <x v="460"/>
    <d v="2014-01-05T00:00:00"/>
    <x v="0"/>
    <s v="TS-21655"/>
    <s v="Trudy Schmidt"/>
    <x v="0"/>
    <s v="United States"/>
    <s v="El Paso"/>
    <x v="5"/>
    <n v="79907"/>
    <x v="2"/>
    <s v="OFF-ST-10002615"/>
    <x v="1"/>
    <x v="4"/>
    <x v="1427"/>
    <n v="372.14400000000001"/>
    <n v="3"/>
    <x v="2"/>
    <n v="27.910799999999998"/>
  </r>
  <r>
    <n v="8365"/>
    <x v="4141"/>
    <x v="3"/>
    <x v="1045"/>
    <d v="2014-05-03T00:00:00"/>
    <x v="1"/>
    <s v="JL-15235"/>
    <s v="Janet Lee"/>
    <x v="0"/>
    <s v="United States"/>
    <s v="Kissimmee"/>
    <x v="2"/>
    <n v="34741"/>
    <x v="0"/>
    <s v="TEC-PH-10002624"/>
    <x v="2"/>
    <x v="7"/>
    <x v="1126"/>
    <n v="751.98400000000004"/>
    <n v="2"/>
    <x v="2"/>
    <n v="84.598200000000006"/>
  </r>
  <r>
    <n v="8366"/>
    <x v="4142"/>
    <x v="3"/>
    <x v="289"/>
    <d v="2014-02-03T00:00:00"/>
    <x v="2"/>
    <s v="SZ-20035"/>
    <s v="Sam Zeldin"/>
    <x v="2"/>
    <s v="United States"/>
    <s v="Seattle"/>
    <x v="4"/>
    <n v="98105"/>
    <x v="1"/>
    <s v="TEC-PH-10002275"/>
    <x v="2"/>
    <x v="7"/>
    <x v="7"/>
    <n v="604.76800000000003"/>
    <n v="4"/>
    <x v="2"/>
    <n v="60.476799999999997"/>
  </r>
  <r>
    <n v="8367"/>
    <x v="4143"/>
    <x v="2"/>
    <x v="557"/>
    <d v="2011-09-12T00:00:00"/>
    <x v="0"/>
    <s v="LR-17035"/>
    <s v="Lisa Ryan"/>
    <x v="1"/>
    <s v="United States"/>
    <s v="Santa Clara"/>
    <x v="1"/>
    <n v="95051"/>
    <x v="1"/>
    <s v="OFF-SU-10004290"/>
    <x v="1"/>
    <x v="14"/>
    <x v="1818"/>
    <n v="27.36"/>
    <n v="4"/>
    <x v="0"/>
    <n v="7.3872"/>
  </r>
  <r>
    <n v="8368"/>
    <x v="4143"/>
    <x v="2"/>
    <x v="557"/>
    <d v="2011-09-12T00:00:00"/>
    <x v="0"/>
    <s v="LR-17035"/>
    <s v="Lisa Ryan"/>
    <x v="1"/>
    <s v="United States"/>
    <s v="Santa Clara"/>
    <x v="1"/>
    <n v="95051"/>
    <x v="1"/>
    <s v="OFF-PA-10000174"/>
    <x v="1"/>
    <x v="10"/>
    <x v="1515"/>
    <n v="20.56"/>
    <n v="2"/>
    <x v="0"/>
    <n v="9.6631999999999998"/>
  </r>
  <r>
    <n v="8369"/>
    <x v="4143"/>
    <x v="2"/>
    <x v="557"/>
    <d v="2011-09-12T00:00:00"/>
    <x v="0"/>
    <s v="LR-17035"/>
    <s v="Lisa Ryan"/>
    <x v="1"/>
    <s v="United States"/>
    <s v="Santa Clara"/>
    <x v="1"/>
    <n v="95051"/>
    <x v="1"/>
    <s v="OFF-BI-10004308"/>
    <x v="1"/>
    <x v="8"/>
    <x v="1767"/>
    <n v="83.92"/>
    <n v="5"/>
    <x v="2"/>
    <n v="31.47"/>
  </r>
  <r>
    <n v="8370"/>
    <x v="4144"/>
    <x v="0"/>
    <x v="725"/>
    <d v="2013-06-17T00:00:00"/>
    <x v="1"/>
    <s v="SV-20365"/>
    <s v="Seth Vernon"/>
    <x v="0"/>
    <s v="United States"/>
    <s v="Los Angeles"/>
    <x v="1"/>
    <n v="90049"/>
    <x v="1"/>
    <s v="FUR-TA-10003473"/>
    <x v="0"/>
    <x v="3"/>
    <x v="214"/>
    <n v="902.71199999999999"/>
    <n v="3"/>
    <x v="2"/>
    <n v="33.851700000000001"/>
  </r>
  <r>
    <n v="8371"/>
    <x v="4145"/>
    <x v="0"/>
    <x v="508"/>
    <d v="2013-10-22T00:00:00"/>
    <x v="1"/>
    <s v="MG-17890"/>
    <s v="Michael Granlund"/>
    <x v="2"/>
    <s v="United States"/>
    <s v="Fresno"/>
    <x v="1"/>
    <n v="93727"/>
    <x v="1"/>
    <s v="FUR-BO-10003894"/>
    <x v="0"/>
    <x v="0"/>
    <x v="1619"/>
    <n v="120.666"/>
    <n v="2"/>
    <x v="11"/>
    <n v="21.294"/>
  </r>
  <r>
    <n v="8372"/>
    <x v="4146"/>
    <x v="2"/>
    <x v="422"/>
    <d v="2011-12-30T00:00:00"/>
    <x v="2"/>
    <s v="NC-18415"/>
    <s v="Nathan Cano"/>
    <x v="0"/>
    <s v="United States"/>
    <s v="Fort Worth"/>
    <x v="5"/>
    <n v="76106"/>
    <x v="2"/>
    <s v="OFF-BI-10001658"/>
    <x v="1"/>
    <x v="8"/>
    <x v="439"/>
    <n v="4.984"/>
    <n v="1"/>
    <x v="3"/>
    <n v="-8.4727999999999994"/>
  </r>
  <r>
    <n v="8373"/>
    <x v="4147"/>
    <x v="0"/>
    <x v="390"/>
    <d v="2013-12-02T00:00:00"/>
    <x v="1"/>
    <s v="SC-20680"/>
    <s v="Steve Carroll"/>
    <x v="2"/>
    <s v="United States"/>
    <s v="Seattle"/>
    <x v="4"/>
    <n v="98105"/>
    <x v="1"/>
    <s v="FUR-FU-10003535"/>
    <x v="0"/>
    <x v="5"/>
    <x v="888"/>
    <n v="82.26"/>
    <n v="3"/>
    <x v="0"/>
    <n v="33.726599999999998"/>
  </r>
  <r>
    <n v="8374"/>
    <x v="4148"/>
    <x v="0"/>
    <x v="338"/>
    <d v="2013-11-14T00:00:00"/>
    <x v="2"/>
    <s v="RO-19780"/>
    <s v="Rose O'Brian"/>
    <x v="0"/>
    <s v="United States"/>
    <s v="San Francisco"/>
    <x v="1"/>
    <n v="94110"/>
    <x v="1"/>
    <s v="OFF-ST-10000352"/>
    <x v="1"/>
    <x v="4"/>
    <x v="1049"/>
    <n v="29.74"/>
    <n v="1"/>
    <x v="0"/>
    <n v="4.4610000000000003"/>
  </r>
  <r>
    <n v="8375"/>
    <x v="4149"/>
    <x v="1"/>
    <x v="956"/>
    <d v="2012-01-10T00:00:00"/>
    <x v="1"/>
    <s v="JL-15175"/>
    <s v="James Lanier"/>
    <x v="2"/>
    <s v="United States"/>
    <s v="San Francisco"/>
    <x v="1"/>
    <n v="94110"/>
    <x v="1"/>
    <s v="OFF-AP-10004859"/>
    <x v="1"/>
    <x v="9"/>
    <x v="921"/>
    <n v="87.36"/>
    <n v="6"/>
    <x v="0"/>
    <n v="23.587199999999999"/>
  </r>
  <r>
    <n v="8376"/>
    <x v="4149"/>
    <x v="1"/>
    <x v="956"/>
    <d v="2012-01-10T00:00:00"/>
    <x v="1"/>
    <s v="JL-15175"/>
    <s v="James Lanier"/>
    <x v="2"/>
    <s v="United States"/>
    <s v="San Francisco"/>
    <x v="1"/>
    <n v="94110"/>
    <x v="1"/>
    <s v="OFF-BI-10001294"/>
    <x v="1"/>
    <x v="8"/>
    <x v="667"/>
    <n v="56.16"/>
    <n v="6"/>
    <x v="2"/>
    <n v="17.55"/>
  </r>
  <r>
    <n v="8377"/>
    <x v="4150"/>
    <x v="3"/>
    <x v="708"/>
    <d v="2014-03-28T00:00:00"/>
    <x v="1"/>
    <s v="PW-19030"/>
    <s v="Pauline Webber"/>
    <x v="1"/>
    <s v="United States"/>
    <s v="Pompano Beach"/>
    <x v="2"/>
    <n v="33068"/>
    <x v="0"/>
    <s v="OFF-AP-10001242"/>
    <x v="1"/>
    <x v="9"/>
    <x v="1408"/>
    <n v="64.384"/>
    <n v="1"/>
    <x v="2"/>
    <n v="8.048"/>
  </r>
  <r>
    <n v="8378"/>
    <x v="4151"/>
    <x v="1"/>
    <x v="768"/>
    <d v="2012-11-18T00:00:00"/>
    <x v="1"/>
    <s v="MF-18250"/>
    <s v="Monica Federle"/>
    <x v="1"/>
    <s v="United States"/>
    <s v="Houston"/>
    <x v="5"/>
    <n v="77095"/>
    <x v="2"/>
    <s v="OFF-ST-10002344"/>
    <x v="1"/>
    <x v="4"/>
    <x v="856"/>
    <n v="64.784000000000006"/>
    <n v="1"/>
    <x v="2"/>
    <n v="-14.5764"/>
  </r>
  <r>
    <n v="8379"/>
    <x v="4151"/>
    <x v="1"/>
    <x v="768"/>
    <d v="2012-11-18T00:00:00"/>
    <x v="1"/>
    <s v="MF-18250"/>
    <s v="Monica Federle"/>
    <x v="1"/>
    <s v="United States"/>
    <s v="Houston"/>
    <x v="5"/>
    <n v="77095"/>
    <x v="2"/>
    <s v="OFF-PA-10003349"/>
    <x v="1"/>
    <x v="10"/>
    <x v="218"/>
    <n v="15.552"/>
    <n v="3"/>
    <x v="2"/>
    <n v="5.6375999999999999"/>
  </r>
  <r>
    <n v="8380"/>
    <x v="4151"/>
    <x v="1"/>
    <x v="768"/>
    <d v="2012-11-18T00:00:00"/>
    <x v="1"/>
    <s v="MF-18250"/>
    <s v="Monica Federle"/>
    <x v="1"/>
    <s v="United States"/>
    <s v="Houston"/>
    <x v="5"/>
    <n v="77095"/>
    <x v="2"/>
    <s v="OFF-EN-10003055"/>
    <x v="1"/>
    <x v="12"/>
    <x v="873"/>
    <n v="223.88800000000001"/>
    <n v="7"/>
    <x v="2"/>
    <n v="69.965000000000003"/>
  </r>
  <r>
    <n v="8381"/>
    <x v="4152"/>
    <x v="2"/>
    <x v="340"/>
    <d v="2011-09-14T00:00:00"/>
    <x v="0"/>
    <s v="CC-12220"/>
    <s v="Chris Cortes"/>
    <x v="0"/>
    <s v="United States"/>
    <s v="Chicago"/>
    <x v="10"/>
    <n v="60653"/>
    <x v="2"/>
    <s v="OFF-PA-10001622"/>
    <x v="1"/>
    <x v="10"/>
    <x v="695"/>
    <n v="10.896000000000001"/>
    <n v="3"/>
    <x v="2"/>
    <n v="3.4049999999999998"/>
  </r>
  <r>
    <n v="8382"/>
    <x v="4153"/>
    <x v="0"/>
    <x v="716"/>
    <d v="2013-03-20T00:00:00"/>
    <x v="0"/>
    <s v="AC-10660"/>
    <s v="Anna Chung"/>
    <x v="0"/>
    <s v="United States"/>
    <s v="San Francisco"/>
    <x v="1"/>
    <n v="94109"/>
    <x v="1"/>
    <s v="TEC-PH-10003800"/>
    <x v="2"/>
    <x v="7"/>
    <x v="504"/>
    <n v="84.784000000000006"/>
    <n v="2"/>
    <x v="2"/>
    <n v="-20.136199999999999"/>
  </r>
  <r>
    <n v="8383"/>
    <x v="4154"/>
    <x v="0"/>
    <x v="597"/>
    <d v="2013-02-15T00:00:00"/>
    <x v="1"/>
    <s v="MH-17440"/>
    <s v="Mark Haberlin"/>
    <x v="1"/>
    <s v="United States"/>
    <s v="Houston"/>
    <x v="5"/>
    <n v="77036"/>
    <x v="2"/>
    <s v="FUR-CH-10001270"/>
    <x v="0"/>
    <x v="1"/>
    <x v="851"/>
    <n v="241.5"/>
    <n v="4"/>
    <x v="4"/>
    <n v="0"/>
  </r>
  <r>
    <n v="8384"/>
    <x v="4155"/>
    <x v="0"/>
    <x v="491"/>
    <d v="2013-11-29T00:00:00"/>
    <x v="2"/>
    <s v="CD-12790"/>
    <s v="Cynthia Delaney"/>
    <x v="2"/>
    <s v="United States"/>
    <s v="Shelton"/>
    <x v="29"/>
    <n v="6484"/>
    <x v="3"/>
    <s v="TEC-AC-10003447"/>
    <x v="2"/>
    <x v="11"/>
    <x v="798"/>
    <n v="59.97"/>
    <n v="3"/>
    <x v="0"/>
    <n v="14.9925"/>
  </r>
  <r>
    <n v="8385"/>
    <x v="4155"/>
    <x v="0"/>
    <x v="491"/>
    <d v="2013-11-29T00:00:00"/>
    <x v="2"/>
    <s v="CD-12790"/>
    <s v="Cynthia Delaney"/>
    <x v="2"/>
    <s v="United States"/>
    <s v="Shelton"/>
    <x v="29"/>
    <n v="6484"/>
    <x v="3"/>
    <s v="OFF-PA-10004285"/>
    <x v="1"/>
    <x v="10"/>
    <x v="1259"/>
    <n v="13.36"/>
    <n v="2"/>
    <x v="0"/>
    <n v="6.4127999999999998"/>
  </r>
  <r>
    <n v="8386"/>
    <x v="4156"/>
    <x v="3"/>
    <x v="507"/>
    <d v="2014-09-09T00:00:00"/>
    <x v="1"/>
    <s v="CV-12805"/>
    <s v="Cynthia Voltz"/>
    <x v="1"/>
    <s v="United States"/>
    <s v="Oakland"/>
    <x v="1"/>
    <n v="94601"/>
    <x v="1"/>
    <s v="OFF-BI-10001757"/>
    <x v="1"/>
    <x v="8"/>
    <x v="1158"/>
    <n v="11.808"/>
    <n v="3"/>
    <x v="2"/>
    <n v="4.1327999999999996"/>
  </r>
  <r>
    <n v="8387"/>
    <x v="4157"/>
    <x v="1"/>
    <x v="71"/>
    <d v="2012-06-03T00:00:00"/>
    <x v="1"/>
    <s v="TB-21625"/>
    <s v="Trudy Brown"/>
    <x v="0"/>
    <s v="United States"/>
    <s v="Manchester"/>
    <x v="29"/>
    <n v="6040"/>
    <x v="3"/>
    <s v="OFF-ST-10001558"/>
    <x v="1"/>
    <x v="4"/>
    <x v="712"/>
    <n v="16.239999999999998"/>
    <n v="1"/>
    <x v="0"/>
    <n v="2.4359999999999999"/>
  </r>
  <r>
    <n v="8388"/>
    <x v="4157"/>
    <x v="1"/>
    <x v="71"/>
    <d v="2012-06-03T00:00:00"/>
    <x v="1"/>
    <s v="TB-21625"/>
    <s v="Trudy Brown"/>
    <x v="0"/>
    <s v="United States"/>
    <s v="Manchester"/>
    <x v="29"/>
    <n v="6040"/>
    <x v="3"/>
    <s v="OFF-ST-10001328"/>
    <x v="1"/>
    <x v="4"/>
    <x v="176"/>
    <n v="77.55"/>
    <n v="5"/>
    <x v="0"/>
    <n v="21.713999999999999"/>
  </r>
  <r>
    <n v="8389"/>
    <x v="4158"/>
    <x v="2"/>
    <x v="301"/>
    <d v="2011-11-05T00:00:00"/>
    <x v="1"/>
    <s v="DG-13300"/>
    <s v="Deirdre Greer"/>
    <x v="1"/>
    <s v="United States"/>
    <s v="Orange"/>
    <x v="30"/>
    <n v="7050"/>
    <x v="3"/>
    <s v="OFF-AP-10004708"/>
    <x v="1"/>
    <x v="9"/>
    <x v="508"/>
    <n v="76.12"/>
    <n v="2"/>
    <x v="0"/>
    <n v="22.0748"/>
  </r>
  <r>
    <n v="8390"/>
    <x v="4159"/>
    <x v="0"/>
    <x v="797"/>
    <d v="2013-12-31T00:00:00"/>
    <x v="2"/>
    <s v="RD-19810"/>
    <s v="Ross DeVincentis"/>
    <x v="2"/>
    <s v="United States"/>
    <s v="Akron"/>
    <x v="24"/>
    <n v="44312"/>
    <x v="3"/>
    <s v="OFF-FA-10000621"/>
    <x v="1"/>
    <x v="13"/>
    <x v="110"/>
    <n v="17.184000000000001"/>
    <n v="6"/>
    <x v="2"/>
    <n v="6.2291999999999996"/>
  </r>
  <r>
    <n v="8391"/>
    <x v="4160"/>
    <x v="3"/>
    <x v="769"/>
    <d v="2014-12-07T00:00:00"/>
    <x v="2"/>
    <s v="CS-12250"/>
    <s v="Chris Selesnick"/>
    <x v="1"/>
    <s v="United States"/>
    <s v="Los Angeles"/>
    <x v="1"/>
    <n v="90032"/>
    <x v="1"/>
    <s v="OFF-PA-10001838"/>
    <x v="1"/>
    <x v="10"/>
    <x v="999"/>
    <n v="11.76"/>
    <n v="2"/>
    <x v="0"/>
    <n v="5.7624000000000004"/>
  </r>
  <r>
    <n v="8392"/>
    <x v="4161"/>
    <x v="3"/>
    <x v="331"/>
    <d v="2014-12-31T00:00:00"/>
    <x v="1"/>
    <s v="JB-16045"/>
    <s v="Julia Barnett"/>
    <x v="2"/>
    <s v="United States"/>
    <s v="Danbury"/>
    <x v="29"/>
    <n v="6810"/>
    <x v="3"/>
    <s v="FUR-FU-10001473"/>
    <x v="0"/>
    <x v="5"/>
    <x v="984"/>
    <n v="27.46"/>
    <n v="2"/>
    <x v="0"/>
    <n v="9.8856000000000002"/>
  </r>
  <r>
    <n v="8393"/>
    <x v="4162"/>
    <x v="0"/>
    <x v="49"/>
    <d v="2013-12-07T00:00:00"/>
    <x v="0"/>
    <s v="EJ-14155"/>
    <s v="Eva Jacobs"/>
    <x v="0"/>
    <s v="United States"/>
    <s v="Franklin"/>
    <x v="31"/>
    <n v="2038"/>
    <x v="3"/>
    <s v="TEC-PH-10000193"/>
    <x v="2"/>
    <x v="7"/>
    <x v="1655"/>
    <n v="137.94"/>
    <n v="3"/>
    <x v="0"/>
    <n v="35.864400000000003"/>
  </r>
  <r>
    <n v="8394"/>
    <x v="4162"/>
    <x v="0"/>
    <x v="49"/>
    <d v="2013-12-07T00:00:00"/>
    <x v="0"/>
    <s v="EJ-14155"/>
    <s v="Eva Jacobs"/>
    <x v="0"/>
    <s v="United States"/>
    <s v="Franklin"/>
    <x v="31"/>
    <n v="2038"/>
    <x v="3"/>
    <s v="FUR-FU-10002045"/>
    <x v="0"/>
    <x v="5"/>
    <x v="1356"/>
    <n v="111.15"/>
    <n v="5"/>
    <x v="0"/>
    <n v="48.905999999999999"/>
  </r>
  <r>
    <n v="8395"/>
    <x v="4162"/>
    <x v="0"/>
    <x v="49"/>
    <d v="2013-12-07T00:00:00"/>
    <x v="0"/>
    <s v="EJ-14155"/>
    <s v="Eva Jacobs"/>
    <x v="0"/>
    <s v="United States"/>
    <s v="Franklin"/>
    <x v="31"/>
    <n v="2038"/>
    <x v="3"/>
    <s v="OFF-AP-10002945"/>
    <x v="1"/>
    <x v="9"/>
    <x v="225"/>
    <n v="901.95"/>
    <n v="3"/>
    <x v="0"/>
    <n v="297.64350000000002"/>
  </r>
  <r>
    <n v="8396"/>
    <x v="4162"/>
    <x v="0"/>
    <x v="49"/>
    <d v="2013-12-07T00:00:00"/>
    <x v="0"/>
    <s v="EJ-14155"/>
    <s v="Eva Jacobs"/>
    <x v="0"/>
    <s v="United States"/>
    <s v="Franklin"/>
    <x v="31"/>
    <n v="2038"/>
    <x v="3"/>
    <s v="FUR-TA-10001095"/>
    <x v="0"/>
    <x v="3"/>
    <x v="611"/>
    <n v="366.00900000000001"/>
    <n v="3"/>
    <x v="4"/>
    <n v="-47.058300000000003"/>
  </r>
  <r>
    <n v="8397"/>
    <x v="4163"/>
    <x v="2"/>
    <x v="479"/>
    <d v="2011-06-30T00:00:00"/>
    <x v="3"/>
    <s v="BD-11620"/>
    <s v="Brian DeCherney"/>
    <x v="0"/>
    <s v="United States"/>
    <s v="Wilmington"/>
    <x v="3"/>
    <n v="28403"/>
    <x v="0"/>
    <s v="OFF-PA-10001144"/>
    <x v="1"/>
    <x v="10"/>
    <x v="161"/>
    <n v="310.68799999999999"/>
    <n v="7"/>
    <x v="2"/>
    <n v="108.74079999999999"/>
  </r>
  <r>
    <n v="8398"/>
    <x v="4164"/>
    <x v="2"/>
    <x v="1010"/>
    <d v="2011-09-04T00:00:00"/>
    <x v="2"/>
    <s v="MR-17545"/>
    <s v="Mathew Reese"/>
    <x v="2"/>
    <s v="United States"/>
    <s v="Houston"/>
    <x v="5"/>
    <n v="77095"/>
    <x v="2"/>
    <s v="OFF-BI-10004099"/>
    <x v="1"/>
    <x v="8"/>
    <x v="1716"/>
    <n v="7.68"/>
    <n v="5"/>
    <x v="3"/>
    <n v="-11.52"/>
  </r>
  <r>
    <n v="8399"/>
    <x v="4165"/>
    <x v="3"/>
    <x v="808"/>
    <d v="2014-11-08T00:00:00"/>
    <x v="0"/>
    <s v="SR-20425"/>
    <s v="Sharelle Roach"/>
    <x v="2"/>
    <s v="United States"/>
    <s v="Springfield"/>
    <x v="24"/>
    <n v="45503"/>
    <x v="3"/>
    <s v="FUR-CH-10001973"/>
    <x v="0"/>
    <x v="1"/>
    <x v="896"/>
    <n v="155.37200000000001"/>
    <n v="2"/>
    <x v="4"/>
    <n v="-35.513599999999997"/>
  </r>
  <r>
    <n v="8400"/>
    <x v="4166"/>
    <x v="1"/>
    <x v="657"/>
    <d v="2012-04-18T00:00:00"/>
    <x v="1"/>
    <s v="TH-21100"/>
    <s v="Thea Hendricks"/>
    <x v="0"/>
    <s v="United States"/>
    <s v="Glendale"/>
    <x v="16"/>
    <n v="85301"/>
    <x v="1"/>
    <s v="OFF-ST-10000344"/>
    <x v="1"/>
    <x v="4"/>
    <x v="1013"/>
    <n v="10.744"/>
    <n v="1"/>
    <x v="2"/>
    <n v="0.80579999999999996"/>
  </r>
  <r>
    <n v="8401"/>
    <x v="4167"/>
    <x v="1"/>
    <x v="901"/>
    <d v="2012-12-09T00:00:00"/>
    <x v="0"/>
    <s v="BD-11635"/>
    <s v="Brian Derr"/>
    <x v="0"/>
    <s v="United States"/>
    <s v="New York City"/>
    <x v="15"/>
    <n v="10009"/>
    <x v="3"/>
    <s v="OFF-BI-10002026"/>
    <x v="1"/>
    <x v="8"/>
    <x v="903"/>
    <n v="232.4"/>
    <n v="5"/>
    <x v="2"/>
    <n v="78.435000000000002"/>
  </r>
  <r>
    <n v="8402"/>
    <x v="4167"/>
    <x v="1"/>
    <x v="901"/>
    <d v="2012-12-09T00:00:00"/>
    <x v="0"/>
    <s v="BD-11635"/>
    <s v="Brian Derr"/>
    <x v="0"/>
    <s v="United States"/>
    <s v="New York City"/>
    <x v="15"/>
    <n v="10009"/>
    <x v="3"/>
    <s v="FUR-CH-10003535"/>
    <x v="0"/>
    <x v="1"/>
    <x v="1513"/>
    <n v="164.64599999999999"/>
    <n v="3"/>
    <x v="9"/>
    <n v="12.8058"/>
  </r>
  <r>
    <n v="8403"/>
    <x v="4167"/>
    <x v="1"/>
    <x v="901"/>
    <d v="2012-12-09T00:00:00"/>
    <x v="0"/>
    <s v="BD-11635"/>
    <s v="Brian Derr"/>
    <x v="0"/>
    <s v="United States"/>
    <s v="New York City"/>
    <x v="15"/>
    <n v="10009"/>
    <x v="3"/>
    <s v="OFF-PA-10004156"/>
    <x v="1"/>
    <x v="10"/>
    <x v="743"/>
    <n v="22.68"/>
    <n v="2"/>
    <x v="0"/>
    <n v="11.113200000000001"/>
  </r>
  <r>
    <n v="8404"/>
    <x v="4168"/>
    <x v="0"/>
    <x v="854"/>
    <d v="2013-02-07T00:00:00"/>
    <x v="1"/>
    <s v="SM-20950"/>
    <s v="Suzanne McNair"/>
    <x v="1"/>
    <s v="United States"/>
    <s v="Los Angeles"/>
    <x v="1"/>
    <n v="90036"/>
    <x v="1"/>
    <s v="OFF-PA-10002254"/>
    <x v="1"/>
    <x v="10"/>
    <x v="145"/>
    <n v="105.52"/>
    <n v="4"/>
    <x v="0"/>
    <n v="48.539200000000001"/>
  </r>
  <r>
    <n v="8405"/>
    <x v="4169"/>
    <x v="3"/>
    <x v="141"/>
    <d v="2014-07-13T00:00:00"/>
    <x v="1"/>
    <s v="HE-14800"/>
    <s v="Harold Engle"/>
    <x v="1"/>
    <s v="United States"/>
    <s v="Newark"/>
    <x v="13"/>
    <n v="19711"/>
    <x v="3"/>
    <s v="FUR-FU-10003247"/>
    <x v="0"/>
    <x v="5"/>
    <x v="1456"/>
    <n v="83.92"/>
    <n v="4"/>
    <x v="0"/>
    <n v="5.8743999999999996"/>
  </r>
  <r>
    <n v="8406"/>
    <x v="4169"/>
    <x v="3"/>
    <x v="141"/>
    <d v="2014-07-13T00:00:00"/>
    <x v="1"/>
    <s v="HE-14800"/>
    <s v="Harold Engle"/>
    <x v="1"/>
    <s v="United States"/>
    <s v="Newark"/>
    <x v="13"/>
    <n v="19711"/>
    <x v="3"/>
    <s v="TEC-AC-10002473"/>
    <x v="2"/>
    <x v="11"/>
    <x v="713"/>
    <n v="141.9"/>
    <n v="5"/>
    <x v="0"/>
    <n v="58.179000000000002"/>
  </r>
  <r>
    <n v="8407"/>
    <x v="4169"/>
    <x v="3"/>
    <x v="141"/>
    <d v="2014-07-13T00:00:00"/>
    <x v="1"/>
    <s v="HE-14800"/>
    <s v="Harold Engle"/>
    <x v="1"/>
    <s v="United States"/>
    <s v="Newark"/>
    <x v="13"/>
    <n v="19711"/>
    <x v="3"/>
    <s v="FUR-FU-10001057"/>
    <x v="0"/>
    <x v="5"/>
    <x v="1782"/>
    <n v="39.979999999999997"/>
    <n v="2"/>
    <x v="0"/>
    <n v="9.1953999999999994"/>
  </r>
  <r>
    <n v="8408"/>
    <x v="4169"/>
    <x v="3"/>
    <x v="141"/>
    <d v="2014-07-13T00:00:00"/>
    <x v="1"/>
    <s v="HE-14800"/>
    <s v="Harold Engle"/>
    <x v="1"/>
    <s v="United States"/>
    <s v="Newark"/>
    <x v="13"/>
    <n v="19711"/>
    <x v="3"/>
    <s v="OFF-AR-10001419"/>
    <x v="1"/>
    <x v="6"/>
    <x v="1006"/>
    <n v="28.91"/>
    <n v="7"/>
    <x v="0"/>
    <n v="8.673"/>
  </r>
  <r>
    <n v="8409"/>
    <x v="4169"/>
    <x v="3"/>
    <x v="141"/>
    <d v="2014-07-13T00:00:00"/>
    <x v="1"/>
    <s v="HE-14800"/>
    <s v="Harold Engle"/>
    <x v="1"/>
    <s v="United States"/>
    <s v="Newark"/>
    <x v="13"/>
    <n v="19711"/>
    <x v="3"/>
    <s v="OFF-AR-10004010"/>
    <x v="1"/>
    <x v="6"/>
    <x v="1734"/>
    <n v="174.95"/>
    <n v="5"/>
    <x v="0"/>
    <n v="45.487000000000002"/>
  </r>
  <r>
    <n v="8410"/>
    <x v="4170"/>
    <x v="1"/>
    <x v="555"/>
    <d v="2012-12-17T00:00:00"/>
    <x v="1"/>
    <s v="JK-15640"/>
    <s v="Jim Kriz"/>
    <x v="2"/>
    <s v="United States"/>
    <s v="San Bernardino"/>
    <x v="1"/>
    <n v="92404"/>
    <x v="1"/>
    <s v="OFF-BI-10004230"/>
    <x v="1"/>
    <x v="8"/>
    <x v="649"/>
    <n v="110.52800000000001"/>
    <n v="4"/>
    <x v="2"/>
    <n v="38.684800000000003"/>
  </r>
  <r>
    <n v="8411"/>
    <x v="4171"/>
    <x v="0"/>
    <x v="625"/>
    <d v="2013-11-16T00:00:00"/>
    <x v="3"/>
    <s v="ON-18715"/>
    <s v="Odella Nelson"/>
    <x v="1"/>
    <s v="United States"/>
    <s v="Burlington"/>
    <x v="3"/>
    <n v="27217"/>
    <x v="0"/>
    <s v="FUR-TA-10001768"/>
    <x v="0"/>
    <x v="3"/>
    <x v="114"/>
    <n v="630.024"/>
    <n v="4"/>
    <x v="10"/>
    <n v="-199.5076"/>
  </r>
  <r>
    <n v="8412"/>
    <x v="4172"/>
    <x v="0"/>
    <x v="195"/>
    <d v="2013-05-13T00:00:00"/>
    <x v="0"/>
    <s v="TH-21100"/>
    <s v="Thea Hendricks"/>
    <x v="0"/>
    <s v="United States"/>
    <s v="Salem"/>
    <x v="17"/>
    <n v="24153"/>
    <x v="0"/>
    <s v="OFF-AR-10003514"/>
    <x v="1"/>
    <x v="6"/>
    <x v="180"/>
    <n v="27.86"/>
    <n v="7"/>
    <x v="0"/>
    <n v="9.1937999999999995"/>
  </r>
  <r>
    <n v="8413"/>
    <x v="4173"/>
    <x v="3"/>
    <x v="434"/>
    <d v="2014-03-15T00:00:00"/>
    <x v="1"/>
    <s v="MD-17350"/>
    <s v="Maribeth Dona"/>
    <x v="0"/>
    <s v="United States"/>
    <s v="Dallas"/>
    <x v="5"/>
    <n v="75217"/>
    <x v="2"/>
    <s v="FUR-TA-10002228"/>
    <x v="0"/>
    <x v="3"/>
    <x v="596"/>
    <n v="933.40800000000002"/>
    <n v="4"/>
    <x v="4"/>
    <n v="-173.34719999999999"/>
  </r>
  <r>
    <n v="8414"/>
    <x v="4174"/>
    <x v="0"/>
    <x v="907"/>
    <d v="2013-12-22T00:00:00"/>
    <x v="1"/>
    <s v="AH-10075"/>
    <s v="Adam Hart"/>
    <x v="1"/>
    <s v="United States"/>
    <s v="Arlington"/>
    <x v="5"/>
    <n v="76017"/>
    <x v="2"/>
    <s v="OFF-PA-10001972"/>
    <x v="1"/>
    <x v="10"/>
    <x v="1169"/>
    <n v="51.84"/>
    <n v="10"/>
    <x v="2"/>
    <n v="18.143999999999998"/>
  </r>
  <r>
    <n v="8415"/>
    <x v="4174"/>
    <x v="0"/>
    <x v="907"/>
    <d v="2013-12-22T00:00:00"/>
    <x v="1"/>
    <s v="AH-10075"/>
    <s v="Adam Hart"/>
    <x v="1"/>
    <s v="United States"/>
    <s v="Arlington"/>
    <x v="5"/>
    <n v="76017"/>
    <x v="2"/>
    <s v="TEC-AC-10002942"/>
    <x v="2"/>
    <x v="11"/>
    <x v="1597"/>
    <n v="165.6"/>
    <n v="3"/>
    <x v="2"/>
    <n v="-6.21"/>
  </r>
  <r>
    <n v="8416"/>
    <x v="4175"/>
    <x v="3"/>
    <x v="1191"/>
    <d v="2014-04-13T00:00:00"/>
    <x v="1"/>
    <s v="ML-17755"/>
    <s v="Max Ludwig"/>
    <x v="2"/>
    <s v="United States"/>
    <s v="Marion"/>
    <x v="23"/>
    <n v="52302"/>
    <x v="2"/>
    <s v="OFF-PA-10000474"/>
    <x v="1"/>
    <x v="10"/>
    <x v="33"/>
    <n v="106.32"/>
    <n v="3"/>
    <x v="0"/>
    <n v="49.970399999999998"/>
  </r>
  <r>
    <n v="8417"/>
    <x v="4176"/>
    <x v="3"/>
    <x v="1188"/>
    <d v="2014-05-12T00:00:00"/>
    <x v="2"/>
    <s v="LB-16795"/>
    <s v="Laurel Beltran"/>
    <x v="2"/>
    <s v="United States"/>
    <s v="Seattle"/>
    <x v="4"/>
    <n v="98105"/>
    <x v="1"/>
    <s v="OFF-BI-10004330"/>
    <x v="1"/>
    <x v="8"/>
    <x v="795"/>
    <n v="147.91999999999999"/>
    <n v="5"/>
    <x v="2"/>
    <n v="46.225000000000001"/>
  </r>
  <r>
    <n v="8418"/>
    <x v="4176"/>
    <x v="3"/>
    <x v="1188"/>
    <d v="2014-05-12T00:00:00"/>
    <x v="2"/>
    <s v="LB-16795"/>
    <s v="Laurel Beltran"/>
    <x v="2"/>
    <s v="United States"/>
    <s v="Seattle"/>
    <x v="4"/>
    <n v="98105"/>
    <x v="1"/>
    <s v="OFF-ST-10000604"/>
    <x v="1"/>
    <x v="4"/>
    <x v="54"/>
    <n v="104.28"/>
    <n v="3"/>
    <x v="0"/>
    <n v="26.07"/>
  </r>
  <r>
    <n v="8419"/>
    <x v="4176"/>
    <x v="3"/>
    <x v="1188"/>
    <d v="2014-05-12T00:00:00"/>
    <x v="2"/>
    <s v="LB-16795"/>
    <s v="Laurel Beltran"/>
    <x v="2"/>
    <s v="United States"/>
    <s v="Seattle"/>
    <x v="4"/>
    <n v="98105"/>
    <x v="1"/>
    <s v="FUR-TA-10004154"/>
    <x v="0"/>
    <x v="3"/>
    <x v="730"/>
    <n v="286.85000000000002"/>
    <n v="1"/>
    <x v="0"/>
    <n v="63.106999999999999"/>
  </r>
  <r>
    <n v="8420"/>
    <x v="4176"/>
    <x v="3"/>
    <x v="1188"/>
    <d v="2014-05-12T00:00:00"/>
    <x v="2"/>
    <s v="LB-16795"/>
    <s v="Laurel Beltran"/>
    <x v="2"/>
    <s v="United States"/>
    <s v="Seattle"/>
    <x v="4"/>
    <n v="98105"/>
    <x v="1"/>
    <s v="OFF-ST-10000636"/>
    <x v="1"/>
    <x v="4"/>
    <x v="1744"/>
    <n v="66.959999999999994"/>
    <n v="4"/>
    <x v="0"/>
    <n v="2.6783999999999999"/>
  </r>
  <r>
    <n v="8421"/>
    <x v="4176"/>
    <x v="3"/>
    <x v="1188"/>
    <d v="2014-05-12T00:00:00"/>
    <x v="2"/>
    <s v="LB-16795"/>
    <s v="Laurel Beltran"/>
    <x v="2"/>
    <s v="United States"/>
    <s v="Seattle"/>
    <x v="4"/>
    <n v="98105"/>
    <x v="1"/>
    <s v="TEC-AC-10004171"/>
    <x v="2"/>
    <x v="11"/>
    <x v="1312"/>
    <n v="199.98"/>
    <n v="2"/>
    <x v="0"/>
    <n v="87.991200000000006"/>
  </r>
  <r>
    <n v="8422"/>
    <x v="4177"/>
    <x v="3"/>
    <x v="386"/>
    <d v="2014-10-17T00:00:00"/>
    <x v="1"/>
    <s v="NP-18670"/>
    <s v="Nora Paige"/>
    <x v="0"/>
    <s v="United States"/>
    <s v="Lakewood"/>
    <x v="30"/>
    <n v="8701"/>
    <x v="3"/>
    <s v="TEC-AC-10002167"/>
    <x v="2"/>
    <x v="11"/>
    <x v="46"/>
    <n v="45"/>
    <n v="3"/>
    <x v="0"/>
    <n v="4.95"/>
  </r>
  <r>
    <n v="8423"/>
    <x v="4177"/>
    <x v="3"/>
    <x v="386"/>
    <d v="2014-10-17T00:00:00"/>
    <x v="1"/>
    <s v="NP-18670"/>
    <s v="Nora Paige"/>
    <x v="0"/>
    <s v="United States"/>
    <s v="Lakewood"/>
    <x v="30"/>
    <n v="8701"/>
    <x v="3"/>
    <s v="OFF-FA-10000621"/>
    <x v="1"/>
    <x v="13"/>
    <x v="110"/>
    <n v="17.899999999999999"/>
    <n v="5"/>
    <x v="0"/>
    <n v="8.7710000000000008"/>
  </r>
  <r>
    <n v="8424"/>
    <x v="4177"/>
    <x v="3"/>
    <x v="386"/>
    <d v="2014-10-17T00:00:00"/>
    <x v="1"/>
    <s v="NP-18670"/>
    <s v="Nora Paige"/>
    <x v="0"/>
    <s v="United States"/>
    <s v="Lakewood"/>
    <x v="30"/>
    <n v="8701"/>
    <x v="3"/>
    <s v="FUR-FU-10004053"/>
    <x v="0"/>
    <x v="5"/>
    <x v="1633"/>
    <n v="40.479999999999997"/>
    <n v="2"/>
    <x v="0"/>
    <n v="17.406400000000001"/>
  </r>
  <r>
    <n v="8425"/>
    <x v="4177"/>
    <x v="3"/>
    <x v="386"/>
    <d v="2014-10-17T00:00:00"/>
    <x v="1"/>
    <s v="NP-18670"/>
    <s v="Nora Paige"/>
    <x v="0"/>
    <s v="United States"/>
    <s v="Lakewood"/>
    <x v="30"/>
    <n v="8701"/>
    <x v="3"/>
    <s v="FUR-BO-10003404"/>
    <x v="0"/>
    <x v="0"/>
    <x v="1376"/>
    <n v="2154.9"/>
    <n v="5"/>
    <x v="0"/>
    <n v="129.29400000000001"/>
  </r>
  <r>
    <n v="8426"/>
    <x v="4178"/>
    <x v="0"/>
    <x v="770"/>
    <d v="2013-08-31T00:00:00"/>
    <x v="2"/>
    <s v="EB-13750"/>
    <s v="Edward Becker"/>
    <x v="1"/>
    <s v="United States"/>
    <s v="Cincinnati"/>
    <x v="24"/>
    <n v="45231"/>
    <x v="3"/>
    <s v="OFF-BI-10004099"/>
    <x v="1"/>
    <x v="8"/>
    <x v="1716"/>
    <n v="18.431999999999999"/>
    <n v="8"/>
    <x v="6"/>
    <n v="-12.288"/>
  </r>
  <r>
    <n v="8427"/>
    <x v="4179"/>
    <x v="1"/>
    <x v="653"/>
    <d v="2012-10-07T00:00:00"/>
    <x v="1"/>
    <s v="RP-19390"/>
    <s v="Resi Pölking"/>
    <x v="0"/>
    <s v="United States"/>
    <s v="Thornton"/>
    <x v="22"/>
    <n v="80229"/>
    <x v="1"/>
    <s v="OFF-SU-10004290"/>
    <x v="1"/>
    <x v="14"/>
    <x v="1818"/>
    <n v="10.944000000000001"/>
    <n v="2"/>
    <x v="2"/>
    <n v="0.95760000000000001"/>
  </r>
  <r>
    <n v="8428"/>
    <x v="4180"/>
    <x v="3"/>
    <x v="51"/>
    <d v="2014-11-26T00:00:00"/>
    <x v="2"/>
    <s v="DC-12850"/>
    <s v="Dan Campbell"/>
    <x v="0"/>
    <s v="United States"/>
    <s v="Roseville"/>
    <x v="12"/>
    <n v="48066"/>
    <x v="2"/>
    <s v="OFF-SU-10001935"/>
    <x v="1"/>
    <x v="14"/>
    <x v="33"/>
    <n v="4.3600000000000003"/>
    <n v="2"/>
    <x v="0"/>
    <n v="0.1744"/>
  </r>
  <r>
    <n v="8429"/>
    <x v="4181"/>
    <x v="3"/>
    <x v="105"/>
    <d v="2014-11-17T00:00:00"/>
    <x v="1"/>
    <s v="DJ-13510"/>
    <s v="Don Jones"/>
    <x v="1"/>
    <s v="United States"/>
    <s v="Tempe"/>
    <x v="16"/>
    <n v="85281"/>
    <x v="1"/>
    <s v="TEC-AC-10004227"/>
    <x v="2"/>
    <x v="11"/>
    <x v="1400"/>
    <n v="62.351999999999997"/>
    <n v="6"/>
    <x v="2"/>
    <n v="-10.9116"/>
  </r>
  <r>
    <n v="8430"/>
    <x v="4182"/>
    <x v="0"/>
    <x v="1054"/>
    <d v="2013-12-22T00:00:00"/>
    <x v="0"/>
    <s v="CL-12565"/>
    <s v="Clay Ludtke"/>
    <x v="0"/>
    <s v="United States"/>
    <s v="Reading"/>
    <x v="9"/>
    <n v="19601"/>
    <x v="3"/>
    <s v="FUR-FU-10004904"/>
    <x v="0"/>
    <x v="5"/>
    <x v="1580"/>
    <n v="303.92"/>
    <n v="5"/>
    <x v="2"/>
    <n v="-30.391999999999999"/>
  </r>
  <r>
    <n v="8431"/>
    <x v="4183"/>
    <x v="2"/>
    <x v="809"/>
    <d v="2011-04-05T00:00:00"/>
    <x v="1"/>
    <s v="NC-18340"/>
    <s v="Nat Carroll"/>
    <x v="0"/>
    <s v="United States"/>
    <s v="Apple Valley"/>
    <x v="11"/>
    <n v="55124"/>
    <x v="2"/>
    <s v="OFF-ST-10001511"/>
    <x v="1"/>
    <x v="4"/>
    <x v="551"/>
    <n v="129.30000000000001"/>
    <n v="2"/>
    <x v="0"/>
    <n v="6.4649999999999999"/>
  </r>
  <r>
    <n v="8432"/>
    <x v="4184"/>
    <x v="3"/>
    <x v="1183"/>
    <d v="2014-11-14T00:00:00"/>
    <x v="1"/>
    <s v="KN-16450"/>
    <s v="Kean Nguyen"/>
    <x v="1"/>
    <s v="United States"/>
    <s v="Baltimore"/>
    <x v="39"/>
    <n v="21215"/>
    <x v="3"/>
    <s v="FUR-FU-10003535"/>
    <x v="0"/>
    <x v="5"/>
    <x v="888"/>
    <n v="274.2"/>
    <n v="10"/>
    <x v="0"/>
    <n v="112.422"/>
  </r>
  <r>
    <n v="8433"/>
    <x v="4185"/>
    <x v="2"/>
    <x v="80"/>
    <d v="2011-09-18T00:00:00"/>
    <x v="0"/>
    <s v="SC-20260"/>
    <s v="Scott Cohen"/>
    <x v="1"/>
    <s v="United States"/>
    <s v="Corpus Christi"/>
    <x v="5"/>
    <n v="78415"/>
    <x v="2"/>
    <s v="OFF-FA-10000053"/>
    <x v="1"/>
    <x v="13"/>
    <x v="953"/>
    <n v="6.048"/>
    <n v="4"/>
    <x v="2"/>
    <n v="-1.3608"/>
  </r>
  <r>
    <n v="8434"/>
    <x v="4185"/>
    <x v="2"/>
    <x v="80"/>
    <d v="2011-09-18T00:00:00"/>
    <x v="0"/>
    <s v="SC-20260"/>
    <s v="Scott Cohen"/>
    <x v="1"/>
    <s v="United States"/>
    <s v="Corpus Christi"/>
    <x v="5"/>
    <n v="78415"/>
    <x v="2"/>
    <s v="OFF-PA-10004610"/>
    <x v="1"/>
    <x v="10"/>
    <x v="1511"/>
    <n v="6.8479999999999999"/>
    <n v="2"/>
    <x v="2"/>
    <n v="2.14"/>
  </r>
  <r>
    <n v="8435"/>
    <x v="4185"/>
    <x v="2"/>
    <x v="80"/>
    <d v="2011-09-18T00:00:00"/>
    <x v="0"/>
    <s v="SC-20260"/>
    <s v="Scott Cohen"/>
    <x v="1"/>
    <s v="United States"/>
    <s v="Corpus Christi"/>
    <x v="5"/>
    <n v="78415"/>
    <x v="2"/>
    <s v="FUR-FU-10000550"/>
    <x v="0"/>
    <x v="5"/>
    <x v="1445"/>
    <n v="9.9600000000000009"/>
    <n v="5"/>
    <x v="7"/>
    <n v="-6.7229999999999999"/>
  </r>
  <r>
    <n v="8436"/>
    <x v="4185"/>
    <x v="2"/>
    <x v="80"/>
    <d v="2011-09-18T00:00:00"/>
    <x v="0"/>
    <s v="SC-20260"/>
    <s v="Scott Cohen"/>
    <x v="1"/>
    <s v="United States"/>
    <s v="Corpus Christi"/>
    <x v="5"/>
    <n v="78415"/>
    <x v="2"/>
    <s v="OFF-BI-10001721"/>
    <x v="1"/>
    <x v="8"/>
    <x v="94"/>
    <n v="8.5519999999999996"/>
    <n v="2"/>
    <x v="3"/>
    <n v="-13.683199999999999"/>
  </r>
  <r>
    <n v="8437"/>
    <x v="4186"/>
    <x v="1"/>
    <x v="1181"/>
    <d v="2012-09-26T00:00:00"/>
    <x v="1"/>
    <s v="AM-10705"/>
    <s v="Anne McFarland"/>
    <x v="0"/>
    <s v="United States"/>
    <s v="Las Vegas"/>
    <x v="33"/>
    <n v="89115"/>
    <x v="1"/>
    <s v="OFF-BI-10004040"/>
    <x v="1"/>
    <x v="8"/>
    <x v="1478"/>
    <n v="45.584000000000003"/>
    <n v="11"/>
    <x v="2"/>
    <n v="16.5242"/>
  </r>
  <r>
    <n v="8438"/>
    <x v="4187"/>
    <x v="1"/>
    <x v="895"/>
    <d v="2012-12-16T00:00:00"/>
    <x v="1"/>
    <s v="RA-19945"/>
    <s v="Ryan Akin"/>
    <x v="0"/>
    <s v="United States"/>
    <s v="Cleveland"/>
    <x v="24"/>
    <n v="44105"/>
    <x v="3"/>
    <s v="TEC-AC-10002550"/>
    <x v="2"/>
    <x v="11"/>
    <x v="1342"/>
    <n v="25.488"/>
    <n v="2"/>
    <x v="2"/>
    <n v="4.4603999999999999"/>
  </r>
  <r>
    <n v="8439"/>
    <x v="4188"/>
    <x v="2"/>
    <x v="1061"/>
    <d v="2011-06-01T00:00:00"/>
    <x v="1"/>
    <s v="MM-17260"/>
    <s v="Magdelene Morse"/>
    <x v="0"/>
    <s v="United States"/>
    <s v="Seattle"/>
    <x v="4"/>
    <n v="98105"/>
    <x v="1"/>
    <s v="OFF-BI-10003876"/>
    <x v="1"/>
    <x v="8"/>
    <x v="1617"/>
    <n v="136.96"/>
    <n v="4"/>
    <x v="2"/>
    <n v="51.36"/>
  </r>
  <r>
    <n v="8440"/>
    <x v="4189"/>
    <x v="3"/>
    <x v="1192"/>
    <d v="2014-03-18T00:00:00"/>
    <x v="0"/>
    <s v="BN-11470"/>
    <s v="Brad Norvell"/>
    <x v="1"/>
    <s v="United States"/>
    <s v="Chicago"/>
    <x v="10"/>
    <n v="60623"/>
    <x v="2"/>
    <s v="TEC-PH-10000213"/>
    <x v="2"/>
    <x v="7"/>
    <x v="1649"/>
    <n v="49.616"/>
    <n v="2"/>
    <x v="2"/>
    <n v="4.9615999999999998"/>
  </r>
  <r>
    <n v="8441"/>
    <x v="4190"/>
    <x v="0"/>
    <x v="16"/>
    <d v="2013-12-13T00:00:00"/>
    <x v="0"/>
    <s v="JB-16045"/>
    <s v="Julia Barnett"/>
    <x v="2"/>
    <s v="United States"/>
    <s v="Columbus"/>
    <x v="24"/>
    <n v="43229"/>
    <x v="3"/>
    <s v="OFF-PA-10002615"/>
    <x v="1"/>
    <x v="10"/>
    <x v="247"/>
    <n v="10.584"/>
    <n v="3"/>
    <x v="2"/>
    <n v="3.4398"/>
  </r>
  <r>
    <n v="8442"/>
    <x v="4191"/>
    <x v="3"/>
    <x v="636"/>
    <d v="2014-05-11T00:00:00"/>
    <x v="1"/>
    <s v="DB-13615"/>
    <s v="Doug Bickford"/>
    <x v="0"/>
    <s v="United States"/>
    <s v="Tucson"/>
    <x v="16"/>
    <n v="85705"/>
    <x v="1"/>
    <s v="OFF-PA-10002254"/>
    <x v="1"/>
    <x v="10"/>
    <x v="145"/>
    <n v="84.415999999999997"/>
    <n v="4"/>
    <x v="2"/>
    <n v="27.435199999999998"/>
  </r>
  <r>
    <n v="8443"/>
    <x v="4192"/>
    <x v="0"/>
    <x v="1193"/>
    <d v="2013-03-11T00:00:00"/>
    <x v="1"/>
    <s v="JB-16045"/>
    <s v="Julia Barnett"/>
    <x v="2"/>
    <s v="United States"/>
    <s v="Philadelphia"/>
    <x v="9"/>
    <n v="19120"/>
    <x v="3"/>
    <s v="TEC-PH-10004586"/>
    <x v="2"/>
    <x v="7"/>
    <x v="890"/>
    <n v="431.94"/>
    <n v="2"/>
    <x v="10"/>
    <n v="-71.989999999999995"/>
  </r>
  <r>
    <n v="8444"/>
    <x v="4192"/>
    <x v="0"/>
    <x v="1193"/>
    <d v="2013-03-11T00:00:00"/>
    <x v="1"/>
    <s v="JB-16045"/>
    <s v="Julia Barnett"/>
    <x v="2"/>
    <s v="United States"/>
    <s v="Philadelphia"/>
    <x v="9"/>
    <n v="19120"/>
    <x v="3"/>
    <s v="OFF-BI-10002982"/>
    <x v="1"/>
    <x v="8"/>
    <x v="1258"/>
    <n v="2.0430000000000001"/>
    <n v="1"/>
    <x v="6"/>
    <n v="-1.4982"/>
  </r>
  <r>
    <n v="8445"/>
    <x v="4192"/>
    <x v="0"/>
    <x v="1193"/>
    <d v="2013-03-11T00:00:00"/>
    <x v="1"/>
    <s v="JB-16045"/>
    <s v="Julia Barnett"/>
    <x v="2"/>
    <s v="United States"/>
    <s v="Philadelphia"/>
    <x v="9"/>
    <n v="19120"/>
    <x v="3"/>
    <s v="TEC-PH-10002538"/>
    <x v="2"/>
    <x v="7"/>
    <x v="524"/>
    <n v="68.238"/>
    <n v="3"/>
    <x v="10"/>
    <n v="-12.510300000000001"/>
  </r>
  <r>
    <n v="8446"/>
    <x v="4193"/>
    <x v="3"/>
    <x v="436"/>
    <d v="2014-10-25T00:00:00"/>
    <x v="2"/>
    <s v="AH-10075"/>
    <s v="Adam Hart"/>
    <x v="1"/>
    <s v="United States"/>
    <s v="Cranston"/>
    <x v="34"/>
    <n v="2920"/>
    <x v="3"/>
    <s v="FUR-TA-10001039"/>
    <x v="0"/>
    <x v="3"/>
    <x v="824"/>
    <n v="240.744"/>
    <n v="4"/>
    <x v="4"/>
    <n v="-13.7568"/>
  </r>
  <r>
    <n v="8447"/>
    <x v="4193"/>
    <x v="3"/>
    <x v="436"/>
    <d v="2014-10-25T00:00:00"/>
    <x v="2"/>
    <s v="AH-10075"/>
    <s v="Adam Hart"/>
    <x v="1"/>
    <s v="United States"/>
    <s v="Cranston"/>
    <x v="34"/>
    <n v="2920"/>
    <x v="3"/>
    <s v="FUR-FU-10004963"/>
    <x v="0"/>
    <x v="5"/>
    <x v="1434"/>
    <n v="35"/>
    <n v="4"/>
    <x v="0"/>
    <n v="14.7"/>
  </r>
  <r>
    <n v="8448"/>
    <x v="4193"/>
    <x v="3"/>
    <x v="436"/>
    <d v="2014-10-25T00:00:00"/>
    <x v="2"/>
    <s v="AH-10075"/>
    <s v="Adam Hart"/>
    <x v="1"/>
    <s v="United States"/>
    <s v="Cranston"/>
    <x v="34"/>
    <n v="2920"/>
    <x v="3"/>
    <s v="FUR-FU-10000277"/>
    <x v="0"/>
    <x v="5"/>
    <x v="1786"/>
    <n v="210.68"/>
    <n v="2"/>
    <x v="0"/>
    <n v="50.563200000000002"/>
  </r>
  <r>
    <n v="8449"/>
    <x v="4193"/>
    <x v="3"/>
    <x v="436"/>
    <d v="2014-10-25T00:00:00"/>
    <x v="2"/>
    <s v="AH-10075"/>
    <s v="Adam Hart"/>
    <x v="1"/>
    <s v="United States"/>
    <s v="Cranston"/>
    <x v="34"/>
    <n v="2920"/>
    <x v="3"/>
    <s v="FUR-TA-10004915"/>
    <x v="0"/>
    <x v="3"/>
    <x v="331"/>
    <n v="637.89599999999996"/>
    <n v="3"/>
    <x v="4"/>
    <n v="-127.5792"/>
  </r>
  <r>
    <n v="8450"/>
    <x v="4193"/>
    <x v="3"/>
    <x v="436"/>
    <d v="2014-10-25T00:00:00"/>
    <x v="2"/>
    <s v="AH-10075"/>
    <s v="Adam Hart"/>
    <x v="1"/>
    <s v="United States"/>
    <s v="Cranston"/>
    <x v="34"/>
    <n v="2920"/>
    <x v="3"/>
    <s v="OFF-PA-10003724"/>
    <x v="1"/>
    <x v="10"/>
    <x v="357"/>
    <n v="43.44"/>
    <n v="8"/>
    <x v="0"/>
    <n v="21.285599999999999"/>
  </r>
  <r>
    <n v="8451"/>
    <x v="4193"/>
    <x v="3"/>
    <x v="436"/>
    <d v="2014-10-25T00:00:00"/>
    <x v="2"/>
    <s v="AH-10075"/>
    <s v="Adam Hart"/>
    <x v="1"/>
    <s v="United States"/>
    <s v="Cranston"/>
    <x v="34"/>
    <n v="2920"/>
    <x v="3"/>
    <s v="OFF-AP-10002906"/>
    <x v="1"/>
    <x v="9"/>
    <x v="1088"/>
    <n v="2.2200000000000002"/>
    <n v="1"/>
    <x v="0"/>
    <n v="0.66600000000000004"/>
  </r>
  <r>
    <n v="8452"/>
    <x v="4194"/>
    <x v="2"/>
    <x v="582"/>
    <d v="2011-04-30T00:00:00"/>
    <x v="2"/>
    <s v="AI-10855"/>
    <s v="Arianne Irving"/>
    <x v="0"/>
    <s v="United States"/>
    <s v="San Francisco"/>
    <x v="1"/>
    <n v="94122"/>
    <x v="1"/>
    <s v="TEC-PH-10001459"/>
    <x v="2"/>
    <x v="7"/>
    <x v="1438"/>
    <n v="1679.96"/>
    <n v="5"/>
    <x v="2"/>
    <n v="125.997"/>
  </r>
  <r>
    <n v="8453"/>
    <x v="4195"/>
    <x v="0"/>
    <x v="724"/>
    <d v="2013-04-24T00:00:00"/>
    <x v="1"/>
    <s v="TH-21115"/>
    <s v="Thea Hudgings"/>
    <x v="1"/>
    <s v="United States"/>
    <s v="Houston"/>
    <x v="5"/>
    <n v="77070"/>
    <x v="2"/>
    <s v="FUR-CH-10002880"/>
    <x v="0"/>
    <x v="1"/>
    <x v="801"/>
    <n v="344.37200000000001"/>
    <n v="4"/>
    <x v="4"/>
    <n v="-93.472399999999993"/>
  </r>
  <r>
    <n v="8454"/>
    <x v="4195"/>
    <x v="0"/>
    <x v="724"/>
    <d v="2013-04-24T00:00:00"/>
    <x v="1"/>
    <s v="TH-21115"/>
    <s v="Thea Hudgings"/>
    <x v="1"/>
    <s v="United States"/>
    <s v="Houston"/>
    <x v="5"/>
    <n v="77070"/>
    <x v="2"/>
    <s v="OFF-ST-10001780"/>
    <x v="1"/>
    <x v="4"/>
    <x v="481"/>
    <n v="1554.9359999999999"/>
    <n v="3"/>
    <x v="2"/>
    <n v="77.746799999999993"/>
  </r>
  <r>
    <n v="8455"/>
    <x v="4195"/>
    <x v="0"/>
    <x v="724"/>
    <d v="2013-04-24T00:00:00"/>
    <x v="1"/>
    <s v="TH-21115"/>
    <s v="Thea Hudgings"/>
    <x v="1"/>
    <s v="United States"/>
    <s v="Houston"/>
    <x v="5"/>
    <n v="77070"/>
    <x v="2"/>
    <s v="FUR-FU-10004748"/>
    <x v="0"/>
    <x v="5"/>
    <x v="1243"/>
    <n v="127.88"/>
    <n v="5"/>
    <x v="7"/>
    <n v="-67.137"/>
  </r>
  <r>
    <n v="8456"/>
    <x v="4196"/>
    <x v="0"/>
    <x v="730"/>
    <d v="2013-05-30T00:00:00"/>
    <x v="1"/>
    <s v="JE-15610"/>
    <s v="Jim Epp"/>
    <x v="1"/>
    <s v="United States"/>
    <s v="Los Angeles"/>
    <x v="1"/>
    <n v="90049"/>
    <x v="1"/>
    <s v="TEC-PH-10001918"/>
    <x v="2"/>
    <x v="7"/>
    <x v="191"/>
    <n v="222.38399999999999"/>
    <n v="2"/>
    <x v="2"/>
    <n v="22.238399999999999"/>
  </r>
  <r>
    <n v="8457"/>
    <x v="4197"/>
    <x v="3"/>
    <x v="39"/>
    <d v="2014-06-03T00:00:00"/>
    <x v="0"/>
    <s v="TH-21235"/>
    <s v="Tiffany House"/>
    <x v="1"/>
    <s v="United States"/>
    <s v="Chicago"/>
    <x v="10"/>
    <n v="60653"/>
    <x v="2"/>
    <s v="FUR-CH-10001146"/>
    <x v="0"/>
    <x v="1"/>
    <x v="124"/>
    <n v="106.869"/>
    <n v="3"/>
    <x v="4"/>
    <n v="-29.007300000000001"/>
  </r>
  <r>
    <n v="8458"/>
    <x v="4197"/>
    <x v="3"/>
    <x v="39"/>
    <d v="2014-06-03T00:00:00"/>
    <x v="0"/>
    <s v="TH-21235"/>
    <s v="Tiffany House"/>
    <x v="1"/>
    <s v="United States"/>
    <s v="Chicago"/>
    <x v="10"/>
    <n v="60653"/>
    <x v="2"/>
    <s v="OFF-BI-10004364"/>
    <x v="1"/>
    <x v="8"/>
    <x v="302"/>
    <n v="3.5640000000000001"/>
    <n v="3"/>
    <x v="3"/>
    <n v="-6.2370000000000001"/>
  </r>
  <r>
    <n v="8459"/>
    <x v="4198"/>
    <x v="2"/>
    <x v="55"/>
    <d v="2011-08-29T00:00:00"/>
    <x v="1"/>
    <s v="JE-15715"/>
    <s v="Joe Elijah"/>
    <x v="0"/>
    <s v="United States"/>
    <s v="Houston"/>
    <x v="5"/>
    <n v="77070"/>
    <x v="2"/>
    <s v="OFF-BI-10002133"/>
    <x v="1"/>
    <x v="8"/>
    <x v="1138"/>
    <n v="25.68"/>
    <n v="3"/>
    <x v="3"/>
    <n v="-39.804000000000002"/>
  </r>
  <r>
    <n v="8460"/>
    <x v="4198"/>
    <x v="2"/>
    <x v="55"/>
    <d v="2011-08-29T00:00:00"/>
    <x v="1"/>
    <s v="JE-15715"/>
    <s v="Joe Elijah"/>
    <x v="0"/>
    <s v="United States"/>
    <s v="Houston"/>
    <x v="5"/>
    <n v="77070"/>
    <x v="2"/>
    <s v="OFF-BI-10002225"/>
    <x v="1"/>
    <x v="8"/>
    <x v="336"/>
    <n v="12.384"/>
    <n v="3"/>
    <x v="3"/>
    <n v="-19.814399999999999"/>
  </r>
  <r>
    <n v="8461"/>
    <x v="4199"/>
    <x v="2"/>
    <x v="1194"/>
    <d v="2011-09-04T00:00:00"/>
    <x v="1"/>
    <s v="AT-10735"/>
    <s v="Annie Thurman"/>
    <x v="0"/>
    <s v="United States"/>
    <s v="Bristol"/>
    <x v="29"/>
    <n v="6010"/>
    <x v="3"/>
    <s v="OFF-BI-10002432"/>
    <x v="1"/>
    <x v="8"/>
    <x v="866"/>
    <n v="25.3"/>
    <n v="5"/>
    <x v="0"/>
    <n v="11.891"/>
  </r>
  <r>
    <n v="8462"/>
    <x v="4199"/>
    <x v="2"/>
    <x v="1194"/>
    <d v="2011-09-04T00:00:00"/>
    <x v="1"/>
    <s v="AT-10735"/>
    <s v="Annie Thurman"/>
    <x v="0"/>
    <s v="United States"/>
    <s v="Bristol"/>
    <x v="29"/>
    <n v="6010"/>
    <x v="3"/>
    <s v="OFF-ST-10000563"/>
    <x v="1"/>
    <x v="4"/>
    <x v="894"/>
    <n v="95.94"/>
    <n v="3"/>
    <x v="0"/>
    <n v="9.5939999999999994"/>
  </r>
  <r>
    <n v="8463"/>
    <x v="4200"/>
    <x v="1"/>
    <x v="37"/>
    <d v="2012-09-07T00:00:00"/>
    <x v="0"/>
    <s v="JH-15820"/>
    <s v="John Huston"/>
    <x v="0"/>
    <s v="United States"/>
    <s v="Holland"/>
    <x v="12"/>
    <n v="49423"/>
    <x v="2"/>
    <s v="OFF-LA-10001982"/>
    <x v="1"/>
    <x v="2"/>
    <x v="1529"/>
    <n v="7.5"/>
    <n v="2"/>
    <x v="0"/>
    <n v="3.6"/>
  </r>
  <r>
    <n v="8464"/>
    <x v="4201"/>
    <x v="2"/>
    <x v="1176"/>
    <d v="2011-04-01T00:00:00"/>
    <x v="1"/>
    <s v="DR-12940"/>
    <s v="Daniel Raglin"/>
    <x v="2"/>
    <s v="United States"/>
    <s v="Albuquerque"/>
    <x v="27"/>
    <n v="87105"/>
    <x v="1"/>
    <s v="TEC-PH-10003273"/>
    <x v="2"/>
    <x v="7"/>
    <x v="171"/>
    <n v="302.37599999999998"/>
    <n v="3"/>
    <x v="2"/>
    <n v="22.6782"/>
  </r>
  <r>
    <n v="8465"/>
    <x v="4202"/>
    <x v="1"/>
    <x v="1187"/>
    <d v="2012-05-15T00:00:00"/>
    <x v="1"/>
    <s v="AB-10165"/>
    <s v="Alan Barnes"/>
    <x v="0"/>
    <s v="United States"/>
    <s v="Louisville"/>
    <x v="22"/>
    <n v="80027"/>
    <x v="1"/>
    <s v="TEC-AC-10002718"/>
    <x v="2"/>
    <x v="11"/>
    <x v="1183"/>
    <n v="46.688000000000002"/>
    <n v="4"/>
    <x v="2"/>
    <n v="-2.9180000000000001"/>
  </r>
  <r>
    <n v="8466"/>
    <x v="4203"/>
    <x v="1"/>
    <x v="265"/>
    <d v="2012-04-14T00:00:00"/>
    <x v="1"/>
    <s v="MC-18100"/>
    <s v="Mick Crebagga"/>
    <x v="0"/>
    <s v="United States"/>
    <s v="New York City"/>
    <x v="15"/>
    <n v="10024"/>
    <x v="3"/>
    <s v="OFF-ST-10001505"/>
    <x v="1"/>
    <x v="4"/>
    <x v="1174"/>
    <n v="17.940000000000001"/>
    <n v="3"/>
    <x v="0"/>
    <n v="3.0497999999999998"/>
  </r>
  <r>
    <n v="8467"/>
    <x v="4204"/>
    <x v="1"/>
    <x v="265"/>
    <d v="2012-04-14T00:00:00"/>
    <x v="1"/>
    <s v="IG-15085"/>
    <s v="Ivan Gibson"/>
    <x v="0"/>
    <s v="United States"/>
    <s v="Norwich"/>
    <x v="29"/>
    <n v="6360"/>
    <x v="3"/>
    <s v="OFF-AP-10000179"/>
    <x v="1"/>
    <x v="9"/>
    <x v="527"/>
    <n v="370.14"/>
    <n v="3"/>
    <x v="0"/>
    <n v="144.3546"/>
  </r>
  <r>
    <n v="8468"/>
    <x v="4205"/>
    <x v="0"/>
    <x v="251"/>
    <d v="2013-09-24T00:00:00"/>
    <x v="1"/>
    <s v="FH-14275"/>
    <s v="Frank Hawley"/>
    <x v="1"/>
    <s v="United States"/>
    <s v="San Francisco"/>
    <x v="1"/>
    <n v="94122"/>
    <x v="1"/>
    <s v="OFF-BI-10002309"/>
    <x v="1"/>
    <x v="8"/>
    <x v="78"/>
    <n v="8.9280000000000008"/>
    <n v="2"/>
    <x v="2"/>
    <n v="3.1248"/>
  </r>
  <r>
    <n v="8469"/>
    <x v="4206"/>
    <x v="0"/>
    <x v="583"/>
    <d v="2013-11-18T00:00:00"/>
    <x v="1"/>
    <s v="AS-10285"/>
    <s v="Alejandro Savely"/>
    <x v="1"/>
    <s v="United States"/>
    <s v="Noblesville"/>
    <x v="14"/>
    <n v="46060"/>
    <x v="2"/>
    <s v="FUR-TA-10001950"/>
    <x v="0"/>
    <x v="3"/>
    <x v="1275"/>
    <n v="2678.94"/>
    <n v="6"/>
    <x v="0"/>
    <n v="241.1046"/>
  </r>
  <r>
    <n v="8470"/>
    <x v="4207"/>
    <x v="3"/>
    <x v="756"/>
    <d v="2014-04-28T00:00:00"/>
    <x v="1"/>
    <s v="PN-18775"/>
    <s v="Parhena Norris"/>
    <x v="2"/>
    <s v="United States"/>
    <s v="Clarksville"/>
    <x v="18"/>
    <n v="37042"/>
    <x v="0"/>
    <s v="FUR-BO-10001972"/>
    <x v="0"/>
    <x v="0"/>
    <x v="362"/>
    <n v="387.13600000000002"/>
    <n v="4"/>
    <x v="2"/>
    <n v="-14.5176"/>
  </r>
  <r>
    <n v="8471"/>
    <x v="4207"/>
    <x v="3"/>
    <x v="756"/>
    <d v="2014-04-28T00:00:00"/>
    <x v="1"/>
    <s v="PN-18775"/>
    <s v="Parhena Norris"/>
    <x v="2"/>
    <s v="United States"/>
    <s v="Clarksville"/>
    <x v="18"/>
    <n v="37042"/>
    <x v="0"/>
    <s v="TEC-AC-10002473"/>
    <x v="2"/>
    <x v="11"/>
    <x v="713"/>
    <n v="45.408000000000001"/>
    <n v="2"/>
    <x v="2"/>
    <n v="11.919600000000001"/>
  </r>
  <r>
    <n v="8472"/>
    <x v="4207"/>
    <x v="3"/>
    <x v="756"/>
    <d v="2014-04-28T00:00:00"/>
    <x v="1"/>
    <s v="PN-18775"/>
    <s v="Parhena Norris"/>
    <x v="2"/>
    <s v="United States"/>
    <s v="Clarksville"/>
    <x v="18"/>
    <n v="37042"/>
    <x v="0"/>
    <s v="FUR-FU-10000193"/>
    <x v="0"/>
    <x v="5"/>
    <x v="1503"/>
    <n v="77.951999999999998"/>
    <n v="3"/>
    <x v="2"/>
    <n v="-11.6928"/>
  </r>
  <r>
    <n v="8473"/>
    <x v="4207"/>
    <x v="3"/>
    <x v="756"/>
    <d v="2014-04-28T00:00:00"/>
    <x v="1"/>
    <s v="PN-18775"/>
    <s v="Parhena Norris"/>
    <x v="2"/>
    <s v="United States"/>
    <s v="Clarksville"/>
    <x v="18"/>
    <n v="37042"/>
    <x v="0"/>
    <s v="OFF-LA-10000081"/>
    <x v="1"/>
    <x v="2"/>
    <x v="1321"/>
    <n v="3"/>
    <n v="1"/>
    <x v="2"/>
    <n v="1.05"/>
  </r>
  <r>
    <n v="8474"/>
    <x v="4208"/>
    <x v="1"/>
    <x v="420"/>
    <d v="2012-10-26T00:00:00"/>
    <x v="0"/>
    <s v="GM-14500"/>
    <s v="Gene McClure"/>
    <x v="0"/>
    <s v="United States"/>
    <s v="Hollywood"/>
    <x v="2"/>
    <n v="33021"/>
    <x v="0"/>
    <s v="OFF-ST-10000876"/>
    <x v="1"/>
    <x v="4"/>
    <x v="251"/>
    <n v="9.952"/>
    <n v="1"/>
    <x v="2"/>
    <n v="0.99519999999999997"/>
  </r>
  <r>
    <n v="8475"/>
    <x v="4209"/>
    <x v="3"/>
    <x v="359"/>
    <d v="2014-04-15T00:00:00"/>
    <x v="1"/>
    <s v="NC-18625"/>
    <s v="Noah Childs"/>
    <x v="1"/>
    <s v="United States"/>
    <s v="York"/>
    <x v="9"/>
    <n v="17403"/>
    <x v="3"/>
    <s v="OFF-BI-10004492"/>
    <x v="1"/>
    <x v="8"/>
    <x v="347"/>
    <n v="37.896000000000001"/>
    <n v="4"/>
    <x v="6"/>
    <n v="-29.053599999999999"/>
  </r>
  <r>
    <n v="8476"/>
    <x v="4209"/>
    <x v="3"/>
    <x v="359"/>
    <d v="2014-04-15T00:00:00"/>
    <x v="1"/>
    <s v="NC-18625"/>
    <s v="Noah Childs"/>
    <x v="1"/>
    <s v="United States"/>
    <s v="York"/>
    <x v="9"/>
    <n v="17403"/>
    <x v="3"/>
    <s v="OFF-PA-10001033"/>
    <x v="1"/>
    <x v="10"/>
    <x v="1500"/>
    <n v="65.584000000000003"/>
    <n v="2"/>
    <x v="2"/>
    <n v="23.7742"/>
  </r>
  <r>
    <n v="8477"/>
    <x v="4210"/>
    <x v="3"/>
    <x v="855"/>
    <d v="2014-11-02T00:00:00"/>
    <x v="1"/>
    <s v="TW-21025"/>
    <s v="Tamara Willingham"/>
    <x v="2"/>
    <s v="United States"/>
    <s v="Mesa"/>
    <x v="16"/>
    <n v="85204"/>
    <x v="1"/>
    <s v="OFF-PA-10004039"/>
    <x v="1"/>
    <x v="10"/>
    <x v="1538"/>
    <n v="44.783999999999999"/>
    <n v="1"/>
    <x v="2"/>
    <n v="16.234200000000001"/>
  </r>
  <r>
    <n v="8478"/>
    <x v="4211"/>
    <x v="1"/>
    <x v="628"/>
    <d v="2012-10-30T00:00:00"/>
    <x v="3"/>
    <s v="BF-11020"/>
    <s v="Barry Französisch"/>
    <x v="1"/>
    <s v="United States"/>
    <s v="New York City"/>
    <x v="15"/>
    <n v="10024"/>
    <x v="3"/>
    <s v="TEC-MA-10004552"/>
    <x v="2"/>
    <x v="15"/>
    <x v="1819"/>
    <n v="1035.8"/>
    <n v="4"/>
    <x v="0"/>
    <n v="269.30799999999999"/>
  </r>
  <r>
    <n v="8479"/>
    <x v="4212"/>
    <x v="3"/>
    <x v="404"/>
    <d v="2014-12-25T00:00:00"/>
    <x v="1"/>
    <s v="TT-21460"/>
    <s v="Tonja Turnell"/>
    <x v="2"/>
    <s v="United States"/>
    <s v="San Francisco"/>
    <x v="1"/>
    <n v="94110"/>
    <x v="1"/>
    <s v="OFF-AR-10002578"/>
    <x v="1"/>
    <x v="6"/>
    <x v="665"/>
    <n v="5.76"/>
    <n v="2"/>
    <x v="0"/>
    <n v="1.6704000000000001"/>
  </r>
  <r>
    <n v="8480"/>
    <x v="4213"/>
    <x v="0"/>
    <x v="299"/>
    <d v="2013-03-17T00:00:00"/>
    <x v="1"/>
    <s v="SW-20245"/>
    <s v="Scot Wooten"/>
    <x v="0"/>
    <s v="United States"/>
    <s v="Los Angeles"/>
    <x v="1"/>
    <n v="90036"/>
    <x v="1"/>
    <s v="OFF-PA-10004022"/>
    <x v="1"/>
    <x v="10"/>
    <x v="1614"/>
    <n v="19.98"/>
    <n v="2"/>
    <x v="0"/>
    <n v="8.9909999999999997"/>
  </r>
  <r>
    <n v="8481"/>
    <x v="4214"/>
    <x v="2"/>
    <x v="609"/>
    <d v="2011-07-27T00:00:00"/>
    <x v="1"/>
    <s v="PG-18820"/>
    <s v="Patrick Gardner"/>
    <x v="0"/>
    <s v="United States"/>
    <s v="Omaha"/>
    <x v="8"/>
    <n v="68104"/>
    <x v="2"/>
    <s v="TEC-PH-10004100"/>
    <x v="2"/>
    <x v="7"/>
    <x v="1743"/>
    <n v="35.979999999999997"/>
    <n v="2"/>
    <x v="0"/>
    <n v="10.074400000000001"/>
  </r>
  <r>
    <n v="8482"/>
    <x v="4215"/>
    <x v="0"/>
    <x v="1012"/>
    <d v="2013-05-29T00:00:00"/>
    <x v="1"/>
    <s v="DP-13390"/>
    <s v="Dennis Pardue"/>
    <x v="2"/>
    <s v="United States"/>
    <s v="Philadelphia"/>
    <x v="9"/>
    <n v="19120"/>
    <x v="3"/>
    <s v="OFF-AR-10001860"/>
    <x v="1"/>
    <x v="6"/>
    <x v="907"/>
    <n v="16.655999999999999"/>
    <n v="3"/>
    <x v="2"/>
    <n v="3.3311999999999999"/>
  </r>
  <r>
    <n v="8483"/>
    <x v="4216"/>
    <x v="3"/>
    <x v="512"/>
    <d v="2014-02-16T00:00:00"/>
    <x v="1"/>
    <s v="DJ-13510"/>
    <s v="Don Jones"/>
    <x v="1"/>
    <s v="United States"/>
    <s v="New York City"/>
    <x v="15"/>
    <n v="10024"/>
    <x v="3"/>
    <s v="OFF-LA-10001297"/>
    <x v="1"/>
    <x v="2"/>
    <x v="483"/>
    <n v="20.7"/>
    <n v="2"/>
    <x v="0"/>
    <n v="9.9359999999999999"/>
  </r>
  <r>
    <n v="8484"/>
    <x v="4217"/>
    <x v="0"/>
    <x v="873"/>
    <d v="2013-09-25T00:00:00"/>
    <x v="1"/>
    <s v="EN-13780"/>
    <s v="Edward Nazzal"/>
    <x v="0"/>
    <s v="United States"/>
    <s v="Grand Rapids"/>
    <x v="12"/>
    <n v="49505"/>
    <x v="2"/>
    <s v="OFF-BI-10004828"/>
    <x v="1"/>
    <x v="8"/>
    <x v="1578"/>
    <n v="83.7"/>
    <n v="5"/>
    <x v="0"/>
    <n v="41.012999999999998"/>
  </r>
  <r>
    <n v="8485"/>
    <x v="4218"/>
    <x v="3"/>
    <x v="241"/>
    <d v="2014-09-25T00:00:00"/>
    <x v="3"/>
    <s v="PB-19150"/>
    <s v="Philip Brown"/>
    <x v="0"/>
    <s v="United States"/>
    <s v="Seattle"/>
    <x v="4"/>
    <n v="98115"/>
    <x v="1"/>
    <s v="FUR-FU-10002759"/>
    <x v="0"/>
    <x v="5"/>
    <x v="555"/>
    <n v="199.8"/>
    <n v="10"/>
    <x v="0"/>
    <n v="71.927999999999997"/>
  </r>
  <r>
    <n v="8486"/>
    <x v="4219"/>
    <x v="3"/>
    <x v="996"/>
    <d v="2014-04-01T00:00:00"/>
    <x v="1"/>
    <s v="BD-11560"/>
    <s v="Brendan Dodson"/>
    <x v="2"/>
    <s v="United States"/>
    <s v="Fresno"/>
    <x v="1"/>
    <n v="93727"/>
    <x v="1"/>
    <s v="OFF-PA-10000740"/>
    <x v="1"/>
    <x v="10"/>
    <x v="1239"/>
    <n v="45.68"/>
    <n v="2"/>
    <x v="0"/>
    <n v="21.012799999999999"/>
  </r>
  <r>
    <n v="8487"/>
    <x v="4219"/>
    <x v="3"/>
    <x v="996"/>
    <d v="2014-04-01T00:00:00"/>
    <x v="1"/>
    <s v="BD-11560"/>
    <s v="Brendan Dodson"/>
    <x v="2"/>
    <s v="United States"/>
    <s v="Fresno"/>
    <x v="1"/>
    <n v="93727"/>
    <x v="1"/>
    <s v="OFF-PA-10001144"/>
    <x v="1"/>
    <x v="10"/>
    <x v="161"/>
    <n v="110.96"/>
    <n v="2"/>
    <x v="0"/>
    <n v="53.260800000000003"/>
  </r>
  <r>
    <n v="8488"/>
    <x v="4219"/>
    <x v="3"/>
    <x v="996"/>
    <d v="2014-04-01T00:00:00"/>
    <x v="1"/>
    <s v="BD-11560"/>
    <s v="Brendan Dodson"/>
    <x v="2"/>
    <s v="United States"/>
    <s v="Fresno"/>
    <x v="1"/>
    <n v="93727"/>
    <x v="1"/>
    <s v="OFF-PA-10000859"/>
    <x v="1"/>
    <x v="10"/>
    <x v="1721"/>
    <n v="11.94"/>
    <n v="3"/>
    <x v="0"/>
    <n v="5.97"/>
  </r>
  <r>
    <n v="8489"/>
    <x v="4220"/>
    <x v="0"/>
    <x v="1056"/>
    <d v="2013-02-04T00:00:00"/>
    <x v="0"/>
    <s v="SE-20110"/>
    <s v="Sanjit Engle"/>
    <x v="0"/>
    <s v="United States"/>
    <s v="Arlington"/>
    <x v="17"/>
    <n v="22204"/>
    <x v="0"/>
    <s v="TEC-MA-10001127"/>
    <x v="2"/>
    <x v="15"/>
    <x v="1610"/>
    <n v="8749.9500000000007"/>
    <n v="5"/>
    <x v="0"/>
    <n v="2799.9839999999999"/>
  </r>
  <r>
    <n v="8490"/>
    <x v="4220"/>
    <x v="0"/>
    <x v="1056"/>
    <d v="2013-02-04T00:00:00"/>
    <x v="0"/>
    <s v="SE-20110"/>
    <s v="Sanjit Engle"/>
    <x v="0"/>
    <s v="United States"/>
    <s v="Arlington"/>
    <x v="17"/>
    <n v="22204"/>
    <x v="0"/>
    <s v="OFF-BI-10002557"/>
    <x v="1"/>
    <x v="8"/>
    <x v="246"/>
    <n v="36.4"/>
    <n v="8"/>
    <x v="0"/>
    <n v="18.2"/>
  </r>
  <r>
    <n v="8491"/>
    <x v="4220"/>
    <x v="0"/>
    <x v="1056"/>
    <d v="2013-02-04T00:00:00"/>
    <x v="0"/>
    <s v="SE-20110"/>
    <s v="Sanjit Engle"/>
    <x v="0"/>
    <s v="United States"/>
    <s v="Arlington"/>
    <x v="17"/>
    <n v="22204"/>
    <x v="0"/>
    <s v="FUR-FU-10001731"/>
    <x v="0"/>
    <x v="5"/>
    <x v="1547"/>
    <n v="18.690000000000001"/>
    <n v="7"/>
    <x v="0"/>
    <n v="7.1021999999999998"/>
  </r>
  <r>
    <n v="8492"/>
    <x v="4221"/>
    <x v="3"/>
    <x v="437"/>
    <d v="2014-07-12T00:00:00"/>
    <x v="1"/>
    <s v="AT-10735"/>
    <s v="Annie Thurman"/>
    <x v="0"/>
    <s v="United States"/>
    <s v="Los Angeles"/>
    <x v="1"/>
    <n v="90049"/>
    <x v="1"/>
    <s v="OFF-FA-10001135"/>
    <x v="1"/>
    <x v="13"/>
    <x v="1060"/>
    <n v="5.94"/>
    <n v="3"/>
    <x v="0"/>
    <n v="0.1188"/>
  </r>
  <r>
    <n v="8493"/>
    <x v="4222"/>
    <x v="1"/>
    <x v="924"/>
    <d v="2012-10-28T00:00:00"/>
    <x v="1"/>
    <s v="CC-12685"/>
    <s v="Craig Carroll"/>
    <x v="0"/>
    <s v="United States"/>
    <s v="Lubbock"/>
    <x v="5"/>
    <n v="79424"/>
    <x v="2"/>
    <s v="OFF-PA-10000069"/>
    <x v="1"/>
    <x v="10"/>
    <x v="1569"/>
    <n v="60.735999999999997"/>
    <n v="8"/>
    <x v="2"/>
    <n v="20.4984"/>
  </r>
  <r>
    <n v="8494"/>
    <x v="4222"/>
    <x v="1"/>
    <x v="924"/>
    <d v="2012-10-28T00:00:00"/>
    <x v="1"/>
    <s v="CC-12685"/>
    <s v="Craig Carroll"/>
    <x v="0"/>
    <s v="United States"/>
    <s v="Lubbock"/>
    <x v="5"/>
    <n v="79424"/>
    <x v="2"/>
    <s v="TEC-CO-10001943"/>
    <x v="2"/>
    <x v="16"/>
    <x v="1666"/>
    <n v="479.976"/>
    <n v="3"/>
    <x v="2"/>
    <n v="161.99189999999999"/>
  </r>
  <r>
    <n v="8495"/>
    <x v="4222"/>
    <x v="1"/>
    <x v="924"/>
    <d v="2012-10-28T00:00:00"/>
    <x v="1"/>
    <s v="CC-12685"/>
    <s v="Craig Carroll"/>
    <x v="0"/>
    <s v="United States"/>
    <s v="Lubbock"/>
    <x v="5"/>
    <n v="79424"/>
    <x v="2"/>
    <s v="OFF-BI-10000977"/>
    <x v="1"/>
    <x v="8"/>
    <x v="982"/>
    <n v="6.08"/>
    <n v="1"/>
    <x v="3"/>
    <n v="-10.336"/>
  </r>
  <r>
    <n v="8496"/>
    <x v="4223"/>
    <x v="0"/>
    <x v="499"/>
    <d v="2013-12-09T00:00:00"/>
    <x v="1"/>
    <s v="AS-10225"/>
    <s v="Alan Schoenberger"/>
    <x v="1"/>
    <s v="United States"/>
    <s v="Longmont"/>
    <x v="22"/>
    <n v="80501"/>
    <x v="1"/>
    <s v="TEC-AC-10002942"/>
    <x v="2"/>
    <x v="11"/>
    <x v="1597"/>
    <n v="165.6"/>
    <n v="3"/>
    <x v="2"/>
    <n v="-6.21"/>
  </r>
  <r>
    <n v="8497"/>
    <x v="4224"/>
    <x v="2"/>
    <x v="1195"/>
    <d v="2011-03-08T00:00:00"/>
    <x v="0"/>
    <s v="AB-10150"/>
    <s v="Aimee Bixby"/>
    <x v="0"/>
    <s v="United States"/>
    <s v="Yonkers"/>
    <x v="15"/>
    <n v="10701"/>
    <x v="3"/>
    <s v="OFF-AR-10000588"/>
    <x v="1"/>
    <x v="6"/>
    <x v="393"/>
    <n v="59.52"/>
    <n v="3"/>
    <x v="0"/>
    <n v="15.475199999999999"/>
  </r>
  <r>
    <n v="8498"/>
    <x v="4224"/>
    <x v="2"/>
    <x v="1195"/>
    <d v="2011-03-08T00:00:00"/>
    <x v="0"/>
    <s v="AB-10150"/>
    <s v="Aimee Bixby"/>
    <x v="0"/>
    <s v="United States"/>
    <s v="Yonkers"/>
    <x v="15"/>
    <n v="10701"/>
    <x v="3"/>
    <s v="TEC-AC-10002001"/>
    <x v="2"/>
    <x v="11"/>
    <x v="262"/>
    <n v="479.97"/>
    <n v="3"/>
    <x v="0"/>
    <n v="177.5889"/>
  </r>
  <r>
    <n v="8499"/>
    <x v="4224"/>
    <x v="2"/>
    <x v="1195"/>
    <d v="2011-03-08T00:00:00"/>
    <x v="0"/>
    <s v="AB-10150"/>
    <s v="Aimee Bixby"/>
    <x v="0"/>
    <s v="United States"/>
    <s v="Yonkers"/>
    <x v="15"/>
    <n v="10701"/>
    <x v="3"/>
    <s v="OFF-SU-10000381"/>
    <x v="1"/>
    <x v="14"/>
    <x v="654"/>
    <n v="18.62"/>
    <n v="2"/>
    <x v="0"/>
    <n v="5.3997999999999999"/>
  </r>
  <r>
    <n v="8500"/>
    <x v="4224"/>
    <x v="2"/>
    <x v="1195"/>
    <d v="2011-03-08T00:00:00"/>
    <x v="0"/>
    <s v="AB-10150"/>
    <s v="Aimee Bixby"/>
    <x v="0"/>
    <s v="United States"/>
    <s v="Yonkers"/>
    <x v="15"/>
    <n v="10701"/>
    <x v="3"/>
    <s v="OFF-BI-10001617"/>
    <x v="1"/>
    <x v="8"/>
    <x v="1315"/>
    <n v="49.631999999999998"/>
    <n v="6"/>
    <x v="2"/>
    <n v="16.750800000000002"/>
  </r>
  <r>
    <n v="8501"/>
    <x v="4224"/>
    <x v="2"/>
    <x v="1195"/>
    <d v="2011-03-08T00:00:00"/>
    <x v="0"/>
    <s v="AB-10150"/>
    <s v="Aimee Bixby"/>
    <x v="0"/>
    <s v="United States"/>
    <s v="Yonkers"/>
    <x v="15"/>
    <n v="10701"/>
    <x v="3"/>
    <s v="OFF-PA-10001878"/>
    <x v="1"/>
    <x v="10"/>
    <x v="1161"/>
    <n v="97.82"/>
    <n v="2"/>
    <x v="0"/>
    <n v="45.9754"/>
  </r>
  <r>
    <n v="8502"/>
    <x v="4225"/>
    <x v="1"/>
    <x v="879"/>
    <d v="2012-03-03T00:00:00"/>
    <x v="0"/>
    <s v="DH-13075"/>
    <s v="Dave Hallsten"/>
    <x v="1"/>
    <s v="United States"/>
    <s v="Los Angeles"/>
    <x v="1"/>
    <n v="90045"/>
    <x v="1"/>
    <s v="TEC-PH-10000376"/>
    <x v="2"/>
    <x v="7"/>
    <x v="428"/>
    <n v="15.984"/>
    <n v="2"/>
    <x v="2"/>
    <n v="1.1988000000000001"/>
  </r>
  <r>
    <n v="8503"/>
    <x v="4225"/>
    <x v="1"/>
    <x v="879"/>
    <d v="2012-03-03T00:00:00"/>
    <x v="0"/>
    <s v="DH-13075"/>
    <s v="Dave Hallsten"/>
    <x v="1"/>
    <s v="United States"/>
    <s v="Los Angeles"/>
    <x v="1"/>
    <n v="90045"/>
    <x v="1"/>
    <s v="FUR-CH-10003396"/>
    <x v="0"/>
    <x v="1"/>
    <x v="385"/>
    <n v="184.75200000000001"/>
    <n v="3"/>
    <x v="2"/>
    <n v="-20.784600000000001"/>
  </r>
  <r>
    <n v="8504"/>
    <x v="4226"/>
    <x v="2"/>
    <x v="980"/>
    <d v="2011-02-25T00:00:00"/>
    <x v="1"/>
    <s v="SR-20740"/>
    <s v="Steven Roelle"/>
    <x v="2"/>
    <s v="United States"/>
    <s v="Los Angeles"/>
    <x v="1"/>
    <n v="90049"/>
    <x v="1"/>
    <s v="OFF-PA-10003363"/>
    <x v="1"/>
    <x v="10"/>
    <x v="1520"/>
    <n v="12.96"/>
    <n v="2"/>
    <x v="0"/>
    <n v="6.2207999999999997"/>
  </r>
  <r>
    <n v="8505"/>
    <x v="4227"/>
    <x v="0"/>
    <x v="440"/>
    <d v="2013-05-07T00:00:00"/>
    <x v="1"/>
    <s v="NR-18550"/>
    <s v="Nick Radford"/>
    <x v="0"/>
    <s v="United States"/>
    <s v="Amarillo"/>
    <x v="5"/>
    <n v="79109"/>
    <x v="2"/>
    <s v="FUR-CH-10003298"/>
    <x v="0"/>
    <x v="1"/>
    <x v="1567"/>
    <n v="366.74400000000003"/>
    <n v="4"/>
    <x v="4"/>
    <n v="-110.0232"/>
  </r>
  <r>
    <n v="8506"/>
    <x v="4228"/>
    <x v="0"/>
    <x v="387"/>
    <d v="2013-03-13T00:00:00"/>
    <x v="1"/>
    <s v="SJ-20125"/>
    <s v="Sanjit Jacobs"/>
    <x v="2"/>
    <s v="United States"/>
    <s v="Dallas"/>
    <x v="5"/>
    <n v="75217"/>
    <x v="2"/>
    <s v="OFF-BI-10001757"/>
    <x v="1"/>
    <x v="8"/>
    <x v="1158"/>
    <n v="8.8559999999999999"/>
    <n v="9"/>
    <x v="3"/>
    <n v="-14.169600000000001"/>
  </r>
  <r>
    <n v="8507"/>
    <x v="4228"/>
    <x v="0"/>
    <x v="387"/>
    <d v="2013-03-13T00:00:00"/>
    <x v="1"/>
    <s v="SJ-20125"/>
    <s v="Sanjit Jacobs"/>
    <x v="2"/>
    <s v="United States"/>
    <s v="Dallas"/>
    <x v="5"/>
    <n v="75217"/>
    <x v="2"/>
    <s v="TEC-AC-10004633"/>
    <x v="2"/>
    <x v="11"/>
    <x v="60"/>
    <n v="27.96"/>
    <n v="5"/>
    <x v="2"/>
    <n v="8.3879999999999999"/>
  </r>
  <r>
    <n v="8508"/>
    <x v="4228"/>
    <x v="0"/>
    <x v="387"/>
    <d v="2013-03-13T00:00:00"/>
    <x v="1"/>
    <s v="SJ-20125"/>
    <s v="Sanjit Jacobs"/>
    <x v="2"/>
    <s v="United States"/>
    <s v="Dallas"/>
    <x v="5"/>
    <n v="75217"/>
    <x v="2"/>
    <s v="OFF-EN-10001453"/>
    <x v="1"/>
    <x v="12"/>
    <x v="1676"/>
    <n v="146.352"/>
    <n v="3"/>
    <x v="2"/>
    <n v="49.393799999999999"/>
  </r>
  <r>
    <n v="8509"/>
    <x v="4229"/>
    <x v="1"/>
    <x v="555"/>
    <d v="2012-12-14T00:00:00"/>
    <x v="2"/>
    <s v="CA-12775"/>
    <s v="Cynthia Arntzen"/>
    <x v="0"/>
    <s v="United States"/>
    <s v="Detroit"/>
    <x v="12"/>
    <n v="48205"/>
    <x v="2"/>
    <s v="TEC-AC-10004761"/>
    <x v="2"/>
    <x v="11"/>
    <x v="778"/>
    <n v="175.23"/>
    <n v="11"/>
    <x v="0"/>
    <n v="61.330500000000001"/>
  </r>
  <r>
    <n v="8510"/>
    <x v="4229"/>
    <x v="1"/>
    <x v="555"/>
    <d v="2012-12-14T00:00:00"/>
    <x v="2"/>
    <s v="CA-12775"/>
    <s v="Cynthia Arntzen"/>
    <x v="0"/>
    <s v="United States"/>
    <s v="Detroit"/>
    <x v="12"/>
    <n v="48205"/>
    <x v="2"/>
    <s v="TEC-PH-10003691"/>
    <x v="2"/>
    <x v="7"/>
    <x v="1398"/>
    <n v="125.99"/>
    <n v="1"/>
    <x v="0"/>
    <n v="31.497499999999999"/>
  </r>
  <r>
    <n v="8511"/>
    <x v="4229"/>
    <x v="1"/>
    <x v="555"/>
    <d v="2012-12-14T00:00:00"/>
    <x v="2"/>
    <s v="CA-12775"/>
    <s v="Cynthia Arntzen"/>
    <x v="0"/>
    <s v="United States"/>
    <s v="Detroit"/>
    <x v="12"/>
    <n v="48205"/>
    <x v="2"/>
    <s v="OFF-BI-10004965"/>
    <x v="1"/>
    <x v="8"/>
    <x v="1005"/>
    <n v="23"/>
    <n v="2"/>
    <x v="0"/>
    <n v="10.35"/>
  </r>
  <r>
    <n v="8512"/>
    <x v="4230"/>
    <x v="0"/>
    <x v="596"/>
    <d v="2013-12-27T00:00:00"/>
    <x v="1"/>
    <s v="LC-16885"/>
    <s v="Lena Creighton"/>
    <x v="0"/>
    <s v="United States"/>
    <s v="New York City"/>
    <x v="15"/>
    <n v="10035"/>
    <x v="3"/>
    <s v="OFF-BI-10004233"/>
    <x v="1"/>
    <x v="8"/>
    <x v="1377"/>
    <n v="25.584"/>
    <n v="2"/>
    <x v="2"/>
    <n v="8.9543999999999997"/>
  </r>
  <r>
    <n v="8513"/>
    <x v="4231"/>
    <x v="0"/>
    <x v="1056"/>
    <d v="2013-02-08T00:00:00"/>
    <x v="1"/>
    <s v="NS-18640"/>
    <s v="Noel Staavos"/>
    <x v="1"/>
    <s v="United States"/>
    <s v="Houston"/>
    <x v="5"/>
    <n v="77041"/>
    <x v="2"/>
    <s v="FUR-FU-10003601"/>
    <x v="0"/>
    <x v="5"/>
    <x v="729"/>
    <n v="73.784000000000006"/>
    <n v="2"/>
    <x v="7"/>
    <n v="-77.473200000000006"/>
  </r>
  <r>
    <n v="8514"/>
    <x v="4232"/>
    <x v="3"/>
    <x v="929"/>
    <d v="2014-06-10T00:00:00"/>
    <x v="1"/>
    <s v="NS-18640"/>
    <s v="Noel Staavos"/>
    <x v="1"/>
    <s v="United States"/>
    <s v="Orlando"/>
    <x v="2"/>
    <n v="32839"/>
    <x v="0"/>
    <s v="OFF-PA-10002787"/>
    <x v="1"/>
    <x v="10"/>
    <x v="1267"/>
    <n v="20.736000000000001"/>
    <n v="4"/>
    <x v="2"/>
    <n v="7.2576000000000001"/>
  </r>
  <r>
    <n v="8515"/>
    <x v="4233"/>
    <x v="1"/>
    <x v="291"/>
    <d v="2012-08-26T00:00:00"/>
    <x v="1"/>
    <s v="HG-14965"/>
    <s v="Henry Goldwyn"/>
    <x v="1"/>
    <s v="United States"/>
    <s v="Florence"/>
    <x v="0"/>
    <n v="41042"/>
    <x v="0"/>
    <s v="OFF-AR-10003602"/>
    <x v="1"/>
    <x v="6"/>
    <x v="239"/>
    <n v="17.52"/>
    <n v="3"/>
    <x v="0"/>
    <n v="8.2344000000000008"/>
  </r>
  <r>
    <n v="8516"/>
    <x v="4233"/>
    <x v="1"/>
    <x v="291"/>
    <d v="2012-08-26T00:00:00"/>
    <x v="1"/>
    <s v="HG-14965"/>
    <s v="Henry Goldwyn"/>
    <x v="1"/>
    <s v="United States"/>
    <s v="Florence"/>
    <x v="0"/>
    <n v="41042"/>
    <x v="0"/>
    <s v="OFF-AR-10002053"/>
    <x v="1"/>
    <x v="6"/>
    <x v="79"/>
    <n v="35.76"/>
    <n v="12"/>
    <x v="0"/>
    <n v="10.0128"/>
  </r>
  <r>
    <n v="8517"/>
    <x v="4234"/>
    <x v="0"/>
    <x v="281"/>
    <d v="2013-04-12T00:00:00"/>
    <x v="1"/>
    <s v="SF-20200"/>
    <s v="Sarah Foster"/>
    <x v="0"/>
    <s v="United States"/>
    <s v="New York City"/>
    <x v="15"/>
    <n v="10009"/>
    <x v="3"/>
    <s v="OFF-AR-10002833"/>
    <x v="1"/>
    <x v="6"/>
    <x v="6"/>
    <n v="3.64"/>
    <n v="2"/>
    <x v="0"/>
    <n v="0.98280000000000001"/>
  </r>
  <r>
    <n v="8518"/>
    <x v="4235"/>
    <x v="3"/>
    <x v="400"/>
    <d v="2014-06-08T00:00:00"/>
    <x v="0"/>
    <s v="EM-14065"/>
    <s v="Erin Mull"/>
    <x v="0"/>
    <s v="United States"/>
    <s v="Frisco"/>
    <x v="5"/>
    <n v="75034"/>
    <x v="2"/>
    <s v="FUR-FU-10002501"/>
    <x v="0"/>
    <x v="5"/>
    <x v="1284"/>
    <n v="30.335999999999999"/>
    <n v="6"/>
    <x v="7"/>
    <n v="-17.443200000000001"/>
  </r>
  <r>
    <n v="8519"/>
    <x v="4236"/>
    <x v="3"/>
    <x v="769"/>
    <d v="2014-12-11T00:00:00"/>
    <x v="1"/>
    <s v="DO-13645"/>
    <s v="Doug O'Connell"/>
    <x v="0"/>
    <s v="United States"/>
    <s v="Paterson"/>
    <x v="30"/>
    <n v="7501"/>
    <x v="3"/>
    <s v="FUR-FU-10002506"/>
    <x v="0"/>
    <x v="5"/>
    <x v="1802"/>
    <n v="12.99"/>
    <n v="1"/>
    <x v="0"/>
    <n v="1.5588"/>
  </r>
  <r>
    <n v="8520"/>
    <x v="4236"/>
    <x v="3"/>
    <x v="769"/>
    <d v="2014-12-11T00:00:00"/>
    <x v="1"/>
    <s v="DO-13645"/>
    <s v="Doug O'Connell"/>
    <x v="0"/>
    <s v="United States"/>
    <s v="Paterson"/>
    <x v="30"/>
    <n v="7501"/>
    <x v="3"/>
    <s v="FUR-CH-10003817"/>
    <x v="0"/>
    <x v="1"/>
    <x v="162"/>
    <n v="182.22"/>
    <n v="3"/>
    <x v="0"/>
    <n v="45.555"/>
  </r>
  <r>
    <n v="8521"/>
    <x v="4236"/>
    <x v="3"/>
    <x v="769"/>
    <d v="2014-12-11T00:00:00"/>
    <x v="1"/>
    <s v="DO-13645"/>
    <s v="Doug O'Connell"/>
    <x v="0"/>
    <s v="United States"/>
    <s v="Paterson"/>
    <x v="30"/>
    <n v="7501"/>
    <x v="3"/>
    <s v="FUR-CH-10004860"/>
    <x v="0"/>
    <x v="1"/>
    <x v="210"/>
    <n v="302.94"/>
    <n v="3"/>
    <x v="0"/>
    <n v="18.176400000000001"/>
  </r>
  <r>
    <n v="8522"/>
    <x v="4237"/>
    <x v="0"/>
    <x v="383"/>
    <d v="2013-01-15T00:00:00"/>
    <x v="1"/>
    <s v="MP-17470"/>
    <s v="Mark Packer"/>
    <x v="2"/>
    <s v="United States"/>
    <s v="Columbus"/>
    <x v="24"/>
    <n v="43229"/>
    <x v="3"/>
    <s v="FUR-FU-10002268"/>
    <x v="0"/>
    <x v="5"/>
    <x v="860"/>
    <n v="54.991999999999997"/>
    <n v="14"/>
    <x v="2"/>
    <n v="8.9361999999999995"/>
  </r>
  <r>
    <n v="8523"/>
    <x v="4238"/>
    <x v="0"/>
    <x v="178"/>
    <d v="2013-04-08T00:00:00"/>
    <x v="1"/>
    <s v="MY-18295"/>
    <s v="Muhammed Yedwab"/>
    <x v="1"/>
    <s v="United States"/>
    <s v="Milwaukee"/>
    <x v="6"/>
    <n v="53209"/>
    <x v="2"/>
    <s v="TEC-PH-10000148"/>
    <x v="2"/>
    <x v="7"/>
    <x v="771"/>
    <n v="12.99"/>
    <n v="1"/>
    <x v="0"/>
    <n v="0.25979999999999998"/>
  </r>
  <r>
    <n v="8524"/>
    <x v="4239"/>
    <x v="3"/>
    <x v="296"/>
    <d v="2014-09-26T00:00:00"/>
    <x v="1"/>
    <s v="DB-13615"/>
    <s v="Doug Bickford"/>
    <x v="0"/>
    <s v="United States"/>
    <s v="San Francisco"/>
    <x v="1"/>
    <n v="94109"/>
    <x v="1"/>
    <s v="OFF-PA-10004082"/>
    <x v="1"/>
    <x v="10"/>
    <x v="224"/>
    <n v="55.86"/>
    <n v="7"/>
    <x v="0"/>
    <n v="27.93"/>
  </r>
  <r>
    <n v="8525"/>
    <x v="4240"/>
    <x v="3"/>
    <x v="633"/>
    <d v="2014-03-17T00:00:00"/>
    <x v="3"/>
    <s v="SP-20920"/>
    <s v="Susan Pistek"/>
    <x v="0"/>
    <s v="United States"/>
    <s v="Columbus"/>
    <x v="24"/>
    <n v="43229"/>
    <x v="3"/>
    <s v="TEC-PH-10004348"/>
    <x v="2"/>
    <x v="7"/>
    <x v="978"/>
    <n v="44.375999999999998"/>
    <n v="2"/>
    <x v="10"/>
    <n v="-7.3959999999999999"/>
  </r>
  <r>
    <n v="8526"/>
    <x v="4240"/>
    <x v="3"/>
    <x v="633"/>
    <d v="2014-03-17T00:00:00"/>
    <x v="3"/>
    <s v="SP-20920"/>
    <s v="Susan Pistek"/>
    <x v="0"/>
    <s v="United States"/>
    <s v="Columbus"/>
    <x v="24"/>
    <n v="43229"/>
    <x v="3"/>
    <s v="FUR-FU-10003424"/>
    <x v="0"/>
    <x v="5"/>
    <x v="1659"/>
    <n v="51.264000000000003"/>
    <n v="6"/>
    <x v="2"/>
    <n v="7.6896000000000004"/>
  </r>
  <r>
    <n v="8527"/>
    <x v="4240"/>
    <x v="3"/>
    <x v="633"/>
    <d v="2014-03-17T00:00:00"/>
    <x v="3"/>
    <s v="SP-20920"/>
    <s v="Susan Pistek"/>
    <x v="0"/>
    <s v="United States"/>
    <s v="Columbus"/>
    <x v="24"/>
    <n v="43229"/>
    <x v="3"/>
    <s v="OFF-BI-10004654"/>
    <x v="1"/>
    <x v="8"/>
    <x v="68"/>
    <n v="5.1929999999999996"/>
    <n v="3"/>
    <x v="6"/>
    <n v="-3.4620000000000002"/>
  </r>
  <r>
    <n v="8528"/>
    <x v="4240"/>
    <x v="3"/>
    <x v="633"/>
    <d v="2014-03-17T00:00:00"/>
    <x v="3"/>
    <s v="SP-20920"/>
    <s v="Susan Pistek"/>
    <x v="0"/>
    <s v="United States"/>
    <s v="Columbus"/>
    <x v="24"/>
    <n v="43229"/>
    <x v="3"/>
    <s v="TEC-AC-10004571"/>
    <x v="2"/>
    <x v="11"/>
    <x v="404"/>
    <n v="159.98400000000001"/>
    <n v="2"/>
    <x v="2"/>
    <n v="43.995600000000003"/>
  </r>
  <r>
    <n v="8529"/>
    <x v="4240"/>
    <x v="3"/>
    <x v="633"/>
    <d v="2014-03-17T00:00:00"/>
    <x v="3"/>
    <s v="SP-20920"/>
    <s v="Susan Pistek"/>
    <x v="0"/>
    <s v="United States"/>
    <s v="Columbus"/>
    <x v="24"/>
    <n v="43229"/>
    <x v="3"/>
    <s v="OFF-ST-10000675"/>
    <x v="1"/>
    <x v="4"/>
    <x v="295"/>
    <n v="54.223999999999997"/>
    <n v="2"/>
    <x v="2"/>
    <n v="3.3889999999999998"/>
  </r>
  <r>
    <n v="8530"/>
    <x v="4241"/>
    <x v="3"/>
    <x v="468"/>
    <d v="2014-11-18T00:00:00"/>
    <x v="1"/>
    <s v="ME-17320"/>
    <s v="Maria Etezadi"/>
    <x v="2"/>
    <s v="United States"/>
    <s v="Los Angeles"/>
    <x v="1"/>
    <n v="90008"/>
    <x v="1"/>
    <s v="FUR-CH-10001714"/>
    <x v="0"/>
    <x v="1"/>
    <x v="1295"/>
    <n v="241.42400000000001"/>
    <n v="2"/>
    <x v="2"/>
    <n v="-36.2136"/>
  </r>
  <r>
    <n v="8531"/>
    <x v="4242"/>
    <x v="0"/>
    <x v="885"/>
    <d v="2013-12-07T00:00:00"/>
    <x v="1"/>
    <s v="BS-11755"/>
    <s v="Bruce Stewart"/>
    <x v="0"/>
    <s v="United States"/>
    <s v="Detroit"/>
    <x v="12"/>
    <n v="48227"/>
    <x v="2"/>
    <s v="OFF-PA-10000380"/>
    <x v="1"/>
    <x v="10"/>
    <x v="1281"/>
    <n v="33.36"/>
    <n v="4"/>
    <x v="0"/>
    <n v="16.68"/>
  </r>
  <r>
    <n v="8532"/>
    <x v="4242"/>
    <x v="0"/>
    <x v="885"/>
    <d v="2013-12-07T00:00:00"/>
    <x v="1"/>
    <s v="BS-11755"/>
    <s v="Bruce Stewart"/>
    <x v="0"/>
    <s v="United States"/>
    <s v="Detroit"/>
    <x v="12"/>
    <n v="48227"/>
    <x v="2"/>
    <s v="OFF-PA-10002713"/>
    <x v="1"/>
    <x v="10"/>
    <x v="317"/>
    <n v="13.76"/>
    <n v="2"/>
    <x v="0"/>
    <n v="6.3296000000000001"/>
  </r>
  <r>
    <n v="8533"/>
    <x v="4242"/>
    <x v="0"/>
    <x v="885"/>
    <d v="2013-12-07T00:00:00"/>
    <x v="1"/>
    <s v="BS-11755"/>
    <s v="Bruce Stewart"/>
    <x v="0"/>
    <s v="United States"/>
    <s v="Detroit"/>
    <x v="12"/>
    <n v="48227"/>
    <x v="2"/>
    <s v="OFF-ST-10001370"/>
    <x v="1"/>
    <x v="4"/>
    <x v="1023"/>
    <n v="496.86"/>
    <n v="7"/>
    <x v="0"/>
    <n v="24.843"/>
  </r>
  <r>
    <n v="8534"/>
    <x v="4242"/>
    <x v="0"/>
    <x v="885"/>
    <d v="2013-12-07T00:00:00"/>
    <x v="1"/>
    <s v="BS-11755"/>
    <s v="Bruce Stewart"/>
    <x v="0"/>
    <s v="United States"/>
    <s v="Detroit"/>
    <x v="12"/>
    <n v="48227"/>
    <x v="2"/>
    <s v="FUR-CH-10000513"/>
    <x v="0"/>
    <x v="1"/>
    <x v="70"/>
    <n v="389.97"/>
    <n v="3"/>
    <x v="0"/>
    <n v="35.097299999999997"/>
  </r>
  <r>
    <n v="8535"/>
    <x v="4243"/>
    <x v="1"/>
    <x v="1004"/>
    <d v="2012-01-15T00:00:00"/>
    <x v="0"/>
    <s v="KS-16300"/>
    <s v="Karen Seio"/>
    <x v="1"/>
    <s v="United States"/>
    <s v="Columbus"/>
    <x v="32"/>
    <n v="31907"/>
    <x v="0"/>
    <s v="OFF-LA-10003223"/>
    <x v="1"/>
    <x v="2"/>
    <x v="602"/>
    <n v="9.82"/>
    <n v="2"/>
    <x v="0"/>
    <n v="4.8117999999999999"/>
  </r>
  <r>
    <n v="8536"/>
    <x v="4244"/>
    <x v="2"/>
    <x v="1174"/>
    <d v="2011-05-20T00:00:00"/>
    <x v="1"/>
    <s v="CC-12475"/>
    <s v="Cindy Chapman"/>
    <x v="0"/>
    <s v="United States"/>
    <s v="San Francisco"/>
    <x v="1"/>
    <n v="94122"/>
    <x v="1"/>
    <s v="TEC-AC-10002217"/>
    <x v="2"/>
    <x v="11"/>
    <x v="1178"/>
    <n v="56.4"/>
    <n v="3"/>
    <x v="0"/>
    <n v="3.3839999999999999"/>
  </r>
  <r>
    <n v="8537"/>
    <x v="4245"/>
    <x v="1"/>
    <x v="722"/>
    <d v="2012-06-11T00:00:00"/>
    <x v="1"/>
    <s v="HD-14785"/>
    <s v="Harold Dahlen"/>
    <x v="2"/>
    <s v="United States"/>
    <s v="Philadelphia"/>
    <x v="9"/>
    <n v="19143"/>
    <x v="3"/>
    <s v="OFF-BI-10003707"/>
    <x v="1"/>
    <x v="8"/>
    <x v="776"/>
    <n v="18.312000000000001"/>
    <n v="4"/>
    <x v="6"/>
    <n v="-12.208"/>
  </r>
  <r>
    <n v="8538"/>
    <x v="4245"/>
    <x v="1"/>
    <x v="722"/>
    <d v="2012-06-11T00:00:00"/>
    <x v="1"/>
    <s v="HD-14785"/>
    <s v="Harold Dahlen"/>
    <x v="2"/>
    <s v="United States"/>
    <s v="Philadelphia"/>
    <x v="9"/>
    <n v="19143"/>
    <x v="3"/>
    <s v="OFF-PA-10000552"/>
    <x v="1"/>
    <x v="10"/>
    <x v="1532"/>
    <n v="25.92"/>
    <n v="5"/>
    <x v="2"/>
    <n v="9.0719999999999992"/>
  </r>
  <r>
    <n v="8539"/>
    <x v="4245"/>
    <x v="1"/>
    <x v="722"/>
    <d v="2012-06-11T00:00:00"/>
    <x v="1"/>
    <s v="HD-14785"/>
    <s v="Harold Dahlen"/>
    <x v="2"/>
    <s v="United States"/>
    <s v="Philadelphia"/>
    <x v="9"/>
    <n v="19143"/>
    <x v="3"/>
    <s v="OFF-AR-10003183"/>
    <x v="1"/>
    <x v="6"/>
    <x v="1390"/>
    <n v="8.016"/>
    <n v="3"/>
    <x v="2"/>
    <n v="1.002"/>
  </r>
  <r>
    <n v="8540"/>
    <x v="4246"/>
    <x v="3"/>
    <x v="631"/>
    <d v="2014-03-14T00:00:00"/>
    <x v="1"/>
    <s v="KB-16315"/>
    <s v="Karl Braun"/>
    <x v="0"/>
    <s v="United States"/>
    <s v="Los Angeles"/>
    <x v="1"/>
    <n v="90008"/>
    <x v="1"/>
    <s v="TEC-CO-10000971"/>
    <x v="2"/>
    <x v="16"/>
    <x v="1304"/>
    <n v="479.98399999999998"/>
    <n v="2"/>
    <x v="2"/>
    <n v="59.997999999999998"/>
  </r>
  <r>
    <n v="8541"/>
    <x v="4246"/>
    <x v="3"/>
    <x v="631"/>
    <d v="2014-03-14T00:00:00"/>
    <x v="1"/>
    <s v="KB-16315"/>
    <s v="Karl Braun"/>
    <x v="0"/>
    <s v="United States"/>
    <s v="Los Angeles"/>
    <x v="1"/>
    <n v="90008"/>
    <x v="1"/>
    <s v="OFF-BI-10003910"/>
    <x v="1"/>
    <x v="8"/>
    <x v="8"/>
    <n v="30.84"/>
    <n v="5"/>
    <x v="2"/>
    <n v="9.6374999999999993"/>
  </r>
  <r>
    <n v="8542"/>
    <x v="4247"/>
    <x v="1"/>
    <x v="937"/>
    <d v="2012-12-23T00:00:00"/>
    <x v="2"/>
    <s v="HR-14830"/>
    <s v="Harold Ryan"/>
    <x v="1"/>
    <s v="United States"/>
    <s v="Philadelphia"/>
    <x v="9"/>
    <n v="19140"/>
    <x v="3"/>
    <s v="OFF-ST-10001172"/>
    <x v="1"/>
    <x v="4"/>
    <x v="1197"/>
    <n v="33.567999999999998"/>
    <n v="2"/>
    <x v="2"/>
    <n v="1.6783999999999999"/>
  </r>
  <r>
    <n v="8543"/>
    <x v="4247"/>
    <x v="1"/>
    <x v="937"/>
    <d v="2012-12-23T00:00:00"/>
    <x v="2"/>
    <s v="HR-14830"/>
    <s v="Harold Ryan"/>
    <x v="1"/>
    <s v="United States"/>
    <s v="Philadelphia"/>
    <x v="9"/>
    <n v="19140"/>
    <x v="3"/>
    <s v="FUR-CH-10001270"/>
    <x v="0"/>
    <x v="1"/>
    <x v="851"/>
    <n v="422.625"/>
    <n v="7"/>
    <x v="4"/>
    <n v="0"/>
  </r>
  <r>
    <n v="8544"/>
    <x v="4248"/>
    <x v="2"/>
    <x v="908"/>
    <d v="2011-08-11T00:00:00"/>
    <x v="1"/>
    <s v="TB-21625"/>
    <s v="Trudy Brown"/>
    <x v="0"/>
    <s v="United States"/>
    <s v="New York City"/>
    <x v="15"/>
    <n v="10035"/>
    <x v="3"/>
    <s v="TEC-AC-10004571"/>
    <x v="2"/>
    <x v="11"/>
    <x v="404"/>
    <n v="199.98"/>
    <n v="2"/>
    <x v="0"/>
    <n v="83.991600000000005"/>
  </r>
  <r>
    <n v="8545"/>
    <x v="4249"/>
    <x v="0"/>
    <x v="1196"/>
    <d v="2013-04-01T00:00:00"/>
    <x v="1"/>
    <s v="DS-13180"/>
    <s v="David Smith"/>
    <x v="1"/>
    <s v="United States"/>
    <s v="Columbus"/>
    <x v="32"/>
    <n v="31907"/>
    <x v="0"/>
    <s v="FUR-FU-10004053"/>
    <x v="0"/>
    <x v="5"/>
    <x v="1633"/>
    <n v="20.239999999999998"/>
    <n v="1"/>
    <x v="0"/>
    <n v="8.7032000000000007"/>
  </r>
  <r>
    <n v="8546"/>
    <x v="4249"/>
    <x v="0"/>
    <x v="1196"/>
    <d v="2013-04-01T00:00:00"/>
    <x v="1"/>
    <s v="DS-13180"/>
    <s v="David Smith"/>
    <x v="1"/>
    <s v="United States"/>
    <s v="Columbus"/>
    <x v="32"/>
    <n v="31907"/>
    <x v="0"/>
    <s v="FUR-FU-10003731"/>
    <x v="0"/>
    <x v="5"/>
    <x v="1593"/>
    <n v="39.92"/>
    <n v="4"/>
    <x v="0"/>
    <n v="11.1776"/>
  </r>
  <r>
    <n v="8547"/>
    <x v="4249"/>
    <x v="0"/>
    <x v="1196"/>
    <d v="2013-04-01T00:00:00"/>
    <x v="1"/>
    <s v="DS-13180"/>
    <s v="David Smith"/>
    <x v="1"/>
    <s v="United States"/>
    <s v="Columbus"/>
    <x v="32"/>
    <n v="31907"/>
    <x v="0"/>
    <s v="OFF-BI-10000962"/>
    <x v="1"/>
    <x v="8"/>
    <x v="1504"/>
    <n v="32.54"/>
    <n v="2"/>
    <x v="0"/>
    <n v="15.944599999999999"/>
  </r>
  <r>
    <n v="8548"/>
    <x v="4250"/>
    <x v="1"/>
    <x v="901"/>
    <d v="2012-12-10T00:00:00"/>
    <x v="1"/>
    <s v="GB-14530"/>
    <s v="George Bell"/>
    <x v="1"/>
    <s v="United States"/>
    <s v="Los Angeles"/>
    <x v="1"/>
    <n v="90049"/>
    <x v="1"/>
    <s v="TEC-AC-10001266"/>
    <x v="2"/>
    <x v="11"/>
    <x v="196"/>
    <n v="39"/>
    <n v="3"/>
    <x v="0"/>
    <n v="17.55"/>
  </r>
  <r>
    <n v="8549"/>
    <x v="4250"/>
    <x v="1"/>
    <x v="901"/>
    <d v="2012-12-10T00:00:00"/>
    <x v="1"/>
    <s v="GB-14530"/>
    <s v="George Bell"/>
    <x v="1"/>
    <s v="United States"/>
    <s v="Los Angeles"/>
    <x v="1"/>
    <n v="90049"/>
    <x v="1"/>
    <s v="OFF-LA-10000452"/>
    <x v="1"/>
    <x v="2"/>
    <x v="804"/>
    <n v="12.6"/>
    <n v="4"/>
    <x v="0"/>
    <n v="6.048"/>
  </r>
  <r>
    <n v="8550"/>
    <x v="4251"/>
    <x v="1"/>
    <x v="861"/>
    <d v="2012-09-12T00:00:00"/>
    <x v="2"/>
    <s v="GB-14530"/>
    <s v="George Bell"/>
    <x v="1"/>
    <s v="United States"/>
    <s v="Aurora"/>
    <x v="22"/>
    <n v="80013"/>
    <x v="1"/>
    <s v="FUR-FU-10000073"/>
    <x v="0"/>
    <x v="5"/>
    <x v="437"/>
    <n v="24.64"/>
    <n v="4"/>
    <x v="2"/>
    <n v="4.0039999999999996"/>
  </r>
  <r>
    <n v="8551"/>
    <x v="4252"/>
    <x v="1"/>
    <x v="789"/>
    <d v="2012-07-24T00:00:00"/>
    <x v="1"/>
    <s v="VB-21745"/>
    <s v="Victoria Brennan"/>
    <x v="1"/>
    <s v="United States"/>
    <s v="Houston"/>
    <x v="5"/>
    <n v="77041"/>
    <x v="2"/>
    <s v="OFF-LA-10002368"/>
    <x v="1"/>
    <x v="2"/>
    <x v="1777"/>
    <n v="6.2640000000000002"/>
    <n v="3"/>
    <x v="2"/>
    <n v="2.0358000000000001"/>
  </r>
  <r>
    <n v="8552"/>
    <x v="4252"/>
    <x v="1"/>
    <x v="789"/>
    <d v="2012-07-24T00:00:00"/>
    <x v="1"/>
    <s v="VB-21745"/>
    <s v="Victoria Brennan"/>
    <x v="1"/>
    <s v="United States"/>
    <s v="Houston"/>
    <x v="5"/>
    <n v="77041"/>
    <x v="2"/>
    <s v="OFF-FA-10004248"/>
    <x v="1"/>
    <x v="13"/>
    <x v="480"/>
    <n v="14.432"/>
    <n v="4"/>
    <x v="2"/>
    <n v="3.4276"/>
  </r>
  <r>
    <n v="8553"/>
    <x v="4253"/>
    <x v="2"/>
    <x v="992"/>
    <d v="2011-06-03T00:00:00"/>
    <x v="1"/>
    <s v="MC-17425"/>
    <s v="Mark Cousins"/>
    <x v="1"/>
    <s v="United States"/>
    <s v="Chicago"/>
    <x v="10"/>
    <n v="60623"/>
    <x v="2"/>
    <s v="TEC-CO-10004202"/>
    <x v="2"/>
    <x v="16"/>
    <x v="836"/>
    <n v="719.976"/>
    <n v="3"/>
    <x v="2"/>
    <n v="134.99549999999999"/>
  </r>
  <r>
    <n v="8554"/>
    <x v="4254"/>
    <x v="3"/>
    <x v="38"/>
    <d v="2014-11-21T00:00:00"/>
    <x v="1"/>
    <s v="CB-12025"/>
    <s v="Cassandra Brandow"/>
    <x v="0"/>
    <s v="United States"/>
    <s v="Decatur"/>
    <x v="19"/>
    <n v="35601"/>
    <x v="0"/>
    <s v="TEC-AC-10000927"/>
    <x v="2"/>
    <x v="11"/>
    <x v="694"/>
    <n v="239.92"/>
    <n v="8"/>
    <x v="0"/>
    <n v="23.992000000000001"/>
  </r>
  <r>
    <n v="8555"/>
    <x v="4255"/>
    <x v="0"/>
    <x v="10"/>
    <d v="2013-12-12T00:00:00"/>
    <x v="2"/>
    <s v="PM-18940"/>
    <s v="Paul MacIntyre"/>
    <x v="0"/>
    <s v="United States"/>
    <s v="Springfield"/>
    <x v="17"/>
    <n v="22153"/>
    <x v="0"/>
    <s v="FUR-TA-10002530"/>
    <x v="0"/>
    <x v="3"/>
    <x v="983"/>
    <n v="1056.8599999999999"/>
    <n v="7"/>
    <x v="0"/>
    <n v="158.529"/>
  </r>
  <r>
    <n v="8556"/>
    <x v="4256"/>
    <x v="1"/>
    <x v="204"/>
    <d v="2012-03-22T00:00:00"/>
    <x v="3"/>
    <s v="DC-13285"/>
    <s v="Debra Catini"/>
    <x v="0"/>
    <s v="United States"/>
    <s v="Plantation"/>
    <x v="2"/>
    <n v="33317"/>
    <x v="0"/>
    <s v="TEC-AC-10002567"/>
    <x v="2"/>
    <x v="11"/>
    <x v="423"/>
    <n v="447.94400000000002"/>
    <n v="7"/>
    <x v="2"/>
    <n v="89.588800000000006"/>
  </r>
  <r>
    <n v="8557"/>
    <x v="4256"/>
    <x v="1"/>
    <x v="204"/>
    <d v="2012-03-22T00:00:00"/>
    <x v="3"/>
    <s v="DC-13285"/>
    <s v="Debra Catini"/>
    <x v="0"/>
    <s v="United States"/>
    <s v="Plantation"/>
    <x v="2"/>
    <n v="33317"/>
    <x v="0"/>
    <s v="OFF-ST-10002182"/>
    <x v="1"/>
    <x v="4"/>
    <x v="1732"/>
    <n v="150.40799999999999"/>
    <n v="9"/>
    <x v="2"/>
    <n v="-33.841799999999999"/>
  </r>
  <r>
    <n v="8558"/>
    <x v="4257"/>
    <x v="0"/>
    <x v="443"/>
    <d v="2013-12-27T00:00:00"/>
    <x v="0"/>
    <s v="LA-16780"/>
    <s v="Laura Armstrong"/>
    <x v="1"/>
    <s v="United States"/>
    <s v="Houston"/>
    <x v="5"/>
    <n v="77041"/>
    <x v="2"/>
    <s v="TEC-PH-10004539"/>
    <x v="2"/>
    <x v="7"/>
    <x v="852"/>
    <n v="453.57600000000002"/>
    <n v="3"/>
    <x v="2"/>
    <n v="39.687899999999999"/>
  </r>
  <r>
    <n v="8559"/>
    <x v="4257"/>
    <x v="0"/>
    <x v="443"/>
    <d v="2013-12-27T00:00:00"/>
    <x v="0"/>
    <s v="LA-16780"/>
    <s v="Laura Armstrong"/>
    <x v="1"/>
    <s v="United States"/>
    <s v="Houston"/>
    <x v="5"/>
    <n v="77041"/>
    <x v="2"/>
    <s v="OFF-LA-10002945"/>
    <x v="1"/>
    <x v="2"/>
    <x v="1603"/>
    <n v="45.36"/>
    <n v="9"/>
    <x v="2"/>
    <n v="14.742000000000001"/>
  </r>
  <r>
    <n v="8560"/>
    <x v="4257"/>
    <x v="0"/>
    <x v="443"/>
    <d v="2013-12-27T00:00:00"/>
    <x v="0"/>
    <s v="LA-16780"/>
    <s v="Laura Armstrong"/>
    <x v="1"/>
    <s v="United States"/>
    <s v="Houston"/>
    <x v="5"/>
    <n v="77041"/>
    <x v="2"/>
    <s v="TEC-PH-10004345"/>
    <x v="2"/>
    <x v="7"/>
    <x v="1167"/>
    <n v="287.88"/>
    <n v="3"/>
    <x v="2"/>
    <n v="35.984999999999999"/>
  </r>
  <r>
    <n v="8561"/>
    <x v="4257"/>
    <x v="0"/>
    <x v="443"/>
    <d v="2013-12-27T00:00:00"/>
    <x v="0"/>
    <s v="LA-16780"/>
    <s v="Laura Armstrong"/>
    <x v="1"/>
    <s v="United States"/>
    <s v="Houston"/>
    <x v="5"/>
    <n v="77041"/>
    <x v="2"/>
    <s v="TEC-PH-10004912"/>
    <x v="2"/>
    <x v="7"/>
    <x v="1492"/>
    <n v="131.88"/>
    <n v="3"/>
    <x v="2"/>
    <n v="14.836499999999999"/>
  </r>
  <r>
    <n v="8562"/>
    <x v="4257"/>
    <x v="0"/>
    <x v="443"/>
    <d v="2013-12-27T00:00:00"/>
    <x v="0"/>
    <s v="LA-16780"/>
    <s v="Laura Armstrong"/>
    <x v="1"/>
    <s v="United States"/>
    <s v="Houston"/>
    <x v="5"/>
    <n v="77041"/>
    <x v="2"/>
    <s v="FUR-FU-10000206"/>
    <x v="0"/>
    <x v="5"/>
    <x v="392"/>
    <n v="2.3279999999999998"/>
    <n v="2"/>
    <x v="7"/>
    <n v="-0.75660000000000005"/>
  </r>
  <r>
    <n v="8563"/>
    <x v="4258"/>
    <x v="0"/>
    <x v="1197"/>
    <d v="2013-04-07T00:00:00"/>
    <x v="0"/>
    <s v="DJ-13420"/>
    <s v="Denny Joy"/>
    <x v="1"/>
    <s v="United States"/>
    <s v="Milwaukee"/>
    <x v="6"/>
    <n v="53209"/>
    <x v="2"/>
    <s v="FUR-CH-10000847"/>
    <x v="0"/>
    <x v="1"/>
    <x v="986"/>
    <n v="1454.9"/>
    <n v="5"/>
    <x v="0"/>
    <n v="378.274"/>
  </r>
  <r>
    <n v="8564"/>
    <x v="4259"/>
    <x v="3"/>
    <x v="504"/>
    <d v="2014-05-05T00:00:00"/>
    <x v="1"/>
    <s v="MH-18115"/>
    <s v="Mick Hernandez"/>
    <x v="2"/>
    <s v="United States"/>
    <s v="Sanford"/>
    <x v="2"/>
    <n v="32771"/>
    <x v="0"/>
    <s v="OFF-BI-10000822"/>
    <x v="1"/>
    <x v="8"/>
    <x v="958"/>
    <n v="4.8419999999999996"/>
    <n v="3"/>
    <x v="6"/>
    <n v="-3.5508000000000002"/>
  </r>
  <r>
    <n v="8565"/>
    <x v="4259"/>
    <x v="3"/>
    <x v="504"/>
    <d v="2014-05-05T00:00:00"/>
    <x v="1"/>
    <s v="MH-18115"/>
    <s v="Mick Hernandez"/>
    <x v="2"/>
    <s v="United States"/>
    <s v="Sanford"/>
    <x v="2"/>
    <n v="32771"/>
    <x v="0"/>
    <s v="FUR-FU-10000747"/>
    <x v="0"/>
    <x v="5"/>
    <x v="1742"/>
    <n v="220.70400000000001"/>
    <n v="6"/>
    <x v="2"/>
    <n v="-8.2764000000000006"/>
  </r>
  <r>
    <n v="8566"/>
    <x v="4260"/>
    <x v="0"/>
    <x v="1019"/>
    <d v="2013-11-19T00:00:00"/>
    <x v="2"/>
    <s v="BG-11035"/>
    <s v="Barry Gonzalez"/>
    <x v="0"/>
    <s v="United States"/>
    <s v="The Colony"/>
    <x v="5"/>
    <n v="75056"/>
    <x v="2"/>
    <s v="TEC-PH-10002350"/>
    <x v="2"/>
    <x v="7"/>
    <x v="1458"/>
    <n v="67.176000000000002"/>
    <n v="3"/>
    <x v="2"/>
    <n v="6.7176"/>
  </r>
  <r>
    <n v="8567"/>
    <x v="4260"/>
    <x v="0"/>
    <x v="1019"/>
    <d v="2013-11-19T00:00:00"/>
    <x v="2"/>
    <s v="BG-11035"/>
    <s v="Barry Gonzalez"/>
    <x v="0"/>
    <s v="United States"/>
    <s v="The Colony"/>
    <x v="5"/>
    <n v="75056"/>
    <x v="2"/>
    <s v="OFF-PA-10000697"/>
    <x v="1"/>
    <x v="10"/>
    <x v="1370"/>
    <n v="15.231999999999999"/>
    <n v="4"/>
    <x v="2"/>
    <n v="5.5216000000000003"/>
  </r>
  <r>
    <n v="8568"/>
    <x v="4261"/>
    <x v="0"/>
    <x v="338"/>
    <d v="2013-11-13T00:00:00"/>
    <x v="2"/>
    <s v="SV-20365"/>
    <s v="Seth Vernon"/>
    <x v="0"/>
    <s v="United States"/>
    <s v="Troy"/>
    <x v="24"/>
    <n v="45373"/>
    <x v="3"/>
    <s v="OFF-PA-10002787"/>
    <x v="1"/>
    <x v="10"/>
    <x v="1267"/>
    <n v="31.103999999999999"/>
    <n v="6"/>
    <x v="2"/>
    <n v="10.8864"/>
  </r>
  <r>
    <n v="8569"/>
    <x v="4262"/>
    <x v="0"/>
    <x v="409"/>
    <d v="2013-12-13T00:00:00"/>
    <x v="1"/>
    <s v="DP-13105"/>
    <s v="Dave Poirier"/>
    <x v="1"/>
    <s v="United States"/>
    <s v="Hempstead"/>
    <x v="15"/>
    <n v="11550"/>
    <x v="3"/>
    <s v="OFF-BI-10004318"/>
    <x v="1"/>
    <x v="8"/>
    <x v="1574"/>
    <n v="968.74400000000003"/>
    <n v="7"/>
    <x v="2"/>
    <n v="314.84179999999998"/>
  </r>
  <r>
    <n v="8570"/>
    <x v="4262"/>
    <x v="0"/>
    <x v="409"/>
    <d v="2013-12-13T00:00:00"/>
    <x v="1"/>
    <s v="DP-13105"/>
    <s v="Dave Poirier"/>
    <x v="1"/>
    <s v="United States"/>
    <s v="Hempstead"/>
    <x v="15"/>
    <n v="11550"/>
    <x v="3"/>
    <s v="OFF-BI-10001721"/>
    <x v="1"/>
    <x v="8"/>
    <x v="94"/>
    <n v="222.352"/>
    <n v="13"/>
    <x v="2"/>
    <n v="77.8232"/>
  </r>
  <r>
    <n v="8571"/>
    <x v="4262"/>
    <x v="0"/>
    <x v="409"/>
    <d v="2013-12-13T00:00:00"/>
    <x v="1"/>
    <s v="DP-13105"/>
    <s v="Dave Poirier"/>
    <x v="1"/>
    <s v="United States"/>
    <s v="Hempstead"/>
    <x v="15"/>
    <n v="11550"/>
    <x v="3"/>
    <s v="TEC-CO-10004202"/>
    <x v="2"/>
    <x v="16"/>
    <x v="836"/>
    <n v="479.98399999999998"/>
    <n v="2"/>
    <x v="2"/>
    <n v="89.997"/>
  </r>
  <r>
    <n v="8572"/>
    <x v="4263"/>
    <x v="0"/>
    <x v="1015"/>
    <d v="2013-04-04T00:00:00"/>
    <x v="3"/>
    <s v="SR-20740"/>
    <s v="Steven Roelle"/>
    <x v="2"/>
    <s v="United States"/>
    <s v="Dallas"/>
    <x v="5"/>
    <n v="75081"/>
    <x v="2"/>
    <s v="OFF-PA-10003893"/>
    <x v="1"/>
    <x v="10"/>
    <x v="1096"/>
    <n v="10.272"/>
    <n v="3"/>
    <x v="2"/>
    <n v="3.21"/>
  </r>
  <r>
    <n v="8573"/>
    <x v="4264"/>
    <x v="2"/>
    <x v="683"/>
    <d v="2011-12-02T00:00:00"/>
    <x v="1"/>
    <s v="BT-11680"/>
    <s v="Brian Thompson"/>
    <x v="0"/>
    <s v="United States"/>
    <s v="Houston"/>
    <x v="5"/>
    <n v="77041"/>
    <x v="2"/>
    <s v="TEC-MA-10004679"/>
    <x v="2"/>
    <x v="15"/>
    <x v="1074"/>
    <n v="998.85"/>
    <n v="5"/>
    <x v="10"/>
    <n v="-199.77"/>
  </r>
  <r>
    <n v="8574"/>
    <x v="4265"/>
    <x v="1"/>
    <x v="1182"/>
    <d v="2012-10-22T00:00:00"/>
    <x v="2"/>
    <s v="MS-17770"/>
    <s v="Maxwell Schwartz"/>
    <x v="0"/>
    <s v="United States"/>
    <s v="New York City"/>
    <x v="15"/>
    <n v="10035"/>
    <x v="3"/>
    <s v="OFF-PA-10000249"/>
    <x v="1"/>
    <x v="10"/>
    <x v="33"/>
    <n v="24.56"/>
    <n v="2"/>
    <x v="0"/>
    <n v="11.543200000000001"/>
  </r>
  <r>
    <n v="8575"/>
    <x v="4266"/>
    <x v="2"/>
    <x v="111"/>
    <d v="2011-09-19T00:00:00"/>
    <x v="3"/>
    <s v="JK-15640"/>
    <s v="Jim Kriz"/>
    <x v="2"/>
    <s v="United States"/>
    <s v="San Francisco"/>
    <x v="1"/>
    <n v="94110"/>
    <x v="1"/>
    <s v="OFF-FA-10000053"/>
    <x v="1"/>
    <x v="13"/>
    <x v="953"/>
    <n v="5.67"/>
    <n v="3"/>
    <x v="0"/>
    <n v="0.1134"/>
  </r>
  <r>
    <n v="8576"/>
    <x v="4267"/>
    <x v="3"/>
    <x v="151"/>
    <d v="2014-08-31T00:00:00"/>
    <x v="0"/>
    <s v="ST-20530"/>
    <s v="Shui Tom"/>
    <x v="0"/>
    <s v="United States"/>
    <s v="Port Saint Lucie"/>
    <x v="2"/>
    <n v="34952"/>
    <x v="0"/>
    <s v="OFF-AP-10000804"/>
    <x v="1"/>
    <x v="9"/>
    <x v="561"/>
    <n v="14.336"/>
    <n v="4"/>
    <x v="2"/>
    <n v="0.89600000000000002"/>
  </r>
  <r>
    <n v="8577"/>
    <x v="4268"/>
    <x v="3"/>
    <x v="445"/>
    <d v="2014-07-05T00:00:00"/>
    <x v="2"/>
    <s v="TS-21505"/>
    <s v="Tony Sayre"/>
    <x v="0"/>
    <s v="United States"/>
    <s v="Concord"/>
    <x v="38"/>
    <n v="3301"/>
    <x v="3"/>
    <s v="FUR-FU-10004188"/>
    <x v="0"/>
    <x v="5"/>
    <x v="734"/>
    <n v="102.3"/>
    <n v="1"/>
    <x v="0"/>
    <n v="26.597999999999999"/>
  </r>
  <r>
    <n v="8578"/>
    <x v="4269"/>
    <x v="3"/>
    <x v="66"/>
    <d v="2014-12-27T00:00:00"/>
    <x v="1"/>
    <s v="CM-12190"/>
    <s v="Charlotte Melton"/>
    <x v="0"/>
    <s v="United States"/>
    <s v="Rochester"/>
    <x v="11"/>
    <n v="55901"/>
    <x v="2"/>
    <s v="FUR-TA-10004915"/>
    <x v="0"/>
    <x v="3"/>
    <x v="331"/>
    <n v="607.52"/>
    <n v="2"/>
    <x v="0"/>
    <n v="97.203199999999995"/>
  </r>
  <r>
    <n v="8579"/>
    <x v="4269"/>
    <x v="3"/>
    <x v="66"/>
    <d v="2014-12-27T00:00:00"/>
    <x v="1"/>
    <s v="CM-12190"/>
    <s v="Charlotte Melton"/>
    <x v="0"/>
    <s v="United States"/>
    <s v="Rochester"/>
    <x v="11"/>
    <n v="55901"/>
    <x v="2"/>
    <s v="OFF-ST-10001228"/>
    <x v="1"/>
    <x v="4"/>
    <x v="445"/>
    <n v="31.16"/>
    <n v="2"/>
    <x v="0"/>
    <n v="7.79"/>
  </r>
  <r>
    <n v="8580"/>
    <x v="4270"/>
    <x v="0"/>
    <x v="797"/>
    <d v="2014-01-03T00:00:00"/>
    <x v="1"/>
    <s v="JW-15955"/>
    <s v="Joni Wasserman"/>
    <x v="0"/>
    <s v="United States"/>
    <s v="Louisville"/>
    <x v="0"/>
    <n v="40214"/>
    <x v="0"/>
    <s v="OFF-LA-10002368"/>
    <x v="1"/>
    <x v="2"/>
    <x v="1777"/>
    <n v="2.61"/>
    <n v="1"/>
    <x v="0"/>
    <n v="1.2005999999999999"/>
  </r>
  <r>
    <n v="8581"/>
    <x v="4271"/>
    <x v="2"/>
    <x v="671"/>
    <d v="2011-05-22T00:00:00"/>
    <x v="0"/>
    <s v="MC-17590"/>
    <s v="Matt Collister"/>
    <x v="1"/>
    <s v="United States"/>
    <s v="San Marcos"/>
    <x v="5"/>
    <n v="78666"/>
    <x v="2"/>
    <s v="FUR-FU-10003489"/>
    <x v="0"/>
    <x v="5"/>
    <x v="1762"/>
    <n v="10.332000000000001"/>
    <n v="3"/>
    <x v="7"/>
    <n v="-5.9409000000000001"/>
  </r>
  <r>
    <n v="8582"/>
    <x v="4271"/>
    <x v="2"/>
    <x v="671"/>
    <d v="2011-05-22T00:00:00"/>
    <x v="0"/>
    <s v="MC-17590"/>
    <s v="Matt Collister"/>
    <x v="1"/>
    <s v="United States"/>
    <s v="San Marcos"/>
    <x v="5"/>
    <n v="78666"/>
    <x v="2"/>
    <s v="OFF-PA-10000289"/>
    <x v="1"/>
    <x v="10"/>
    <x v="722"/>
    <n v="10.368"/>
    <n v="2"/>
    <x v="2"/>
    <n v="3.6288"/>
  </r>
  <r>
    <n v="8583"/>
    <x v="4271"/>
    <x v="2"/>
    <x v="671"/>
    <d v="2011-05-22T00:00:00"/>
    <x v="0"/>
    <s v="MC-17590"/>
    <s v="Matt Collister"/>
    <x v="1"/>
    <s v="United States"/>
    <s v="San Marcos"/>
    <x v="5"/>
    <n v="78666"/>
    <x v="2"/>
    <s v="TEC-AC-10004227"/>
    <x v="2"/>
    <x v="11"/>
    <x v="1400"/>
    <n v="20.783999999999999"/>
    <n v="2"/>
    <x v="2"/>
    <n v="-3.6372"/>
  </r>
  <r>
    <n v="8584"/>
    <x v="4271"/>
    <x v="2"/>
    <x v="671"/>
    <d v="2011-05-22T00:00:00"/>
    <x v="0"/>
    <s v="MC-17590"/>
    <s v="Matt Collister"/>
    <x v="1"/>
    <s v="United States"/>
    <s v="San Marcos"/>
    <x v="5"/>
    <n v="78666"/>
    <x v="2"/>
    <s v="OFF-ST-10000636"/>
    <x v="1"/>
    <x v="4"/>
    <x v="1744"/>
    <n v="66.959999999999994"/>
    <n v="5"/>
    <x v="2"/>
    <n v="-13.391999999999999"/>
  </r>
  <r>
    <n v="8585"/>
    <x v="4272"/>
    <x v="2"/>
    <x v="519"/>
    <d v="2011-02-09T00:00:00"/>
    <x v="0"/>
    <s v="MH-17440"/>
    <s v="Mark Haberlin"/>
    <x v="1"/>
    <s v="United States"/>
    <s v="Escondido"/>
    <x v="1"/>
    <n v="92025"/>
    <x v="1"/>
    <s v="OFF-BI-10003676"/>
    <x v="1"/>
    <x v="8"/>
    <x v="816"/>
    <n v="17.248000000000001"/>
    <n v="2"/>
    <x v="2"/>
    <n v="6.0368000000000004"/>
  </r>
  <r>
    <n v="8586"/>
    <x v="4273"/>
    <x v="3"/>
    <x v="34"/>
    <d v="2014-12-16T00:00:00"/>
    <x v="1"/>
    <s v="RD-19720"/>
    <s v="Roger Demir"/>
    <x v="0"/>
    <s v="United States"/>
    <s v="Philadelphia"/>
    <x v="9"/>
    <n v="19134"/>
    <x v="3"/>
    <s v="OFF-BI-10001116"/>
    <x v="1"/>
    <x v="8"/>
    <x v="1066"/>
    <n v="11.087999999999999"/>
    <n v="7"/>
    <x v="6"/>
    <n v="-8.1311999999999998"/>
  </r>
  <r>
    <n v="8587"/>
    <x v="4274"/>
    <x v="3"/>
    <x v="497"/>
    <d v="2014-07-19T00:00:00"/>
    <x v="1"/>
    <s v="KB-16240"/>
    <s v="Karen Bern"/>
    <x v="1"/>
    <s v="United States"/>
    <s v="Los Angeles"/>
    <x v="1"/>
    <n v="90049"/>
    <x v="1"/>
    <s v="TEC-AC-10003832"/>
    <x v="2"/>
    <x v="11"/>
    <x v="216"/>
    <n v="1287.45"/>
    <n v="5"/>
    <x v="0"/>
    <n v="244.6155"/>
  </r>
  <r>
    <n v="8588"/>
    <x v="4274"/>
    <x v="3"/>
    <x v="497"/>
    <d v="2014-07-19T00:00:00"/>
    <x v="1"/>
    <s v="KB-16240"/>
    <s v="Karen Bern"/>
    <x v="1"/>
    <s v="United States"/>
    <s v="Los Angeles"/>
    <x v="1"/>
    <n v="90049"/>
    <x v="1"/>
    <s v="OFF-AP-10003040"/>
    <x v="1"/>
    <x v="9"/>
    <x v="723"/>
    <n v="168.1"/>
    <n v="5"/>
    <x v="0"/>
    <n v="43.706000000000003"/>
  </r>
  <r>
    <n v="8589"/>
    <x v="4275"/>
    <x v="1"/>
    <x v="1060"/>
    <d v="2012-05-22T00:00:00"/>
    <x v="1"/>
    <s v="FC-14335"/>
    <s v="Fred Chung"/>
    <x v="1"/>
    <s v="United States"/>
    <s v="Philadelphia"/>
    <x v="9"/>
    <n v="19140"/>
    <x v="3"/>
    <s v="OFF-ST-10002583"/>
    <x v="1"/>
    <x v="4"/>
    <x v="566"/>
    <n v="51.968000000000004"/>
    <n v="2"/>
    <x v="2"/>
    <n v="-10.393599999999999"/>
  </r>
  <r>
    <n v="8590"/>
    <x v="4276"/>
    <x v="3"/>
    <x v="926"/>
    <d v="2014-02-02T00:00:00"/>
    <x v="2"/>
    <s v="BD-11770"/>
    <s v="Bryan Davis"/>
    <x v="0"/>
    <s v="United States"/>
    <s v="Philadelphia"/>
    <x v="9"/>
    <n v="19120"/>
    <x v="3"/>
    <s v="OFF-AR-10002053"/>
    <x v="1"/>
    <x v="6"/>
    <x v="79"/>
    <n v="4.7679999999999998"/>
    <n v="2"/>
    <x v="2"/>
    <n v="0.4768"/>
  </r>
  <r>
    <n v="8591"/>
    <x v="4277"/>
    <x v="3"/>
    <x v="365"/>
    <d v="2014-10-02T00:00:00"/>
    <x v="2"/>
    <s v="FH-14365"/>
    <s v="Fred Hopkins"/>
    <x v="1"/>
    <s v="United States"/>
    <s v="Hempstead"/>
    <x v="15"/>
    <n v="11550"/>
    <x v="3"/>
    <s v="OFF-EN-10004846"/>
    <x v="1"/>
    <x v="12"/>
    <x v="1488"/>
    <n v="7.98"/>
    <n v="3"/>
    <x v="0"/>
    <n v="3.9102000000000001"/>
  </r>
  <r>
    <n v="8592"/>
    <x v="4278"/>
    <x v="3"/>
    <x v="756"/>
    <d v="2014-04-27T00:00:00"/>
    <x v="2"/>
    <s v="SO-20335"/>
    <s v="Sean O'Donnell"/>
    <x v="0"/>
    <s v="United States"/>
    <s v="Greeley"/>
    <x v="22"/>
    <n v="80634"/>
    <x v="1"/>
    <s v="OFF-EN-10003134"/>
    <x v="1"/>
    <x v="12"/>
    <x v="33"/>
    <n v="18.687999999999999"/>
    <n v="2"/>
    <x v="2"/>
    <n v="7.008"/>
  </r>
  <r>
    <n v="8593"/>
    <x v="4278"/>
    <x v="3"/>
    <x v="756"/>
    <d v="2014-04-27T00:00:00"/>
    <x v="2"/>
    <s v="SO-20335"/>
    <s v="Sean O'Donnell"/>
    <x v="0"/>
    <s v="United States"/>
    <s v="Greeley"/>
    <x v="22"/>
    <n v="80634"/>
    <x v="1"/>
    <s v="FUR-FU-10001025"/>
    <x v="0"/>
    <x v="5"/>
    <x v="1699"/>
    <n v="11.664"/>
    <n v="3"/>
    <x v="2"/>
    <n v="3.3534000000000002"/>
  </r>
  <r>
    <n v="8594"/>
    <x v="4279"/>
    <x v="3"/>
    <x v="45"/>
    <d v="2014-11-14T00:00:00"/>
    <x v="1"/>
    <s v="PM-19135"/>
    <s v="Peter McVee"/>
    <x v="2"/>
    <s v="United States"/>
    <s v="Jacksonville"/>
    <x v="2"/>
    <n v="32216"/>
    <x v="0"/>
    <s v="TEC-AC-10002567"/>
    <x v="2"/>
    <x v="11"/>
    <x v="423"/>
    <n v="191.976"/>
    <n v="3"/>
    <x v="2"/>
    <n v="38.395200000000003"/>
  </r>
  <r>
    <n v="8595"/>
    <x v="4279"/>
    <x v="3"/>
    <x v="45"/>
    <d v="2014-11-14T00:00:00"/>
    <x v="1"/>
    <s v="PM-19135"/>
    <s v="Peter McVee"/>
    <x v="2"/>
    <s v="United States"/>
    <s v="Jacksonville"/>
    <x v="2"/>
    <n v="32216"/>
    <x v="0"/>
    <s v="TEC-PH-10004094"/>
    <x v="2"/>
    <x v="7"/>
    <x v="1788"/>
    <n v="499.16800000000001"/>
    <n v="4"/>
    <x v="2"/>
    <n v="31.198"/>
  </r>
  <r>
    <n v="8596"/>
    <x v="4280"/>
    <x v="2"/>
    <x v="952"/>
    <d v="2011-05-07T00:00:00"/>
    <x v="2"/>
    <s v="GD-14590"/>
    <s v="Giulietta Dortch"/>
    <x v="1"/>
    <s v="United States"/>
    <s v="Arlington"/>
    <x v="17"/>
    <n v="22204"/>
    <x v="0"/>
    <s v="OFF-BI-10004364"/>
    <x v="1"/>
    <x v="8"/>
    <x v="302"/>
    <n v="11.88"/>
    <n v="2"/>
    <x v="0"/>
    <n v="5.3460000000000001"/>
  </r>
  <r>
    <n v="8597"/>
    <x v="4280"/>
    <x v="2"/>
    <x v="952"/>
    <d v="2011-05-07T00:00:00"/>
    <x v="2"/>
    <s v="GD-14590"/>
    <s v="Giulietta Dortch"/>
    <x v="1"/>
    <s v="United States"/>
    <s v="Arlington"/>
    <x v="17"/>
    <n v="22204"/>
    <x v="0"/>
    <s v="OFF-PA-10000474"/>
    <x v="1"/>
    <x v="10"/>
    <x v="33"/>
    <n v="35.44"/>
    <n v="1"/>
    <x v="0"/>
    <n v="16.6568"/>
  </r>
  <r>
    <n v="8598"/>
    <x v="4281"/>
    <x v="0"/>
    <x v="189"/>
    <d v="2013-11-01T00:00:00"/>
    <x v="1"/>
    <s v="PA-19060"/>
    <s v="Pete Armstrong"/>
    <x v="2"/>
    <s v="United States"/>
    <s v="San Francisco"/>
    <x v="1"/>
    <n v="94122"/>
    <x v="1"/>
    <s v="OFF-BI-10004308"/>
    <x v="1"/>
    <x v="8"/>
    <x v="1767"/>
    <n v="67.135999999999996"/>
    <n v="4"/>
    <x v="2"/>
    <n v="25.175999999999998"/>
  </r>
  <r>
    <n v="8599"/>
    <x v="4282"/>
    <x v="2"/>
    <x v="35"/>
    <d v="2011-12-01T00:00:00"/>
    <x v="1"/>
    <s v="LS-17200"/>
    <s v="Luke Schmidt"/>
    <x v="1"/>
    <s v="United States"/>
    <s v="Fresno"/>
    <x v="1"/>
    <n v="93727"/>
    <x v="1"/>
    <s v="OFF-BI-10002012"/>
    <x v="1"/>
    <x v="8"/>
    <x v="742"/>
    <n v="4.32"/>
    <n v="3"/>
    <x v="2"/>
    <n v="1.512"/>
  </r>
  <r>
    <n v="8600"/>
    <x v="4282"/>
    <x v="2"/>
    <x v="35"/>
    <d v="2011-12-01T00:00:00"/>
    <x v="1"/>
    <s v="LS-17200"/>
    <s v="Luke Schmidt"/>
    <x v="1"/>
    <s v="United States"/>
    <s v="Fresno"/>
    <x v="1"/>
    <n v="93727"/>
    <x v="1"/>
    <s v="OFF-PA-10002586"/>
    <x v="1"/>
    <x v="10"/>
    <x v="1007"/>
    <n v="14.94"/>
    <n v="3"/>
    <x v="0"/>
    <n v="7.0217999999999998"/>
  </r>
  <r>
    <n v="8601"/>
    <x v="4282"/>
    <x v="2"/>
    <x v="35"/>
    <d v="2011-12-01T00:00:00"/>
    <x v="1"/>
    <s v="LS-17200"/>
    <s v="Luke Schmidt"/>
    <x v="1"/>
    <s v="United States"/>
    <s v="Fresno"/>
    <x v="1"/>
    <n v="93727"/>
    <x v="1"/>
    <s v="OFF-AP-10000692"/>
    <x v="1"/>
    <x v="9"/>
    <x v="1241"/>
    <n v="40.54"/>
    <n v="2"/>
    <x v="0"/>
    <n v="11.3512"/>
  </r>
  <r>
    <n v="8602"/>
    <x v="4282"/>
    <x v="2"/>
    <x v="35"/>
    <d v="2011-12-01T00:00:00"/>
    <x v="1"/>
    <s v="LS-17200"/>
    <s v="Luke Schmidt"/>
    <x v="1"/>
    <s v="United States"/>
    <s v="Fresno"/>
    <x v="1"/>
    <n v="93727"/>
    <x v="1"/>
    <s v="OFF-BI-10001553"/>
    <x v="1"/>
    <x v="8"/>
    <x v="1293"/>
    <n v="7.3120000000000003"/>
    <n v="1"/>
    <x v="2"/>
    <n v="2.5592000000000001"/>
  </r>
  <r>
    <n v="8603"/>
    <x v="4283"/>
    <x v="2"/>
    <x v="520"/>
    <d v="2011-12-31T00:00:00"/>
    <x v="3"/>
    <s v="JL-15175"/>
    <s v="James Lanier"/>
    <x v="2"/>
    <s v="United States"/>
    <s v="Reno"/>
    <x v="33"/>
    <n v="89502"/>
    <x v="1"/>
    <s v="TEC-PH-10004908"/>
    <x v="2"/>
    <x v="7"/>
    <x v="1474"/>
    <n v="475.94400000000002"/>
    <n v="7"/>
    <x v="2"/>
    <n v="59.493000000000002"/>
  </r>
  <r>
    <n v="8604"/>
    <x v="4284"/>
    <x v="0"/>
    <x v="835"/>
    <d v="2013-01-08T00:00:00"/>
    <x v="1"/>
    <s v="CA-12310"/>
    <s v="Christine Abelman"/>
    <x v="1"/>
    <s v="United States"/>
    <s v="San Antonio"/>
    <x v="5"/>
    <n v="78207"/>
    <x v="2"/>
    <s v="TEC-AC-10002217"/>
    <x v="2"/>
    <x v="11"/>
    <x v="1178"/>
    <n v="30.08"/>
    <n v="2"/>
    <x v="2"/>
    <n v="-5.2640000000000002"/>
  </r>
  <r>
    <n v="8605"/>
    <x v="4284"/>
    <x v="0"/>
    <x v="835"/>
    <d v="2013-01-08T00:00:00"/>
    <x v="1"/>
    <s v="CA-12310"/>
    <s v="Christine Abelman"/>
    <x v="1"/>
    <s v="United States"/>
    <s v="San Antonio"/>
    <x v="5"/>
    <n v="78207"/>
    <x v="2"/>
    <s v="TEC-AC-10002942"/>
    <x v="2"/>
    <x v="11"/>
    <x v="1597"/>
    <n v="165.6"/>
    <n v="3"/>
    <x v="2"/>
    <n v="-6.21"/>
  </r>
  <r>
    <n v="8606"/>
    <x v="4284"/>
    <x v="0"/>
    <x v="835"/>
    <d v="2013-01-08T00:00:00"/>
    <x v="1"/>
    <s v="CA-12310"/>
    <s v="Christine Abelman"/>
    <x v="1"/>
    <s v="United States"/>
    <s v="San Antonio"/>
    <x v="5"/>
    <n v="78207"/>
    <x v="2"/>
    <s v="TEC-PH-10002890"/>
    <x v="2"/>
    <x v="7"/>
    <x v="1387"/>
    <n v="180.96"/>
    <n v="5"/>
    <x v="2"/>
    <n v="13.571999999999999"/>
  </r>
  <r>
    <n v="8607"/>
    <x v="4285"/>
    <x v="3"/>
    <x v="238"/>
    <d v="2014-08-23T00:00:00"/>
    <x v="1"/>
    <s v="CM-12160"/>
    <s v="Charles McCrossin"/>
    <x v="0"/>
    <s v="United States"/>
    <s v="New Bedford"/>
    <x v="31"/>
    <n v="2740"/>
    <x v="3"/>
    <s v="TEC-AC-10003614"/>
    <x v="2"/>
    <x v="11"/>
    <x v="562"/>
    <n v="23.18"/>
    <n v="2"/>
    <x v="0"/>
    <n v="7.6494"/>
  </r>
  <r>
    <n v="8608"/>
    <x v="4286"/>
    <x v="2"/>
    <x v="611"/>
    <d v="2011-06-09T00:00:00"/>
    <x v="1"/>
    <s v="BT-11440"/>
    <s v="Bobby Trafton"/>
    <x v="0"/>
    <s v="United States"/>
    <s v="New York City"/>
    <x v="15"/>
    <n v="10035"/>
    <x v="3"/>
    <s v="FUR-FU-10002878"/>
    <x v="0"/>
    <x v="5"/>
    <x v="1125"/>
    <n v="56.96"/>
    <n v="2"/>
    <x v="0"/>
    <n v="21.075199999999999"/>
  </r>
  <r>
    <n v="8609"/>
    <x v="4286"/>
    <x v="2"/>
    <x v="611"/>
    <d v="2011-06-09T00:00:00"/>
    <x v="1"/>
    <s v="BT-11440"/>
    <s v="Bobby Trafton"/>
    <x v="0"/>
    <s v="United States"/>
    <s v="New York City"/>
    <x v="15"/>
    <n v="10035"/>
    <x v="3"/>
    <s v="OFF-AP-10001626"/>
    <x v="1"/>
    <x v="9"/>
    <x v="1016"/>
    <n v="15.56"/>
    <n v="4"/>
    <x v="0"/>
    <n v="4.0456000000000003"/>
  </r>
  <r>
    <n v="8610"/>
    <x v="4286"/>
    <x v="2"/>
    <x v="611"/>
    <d v="2011-06-09T00:00:00"/>
    <x v="1"/>
    <s v="BT-11440"/>
    <s v="Bobby Trafton"/>
    <x v="0"/>
    <s v="United States"/>
    <s v="New York City"/>
    <x v="15"/>
    <n v="10035"/>
    <x v="3"/>
    <s v="FUR-BO-10003272"/>
    <x v="0"/>
    <x v="0"/>
    <x v="582"/>
    <n v="353.56799999999998"/>
    <n v="2"/>
    <x v="2"/>
    <n v="-44.195999999999998"/>
  </r>
  <r>
    <n v="8611"/>
    <x v="4286"/>
    <x v="2"/>
    <x v="611"/>
    <d v="2011-06-09T00:00:00"/>
    <x v="1"/>
    <s v="BT-11440"/>
    <s v="Bobby Trafton"/>
    <x v="0"/>
    <s v="United States"/>
    <s v="New York City"/>
    <x v="15"/>
    <n v="10035"/>
    <x v="3"/>
    <s v="FUR-FU-10002191"/>
    <x v="0"/>
    <x v="5"/>
    <x v="762"/>
    <n v="13.96"/>
    <n v="2"/>
    <x v="0"/>
    <n v="6.7008000000000001"/>
  </r>
  <r>
    <n v="8612"/>
    <x v="4287"/>
    <x v="3"/>
    <x v="38"/>
    <d v="2014-11-18T00:00:00"/>
    <x v="0"/>
    <s v="SE-20110"/>
    <s v="Sanjit Engle"/>
    <x v="0"/>
    <s v="United States"/>
    <s v="Oxnard"/>
    <x v="1"/>
    <n v="93030"/>
    <x v="1"/>
    <s v="TEC-AC-10000682"/>
    <x v="2"/>
    <x v="11"/>
    <x v="1327"/>
    <n v="82.95"/>
    <n v="5"/>
    <x v="0"/>
    <n v="29.032499999999999"/>
  </r>
  <r>
    <n v="8613"/>
    <x v="4288"/>
    <x v="0"/>
    <x v="1198"/>
    <d v="2013-02-01T00:00:00"/>
    <x v="0"/>
    <s v="HG-14965"/>
    <s v="Henry Goldwyn"/>
    <x v="1"/>
    <s v="United States"/>
    <s v="Los Angeles"/>
    <x v="1"/>
    <n v="90036"/>
    <x v="1"/>
    <s v="OFF-AR-10000588"/>
    <x v="1"/>
    <x v="6"/>
    <x v="393"/>
    <n v="39.68"/>
    <n v="2"/>
    <x v="0"/>
    <n v="10.316800000000001"/>
  </r>
  <r>
    <n v="8614"/>
    <x v="4289"/>
    <x v="0"/>
    <x v="1199"/>
    <d v="2013-11-15T00:00:00"/>
    <x v="1"/>
    <s v="PF-19165"/>
    <s v="Philip Fox"/>
    <x v="0"/>
    <s v="United States"/>
    <s v="Oakland"/>
    <x v="1"/>
    <n v="94601"/>
    <x v="1"/>
    <s v="TEC-AC-10002001"/>
    <x v="2"/>
    <x v="11"/>
    <x v="262"/>
    <n v="479.97"/>
    <n v="3"/>
    <x v="0"/>
    <n v="177.5889"/>
  </r>
  <r>
    <n v="8615"/>
    <x v="4290"/>
    <x v="0"/>
    <x v="545"/>
    <d v="2013-09-15T00:00:00"/>
    <x v="1"/>
    <s v="BD-11770"/>
    <s v="Bryan Davis"/>
    <x v="0"/>
    <s v="United States"/>
    <s v="Edmonds"/>
    <x v="4"/>
    <n v="98026"/>
    <x v="1"/>
    <s v="OFF-LA-10003720"/>
    <x v="1"/>
    <x v="2"/>
    <x v="1627"/>
    <n v="7.38"/>
    <n v="2"/>
    <x v="0"/>
    <n v="3.4685999999999999"/>
  </r>
  <r>
    <n v="8616"/>
    <x v="4290"/>
    <x v="0"/>
    <x v="545"/>
    <d v="2013-09-15T00:00:00"/>
    <x v="1"/>
    <s v="BD-11770"/>
    <s v="Bryan Davis"/>
    <x v="0"/>
    <s v="United States"/>
    <s v="Edmonds"/>
    <x v="4"/>
    <n v="98026"/>
    <x v="1"/>
    <s v="OFF-BI-10004364"/>
    <x v="1"/>
    <x v="8"/>
    <x v="302"/>
    <n v="14.256"/>
    <n v="3"/>
    <x v="2"/>
    <n v="4.4550000000000001"/>
  </r>
  <r>
    <n v="8617"/>
    <x v="4290"/>
    <x v="0"/>
    <x v="545"/>
    <d v="2013-09-15T00:00:00"/>
    <x v="1"/>
    <s v="BD-11770"/>
    <s v="Bryan Davis"/>
    <x v="0"/>
    <s v="United States"/>
    <s v="Edmonds"/>
    <x v="4"/>
    <n v="98026"/>
    <x v="1"/>
    <s v="OFF-PA-10000100"/>
    <x v="1"/>
    <x v="10"/>
    <x v="825"/>
    <n v="81.98"/>
    <n v="2"/>
    <x v="0"/>
    <n v="40.170200000000001"/>
  </r>
  <r>
    <n v="8618"/>
    <x v="4290"/>
    <x v="0"/>
    <x v="545"/>
    <d v="2013-09-15T00:00:00"/>
    <x v="1"/>
    <s v="BD-11770"/>
    <s v="Bryan Davis"/>
    <x v="0"/>
    <s v="United States"/>
    <s v="Edmonds"/>
    <x v="4"/>
    <n v="98026"/>
    <x v="1"/>
    <s v="OFF-BI-10004826"/>
    <x v="1"/>
    <x v="8"/>
    <x v="721"/>
    <n v="39.624000000000002"/>
    <n v="3"/>
    <x v="2"/>
    <n v="13.868399999999999"/>
  </r>
  <r>
    <n v="8619"/>
    <x v="4291"/>
    <x v="3"/>
    <x v="448"/>
    <d v="2014-03-09T00:00:00"/>
    <x v="1"/>
    <s v="BT-11395"/>
    <s v="Bill Tyler"/>
    <x v="1"/>
    <s v="United States"/>
    <s v="Los Angeles"/>
    <x v="1"/>
    <n v="90004"/>
    <x v="1"/>
    <s v="FUR-TA-10001520"/>
    <x v="0"/>
    <x v="3"/>
    <x v="711"/>
    <n v="399.67200000000003"/>
    <n v="7"/>
    <x v="2"/>
    <n v="-14.9877"/>
  </r>
  <r>
    <n v="8620"/>
    <x v="4292"/>
    <x v="3"/>
    <x v="565"/>
    <d v="2014-09-14T00:00:00"/>
    <x v="0"/>
    <s v="EM-14095"/>
    <s v="Eudokia Martin"/>
    <x v="1"/>
    <s v="United States"/>
    <s v="New York City"/>
    <x v="15"/>
    <n v="10024"/>
    <x v="3"/>
    <s v="OFF-ST-10001031"/>
    <x v="1"/>
    <x v="4"/>
    <x v="1551"/>
    <n v="65.12"/>
    <n v="4"/>
    <x v="0"/>
    <n v="16.9312"/>
  </r>
  <r>
    <n v="8621"/>
    <x v="4293"/>
    <x v="3"/>
    <x v="44"/>
    <d v="2014-11-10T00:00:00"/>
    <x v="0"/>
    <s v="LC-17050"/>
    <s v="Liz Carlisle"/>
    <x v="0"/>
    <s v="United States"/>
    <s v="Dallas"/>
    <x v="5"/>
    <n v="75217"/>
    <x v="2"/>
    <s v="FUR-FU-10003878"/>
    <x v="0"/>
    <x v="5"/>
    <x v="671"/>
    <n v="30.56"/>
    <n v="5"/>
    <x v="7"/>
    <n v="-19.864000000000001"/>
  </r>
  <r>
    <n v="8622"/>
    <x v="4294"/>
    <x v="3"/>
    <x v="726"/>
    <d v="2014-05-19T00:00:00"/>
    <x v="1"/>
    <s v="FH-14275"/>
    <s v="Frank Hawley"/>
    <x v="1"/>
    <s v="United States"/>
    <s v="Franklin"/>
    <x v="18"/>
    <n v="37064"/>
    <x v="0"/>
    <s v="OFF-AP-10000358"/>
    <x v="1"/>
    <x v="9"/>
    <x v="95"/>
    <n v="20.768000000000001"/>
    <n v="2"/>
    <x v="2"/>
    <n v="2.3363999999999998"/>
  </r>
  <r>
    <n v="8623"/>
    <x v="4295"/>
    <x v="0"/>
    <x v="581"/>
    <d v="2013-12-02T00:00:00"/>
    <x v="1"/>
    <s v="CM-12235"/>
    <s v="Chris McAfee"/>
    <x v="0"/>
    <s v="United States"/>
    <s v="Phoenix"/>
    <x v="16"/>
    <n v="85023"/>
    <x v="1"/>
    <s v="OFF-ST-10000876"/>
    <x v="1"/>
    <x v="4"/>
    <x v="251"/>
    <n v="39.808"/>
    <n v="4"/>
    <x v="2"/>
    <n v="3.9807999999999999"/>
  </r>
  <r>
    <n v="8624"/>
    <x v="4296"/>
    <x v="1"/>
    <x v="50"/>
    <d v="2012-11-18T00:00:00"/>
    <x v="1"/>
    <s v="FM-14380"/>
    <s v="Fred McMath"/>
    <x v="0"/>
    <s v="United States"/>
    <s v="Miami"/>
    <x v="2"/>
    <n v="33178"/>
    <x v="0"/>
    <s v="OFF-BI-10004224"/>
    <x v="1"/>
    <x v="8"/>
    <x v="1061"/>
    <n v="121.104"/>
    <n v="6"/>
    <x v="6"/>
    <n v="-100.92"/>
  </r>
  <r>
    <n v="8625"/>
    <x v="4296"/>
    <x v="1"/>
    <x v="50"/>
    <d v="2012-11-18T00:00:00"/>
    <x v="1"/>
    <s v="FM-14380"/>
    <s v="Fred McMath"/>
    <x v="0"/>
    <s v="United States"/>
    <s v="Miami"/>
    <x v="2"/>
    <n v="33178"/>
    <x v="0"/>
    <s v="TEC-AC-10004568"/>
    <x v="2"/>
    <x v="11"/>
    <x v="1109"/>
    <n v="111.96"/>
    <n v="5"/>
    <x v="2"/>
    <n v="-1.3995"/>
  </r>
  <r>
    <n v="8626"/>
    <x v="4297"/>
    <x v="1"/>
    <x v="575"/>
    <d v="2012-12-12T00:00:00"/>
    <x v="1"/>
    <s v="HG-14965"/>
    <s v="Henry Goldwyn"/>
    <x v="1"/>
    <s v="United States"/>
    <s v="Colorado Springs"/>
    <x v="22"/>
    <n v="80906"/>
    <x v="1"/>
    <s v="OFF-PA-10000533"/>
    <x v="1"/>
    <x v="10"/>
    <x v="1196"/>
    <n v="15.696"/>
    <n v="3"/>
    <x v="2"/>
    <n v="5.1012000000000004"/>
  </r>
  <r>
    <n v="8627"/>
    <x v="4298"/>
    <x v="1"/>
    <x v="67"/>
    <d v="2012-09-12T00:00:00"/>
    <x v="1"/>
    <s v="AG-10525"/>
    <s v="Andy Gerbode"/>
    <x v="1"/>
    <s v="United States"/>
    <s v="New York City"/>
    <x v="15"/>
    <n v="10011"/>
    <x v="3"/>
    <s v="OFF-ST-10003638"/>
    <x v="1"/>
    <x v="4"/>
    <x v="1222"/>
    <n v="70.260000000000005"/>
    <n v="3"/>
    <x v="0"/>
    <n v="18.970199999999998"/>
  </r>
  <r>
    <n v="8628"/>
    <x v="4298"/>
    <x v="1"/>
    <x v="67"/>
    <d v="2012-09-12T00:00:00"/>
    <x v="1"/>
    <s v="AG-10525"/>
    <s v="Andy Gerbode"/>
    <x v="1"/>
    <s v="United States"/>
    <s v="New York City"/>
    <x v="15"/>
    <n v="10011"/>
    <x v="3"/>
    <s v="TEC-AC-10002305"/>
    <x v="2"/>
    <x v="11"/>
    <x v="1521"/>
    <n v="90"/>
    <n v="5"/>
    <x v="0"/>
    <n v="16.2"/>
  </r>
  <r>
    <n v="8629"/>
    <x v="4298"/>
    <x v="1"/>
    <x v="67"/>
    <d v="2012-09-12T00:00:00"/>
    <x v="1"/>
    <s v="AG-10525"/>
    <s v="Andy Gerbode"/>
    <x v="1"/>
    <s v="United States"/>
    <s v="New York City"/>
    <x v="15"/>
    <n v="10011"/>
    <x v="3"/>
    <s v="OFF-BI-10000605"/>
    <x v="1"/>
    <x v="8"/>
    <x v="531"/>
    <n v="6.0960000000000001"/>
    <n v="2"/>
    <x v="2"/>
    <n v="2.0573999999999999"/>
  </r>
  <r>
    <n v="8630"/>
    <x v="4298"/>
    <x v="1"/>
    <x v="67"/>
    <d v="2012-09-12T00:00:00"/>
    <x v="1"/>
    <s v="AG-10525"/>
    <s v="Andy Gerbode"/>
    <x v="1"/>
    <s v="United States"/>
    <s v="New York City"/>
    <x v="15"/>
    <n v="10011"/>
    <x v="3"/>
    <s v="FUR-TA-10003569"/>
    <x v="0"/>
    <x v="3"/>
    <x v="1358"/>
    <n v="481.17599999999999"/>
    <n v="2"/>
    <x v="10"/>
    <n v="-120.294"/>
  </r>
  <r>
    <n v="8631"/>
    <x v="4298"/>
    <x v="1"/>
    <x v="67"/>
    <d v="2012-09-12T00:00:00"/>
    <x v="1"/>
    <s v="AG-10525"/>
    <s v="Andy Gerbode"/>
    <x v="1"/>
    <s v="United States"/>
    <s v="New York City"/>
    <x v="15"/>
    <n v="10011"/>
    <x v="3"/>
    <s v="OFF-FA-10003059"/>
    <x v="1"/>
    <x v="13"/>
    <x v="794"/>
    <n v="7.24"/>
    <n v="4"/>
    <x v="0"/>
    <n v="2.3892000000000002"/>
  </r>
  <r>
    <n v="8632"/>
    <x v="4299"/>
    <x v="0"/>
    <x v="1062"/>
    <d v="2013-07-30T00:00:00"/>
    <x v="2"/>
    <s v="OT-18730"/>
    <s v="Olvera Toch"/>
    <x v="0"/>
    <s v="United States"/>
    <s v="Bethlehem"/>
    <x v="9"/>
    <n v="18018"/>
    <x v="3"/>
    <s v="FUR-BO-10004409"/>
    <x v="0"/>
    <x v="0"/>
    <x v="625"/>
    <n v="177.45"/>
    <n v="5"/>
    <x v="5"/>
    <n v="-78.078000000000003"/>
  </r>
  <r>
    <n v="8633"/>
    <x v="4299"/>
    <x v="0"/>
    <x v="1062"/>
    <d v="2013-07-30T00:00:00"/>
    <x v="2"/>
    <s v="OT-18730"/>
    <s v="Olvera Toch"/>
    <x v="0"/>
    <s v="United States"/>
    <s v="Bethlehem"/>
    <x v="9"/>
    <n v="18018"/>
    <x v="3"/>
    <s v="OFF-BI-10000545"/>
    <x v="1"/>
    <x v="8"/>
    <x v="685"/>
    <n v="1369.7639999999999"/>
    <n v="6"/>
    <x v="6"/>
    <n v="-913.17600000000004"/>
  </r>
  <r>
    <n v="8634"/>
    <x v="4299"/>
    <x v="0"/>
    <x v="1062"/>
    <d v="2013-07-30T00:00:00"/>
    <x v="2"/>
    <s v="OT-18730"/>
    <s v="Olvera Toch"/>
    <x v="0"/>
    <s v="United States"/>
    <s v="Bethlehem"/>
    <x v="9"/>
    <n v="18018"/>
    <x v="3"/>
    <s v="OFF-AP-10004052"/>
    <x v="1"/>
    <x v="9"/>
    <x v="1662"/>
    <n v="9.48"/>
    <n v="3"/>
    <x v="2"/>
    <n v="0.71099999999999997"/>
  </r>
  <r>
    <n v="8635"/>
    <x v="4300"/>
    <x v="3"/>
    <x v="326"/>
    <d v="2014-08-30T00:00:00"/>
    <x v="1"/>
    <s v="SV-20365"/>
    <s v="Seth Vernon"/>
    <x v="0"/>
    <s v="United States"/>
    <s v="Philadelphia"/>
    <x v="9"/>
    <n v="19140"/>
    <x v="3"/>
    <s v="FUR-BO-10001798"/>
    <x v="0"/>
    <x v="0"/>
    <x v="0"/>
    <n v="130.97999999999999"/>
    <n v="2"/>
    <x v="5"/>
    <n v="-89.066400000000002"/>
  </r>
  <r>
    <n v="8636"/>
    <x v="4301"/>
    <x v="2"/>
    <x v="1013"/>
    <d v="2011-05-02T00:00:00"/>
    <x v="2"/>
    <s v="JM-16195"/>
    <s v="Justin MacKendrick"/>
    <x v="0"/>
    <s v="United States"/>
    <s v="Louisville"/>
    <x v="0"/>
    <n v="40214"/>
    <x v="0"/>
    <s v="OFF-AR-10004010"/>
    <x v="1"/>
    <x v="6"/>
    <x v="1734"/>
    <n v="174.95"/>
    <n v="5"/>
    <x v="0"/>
    <n v="45.487000000000002"/>
  </r>
  <r>
    <n v="8637"/>
    <x v="4301"/>
    <x v="2"/>
    <x v="1013"/>
    <d v="2011-05-02T00:00:00"/>
    <x v="2"/>
    <s v="JM-16195"/>
    <s v="Justin MacKendrick"/>
    <x v="0"/>
    <s v="United States"/>
    <s v="Louisville"/>
    <x v="0"/>
    <n v="40214"/>
    <x v="0"/>
    <s v="OFF-ST-10000585"/>
    <x v="1"/>
    <x v="4"/>
    <x v="541"/>
    <n v="826"/>
    <n v="5"/>
    <x v="0"/>
    <n v="214.76"/>
  </r>
  <r>
    <n v="8638"/>
    <x v="4302"/>
    <x v="3"/>
    <x v="842"/>
    <d v="2014-05-03T00:00:00"/>
    <x v="1"/>
    <s v="HM-14980"/>
    <s v="Henry MacAllister"/>
    <x v="0"/>
    <s v="United States"/>
    <s v="Seattle"/>
    <x v="4"/>
    <n v="98105"/>
    <x v="1"/>
    <s v="FUR-FU-10000397"/>
    <x v="0"/>
    <x v="5"/>
    <x v="63"/>
    <n v="139.58000000000001"/>
    <n v="7"/>
    <x v="0"/>
    <n v="39.0824"/>
  </r>
  <r>
    <n v="8639"/>
    <x v="4303"/>
    <x v="3"/>
    <x v="283"/>
    <d v="2014-07-25T00:00:00"/>
    <x v="2"/>
    <s v="PO-19180"/>
    <s v="Philisse Overcash"/>
    <x v="2"/>
    <s v="United States"/>
    <s v="Kenosha"/>
    <x v="6"/>
    <n v="53142"/>
    <x v="2"/>
    <s v="TEC-AC-10000736"/>
    <x v="2"/>
    <x v="11"/>
    <x v="1085"/>
    <n v="399.95"/>
    <n v="5"/>
    <x v="0"/>
    <n v="143.982"/>
  </r>
  <r>
    <n v="8640"/>
    <x v="4304"/>
    <x v="2"/>
    <x v="736"/>
    <d v="2011-12-15T00:00:00"/>
    <x v="0"/>
    <s v="KC-16675"/>
    <s v="Kimberly Carter"/>
    <x v="1"/>
    <s v="United States"/>
    <s v="Henderson"/>
    <x v="0"/>
    <n v="42420"/>
    <x v="0"/>
    <s v="OFF-BI-10004970"/>
    <x v="1"/>
    <x v="8"/>
    <x v="908"/>
    <n v="12.39"/>
    <n v="3"/>
    <x v="0"/>
    <n v="5.8232999999999997"/>
  </r>
  <r>
    <n v="8641"/>
    <x v="4305"/>
    <x v="3"/>
    <x v="602"/>
    <d v="2014-01-17T00:00:00"/>
    <x v="1"/>
    <s v="DB-13120"/>
    <s v="David Bremer"/>
    <x v="1"/>
    <s v="United States"/>
    <s v="Dallas"/>
    <x v="5"/>
    <n v="75217"/>
    <x v="2"/>
    <s v="OFF-BI-10000545"/>
    <x v="1"/>
    <x v="8"/>
    <x v="685"/>
    <n v="760.98"/>
    <n v="5"/>
    <x v="3"/>
    <n v="-1141.47"/>
  </r>
  <r>
    <n v="8642"/>
    <x v="4306"/>
    <x v="3"/>
    <x v="574"/>
    <d v="2014-12-03T00:00:00"/>
    <x v="3"/>
    <s v="SV-20935"/>
    <s v="Susan Vittorini"/>
    <x v="0"/>
    <s v="United States"/>
    <s v="Peoria"/>
    <x v="16"/>
    <n v="85345"/>
    <x v="1"/>
    <s v="OFF-BI-10001670"/>
    <x v="1"/>
    <x v="8"/>
    <x v="438"/>
    <n v="67.86"/>
    <n v="6"/>
    <x v="6"/>
    <n v="-45.24"/>
  </r>
  <r>
    <n v="8643"/>
    <x v="4307"/>
    <x v="1"/>
    <x v="627"/>
    <d v="2012-11-15T00:00:00"/>
    <x v="1"/>
    <s v="NS-18640"/>
    <s v="Noel Staavos"/>
    <x v="1"/>
    <s v="United States"/>
    <s v="Jacksonville"/>
    <x v="3"/>
    <n v="28540"/>
    <x v="0"/>
    <s v="OFF-FA-10000624"/>
    <x v="1"/>
    <x v="13"/>
    <x v="291"/>
    <n v="31.504000000000001"/>
    <n v="11"/>
    <x v="2"/>
    <n v="11.814"/>
  </r>
  <r>
    <n v="8644"/>
    <x v="4307"/>
    <x v="1"/>
    <x v="627"/>
    <d v="2012-11-15T00:00:00"/>
    <x v="1"/>
    <s v="NS-18640"/>
    <s v="Noel Staavos"/>
    <x v="1"/>
    <s v="United States"/>
    <s v="Jacksonville"/>
    <x v="3"/>
    <n v="28540"/>
    <x v="0"/>
    <s v="OFF-LA-10002945"/>
    <x v="1"/>
    <x v="2"/>
    <x v="1603"/>
    <n v="5.04"/>
    <n v="1"/>
    <x v="2"/>
    <n v="1.6379999999999999"/>
  </r>
  <r>
    <n v="8645"/>
    <x v="4307"/>
    <x v="1"/>
    <x v="627"/>
    <d v="2012-11-15T00:00:00"/>
    <x v="1"/>
    <s v="NS-18640"/>
    <s v="Noel Staavos"/>
    <x v="1"/>
    <s v="United States"/>
    <s v="Jacksonville"/>
    <x v="3"/>
    <n v="28540"/>
    <x v="0"/>
    <s v="OFF-BI-10000315"/>
    <x v="1"/>
    <x v="8"/>
    <x v="407"/>
    <n v="39.878999999999998"/>
    <n v="7"/>
    <x v="6"/>
    <n v="-29.244599999999998"/>
  </r>
  <r>
    <n v="8646"/>
    <x v="4307"/>
    <x v="1"/>
    <x v="627"/>
    <d v="2012-11-15T00:00:00"/>
    <x v="1"/>
    <s v="NS-18640"/>
    <s v="Noel Staavos"/>
    <x v="1"/>
    <s v="United States"/>
    <s v="Jacksonville"/>
    <x v="3"/>
    <n v="28540"/>
    <x v="0"/>
    <s v="FUR-FU-10000023"/>
    <x v="0"/>
    <x v="5"/>
    <x v="322"/>
    <n v="4.7119999999999997"/>
    <n v="1"/>
    <x v="2"/>
    <n v="1.4136"/>
  </r>
  <r>
    <n v="8647"/>
    <x v="4308"/>
    <x v="0"/>
    <x v="881"/>
    <d v="2013-11-30T00:00:00"/>
    <x v="1"/>
    <s v="MH-17455"/>
    <s v="Mark Hamilton"/>
    <x v="0"/>
    <s v="United States"/>
    <s v="Los Angeles"/>
    <x v="1"/>
    <n v="90032"/>
    <x v="1"/>
    <s v="FUR-CH-10004698"/>
    <x v="0"/>
    <x v="1"/>
    <x v="166"/>
    <n v="194.352"/>
    <n v="3"/>
    <x v="2"/>
    <n v="19.435199999999998"/>
  </r>
  <r>
    <n v="8648"/>
    <x v="4309"/>
    <x v="1"/>
    <x v="901"/>
    <d v="2012-12-08T00:00:00"/>
    <x v="2"/>
    <s v="RR-19525"/>
    <s v="Rick Reed"/>
    <x v="1"/>
    <s v="United States"/>
    <s v="Nashville"/>
    <x v="18"/>
    <n v="37211"/>
    <x v="0"/>
    <s v="FUR-CH-10004477"/>
    <x v="0"/>
    <x v="1"/>
    <x v="211"/>
    <n v="97.424000000000007"/>
    <n v="2"/>
    <x v="2"/>
    <n v="10.9602"/>
  </r>
  <r>
    <n v="8649"/>
    <x v="4310"/>
    <x v="0"/>
    <x v="875"/>
    <d v="2013-08-04T00:00:00"/>
    <x v="1"/>
    <s v="RH-19555"/>
    <s v="Ritsa Hightower"/>
    <x v="0"/>
    <s v="United States"/>
    <s v="Charlotte"/>
    <x v="3"/>
    <n v="28205"/>
    <x v="0"/>
    <s v="OFF-ST-10003816"/>
    <x v="1"/>
    <x v="4"/>
    <x v="710"/>
    <n v="704.76"/>
    <n v="5"/>
    <x v="2"/>
    <n v="26.4285"/>
  </r>
  <r>
    <n v="8650"/>
    <x v="4310"/>
    <x v="0"/>
    <x v="875"/>
    <d v="2013-08-04T00:00:00"/>
    <x v="1"/>
    <s v="RH-19555"/>
    <s v="Ritsa Hightower"/>
    <x v="0"/>
    <s v="United States"/>
    <s v="Charlotte"/>
    <x v="3"/>
    <n v="28205"/>
    <x v="0"/>
    <s v="OFF-BI-10002429"/>
    <x v="1"/>
    <x v="8"/>
    <x v="467"/>
    <n v="27.396000000000001"/>
    <n v="3"/>
    <x v="6"/>
    <n v="-20.090399999999999"/>
  </r>
  <r>
    <n v="8651"/>
    <x v="4311"/>
    <x v="2"/>
    <x v="103"/>
    <d v="2011-09-13T00:00:00"/>
    <x v="3"/>
    <s v="RP-19390"/>
    <s v="Resi Pölking"/>
    <x v="0"/>
    <s v="United States"/>
    <s v="Seattle"/>
    <x v="4"/>
    <n v="98103"/>
    <x v="1"/>
    <s v="OFF-FA-10000840"/>
    <x v="1"/>
    <x v="13"/>
    <x v="1685"/>
    <n v="5.7"/>
    <n v="5"/>
    <x v="0"/>
    <n v="2.6789999999999998"/>
  </r>
  <r>
    <n v="8652"/>
    <x v="4311"/>
    <x v="2"/>
    <x v="103"/>
    <d v="2011-09-13T00:00:00"/>
    <x v="3"/>
    <s v="RP-19390"/>
    <s v="Resi Pölking"/>
    <x v="0"/>
    <s v="United States"/>
    <s v="Seattle"/>
    <x v="4"/>
    <n v="98103"/>
    <x v="1"/>
    <s v="FUR-FU-10001918"/>
    <x v="0"/>
    <x v="5"/>
    <x v="280"/>
    <n v="14.19"/>
    <n v="3"/>
    <x v="0"/>
    <n v="5.5340999999999996"/>
  </r>
  <r>
    <n v="8653"/>
    <x v="4311"/>
    <x v="2"/>
    <x v="103"/>
    <d v="2011-09-13T00:00:00"/>
    <x v="3"/>
    <s v="RP-19390"/>
    <s v="Resi Pölking"/>
    <x v="0"/>
    <s v="United States"/>
    <s v="Seattle"/>
    <x v="4"/>
    <n v="98103"/>
    <x v="1"/>
    <s v="OFF-SU-10001574"/>
    <x v="1"/>
    <x v="14"/>
    <x v="498"/>
    <n v="7.3"/>
    <n v="2"/>
    <x v="0"/>
    <n v="2.19"/>
  </r>
  <r>
    <n v="8654"/>
    <x v="4311"/>
    <x v="2"/>
    <x v="103"/>
    <d v="2011-09-13T00:00:00"/>
    <x v="3"/>
    <s v="RP-19390"/>
    <s v="Resi Pölking"/>
    <x v="0"/>
    <s v="United States"/>
    <s v="Seattle"/>
    <x v="4"/>
    <n v="98103"/>
    <x v="1"/>
    <s v="TEC-AC-10001606"/>
    <x v="2"/>
    <x v="11"/>
    <x v="585"/>
    <n v="199.98"/>
    <n v="2"/>
    <x v="0"/>
    <n v="75.992400000000004"/>
  </r>
  <r>
    <n v="8655"/>
    <x v="4311"/>
    <x v="2"/>
    <x v="103"/>
    <d v="2011-09-13T00:00:00"/>
    <x v="3"/>
    <s v="RP-19390"/>
    <s v="Resi Pölking"/>
    <x v="0"/>
    <s v="United States"/>
    <s v="Seattle"/>
    <x v="4"/>
    <n v="98103"/>
    <x v="1"/>
    <s v="TEC-AC-10003399"/>
    <x v="2"/>
    <x v="11"/>
    <x v="1497"/>
    <n v="144.96"/>
    <n v="4"/>
    <x v="0"/>
    <n v="60.883200000000002"/>
  </r>
  <r>
    <n v="8656"/>
    <x v="4311"/>
    <x v="2"/>
    <x v="103"/>
    <d v="2011-09-13T00:00:00"/>
    <x v="3"/>
    <s v="RP-19390"/>
    <s v="Resi Pölking"/>
    <x v="0"/>
    <s v="United States"/>
    <s v="Seattle"/>
    <x v="4"/>
    <n v="98103"/>
    <x v="1"/>
    <s v="TEC-AC-10000865"/>
    <x v="2"/>
    <x v="11"/>
    <x v="996"/>
    <n v="118"/>
    <n v="2"/>
    <x v="0"/>
    <n v="20.059999999999999"/>
  </r>
  <r>
    <n v="8657"/>
    <x v="4311"/>
    <x v="2"/>
    <x v="103"/>
    <d v="2011-09-13T00:00:00"/>
    <x v="3"/>
    <s v="RP-19390"/>
    <s v="Resi Pölking"/>
    <x v="0"/>
    <s v="United States"/>
    <s v="Seattle"/>
    <x v="4"/>
    <n v="98103"/>
    <x v="1"/>
    <s v="OFF-PA-10002923"/>
    <x v="1"/>
    <x v="10"/>
    <x v="1417"/>
    <n v="48.94"/>
    <n v="1"/>
    <x v="0"/>
    <n v="24.47"/>
  </r>
  <r>
    <n v="8658"/>
    <x v="4311"/>
    <x v="2"/>
    <x v="103"/>
    <d v="2011-09-13T00:00:00"/>
    <x v="3"/>
    <s v="RP-19390"/>
    <s v="Resi Pölking"/>
    <x v="0"/>
    <s v="United States"/>
    <s v="Seattle"/>
    <x v="4"/>
    <n v="98103"/>
    <x v="1"/>
    <s v="OFF-AP-10004785"/>
    <x v="1"/>
    <x v="9"/>
    <x v="1177"/>
    <n v="22.66"/>
    <n v="2"/>
    <x v="0"/>
    <n v="9.7438000000000002"/>
  </r>
  <r>
    <n v="8659"/>
    <x v="4312"/>
    <x v="0"/>
    <x v="1028"/>
    <d v="2013-06-26T00:00:00"/>
    <x v="1"/>
    <s v="KB-16600"/>
    <s v="Ken Brennan"/>
    <x v="1"/>
    <s v="United States"/>
    <s v="Chicago"/>
    <x v="10"/>
    <n v="60623"/>
    <x v="2"/>
    <s v="OFF-BI-10003727"/>
    <x v="1"/>
    <x v="8"/>
    <x v="797"/>
    <n v="0.83599999999999997"/>
    <n v="1"/>
    <x v="3"/>
    <n v="-1.3375999999999999"/>
  </r>
  <r>
    <n v="8660"/>
    <x v="4313"/>
    <x v="0"/>
    <x v="323"/>
    <d v="2013-09-09T00:00:00"/>
    <x v="1"/>
    <s v="MH-17620"/>
    <s v="Matt Hagelstein"/>
    <x v="1"/>
    <s v="United States"/>
    <s v="Cincinnati"/>
    <x v="24"/>
    <n v="45231"/>
    <x v="3"/>
    <s v="OFF-PA-10002246"/>
    <x v="1"/>
    <x v="10"/>
    <x v="1386"/>
    <n v="30.96"/>
    <n v="6"/>
    <x v="2"/>
    <n v="11.223000000000001"/>
  </r>
  <r>
    <n v="8661"/>
    <x v="4314"/>
    <x v="3"/>
    <x v="920"/>
    <d v="2014-12-01T00:00:00"/>
    <x v="1"/>
    <s v="HZ-14950"/>
    <s v="Henia Zydlo"/>
    <x v="0"/>
    <s v="United States"/>
    <s v="Fort Lauderdale"/>
    <x v="2"/>
    <n v="33311"/>
    <x v="0"/>
    <s v="FUR-BO-10003965"/>
    <x v="0"/>
    <x v="0"/>
    <x v="1083"/>
    <n v="723.92"/>
    <n v="5"/>
    <x v="2"/>
    <n v="-81.441000000000003"/>
  </r>
  <r>
    <n v="8662"/>
    <x v="4315"/>
    <x v="1"/>
    <x v="793"/>
    <d v="2012-05-17T00:00:00"/>
    <x v="1"/>
    <s v="JG-15160"/>
    <s v="James Galang"/>
    <x v="0"/>
    <s v="United States"/>
    <s v="Houston"/>
    <x v="5"/>
    <n v="77041"/>
    <x v="2"/>
    <s v="FUR-FU-10000175"/>
    <x v="0"/>
    <x v="5"/>
    <x v="1629"/>
    <n v="21.968"/>
    <n v="4"/>
    <x v="7"/>
    <n v="-15.9268"/>
  </r>
  <r>
    <n v="8663"/>
    <x v="4315"/>
    <x v="1"/>
    <x v="793"/>
    <d v="2012-05-17T00:00:00"/>
    <x v="1"/>
    <s v="JG-15160"/>
    <s v="James Galang"/>
    <x v="0"/>
    <s v="United States"/>
    <s v="Houston"/>
    <x v="5"/>
    <n v="77041"/>
    <x v="2"/>
    <s v="TEC-PH-10001336"/>
    <x v="2"/>
    <x v="7"/>
    <x v="941"/>
    <n v="619.15200000000004"/>
    <n v="6"/>
    <x v="2"/>
    <n v="69.654600000000002"/>
  </r>
  <r>
    <n v="8664"/>
    <x v="4315"/>
    <x v="1"/>
    <x v="793"/>
    <d v="2012-05-17T00:00:00"/>
    <x v="1"/>
    <s v="JG-15160"/>
    <s v="James Galang"/>
    <x v="0"/>
    <s v="United States"/>
    <s v="Houston"/>
    <x v="5"/>
    <n v="77041"/>
    <x v="2"/>
    <s v="OFF-PA-10001954"/>
    <x v="1"/>
    <x v="10"/>
    <x v="595"/>
    <n v="127.904"/>
    <n v="7"/>
    <x v="2"/>
    <n v="41.568800000000003"/>
  </r>
  <r>
    <n v="8665"/>
    <x v="4316"/>
    <x v="3"/>
    <x v="983"/>
    <d v="2014-04-02T00:00:00"/>
    <x v="0"/>
    <s v="AB-10165"/>
    <s v="Alan Barnes"/>
    <x v="0"/>
    <s v="United States"/>
    <s v="Lakewood"/>
    <x v="1"/>
    <n v="90712"/>
    <x v="1"/>
    <s v="FUR-FU-10004973"/>
    <x v="0"/>
    <x v="5"/>
    <x v="1134"/>
    <n v="94.2"/>
    <n v="5"/>
    <x v="0"/>
    <n v="39.564"/>
  </r>
  <r>
    <n v="8666"/>
    <x v="4317"/>
    <x v="0"/>
    <x v="1019"/>
    <d v="2013-11-19T00:00:00"/>
    <x v="2"/>
    <s v="HJ-14875"/>
    <s v="Heather Jas"/>
    <x v="2"/>
    <s v="United States"/>
    <s v="San Francisco"/>
    <x v="1"/>
    <n v="94122"/>
    <x v="1"/>
    <s v="OFF-SU-10004231"/>
    <x v="1"/>
    <x v="14"/>
    <x v="552"/>
    <n v="49.5"/>
    <n v="5"/>
    <x v="0"/>
    <n v="13.365"/>
  </r>
  <r>
    <n v="8667"/>
    <x v="4318"/>
    <x v="0"/>
    <x v="945"/>
    <d v="2014-01-03T00:00:00"/>
    <x v="2"/>
    <s v="CJ-11875"/>
    <s v="Carl Jackson"/>
    <x v="1"/>
    <s v="United States"/>
    <s v="Philadelphia"/>
    <x v="9"/>
    <n v="19140"/>
    <x v="3"/>
    <s v="OFF-AR-10004269"/>
    <x v="1"/>
    <x v="6"/>
    <x v="1541"/>
    <n v="16.52"/>
    <n v="5"/>
    <x v="2"/>
    <n v="1.6519999999999999"/>
  </r>
  <r>
    <n v="8668"/>
    <x v="4319"/>
    <x v="0"/>
    <x v="596"/>
    <d v="2013-12-25T00:00:00"/>
    <x v="0"/>
    <s v="ED-13885"/>
    <s v="Emily Ducich"/>
    <x v="2"/>
    <s v="United States"/>
    <s v="Seattle"/>
    <x v="4"/>
    <n v="98115"/>
    <x v="1"/>
    <s v="OFF-BI-10004002"/>
    <x v="1"/>
    <x v="8"/>
    <x v="152"/>
    <n v="55.36"/>
    <n v="4"/>
    <x v="2"/>
    <n v="19.376000000000001"/>
  </r>
  <r>
    <n v="8669"/>
    <x v="4319"/>
    <x v="0"/>
    <x v="596"/>
    <d v="2013-12-25T00:00:00"/>
    <x v="0"/>
    <s v="ED-13885"/>
    <s v="Emily Ducich"/>
    <x v="2"/>
    <s v="United States"/>
    <s v="Seattle"/>
    <x v="4"/>
    <n v="98115"/>
    <x v="1"/>
    <s v="TEC-MA-10000752"/>
    <x v="2"/>
    <x v="15"/>
    <x v="1683"/>
    <n v="11.56"/>
    <n v="1"/>
    <x v="2"/>
    <n v="3.7570000000000001"/>
  </r>
  <r>
    <n v="8670"/>
    <x v="4320"/>
    <x v="1"/>
    <x v="139"/>
    <d v="2012-12-25T00:00:00"/>
    <x v="0"/>
    <s v="AI-10855"/>
    <s v="Arianne Irving"/>
    <x v="0"/>
    <s v="United States"/>
    <s v="Los Angeles"/>
    <x v="1"/>
    <n v="90036"/>
    <x v="1"/>
    <s v="OFF-PA-10004947"/>
    <x v="1"/>
    <x v="10"/>
    <x v="33"/>
    <n v="17.12"/>
    <n v="4"/>
    <x v="0"/>
    <n v="7.7039999999999997"/>
  </r>
  <r>
    <n v="8671"/>
    <x v="4321"/>
    <x v="2"/>
    <x v="422"/>
    <d v="2012-01-01T00:00:00"/>
    <x v="0"/>
    <s v="KB-16315"/>
    <s v="Karl Braun"/>
    <x v="0"/>
    <s v="United States"/>
    <s v="Cleveland"/>
    <x v="24"/>
    <n v="44105"/>
    <x v="3"/>
    <s v="FUR-FU-10004904"/>
    <x v="0"/>
    <x v="5"/>
    <x v="1580"/>
    <n v="182.352"/>
    <n v="3"/>
    <x v="2"/>
    <n v="-18.235199999999999"/>
  </r>
  <r>
    <n v="8672"/>
    <x v="4321"/>
    <x v="2"/>
    <x v="422"/>
    <d v="2012-01-01T00:00:00"/>
    <x v="0"/>
    <s v="KB-16315"/>
    <s v="Karl Braun"/>
    <x v="0"/>
    <s v="United States"/>
    <s v="Cleveland"/>
    <x v="24"/>
    <n v="44105"/>
    <x v="3"/>
    <s v="OFF-ST-10002790"/>
    <x v="1"/>
    <x v="4"/>
    <x v="233"/>
    <n v="118.16"/>
    <n v="2"/>
    <x v="2"/>
    <n v="-25.109000000000002"/>
  </r>
  <r>
    <n v="8673"/>
    <x v="4322"/>
    <x v="3"/>
    <x v="911"/>
    <d v="2014-02-22T00:00:00"/>
    <x v="1"/>
    <s v="JS-16030"/>
    <s v="Joy Smith"/>
    <x v="0"/>
    <s v="United States"/>
    <s v="Decatur"/>
    <x v="10"/>
    <n v="62521"/>
    <x v="2"/>
    <s v="OFF-FA-10004854"/>
    <x v="1"/>
    <x v="13"/>
    <x v="268"/>
    <n v="18.367999999999999"/>
    <n v="2"/>
    <x v="2"/>
    <n v="6.1992000000000003"/>
  </r>
  <r>
    <n v="8674"/>
    <x v="4322"/>
    <x v="3"/>
    <x v="911"/>
    <d v="2014-02-22T00:00:00"/>
    <x v="1"/>
    <s v="JS-16030"/>
    <s v="Joy Smith"/>
    <x v="0"/>
    <s v="United States"/>
    <s v="Decatur"/>
    <x v="10"/>
    <n v="62521"/>
    <x v="2"/>
    <s v="FUR-CH-10004063"/>
    <x v="0"/>
    <x v="1"/>
    <x v="120"/>
    <n v="600.55799999999999"/>
    <n v="3"/>
    <x v="4"/>
    <n v="-8.5793999999999997"/>
  </r>
  <r>
    <n v="8675"/>
    <x v="4322"/>
    <x v="3"/>
    <x v="911"/>
    <d v="2014-02-22T00:00:00"/>
    <x v="1"/>
    <s v="JS-16030"/>
    <s v="Joy Smith"/>
    <x v="0"/>
    <s v="United States"/>
    <s v="Decatur"/>
    <x v="10"/>
    <n v="62521"/>
    <x v="2"/>
    <s v="OFF-ST-10000642"/>
    <x v="1"/>
    <x v="4"/>
    <x v="192"/>
    <n v="50.351999999999997"/>
    <n v="3"/>
    <x v="2"/>
    <n v="-8.1821999999999999"/>
  </r>
  <r>
    <n v="8676"/>
    <x v="4322"/>
    <x v="3"/>
    <x v="911"/>
    <d v="2014-02-22T00:00:00"/>
    <x v="1"/>
    <s v="JS-16030"/>
    <s v="Joy Smith"/>
    <x v="0"/>
    <s v="United States"/>
    <s v="Decatur"/>
    <x v="10"/>
    <n v="62521"/>
    <x v="2"/>
    <s v="OFF-AR-10004078"/>
    <x v="1"/>
    <x v="6"/>
    <x v="507"/>
    <n v="28.032"/>
    <n v="6"/>
    <x v="2"/>
    <n v="3.504"/>
  </r>
  <r>
    <n v="8677"/>
    <x v="4322"/>
    <x v="3"/>
    <x v="911"/>
    <d v="2014-02-22T00:00:00"/>
    <x v="1"/>
    <s v="JS-16030"/>
    <s v="Joy Smith"/>
    <x v="0"/>
    <s v="United States"/>
    <s v="Decatur"/>
    <x v="10"/>
    <n v="62521"/>
    <x v="2"/>
    <s v="FUR-FU-10004270"/>
    <x v="0"/>
    <x v="5"/>
    <x v="1372"/>
    <n v="7.6920000000000002"/>
    <n v="1"/>
    <x v="7"/>
    <n v="-3.6537000000000002"/>
  </r>
  <r>
    <n v="8678"/>
    <x v="4323"/>
    <x v="3"/>
    <x v="1200"/>
    <d v="2014-10-27T00:00:00"/>
    <x v="2"/>
    <s v="PO-18850"/>
    <s v="Patrick O'Brill"/>
    <x v="0"/>
    <s v="United States"/>
    <s v="Mansfield"/>
    <x v="5"/>
    <n v="76063"/>
    <x v="2"/>
    <s v="FUR-TA-10004607"/>
    <x v="0"/>
    <x v="3"/>
    <x v="1095"/>
    <n v="517.40499999999997"/>
    <n v="5"/>
    <x v="4"/>
    <n v="-81.3065"/>
  </r>
  <r>
    <n v="8679"/>
    <x v="4324"/>
    <x v="0"/>
    <x v="476"/>
    <d v="2013-09-08T00:00:00"/>
    <x v="0"/>
    <s v="RD-19810"/>
    <s v="Ross DeVincentis"/>
    <x v="2"/>
    <s v="United States"/>
    <s v="Houston"/>
    <x v="5"/>
    <n v="77070"/>
    <x v="2"/>
    <s v="OFF-BI-10001132"/>
    <x v="1"/>
    <x v="8"/>
    <x v="630"/>
    <n v="8.6080000000000005"/>
    <n v="8"/>
    <x v="3"/>
    <n v="-13.3424"/>
  </r>
  <r>
    <n v="8680"/>
    <x v="4324"/>
    <x v="0"/>
    <x v="476"/>
    <d v="2013-09-08T00:00:00"/>
    <x v="0"/>
    <s v="RD-19810"/>
    <s v="Ross DeVincentis"/>
    <x v="2"/>
    <s v="United States"/>
    <s v="Houston"/>
    <x v="5"/>
    <n v="77070"/>
    <x v="2"/>
    <s v="TEC-AC-10001714"/>
    <x v="2"/>
    <x v="11"/>
    <x v="678"/>
    <n v="159.56"/>
    <n v="5"/>
    <x v="2"/>
    <n v="33.906500000000001"/>
  </r>
  <r>
    <n v="8681"/>
    <x v="4325"/>
    <x v="0"/>
    <x v="49"/>
    <d v="2013-12-04T00:00:00"/>
    <x v="0"/>
    <s v="JD-15895"/>
    <s v="Jonathan Doherty"/>
    <x v="1"/>
    <s v="United States"/>
    <s v="Richmond"/>
    <x v="17"/>
    <n v="23223"/>
    <x v="0"/>
    <s v="OFF-AP-10002945"/>
    <x v="1"/>
    <x v="9"/>
    <x v="225"/>
    <n v="2104.5500000000002"/>
    <n v="7"/>
    <x v="0"/>
    <n v="694.50149999999996"/>
  </r>
  <r>
    <n v="8682"/>
    <x v="4325"/>
    <x v="0"/>
    <x v="49"/>
    <d v="2013-12-04T00:00:00"/>
    <x v="0"/>
    <s v="JD-15895"/>
    <s v="Jonathan Doherty"/>
    <x v="1"/>
    <s v="United States"/>
    <s v="Richmond"/>
    <x v="17"/>
    <n v="23223"/>
    <x v="0"/>
    <s v="OFF-SU-10004664"/>
    <x v="1"/>
    <x v="14"/>
    <x v="592"/>
    <n v="40.700000000000003"/>
    <n v="5"/>
    <x v="0"/>
    <n v="11.803000000000001"/>
  </r>
  <r>
    <n v="8683"/>
    <x v="4326"/>
    <x v="2"/>
    <x v="1127"/>
    <d v="2011-11-10T00:00:00"/>
    <x v="1"/>
    <s v="SR-20740"/>
    <s v="Steven Roelle"/>
    <x v="2"/>
    <s v="United States"/>
    <s v="Arlington"/>
    <x v="17"/>
    <n v="22204"/>
    <x v="0"/>
    <s v="TEC-AC-10002550"/>
    <x v="2"/>
    <x v="11"/>
    <x v="1342"/>
    <n v="47.79"/>
    <n v="3"/>
    <x v="0"/>
    <n v="16.2486"/>
  </r>
  <r>
    <n v="8684"/>
    <x v="4327"/>
    <x v="3"/>
    <x v="920"/>
    <d v="2014-12-02T00:00:00"/>
    <x v="1"/>
    <s v="TZ-21580"/>
    <s v="Tracy Zic"/>
    <x v="0"/>
    <s v="United States"/>
    <s v="San Francisco"/>
    <x v="1"/>
    <n v="94122"/>
    <x v="1"/>
    <s v="OFF-AR-10002335"/>
    <x v="1"/>
    <x v="6"/>
    <x v="673"/>
    <n v="5.16"/>
    <n v="2"/>
    <x v="0"/>
    <n v="1.3415999999999999"/>
  </r>
  <r>
    <n v="8685"/>
    <x v="4328"/>
    <x v="0"/>
    <x v="186"/>
    <d v="2013-12-24T00:00:00"/>
    <x v="1"/>
    <s v="TN-21040"/>
    <s v="Tanja Norvell"/>
    <x v="2"/>
    <s v="United States"/>
    <s v="San Diego"/>
    <x v="1"/>
    <n v="92024"/>
    <x v="1"/>
    <s v="TEC-AC-10001445"/>
    <x v="2"/>
    <x v="11"/>
    <x v="422"/>
    <n v="21.21"/>
    <n v="7"/>
    <x v="0"/>
    <n v="4.4541000000000004"/>
  </r>
  <r>
    <n v="8686"/>
    <x v="4329"/>
    <x v="3"/>
    <x v="237"/>
    <d v="2014-11-19T00:00:00"/>
    <x v="0"/>
    <s v="PW-19030"/>
    <s v="Pauline Webber"/>
    <x v="1"/>
    <s v="United States"/>
    <s v="Watertown"/>
    <x v="15"/>
    <n v="13601"/>
    <x v="3"/>
    <s v="OFF-ST-10003996"/>
    <x v="1"/>
    <x v="4"/>
    <x v="1203"/>
    <n v="96.36"/>
    <n v="6"/>
    <x v="0"/>
    <n v="25.053599999999999"/>
  </r>
  <r>
    <n v="8687"/>
    <x v="4330"/>
    <x v="0"/>
    <x v="190"/>
    <d v="2013-06-27T00:00:00"/>
    <x v="3"/>
    <s v="AH-10075"/>
    <s v="Adam Hart"/>
    <x v="1"/>
    <s v="United States"/>
    <s v="Los Angeles"/>
    <x v="1"/>
    <n v="90036"/>
    <x v="1"/>
    <s v="OFF-SU-10003505"/>
    <x v="1"/>
    <x v="14"/>
    <x v="408"/>
    <n v="231.72"/>
    <n v="2"/>
    <x v="0"/>
    <n v="11.586"/>
  </r>
  <r>
    <n v="8688"/>
    <x v="4330"/>
    <x v="0"/>
    <x v="190"/>
    <d v="2013-06-27T00:00:00"/>
    <x v="3"/>
    <s v="AH-10075"/>
    <s v="Adam Hart"/>
    <x v="1"/>
    <s v="United States"/>
    <s v="Los Angeles"/>
    <x v="1"/>
    <n v="90036"/>
    <x v="1"/>
    <s v="OFF-FA-10000624"/>
    <x v="1"/>
    <x v="13"/>
    <x v="291"/>
    <n v="17.899999999999999"/>
    <n v="5"/>
    <x v="0"/>
    <n v="8.9499999999999993"/>
  </r>
  <r>
    <n v="8689"/>
    <x v="4330"/>
    <x v="0"/>
    <x v="190"/>
    <d v="2013-06-27T00:00:00"/>
    <x v="3"/>
    <s v="AH-10075"/>
    <s v="Adam Hart"/>
    <x v="1"/>
    <s v="United States"/>
    <s v="Los Angeles"/>
    <x v="1"/>
    <n v="90036"/>
    <x v="1"/>
    <s v="OFF-PA-10002870"/>
    <x v="1"/>
    <x v="10"/>
    <x v="893"/>
    <n v="12.48"/>
    <n v="2"/>
    <x v="0"/>
    <n v="5.6159999999999997"/>
  </r>
  <r>
    <n v="8690"/>
    <x v="4331"/>
    <x v="2"/>
    <x v="58"/>
    <d v="2011-12-30T00:00:00"/>
    <x v="1"/>
    <s v="AY-10555"/>
    <s v="Andy Yotov"/>
    <x v="1"/>
    <s v="United States"/>
    <s v="Philadelphia"/>
    <x v="9"/>
    <n v="19140"/>
    <x v="3"/>
    <s v="OFF-AR-10002257"/>
    <x v="1"/>
    <x v="6"/>
    <x v="1191"/>
    <n v="8.016"/>
    <n v="3"/>
    <x v="2"/>
    <n v="1.1022000000000001"/>
  </r>
  <r>
    <n v="8691"/>
    <x v="4332"/>
    <x v="0"/>
    <x v="1041"/>
    <d v="2013-08-19T00:00:00"/>
    <x v="1"/>
    <s v="SP-20650"/>
    <s v="Stephanie Phelps"/>
    <x v="1"/>
    <s v="United States"/>
    <s v="Akron"/>
    <x v="24"/>
    <n v="44312"/>
    <x v="3"/>
    <s v="TEC-PH-10003580"/>
    <x v="2"/>
    <x v="7"/>
    <x v="997"/>
    <n v="259.89600000000002"/>
    <n v="2"/>
    <x v="10"/>
    <n v="-56.3108"/>
  </r>
  <r>
    <n v="8692"/>
    <x v="4332"/>
    <x v="0"/>
    <x v="1041"/>
    <d v="2013-08-19T00:00:00"/>
    <x v="1"/>
    <s v="SP-20650"/>
    <s v="Stephanie Phelps"/>
    <x v="1"/>
    <s v="United States"/>
    <s v="Akron"/>
    <x v="24"/>
    <n v="44312"/>
    <x v="3"/>
    <s v="TEC-PH-10001530"/>
    <x v="2"/>
    <x v="7"/>
    <x v="752"/>
    <n v="247.18799999999999"/>
    <n v="2"/>
    <x v="10"/>
    <n v="-49.437600000000003"/>
  </r>
  <r>
    <n v="8693"/>
    <x v="4332"/>
    <x v="0"/>
    <x v="1041"/>
    <d v="2013-08-19T00:00:00"/>
    <x v="1"/>
    <s v="SP-20650"/>
    <s v="Stephanie Phelps"/>
    <x v="1"/>
    <s v="United States"/>
    <s v="Akron"/>
    <x v="24"/>
    <n v="44312"/>
    <x v="3"/>
    <s v="TEC-AC-10000420"/>
    <x v="2"/>
    <x v="11"/>
    <x v="1487"/>
    <n v="279.95999999999998"/>
    <n v="5"/>
    <x v="2"/>
    <n v="48.993000000000002"/>
  </r>
  <r>
    <n v="8694"/>
    <x v="4333"/>
    <x v="0"/>
    <x v="1057"/>
    <d v="2013-10-29T00:00:00"/>
    <x v="1"/>
    <s v="ED-13885"/>
    <s v="Emily Ducich"/>
    <x v="2"/>
    <s v="United States"/>
    <s v="San Francisco"/>
    <x v="1"/>
    <n v="94110"/>
    <x v="1"/>
    <s v="TEC-AC-10000892"/>
    <x v="2"/>
    <x v="11"/>
    <x v="290"/>
    <n v="450"/>
    <n v="5"/>
    <x v="0"/>
    <n v="162"/>
  </r>
  <r>
    <n v="8695"/>
    <x v="4334"/>
    <x v="2"/>
    <x v="709"/>
    <d v="2011-08-28T00:00:00"/>
    <x v="0"/>
    <s v="CR-12625"/>
    <s v="Corey Roper"/>
    <x v="2"/>
    <s v="United States"/>
    <s v="Grand Rapids"/>
    <x v="12"/>
    <n v="49505"/>
    <x v="2"/>
    <s v="OFF-PA-10001934"/>
    <x v="1"/>
    <x v="10"/>
    <x v="543"/>
    <n v="19.440000000000001"/>
    <n v="3"/>
    <x v="0"/>
    <n v="9.5256000000000007"/>
  </r>
  <r>
    <n v="8696"/>
    <x v="4335"/>
    <x v="3"/>
    <x v="175"/>
    <d v="2014-09-18T00:00:00"/>
    <x v="0"/>
    <s v="CS-12400"/>
    <s v="Christopher Schild"/>
    <x v="2"/>
    <s v="United States"/>
    <s v="San Francisco"/>
    <x v="1"/>
    <n v="94109"/>
    <x v="1"/>
    <s v="FUR-TA-10003473"/>
    <x v="0"/>
    <x v="3"/>
    <x v="214"/>
    <n v="300.904"/>
    <n v="1"/>
    <x v="2"/>
    <n v="11.283899999999999"/>
  </r>
  <r>
    <n v="8697"/>
    <x v="4336"/>
    <x v="3"/>
    <x v="140"/>
    <d v="2014-06-21T00:00:00"/>
    <x v="1"/>
    <s v="TS-21205"/>
    <s v="Thomas Seio"/>
    <x v="1"/>
    <s v="United States"/>
    <s v="Nashville"/>
    <x v="18"/>
    <n v="37211"/>
    <x v="0"/>
    <s v="TEC-PH-10001051"/>
    <x v="2"/>
    <x v="7"/>
    <x v="1254"/>
    <n v="239.976"/>
    <n v="3"/>
    <x v="2"/>
    <n v="26.997299999999999"/>
  </r>
  <r>
    <n v="8698"/>
    <x v="4336"/>
    <x v="3"/>
    <x v="140"/>
    <d v="2014-06-21T00:00:00"/>
    <x v="1"/>
    <s v="TS-21205"/>
    <s v="Thomas Seio"/>
    <x v="1"/>
    <s v="United States"/>
    <s v="Nashville"/>
    <x v="18"/>
    <n v="37211"/>
    <x v="0"/>
    <s v="FUR-FU-10004351"/>
    <x v="0"/>
    <x v="5"/>
    <x v="33"/>
    <n v="31.167999999999999"/>
    <n v="4"/>
    <x v="2"/>
    <n v="9.3504000000000005"/>
  </r>
  <r>
    <n v="8699"/>
    <x v="4336"/>
    <x v="3"/>
    <x v="140"/>
    <d v="2014-06-21T00:00:00"/>
    <x v="1"/>
    <s v="TS-21205"/>
    <s v="Thomas Seio"/>
    <x v="1"/>
    <s v="United States"/>
    <s v="Nashville"/>
    <x v="18"/>
    <n v="37211"/>
    <x v="0"/>
    <s v="FUR-TA-10004152"/>
    <x v="0"/>
    <x v="3"/>
    <x v="1507"/>
    <n v="120.96"/>
    <n v="2"/>
    <x v="10"/>
    <n v="-28.224"/>
  </r>
  <r>
    <n v="8700"/>
    <x v="4336"/>
    <x v="3"/>
    <x v="140"/>
    <d v="2014-06-21T00:00:00"/>
    <x v="1"/>
    <s v="TS-21205"/>
    <s v="Thomas Seio"/>
    <x v="1"/>
    <s v="United States"/>
    <s v="Nashville"/>
    <x v="18"/>
    <n v="37211"/>
    <x v="0"/>
    <s v="TEC-PH-10000560"/>
    <x v="2"/>
    <x v="7"/>
    <x v="745"/>
    <n v="2239.9360000000001"/>
    <n v="8"/>
    <x v="2"/>
    <n v="223.99359999999999"/>
  </r>
  <r>
    <n v="8701"/>
    <x v="4336"/>
    <x v="3"/>
    <x v="140"/>
    <d v="2014-06-21T00:00:00"/>
    <x v="1"/>
    <s v="TS-21205"/>
    <s v="Thomas Seio"/>
    <x v="1"/>
    <s v="United States"/>
    <s v="Nashville"/>
    <x v="18"/>
    <n v="37211"/>
    <x v="0"/>
    <s v="OFF-AP-10004249"/>
    <x v="1"/>
    <x v="9"/>
    <x v="33"/>
    <n v="76.608000000000004"/>
    <n v="8"/>
    <x v="2"/>
    <n v="6.7031999999999998"/>
  </r>
  <r>
    <n v="8702"/>
    <x v="4336"/>
    <x v="3"/>
    <x v="140"/>
    <d v="2014-06-21T00:00:00"/>
    <x v="1"/>
    <s v="TS-21205"/>
    <s v="Thomas Seio"/>
    <x v="1"/>
    <s v="United States"/>
    <s v="Nashville"/>
    <x v="18"/>
    <n v="37211"/>
    <x v="0"/>
    <s v="OFF-ST-10001490"/>
    <x v="1"/>
    <x v="4"/>
    <x v="513"/>
    <n v="142.77600000000001"/>
    <n v="1"/>
    <x v="2"/>
    <n v="17.847000000000001"/>
  </r>
  <r>
    <n v="8703"/>
    <x v="4336"/>
    <x v="3"/>
    <x v="140"/>
    <d v="2014-06-21T00:00:00"/>
    <x v="1"/>
    <s v="TS-21205"/>
    <s v="Thomas Seio"/>
    <x v="1"/>
    <s v="United States"/>
    <s v="Nashville"/>
    <x v="18"/>
    <n v="37211"/>
    <x v="0"/>
    <s v="OFF-PA-10000312"/>
    <x v="1"/>
    <x v="10"/>
    <x v="1820"/>
    <n v="91.36"/>
    <n v="5"/>
    <x v="2"/>
    <n v="29.692"/>
  </r>
  <r>
    <n v="8704"/>
    <x v="4337"/>
    <x v="1"/>
    <x v="1201"/>
    <d v="2012-03-05T00:00:00"/>
    <x v="1"/>
    <s v="RP-19390"/>
    <s v="Resi Pölking"/>
    <x v="0"/>
    <s v="United States"/>
    <s v="Philadelphia"/>
    <x v="9"/>
    <n v="19120"/>
    <x v="3"/>
    <s v="OFF-AP-10002906"/>
    <x v="1"/>
    <x v="9"/>
    <x v="1088"/>
    <n v="3.552"/>
    <n v="2"/>
    <x v="2"/>
    <n v="0.44400000000000001"/>
  </r>
  <r>
    <n v="8705"/>
    <x v="4338"/>
    <x v="0"/>
    <x v="310"/>
    <d v="2013-07-27T00:00:00"/>
    <x v="2"/>
    <s v="IL-15100"/>
    <s v="Ivan Liston"/>
    <x v="0"/>
    <s v="United States"/>
    <s v="Houston"/>
    <x v="5"/>
    <n v="77041"/>
    <x v="2"/>
    <s v="TEC-PH-10004100"/>
    <x v="2"/>
    <x v="7"/>
    <x v="1743"/>
    <n v="115.136"/>
    <n v="8"/>
    <x v="2"/>
    <n v="11.5136"/>
  </r>
  <r>
    <n v="8706"/>
    <x v="4339"/>
    <x v="2"/>
    <x v="1202"/>
    <d v="2011-10-05T00:00:00"/>
    <x v="1"/>
    <s v="NF-18475"/>
    <s v="Neil Französisch"/>
    <x v="2"/>
    <s v="United States"/>
    <s v="Reno"/>
    <x v="33"/>
    <n v="89502"/>
    <x v="1"/>
    <s v="OFF-FA-10000254"/>
    <x v="1"/>
    <x v="13"/>
    <x v="1814"/>
    <n v="4.71"/>
    <n v="1"/>
    <x v="0"/>
    <n v="0"/>
  </r>
  <r>
    <n v="8707"/>
    <x v="4340"/>
    <x v="2"/>
    <x v="78"/>
    <d v="2011-09-13T00:00:00"/>
    <x v="1"/>
    <s v="PP-18955"/>
    <s v="Paul Prost"/>
    <x v="2"/>
    <s v="United States"/>
    <s v="New York City"/>
    <x v="15"/>
    <n v="10009"/>
    <x v="3"/>
    <s v="FUR-CH-10004289"/>
    <x v="0"/>
    <x v="1"/>
    <x v="975"/>
    <n v="172.76400000000001"/>
    <n v="2"/>
    <x v="9"/>
    <n v="13.437200000000001"/>
  </r>
  <r>
    <n v="8708"/>
    <x v="4340"/>
    <x v="2"/>
    <x v="78"/>
    <d v="2011-09-13T00:00:00"/>
    <x v="1"/>
    <s v="PP-18955"/>
    <s v="Paul Prost"/>
    <x v="2"/>
    <s v="United States"/>
    <s v="New York City"/>
    <x v="15"/>
    <n v="10009"/>
    <x v="3"/>
    <s v="OFF-AR-10003469"/>
    <x v="1"/>
    <x v="6"/>
    <x v="1249"/>
    <n v="3.52"/>
    <n v="2"/>
    <x v="0"/>
    <n v="1.6896"/>
  </r>
  <r>
    <n v="8709"/>
    <x v="4341"/>
    <x v="2"/>
    <x v="912"/>
    <d v="2011-11-18T00:00:00"/>
    <x v="2"/>
    <s v="JD-16150"/>
    <s v="Justin Deggeller"/>
    <x v="1"/>
    <s v="United States"/>
    <s v="Los Angeles"/>
    <x v="1"/>
    <n v="90008"/>
    <x v="1"/>
    <s v="TEC-PH-10004188"/>
    <x v="2"/>
    <x v="7"/>
    <x v="763"/>
    <n v="79.968000000000004"/>
    <n v="4"/>
    <x v="2"/>
    <n v="-17.992799999999999"/>
  </r>
  <r>
    <n v="8710"/>
    <x v="4341"/>
    <x v="2"/>
    <x v="912"/>
    <d v="2011-11-18T00:00:00"/>
    <x v="2"/>
    <s v="JD-16150"/>
    <s v="Justin Deggeller"/>
    <x v="1"/>
    <s v="United States"/>
    <s v="Los Angeles"/>
    <x v="1"/>
    <n v="90008"/>
    <x v="1"/>
    <s v="FUR-BO-10004015"/>
    <x v="0"/>
    <x v="0"/>
    <x v="569"/>
    <n v="305.97449999999998"/>
    <n v="3"/>
    <x v="11"/>
    <n v="25.197900000000001"/>
  </r>
  <r>
    <n v="8711"/>
    <x v="4341"/>
    <x v="2"/>
    <x v="912"/>
    <d v="2011-11-18T00:00:00"/>
    <x v="2"/>
    <s v="JD-16150"/>
    <s v="Justin Deggeller"/>
    <x v="1"/>
    <s v="United States"/>
    <s v="Los Angeles"/>
    <x v="1"/>
    <n v="90008"/>
    <x v="1"/>
    <s v="OFF-ST-10000991"/>
    <x v="1"/>
    <x v="4"/>
    <x v="155"/>
    <n v="344.91"/>
    <n v="3"/>
    <x v="0"/>
    <n v="10.347300000000001"/>
  </r>
  <r>
    <n v="8712"/>
    <x v="4342"/>
    <x v="2"/>
    <x v="223"/>
    <d v="2011-03-07T00:00:00"/>
    <x v="1"/>
    <s v="EJ-14155"/>
    <s v="Eva Jacobs"/>
    <x v="0"/>
    <s v="United States"/>
    <s v="San Diego"/>
    <x v="1"/>
    <n v="92037"/>
    <x v="1"/>
    <s v="FUR-TA-10002958"/>
    <x v="0"/>
    <x v="3"/>
    <x v="956"/>
    <n v="626.35199999999998"/>
    <n v="3"/>
    <x v="2"/>
    <n v="-23.488199999999999"/>
  </r>
  <r>
    <n v="8713"/>
    <x v="4343"/>
    <x v="1"/>
    <x v="155"/>
    <d v="2012-12-07T00:00:00"/>
    <x v="1"/>
    <s v="PW-19240"/>
    <s v="Pierre Wener"/>
    <x v="0"/>
    <s v="United States"/>
    <s v="San Francisco"/>
    <x v="1"/>
    <n v="94110"/>
    <x v="1"/>
    <s v="FUR-BO-10002213"/>
    <x v="0"/>
    <x v="0"/>
    <x v="1325"/>
    <n v="359.49900000000002"/>
    <n v="3"/>
    <x v="11"/>
    <n v="-29.605799999999999"/>
  </r>
  <r>
    <n v="8714"/>
    <x v="4344"/>
    <x v="3"/>
    <x v="497"/>
    <d v="2014-07-17T00:00:00"/>
    <x v="1"/>
    <s v="TS-21430"/>
    <s v="Tom Stivers"/>
    <x v="1"/>
    <s v="United States"/>
    <s v="San Diego"/>
    <x v="1"/>
    <n v="92105"/>
    <x v="1"/>
    <s v="TEC-PH-10000004"/>
    <x v="2"/>
    <x v="7"/>
    <x v="606"/>
    <n v="71.951999999999998"/>
    <n v="6"/>
    <x v="2"/>
    <n v="5.3963999999999999"/>
  </r>
  <r>
    <n v="8715"/>
    <x v="4344"/>
    <x v="3"/>
    <x v="497"/>
    <d v="2014-07-17T00:00:00"/>
    <x v="1"/>
    <s v="TS-21430"/>
    <s v="Tom Stivers"/>
    <x v="1"/>
    <s v="United States"/>
    <s v="San Diego"/>
    <x v="1"/>
    <n v="92105"/>
    <x v="1"/>
    <s v="OFF-BI-10003708"/>
    <x v="1"/>
    <x v="8"/>
    <x v="969"/>
    <n v="29.8"/>
    <n v="5"/>
    <x v="2"/>
    <n v="9.3125"/>
  </r>
  <r>
    <n v="8716"/>
    <x v="4345"/>
    <x v="3"/>
    <x v="673"/>
    <d v="2014-11-21T00:00:00"/>
    <x v="0"/>
    <s v="BM-11650"/>
    <s v="Brian Moss"/>
    <x v="1"/>
    <s v="United States"/>
    <s v="Elyria"/>
    <x v="24"/>
    <n v="44035"/>
    <x v="3"/>
    <s v="OFF-BI-10002949"/>
    <x v="1"/>
    <x v="8"/>
    <x v="520"/>
    <n v="1.8240000000000001"/>
    <n v="1"/>
    <x v="6"/>
    <n v="-1.3984000000000001"/>
  </r>
  <r>
    <n v="8717"/>
    <x v="4346"/>
    <x v="0"/>
    <x v="1"/>
    <d v="2013-06-17T00:00:00"/>
    <x v="0"/>
    <s v="AW-10930"/>
    <s v="Arthur Wiediger"/>
    <x v="2"/>
    <s v="United States"/>
    <s v="Houston"/>
    <x v="5"/>
    <n v="77070"/>
    <x v="2"/>
    <s v="OFF-AP-10001242"/>
    <x v="1"/>
    <x v="9"/>
    <x v="1408"/>
    <n v="64.384"/>
    <n v="4"/>
    <x v="3"/>
    <n v="-160.96"/>
  </r>
  <r>
    <n v="8718"/>
    <x v="4346"/>
    <x v="0"/>
    <x v="1"/>
    <d v="2013-06-17T00:00:00"/>
    <x v="0"/>
    <s v="AW-10930"/>
    <s v="Arthur Wiediger"/>
    <x v="2"/>
    <s v="United States"/>
    <s v="Houston"/>
    <x v="5"/>
    <n v="77070"/>
    <x v="2"/>
    <s v="FUR-FU-10001424"/>
    <x v="0"/>
    <x v="5"/>
    <x v="691"/>
    <n v="6.984"/>
    <n v="2"/>
    <x v="7"/>
    <n v="-4.5396000000000001"/>
  </r>
  <r>
    <n v="8719"/>
    <x v="4346"/>
    <x v="0"/>
    <x v="1"/>
    <d v="2013-06-17T00:00:00"/>
    <x v="0"/>
    <s v="AW-10930"/>
    <s v="Arthur Wiediger"/>
    <x v="2"/>
    <s v="United States"/>
    <s v="Houston"/>
    <x v="5"/>
    <n v="77070"/>
    <x v="2"/>
    <s v="OFF-AR-10003469"/>
    <x v="1"/>
    <x v="6"/>
    <x v="1249"/>
    <n v="11.263999999999999"/>
    <n v="8"/>
    <x v="2"/>
    <n v="3.9424000000000001"/>
  </r>
  <r>
    <n v="8720"/>
    <x v="4346"/>
    <x v="0"/>
    <x v="1"/>
    <d v="2013-06-17T00:00:00"/>
    <x v="0"/>
    <s v="AW-10930"/>
    <s v="Arthur Wiediger"/>
    <x v="2"/>
    <s v="United States"/>
    <s v="Houston"/>
    <x v="5"/>
    <n v="77070"/>
    <x v="2"/>
    <s v="OFF-PA-10000232"/>
    <x v="1"/>
    <x v="10"/>
    <x v="1622"/>
    <n v="15.552"/>
    <n v="3"/>
    <x v="2"/>
    <n v="5.6375999999999999"/>
  </r>
  <r>
    <n v="8721"/>
    <x v="4346"/>
    <x v="0"/>
    <x v="1"/>
    <d v="2013-06-17T00:00:00"/>
    <x v="0"/>
    <s v="AW-10930"/>
    <s v="Arthur Wiediger"/>
    <x v="2"/>
    <s v="United States"/>
    <s v="Houston"/>
    <x v="5"/>
    <n v="77070"/>
    <x v="2"/>
    <s v="FUR-CH-10000229"/>
    <x v="0"/>
    <x v="1"/>
    <x v="1612"/>
    <n v="379.37200000000001"/>
    <n v="2"/>
    <x v="4"/>
    <n v="-119.2312"/>
  </r>
  <r>
    <n v="8722"/>
    <x v="4346"/>
    <x v="0"/>
    <x v="1"/>
    <d v="2013-06-17T00:00:00"/>
    <x v="0"/>
    <s v="AW-10930"/>
    <s v="Arthur Wiediger"/>
    <x v="2"/>
    <s v="United States"/>
    <s v="Houston"/>
    <x v="5"/>
    <n v="77070"/>
    <x v="2"/>
    <s v="OFF-ST-10002562"/>
    <x v="1"/>
    <x v="4"/>
    <x v="33"/>
    <n v="67.536000000000001"/>
    <n v="9"/>
    <x v="2"/>
    <n v="6.7535999999999996"/>
  </r>
  <r>
    <n v="8723"/>
    <x v="4346"/>
    <x v="0"/>
    <x v="1"/>
    <d v="2013-06-17T00:00:00"/>
    <x v="0"/>
    <s v="AW-10930"/>
    <s v="Arthur Wiediger"/>
    <x v="2"/>
    <s v="United States"/>
    <s v="Houston"/>
    <x v="5"/>
    <n v="77070"/>
    <x v="2"/>
    <s v="OFF-BI-10001525"/>
    <x v="1"/>
    <x v="8"/>
    <x v="31"/>
    <n v="1.524"/>
    <n v="2"/>
    <x v="3"/>
    <n v="-2.6669999999999998"/>
  </r>
  <r>
    <n v="8724"/>
    <x v="4347"/>
    <x v="0"/>
    <x v="723"/>
    <d v="2014-01-01T00:00:00"/>
    <x v="0"/>
    <s v="MH-17290"/>
    <s v="Marc Harrigan"/>
    <x v="2"/>
    <s v="United States"/>
    <s v="Miami"/>
    <x v="2"/>
    <n v="33178"/>
    <x v="0"/>
    <s v="OFF-PA-10002986"/>
    <x v="1"/>
    <x v="10"/>
    <x v="477"/>
    <n v="37.408000000000001"/>
    <n v="7"/>
    <x v="2"/>
    <n v="13.0928"/>
  </r>
  <r>
    <n v="8725"/>
    <x v="4347"/>
    <x v="0"/>
    <x v="723"/>
    <d v="2014-01-01T00:00:00"/>
    <x v="0"/>
    <s v="MH-17290"/>
    <s v="Marc Harrigan"/>
    <x v="2"/>
    <s v="United States"/>
    <s v="Miami"/>
    <x v="2"/>
    <n v="33178"/>
    <x v="0"/>
    <s v="OFF-PA-10000143"/>
    <x v="1"/>
    <x v="10"/>
    <x v="1692"/>
    <n v="25.344000000000001"/>
    <n v="6"/>
    <x v="2"/>
    <n v="8.8704000000000001"/>
  </r>
  <r>
    <n v="8726"/>
    <x v="4348"/>
    <x v="3"/>
    <x v="257"/>
    <d v="2014-03-24T00:00:00"/>
    <x v="1"/>
    <s v="SW-20275"/>
    <s v="Scott Williamson"/>
    <x v="0"/>
    <s v="United States"/>
    <s v="Seattle"/>
    <x v="4"/>
    <n v="98115"/>
    <x v="1"/>
    <s v="OFF-AR-10003752"/>
    <x v="1"/>
    <x v="6"/>
    <x v="677"/>
    <n v="46.2"/>
    <n v="4"/>
    <x v="0"/>
    <n v="21.251999999999999"/>
  </r>
  <r>
    <n v="8727"/>
    <x v="4349"/>
    <x v="1"/>
    <x v="17"/>
    <d v="2012-12-31T00:00:00"/>
    <x v="1"/>
    <s v="SP-20860"/>
    <s v="Sung Pak"/>
    <x v="1"/>
    <s v="United States"/>
    <s v="Murfreesboro"/>
    <x v="18"/>
    <n v="37130"/>
    <x v="0"/>
    <s v="TEC-AC-10002370"/>
    <x v="2"/>
    <x v="11"/>
    <x v="1816"/>
    <n v="4.7279999999999998"/>
    <n v="3"/>
    <x v="2"/>
    <n v="0.70920000000000005"/>
  </r>
  <r>
    <n v="8728"/>
    <x v="4349"/>
    <x v="1"/>
    <x v="17"/>
    <d v="2012-12-31T00:00:00"/>
    <x v="1"/>
    <s v="SP-20860"/>
    <s v="Sung Pak"/>
    <x v="1"/>
    <s v="United States"/>
    <s v="Murfreesboro"/>
    <x v="18"/>
    <n v="37130"/>
    <x v="0"/>
    <s v="FUR-FU-10002030"/>
    <x v="0"/>
    <x v="5"/>
    <x v="1813"/>
    <n v="53.351999999999997"/>
    <n v="3"/>
    <x v="2"/>
    <n v="16.005600000000001"/>
  </r>
  <r>
    <n v="8729"/>
    <x v="4349"/>
    <x v="1"/>
    <x v="17"/>
    <d v="2012-12-31T00:00:00"/>
    <x v="1"/>
    <s v="SP-20860"/>
    <s v="Sung Pak"/>
    <x v="1"/>
    <s v="United States"/>
    <s v="Murfreesboro"/>
    <x v="18"/>
    <n v="37130"/>
    <x v="0"/>
    <s v="FUR-BO-10002853"/>
    <x v="0"/>
    <x v="0"/>
    <x v="1613"/>
    <n v="131.10400000000001"/>
    <n v="2"/>
    <x v="2"/>
    <n v="8.1940000000000008"/>
  </r>
  <r>
    <n v="8730"/>
    <x v="4349"/>
    <x v="1"/>
    <x v="17"/>
    <d v="2012-12-31T00:00:00"/>
    <x v="1"/>
    <s v="SP-20860"/>
    <s v="Sung Pak"/>
    <x v="1"/>
    <s v="United States"/>
    <s v="Murfreesboro"/>
    <x v="18"/>
    <n v="37130"/>
    <x v="0"/>
    <s v="OFF-ST-10002562"/>
    <x v="1"/>
    <x v="4"/>
    <x v="33"/>
    <n v="22.512"/>
    <n v="3"/>
    <x v="2"/>
    <n v="2.2511999999999999"/>
  </r>
  <r>
    <n v="8731"/>
    <x v="4349"/>
    <x v="1"/>
    <x v="17"/>
    <d v="2012-12-31T00:00:00"/>
    <x v="1"/>
    <s v="SP-20860"/>
    <s v="Sung Pak"/>
    <x v="1"/>
    <s v="United States"/>
    <s v="Murfreesboro"/>
    <x v="18"/>
    <n v="37130"/>
    <x v="0"/>
    <s v="TEC-AC-10004227"/>
    <x v="2"/>
    <x v="11"/>
    <x v="1400"/>
    <n v="72.744"/>
    <n v="7"/>
    <x v="2"/>
    <n v="-12.7302"/>
  </r>
  <r>
    <n v="8732"/>
    <x v="4350"/>
    <x v="1"/>
    <x v="374"/>
    <d v="2012-08-06T00:00:00"/>
    <x v="1"/>
    <s v="SC-20695"/>
    <s v="Steve Chapman"/>
    <x v="1"/>
    <s v="United States"/>
    <s v="Saint Louis"/>
    <x v="25"/>
    <n v="63116"/>
    <x v="2"/>
    <s v="OFF-SU-10002573"/>
    <x v="1"/>
    <x v="14"/>
    <x v="350"/>
    <n v="52.59"/>
    <n v="3"/>
    <x v="0"/>
    <n v="15.776999999999999"/>
  </r>
  <r>
    <n v="8733"/>
    <x v="4351"/>
    <x v="3"/>
    <x v="818"/>
    <d v="2014-06-30T00:00:00"/>
    <x v="0"/>
    <s v="PW-19030"/>
    <s v="Pauline Webber"/>
    <x v="1"/>
    <s v="United States"/>
    <s v="Seattle"/>
    <x v="4"/>
    <n v="98105"/>
    <x v="1"/>
    <s v="OFF-PA-10003848"/>
    <x v="1"/>
    <x v="10"/>
    <x v="1442"/>
    <n v="19.440000000000001"/>
    <n v="3"/>
    <x v="0"/>
    <n v="9.3312000000000008"/>
  </r>
  <r>
    <n v="8734"/>
    <x v="4351"/>
    <x v="3"/>
    <x v="818"/>
    <d v="2014-06-30T00:00:00"/>
    <x v="0"/>
    <s v="PW-19030"/>
    <s v="Pauline Webber"/>
    <x v="1"/>
    <s v="United States"/>
    <s v="Seattle"/>
    <x v="4"/>
    <n v="98105"/>
    <x v="1"/>
    <s v="FUR-FU-10001290"/>
    <x v="0"/>
    <x v="5"/>
    <x v="447"/>
    <n v="126.3"/>
    <n v="3"/>
    <x v="0"/>
    <n v="40.415999999999997"/>
  </r>
  <r>
    <n v="8735"/>
    <x v="4351"/>
    <x v="3"/>
    <x v="818"/>
    <d v="2014-06-30T00:00:00"/>
    <x v="0"/>
    <s v="PW-19030"/>
    <s v="Pauline Webber"/>
    <x v="1"/>
    <s v="United States"/>
    <s v="Seattle"/>
    <x v="4"/>
    <n v="98105"/>
    <x v="1"/>
    <s v="TEC-AC-10003832"/>
    <x v="2"/>
    <x v="11"/>
    <x v="216"/>
    <n v="1287.45"/>
    <n v="5"/>
    <x v="0"/>
    <n v="244.6155"/>
  </r>
  <r>
    <n v="8736"/>
    <x v="4352"/>
    <x v="2"/>
    <x v="315"/>
    <d v="2011-02-11T00:00:00"/>
    <x v="0"/>
    <s v="CS-12250"/>
    <s v="Chris Selesnick"/>
    <x v="1"/>
    <s v="United States"/>
    <s v="New York City"/>
    <x v="15"/>
    <n v="10024"/>
    <x v="3"/>
    <s v="OFF-ST-10001558"/>
    <x v="1"/>
    <x v="4"/>
    <x v="712"/>
    <n v="64.959999999999994"/>
    <n v="4"/>
    <x v="0"/>
    <n v="9.7439999999999998"/>
  </r>
  <r>
    <n v="8737"/>
    <x v="4353"/>
    <x v="0"/>
    <x v="913"/>
    <d v="2013-09-10T00:00:00"/>
    <x v="1"/>
    <s v="RP-19855"/>
    <s v="Roy Phan"/>
    <x v="1"/>
    <s v="United States"/>
    <s v="Woodbury"/>
    <x v="11"/>
    <n v="55125"/>
    <x v="2"/>
    <s v="OFF-ST-10001490"/>
    <x v="1"/>
    <x v="4"/>
    <x v="513"/>
    <n v="535.41"/>
    <n v="3"/>
    <x v="0"/>
    <n v="160.62299999999999"/>
  </r>
  <r>
    <n v="8738"/>
    <x v="4354"/>
    <x v="3"/>
    <x v="1191"/>
    <d v="2014-04-11T00:00:00"/>
    <x v="1"/>
    <s v="CS-12175"/>
    <s v="Charles Sheldon"/>
    <x v="1"/>
    <s v="United States"/>
    <s v="Chattanooga"/>
    <x v="18"/>
    <n v="37421"/>
    <x v="0"/>
    <s v="OFF-BI-10003669"/>
    <x v="1"/>
    <x v="8"/>
    <x v="796"/>
    <n v="8.1"/>
    <n v="5"/>
    <x v="6"/>
    <n v="-5.94"/>
  </r>
  <r>
    <n v="8739"/>
    <x v="4355"/>
    <x v="3"/>
    <x v="166"/>
    <d v="2014-12-12T00:00:00"/>
    <x v="2"/>
    <s v="MJ-17740"/>
    <s v="Max Jones"/>
    <x v="0"/>
    <s v="United States"/>
    <s v="Philadelphia"/>
    <x v="9"/>
    <n v="19140"/>
    <x v="3"/>
    <s v="OFF-AR-10004441"/>
    <x v="1"/>
    <x v="6"/>
    <x v="153"/>
    <n v="13.247999999999999"/>
    <n v="4"/>
    <x v="2"/>
    <n v="3.6432000000000002"/>
  </r>
  <r>
    <n v="8740"/>
    <x v="4355"/>
    <x v="3"/>
    <x v="166"/>
    <d v="2014-12-12T00:00:00"/>
    <x v="2"/>
    <s v="MJ-17740"/>
    <s v="Max Jones"/>
    <x v="0"/>
    <s v="United States"/>
    <s v="Philadelphia"/>
    <x v="9"/>
    <n v="19140"/>
    <x v="3"/>
    <s v="TEC-PH-10001924"/>
    <x v="2"/>
    <x v="7"/>
    <x v="426"/>
    <n v="83.988"/>
    <n v="2"/>
    <x v="10"/>
    <n v="-20.997"/>
  </r>
  <r>
    <n v="8741"/>
    <x v="4356"/>
    <x v="0"/>
    <x v="1131"/>
    <d v="2013-07-26T00:00:00"/>
    <x v="2"/>
    <s v="JG-15160"/>
    <s v="James Galang"/>
    <x v="0"/>
    <s v="United States"/>
    <s v="Lafayette"/>
    <x v="28"/>
    <n v="70506"/>
    <x v="0"/>
    <s v="OFF-AR-10004456"/>
    <x v="1"/>
    <x v="6"/>
    <x v="1044"/>
    <n v="73.2"/>
    <n v="5"/>
    <x v="0"/>
    <n v="21.228000000000002"/>
  </r>
  <r>
    <n v="8742"/>
    <x v="4357"/>
    <x v="1"/>
    <x v="529"/>
    <d v="2012-11-09T00:00:00"/>
    <x v="3"/>
    <s v="AG-10765"/>
    <s v="Anthony Garverick"/>
    <x v="2"/>
    <s v="United States"/>
    <s v="Lawrence"/>
    <x v="14"/>
    <n v="46226"/>
    <x v="2"/>
    <s v="OFF-BI-10001890"/>
    <x v="1"/>
    <x v="8"/>
    <x v="174"/>
    <n v="10.74"/>
    <n v="3"/>
    <x v="0"/>
    <n v="5.1551999999999998"/>
  </r>
  <r>
    <n v="8743"/>
    <x v="4358"/>
    <x v="1"/>
    <x v="653"/>
    <d v="2012-10-04T00:00:00"/>
    <x v="2"/>
    <s v="CK-12205"/>
    <s v="Chloris Kastensmidt"/>
    <x v="0"/>
    <s v="United States"/>
    <s v="Hillsboro"/>
    <x v="21"/>
    <n v="97123"/>
    <x v="1"/>
    <s v="FUR-FU-10000629"/>
    <x v="0"/>
    <x v="5"/>
    <x v="93"/>
    <n v="11.032"/>
    <n v="1"/>
    <x v="2"/>
    <n v="3.0337999999999998"/>
  </r>
  <r>
    <n v="8744"/>
    <x v="4358"/>
    <x v="1"/>
    <x v="653"/>
    <d v="2012-10-04T00:00:00"/>
    <x v="2"/>
    <s v="CK-12205"/>
    <s v="Chloris Kastensmidt"/>
    <x v="0"/>
    <s v="United States"/>
    <s v="Hillsboro"/>
    <x v="21"/>
    <n v="97123"/>
    <x v="1"/>
    <s v="TEC-AC-10002323"/>
    <x v="2"/>
    <x v="11"/>
    <x v="175"/>
    <n v="53.04"/>
    <n v="3"/>
    <x v="2"/>
    <n v="-4.641"/>
  </r>
  <r>
    <n v="8745"/>
    <x v="4359"/>
    <x v="1"/>
    <x v="6"/>
    <d v="2012-11-25T00:00:00"/>
    <x v="0"/>
    <s v="HD-14785"/>
    <s v="Harold Dahlen"/>
    <x v="2"/>
    <s v="United States"/>
    <s v="Cambridge"/>
    <x v="31"/>
    <n v="2138"/>
    <x v="3"/>
    <s v="OFF-AR-10003056"/>
    <x v="1"/>
    <x v="6"/>
    <x v="18"/>
    <n v="17.12"/>
    <n v="4"/>
    <x v="0"/>
    <n v="4.9648000000000003"/>
  </r>
  <r>
    <n v="8746"/>
    <x v="4359"/>
    <x v="1"/>
    <x v="6"/>
    <d v="2012-11-25T00:00:00"/>
    <x v="0"/>
    <s v="HD-14785"/>
    <s v="Harold Dahlen"/>
    <x v="2"/>
    <s v="United States"/>
    <s v="Cambridge"/>
    <x v="31"/>
    <n v="2138"/>
    <x v="3"/>
    <s v="OFF-PA-10000300"/>
    <x v="1"/>
    <x v="10"/>
    <x v="1766"/>
    <n v="59.94"/>
    <n v="3"/>
    <x v="0"/>
    <n v="28.171800000000001"/>
  </r>
  <r>
    <n v="8747"/>
    <x v="4360"/>
    <x v="3"/>
    <x v="62"/>
    <d v="2014-02-08T00:00:00"/>
    <x v="1"/>
    <s v="BO-11350"/>
    <s v="Bill Overfelt"/>
    <x v="1"/>
    <s v="United States"/>
    <s v="San Diego"/>
    <x v="1"/>
    <n v="92105"/>
    <x v="1"/>
    <s v="FUR-FU-10000293"/>
    <x v="0"/>
    <x v="5"/>
    <x v="783"/>
    <n v="210.58"/>
    <n v="2"/>
    <x v="0"/>
    <n v="12.6348"/>
  </r>
  <r>
    <n v="8748"/>
    <x v="4360"/>
    <x v="3"/>
    <x v="62"/>
    <d v="2014-02-08T00:00:00"/>
    <x v="1"/>
    <s v="BO-11350"/>
    <s v="Bill Overfelt"/>
    <x v="1"/>
    <s v="United States"/>
    <s v="San Diego"/>
    <x v="1"/>
    <n v="92105"/>
    <x v="1"/>
    <s v="OFF-BI-10003638"/>
    <x v="1"/>
    <x v="8"/>
    <x v="607"/>
    <n v="30.96"/>
    <n v="2"/>
    <x v="2"/>
    <n v="10.061999999999999"/>
  </r>
  <r>
    <n v="8749"/>
    <x v="4360"/>
    <x v="3"/>
    <x v="62"/>
    <d v="2014-02-08T00:00:00"/>
    <x v="1"/>
    <s v="BO-11350"/>
    <s v="Bill Overfelt"/>
    <x v="1"/>
    <s v="United States"/>
    <s v="San Diego"/>
    <x v="1"/>
    <n v="92105"/>
    <x v="1"/>
    <s v="TEC-MA-10002109"/>
    <x v="2"/>
    <x v="15"/>
    <x v="1729"/>
    <n v="239.98400000000001"/>
    <n v="2"/>
    <x v="2"/>
    <n v="38.997399999999999"/>
  </r>
  <r>
    <n v="8750"/>
    <x v="4361"/>
    <x v="1"/>
    <x v="382"/>
    <d v="2012-06-19T00:00:00"/>
    <x v="2"/>
    <s v="LC-16885"/>
    <s v="Lena Creighton"/>
    <x v="0"/>
    <s v="United States"/>
    <s v="New York City"/>
    <x v="15"/>
    <n v="10009"/>
    <x v="3"/>
    <s v="OFF-BI-10003527"/>
    <x v="1"/>
    <x v="8"/>
    <x v="446"/>
    <n v="3050.3760000000002"/>
    <n v="3"/>
    <x v="2"/>
    <n v="1143.8910000000001"/>
  </r>
  <r>
    <n v="8751"/>
    <x v="4361"/>
    <x v="1"/>
    <x v="382"/>
    <d v="2012-06-19T00:00:00"/>
    <x v="2"/>
    <s v="LC-16885"/>
    <s v="Lena Creighton"/>
    <x v="0"/>
    <s v="United States"/>
    <s v="New York City"/>
    <x v="15"/>
    <n v="10009"/>
    <x v="3"/>
    <s v="TEC-PH-10004922"/>
    <x v="2"/>
    <x v="7"/>
    <x v="1067"/>
    <n v="133.97999999999999"/>
    <n v="2"/>
    <x v="0"/>
    <n v="33.494999999999997"/>
  </r>
  <r>
    <n v="8752"/>
    <x v="4362"/>
    <x v="0"/>
    <x v="465"/>
    <d v="2013-05-10T00:00:00"/>
    <x v="1"/>
    <s v="RB-19465"/>
    <s v="Rick Bensley"/>
    <x v="2"/>
    <s v="United States"/>
    <s v="Tallahassee"/>
    <x v="2"/>
    <n v="32303"/>
    <x v="0"/>
    <s v="OFF-PA-10001001"/>
    <x v="1"/>
    <x v="10"/>
    <x v="1821"/>
    <n v="93.248000000000005"/>
    <n v="4"/>
    <x v="2"/>
    <n v="31.4712"/>
  </r>
  <r>
    <n v="8753"/>
    <x v="4362"/>
    <x v="0"/>
    <x v="465"/>
    <d v="2013-05-10T00:00:00"/>
    <x v="1"/>
    <s v="RB-19465"/>
    <s v="Rick Bensley"/>
    <x v="2"/>
    <s v="United States"/>
    <s v="Tallahassee"/>
    <x v="2"/>
    <n v="32303"/>
    <x v="0"/>
    <s v="TEC-PH-10001198"/>
    <x v="2"/>
    <x v="7"/>
    <x v="1168"/>
    <n v="177.48"/>
    <n v="3"/>
    <x v="2"/>
    <n v="19.9665"/>
  </r>
  <r>
    <n v="8754"/>
    <x v="4363"/>
    <x v="3"/>
    <x v="428"/>
    <d v="2014-09-11T00:00:00"/>
    <x v="2"/>
    <s v="JD-16015"/>
    <s v="Joy Daniels"/>
    <x v="0"/>
    <s v="United States"/>
    <s v="Toledo"/>
    <x v="24"/>
    <n v="43615"/>
    <x v="3"/>
    <s v="OFF-LA-10000443"/>
    <x v="1"/>
    <x v="2"/>
    <x v="1118"/>
    <n v="17.712"/>
    <n v="6"/>
    <x v="2"/>
    <n v="5.9778000000000002"/>
  </r>
  <r>
    <n v="8755"/>
    <x v="4363"/>
    <x v="3"/>
    <x v="428"/>
    <d v="2014-09-11T00:00:00"/>
    <x v="2"/>
    <s v="JD-16015"/>
    <s v="Joy Daniels"/>
    <x v="0"/>
    <s v="United States"/>
    <s v="Toledo"/>
    <x v="24"/>
    <n v="43615"/>
    <x v="3"/>
    <s v="OFF-BI-10003669"/>
    <x v="1"/>
    <x v="8"/>
    <x v="796"/>
    <n v="4.8600000000000003"/>
    <n v="3"/>
    <x v="6"/>
    <n v="-3.5640000000000001"/>
  </r>
  <r>
    <n v="8756"/>
    <x v="4363"/>
    <x v="3"/>
    <x v="428"/>
    <d v="2014-09-11T00:00:00"/>
    <x v="2"/>
    <s v="JD-16015"/>
    <s v="Joy Daniels"/>
    <x v="0"/>
    <s v="United States"/>
    <s v="Toledo"/>
    <x v="24"/>
    <n v="43615"/>
    <x v="3"/>
    <s v="OFF-BI-10001628"/>
    <x v="1"/>
    <x v="8"/>
    <x v="1103"/>
    <n v="6.258"/>
    <n v="2"/>
    <x v="6"/>
    <n v="-5.2149999999999999"/>
  </r>
  <r>
    <n v="8757"/>
    <x v="4364"/>
    <x v="0"/>
    <x v="405"/>
    <d v="2013-07-27T00:00:00"/>
    <x v="1"/>
    <s v="MF-17665"/>
    <s v="Maureen Fritzler"/>
    <x v="1"/>
    <s v="United States"/>
    <s v="Columbia"/>
    <x v="39"/>
    <n v="21044"/>
    <x v="3"/>
    <s v="OFF-AP-10002350"/>
    <x v="1"/>
    <x v="9"/>
    <x v="545"/>
    <n v="37.68"/>
    <n v="2"/>
    <x v="0"/>
    <n v="10.5504"/>
  </r>
  <r>
    <n v="8758"/>
    <x v="4364"/>
    <x v="0"/>
    <x v="405"/>
    <d v="2013-07-27T00:00:00"/>
    <x v="1"/>
    <s v="MF-17665"/>
    <s v="Maureen Fritzler"/>
    <x v="1"/>
    <s v="United States"/>
    <s v="Columbia"/>
    <x v="39"/>
    <n v="21044"/>
    <x v="3"/>
    <s v="OFF-PA-10004100"/>
    <x v="1"/>
    <x v="10"/>
    <x v="257"/>
    <n v="51.84"/>
    <n v="8"/>
    <x v="0"/>
    <n v="24.883199999999999"/>
  </r>
  <r>
    <n v="8759"/>
    <x v="4364"/>
    <x v="0"/>
    <x v="405"/>
    <d v="2013-07-27T00:00:00"/>
    <x v="1"/>
    <s v="MF-17665"/>
    <s v="Maureen Fritzler"/>
    <x v="1"/>
    <s v="United States"/>
    <s v="Columbia"/>
    <x v="39"/>
    <n v="21044"/>
    <x v="3"/>
    <s v="FUR-FU-10000794"/>
    <x v="0"/>
    <x v="5"/>
    <x v="639"/>
    <n v="27.42"/>
    <n v="3"/>
    <x v="0"/>
    <n v="9.3228000000000009"/>
  </r>
  <r>
    <n v="8760"/>
    <x v="4364"/>
    <x v="0"/>
    <x v="405"/>
    <d v="2013-07-27T00:00:00"/>
    <x v="1"/>
    <s v="MF-17665"/>
    <s v="Maureen Fritzler"/>
    <x v="1"/>
    <s v="United States"/>
    <s v="Columbia"/>
    <x v="39"/>
    <n v="21044"/>
    <x v="3"/>
    <s v="OFF-BI-10002012"/>
    <x v="1"/>
    <x v="8"/>
    <x v="742"/>
    <n v="5.4"/>
    <n v="3"/>
    <x v="0"/>
    <n v="2.5920000000000001"/>
  </r>
  <r>
    <n v="8761"/>
    <x v="4365"/>
    <x v="0"/>
    <x v="1011"/>
    <d v="2013-02-06T00:00:00"/>
    <x v="1"/>
    <s v="BF-11170"/>
    <s v="Ben Ferrer"/>
    <x v="2"/>
    <s v="United States"/>
    <s v="Atlanta"/>
    <x v="32"/>
    <n v="30318"/>
    <x v="0"/>
    <s v="OFF-BI-10003527"/>
    <x v="1"/>
    <x v="8"/>
    <x v="446"/>
    <n v="1270.99"/>
    <n v="1"/>
    <x v="0"/>
    <n v="635.495"/>
  </r>
  <r>
    <n v="8762"/>
    <x v="4365"/>
    <x v="0"/>
    <x v="1011"/>
    <d v="2013-02-06T00:00:00"/>
    <x v="1"/>
    <s v="BF-11170"/>
    <s v="Ben Ferrer"/>
    <x v="2"/>
    <s v="United States"/>
    <s v="Atlanta"/>
    <x v="32"/>
    <n v="30318"/>
    <x v="0"/>
    <s v="OFF-EN-10004483"/>
    <x v="1"/>
    <x v="12"/>
    <x v="1335"/>
    <n v="125.36"/>
    <n v="8"/>
    <x v="0"/>
    <n v="58.919199999999996"/>
  </r>
  <r>
    <n v="8763"/>
    <x v="4366"/>
    <x v="0"/>
    <x v="723"/>
    <d v="2014-01-03T00:00:00"/>
    <x v="1"/>
    <s v="FO-14305"/>
    <s v="Frank Olsen"/>
    <x v="0"/>
    <s v="United States"/>
    <s v="Sacramento"/>
    <x v="1"/>
    <n v="95823"/>
    <x v="1"/>
    <s v="OFF-ST-10003722"/>
    <x v="1"/>
    <x v="4"/>
    <x v="760"/>
    <n v="14.03"/>
    <n v="1"/>
    <x v="0"/>
    <n v="4.0686999999999998"/>
  </r>
  <r>
    <n v="8764"/>
    <x v="4366"/>
    <x v="0"/>
    <x v="723"/>
    <d v="2014-01-03T00:00:00"/>
    <x v="1"/>
    <s v="FO-14305"/>
    <s v="Frank Olsen"/>
    <x v="0"/>
    <s v="United States"/>
    <s v="Sacramento"/>
    <x v="1"/>
    <n v="95823"/>
    <x v="1"/>
    <s v="OFF-SU-10002557"/>
    <x v="1"/>
    <x v="14"/>
    <x v="1329"/>
    <n v="27.96"/>
    <n v="2"/>
    <x v="0"/>
    <n v="7.2695999999999996"/>
  </r>
  <r>
    <n v="8765"/>
    <x v="4367"/>
    <x v="1"/>
    <x v="82"/>
    <d v="2012-11-27T00:00:00"/>
    <x v="1"/>
    <s v="BB-11545"/>
    <s v="Brenda Bowman"/>
    <x v="1"/>
    <s v="United States"/>
    <s v="Fort Worth"/>
    <x v="5"/>
    <n v="76106"/>
    <x v="2"/>
    <s v="OFF-AR-10002257"/>
    <x v="1"/>
    <x v="6"/>
    <x v="1191"/>
    <n v="5.3440000000000003"/>
    <n v="2"/>
    <x v="2"/>
    <n v="0.73480000000000001"/>
  </r>
  <r>
    <n v="8766"/>
    <x v="4367"/>
    <x v="1"/>
    <x v="82"/>
    <d v="2012-11-27T00:00:00"/>
    <x v="1"/>
    <s v="BB-11545"/>
    <s v="Brenda Bowman"/>
    <x v="1"/>
    <s v="United States"/>
    <s v="Fort Worth"/>
    <x v="5"/>
    <n v="76106"/>
    <x v="2"/>
    <s v="OFF-BI-10000756"/>
    <x v="1"/>
    <x v="8"/>
    <x v="15"/>
    <n v="1.696"/>
    <n v="2"/>
    <x v="3"/>
    <n v="-2.544"/>
  </r>
  <r>
    <n v="8767"/>
    <x v="4367"/>
    <x v="1"/>
    <x v="82"/>
    <d v="2012-11-27T00:00:00"/>
    <x v="1"/>
    <s v="BB-11545"/>
    <s v="Brenda Bowman"/>
    <x v="1"/>
    <s v="United States"/>
    <s v="Fort Worth"/>
    <x v="5"/>
    <n v="76106"/>
    <x v="2"/>
    <s v="OFF-AP-10004136"/>
    <x v="1"/>
    <x v="9"/>
    <x v="1815"/>
    <n v="24.588000000000001"/>
    <n v="3"/>
    <x v="3"/>
    <n v="-67.617000000000004"/>
  </r>
  <r>
    <n v="8768"/>
    <x v="4367"/>
    <x v="1"/>
    <x v="82"/>
    <d v="2012-11-27T00:00:00"/>
    <x v="1"/>
    <s v="BB-11545"/>
    <s v="Brenda Bowman"/>
    <x v="1"/>
    <s v="United States"/>
    <s v="Fort Worth"/>
    <x v="5"/>
    <n v="76106"/>
    <x v="2"/>
    <s v="OFF-BI-10002194"/>
    <x v="1"/>
    <x v="8"/>
    <x v="411"/>
    <n v="7.98"/>
    <n v="5"/>
    <x v="3"/>
    <n v="-13.167"/>
  </r>
  <r>
    <n v="8769"/>
    <x v="4368"/>
    <x v="1"/>
    <x v="348"/>
    <d v="2012-10-09T00:00:00"/>
    <x v="1"/>
    <s v="IL-15100"/>
    <s v="Ivan Liston"/>
    <x v="0"/>
    <s v="United States"/>
    <s v="Columbus"/>
    <x v="24"/>
    <n v="43229"/>
    <x v="3"/>
    <s v="TEC-AC-10000892"/>
    <x v="2"/>
    <x v="11"/>
    <x v="290"/>
    <n v="288"/>
    <n v="4"/>
    <x v="2"/>
    <n v="57.6"/>
  </r>
  <r>
    <n v="8770"/>
    <x v="4369"/>
    <x v="0"/>
    <x v="126"/>
    <d v="2013-09-14T00:00:00"/>
    <x v="3"/>
    <s v="PO-19180"/>
    <s v="Philisse Overcash"/>
    <x v="2"/>
    <s v="United States"/>
    <s v="Louisville"/>
    <x v="22"/>
    <n v="80027"/>
    <x v="1"/>
    <s v="TEC-PH-10001870"/>
    <x v="2"/>
    <x v="7"/>
    <x v="1731"/>
    <n v="146.952"/>
    <n v="3"/>
    <x v="2"/>
    <n v="9.1844999999999999"/>
  </r>
  <r>
    <n v="8771"/>
    <x v="4369"/>
    <x v="0"/>
    <x v="126"/>
    <d v="2013-09-14T00:00:00"/>
    <x v="3"/>
    <s v="PO-19180"/>
    <s v="Philisse Overcash"/>
    <x v="2"/>
    <s v="United States"/>
    <s v="Louisville"/>
    <x v="22"/>
    <n v="80027"/>
    <x v="1"/>
    <s v="FUR-CH-10002304"/>
    <x v="0"/>
    <x v="1"/>
    <x v="782"/>
    <n v="83.135999999999996"/>
    <n v="4"/>
    <x v="2"/>
    <n v="5.1959999999999997"/>
  </r>
  <r>
    <n v="8772"/>
    <x v="4370"/>
    <x v="3"/>
    <x v="32"/>
    <d v="2014-09-18T00:00:00"/>
    <x v="2"/>
    <s v="DB-13555"/>
    <s v="Dorothy Badders"/>
    <x v="1"/>
    <s v="United States"/>
    <s v="Raleigh"/>
    <x v="3"/>
    <n v="27604"/>
    <x v="0"/>
    <s v="OFF-AP-10002534"/>
    <x v="1"/>
    <x v="9"/>
    <x v="1193"/>
    <n v="942.78399999999999"/>
    <n v="4"/>
    <x v="2"/>
    <n v="94.278400000000005"/>
  </r>
  <r>
    <n v="8773"/>
    <x v="4370"/>
    <x v="3"/>
    <x v="32"/>
    <d v="2014-09-18T00:00:00"/>
    <x v="2"/>
    <s v="DB-13555"/>
    <s v="Dorothy Badders"/>
    <x v="1"/>
    <s v="United States"/>
    <s v="Raleigh"/>
    <x v="3"/>
    <n v="27604"/>
    <x v="0"/>
    <s v="OFF-PA-10001125"/>
    <x v="1"/>
    <x v="10"/>
    <x v="1012"/>
    <n v="74.352000000000004"/>
    <n v="3"/>
    <x v="2"/>
    <n v="23.234999999999999"/>
  </r>
  <r>
    <n v="8774"/>
    <x v="4371"/>
    <x v="1"/>
    <x v="1203"/>
    <d v="2012-02-28T00:00:00"/>
    <x v="1"/>
    <s v="LC-16960"/>
    <s v="Lindsay Castell"/>
    <x v="2"/>
    <s v="United States"/>
    <s v="New York City"/>
    <x v="15"/>
    <n v="10024"/>
    <x v="3"/>
    <s v="OFF-AP-10000804"/>
    <x v="1"/>
    <x v="9"/>
    <x v="561"/>
    <n v="26.88"/>
    <n v="6"/>
    <x v="0"/>
    <n v="6.72"/>
  </r>
  <r>
    <n v="8775"/>
    <x v="4371"/>
    <x v="1"/>
    <x v="1203"/>
    <d v="2012-02-28T00:00:00"/>
    <x v="1"/>
    <s v="LC-16960"/>
    <s v="Lindsay Castell"/>
    <x v="2"/>
    <s v="United States"/>
    <s v="New York City"/>
    <x v="15"/>
    <n v="10024"/>
    <x v="3"/>
    <s v="OFF-BI-10002982"/>
    <x v="1"/>
    <x v="8"/>
    <x v="1258"/>
    <n v="10.896000000000001"/>
    <n v="2"/>
    <x v="2"/>
    <n v="3.8136000000000001"/>
  </r>
  <r>
    <n v="8776"/>
    <x v="4372"/>
    <x v="0"/>
    <x v="5"/>
    <d v="2013-12-10T00:00:00"/>
    <x v="0"/>
    <s v="MP-18175"/>
    <s v="Mike Pelletier"/>
    <x v="2"/>
    <s v="United States"/>
    <s v="Chicago"/>
    <x v="10"/>
    <n v="60623"/>
    <x v="2"/>
    <s v="OFF-AR-10001547"/>
    <x v="1"/>
    <x v="6"/>
    <x v="147"/>
    <n v="3.536"/>
    <n v="2"/>
    <x v="2"/>
    <n v="0.30940000000000001"/>
  </r>
  <r>
    <n v="8777"/>
    <x v="4373"/>
    <x v="0"/>
    <x v="415"/>
    <d v="2013-07-04T00:00:00"/>
    <x v="2"/>
    <s v="EA-14035"/>
    <s v="Erin Ashbrook"/>
    <x v="1"/>
    <s v="United States"/>
    <s v="Huntsville"/>
    <x v="5"/>
    <n v="77340"/>
    <x v="2"/>
    <s v="FUR-CH-10000665"/>
    <x v="0"/>
    <x v="1"/>
    <x v="656"/>
    <n v="528.42999999999995"/>
    <n v="5"/>
    <x v="4"/>
    <n v="0"/>
  </r>
  <r>
    <n v="8778"/>
    <x v="4373"/>
    <x v="0"/>
    <x v="415"/>
    <d v="2013-07-04T00:00:00"/>
    <x v="2"/>
    <s v="EA-14035"/>
    <s v="Erin Ashbrook"/>
    <x v="1"/>
    <s v="United States"/>
    <s v="Huntsville"/>
    <x v="5"/>
    <n v="77340"/>
    <x v="2"/>
    <s v="OFF-PA-10000520"/>
    <x v="1"/>
    <x v="10"/>
    <x v="1419"/>
    <n v="41.472000000000001"/>
    <n v="8"/>
    <x v="2"/>
    <n v="14.5152"/>
  </r>
  <r>
    <n v="8779"/>
    <x v="4374"/>
    <x v="3"/>
    <x v="1096"/>
    <d v="2014-12-19T00:00:00"/>
    <x v="1"/>
    <s v="BP-11095"/>
    <s v="Bart Pistole"/>
    <x v="1"/>
    <s v="United States"/>
    <s v="New York City"/>
    <x v="15"/>
    <n v="10024"/>
    <x v="3"/>
    <s v="FUR-BO-10004015"/>
    <x v="0"/>
    <x v="0"/>
    <x v="569"/>
    <n v="287.976"/>
    <n v="3"/>
    <x v="2"/>
    <n v="7.1993999999999998"/>
  </r>
  <r>
    <n v="8780"/>
    <x v="4375"/>
    <x v="1"/>
    <x v="305"/>
    <d v="2012-03-22T00:00:00"/>
    <x v="0"/>
    <s v="BM-11785"/>
    <s v="Bryan Mills"/>
    <x v="0"/>
    <s v="United States"/>
    <s v="Salem"/>
    <x v="21"/>
    <n v="97301"/>
    <x v="1"/>
    <s v="OFF-ST-10004258"/>
    <x v="1"/>
    <x v="4"/>
    <x v="754"/>
    <n v="29.303999999999998"/>
    <n v="3"/>
    <x v="2"/>
    <n v="2.5640999999999998"/>
  </r>
  <r>
    <n v="8781"/>
    <x v="4376"/>
    <x v="1"/>
    <x v="1201"/>
    <d v="2012-03-04T00:00:00"/>
    <x v="2"/>
    <s v="CM-12715"/>
    <s v="Craig Molinari"/>
    <x v="1"/>
    <s v="United States"/>
    <s v="Houston"/>
    <x v="5"/>
    <n v="77070"/>
    <x v="2"/>
    <s v="OFF-AR-10003696"/>
    <x v="1"/>
    <x v="6"/>
    <x v="1236"/>
    <n v="55.328000000000003"/>
    <n v="2"/>
    <x v="2"/>
    <n v="6.2244000000000002"/>
  </r>
  <r>
    <n v="8782"/>
    <x v="4376"/>
    <x v="1"/>
    <x v="1201"/>
    <d v="2012-03-04T00:00:00"/>
    <x v="2"/>
    <s v="CM-12715"/>
    <s v="Craig Molinari"/>
    <x v="1"/>
    <s v="United States"/>
    <s v="Houston"/>
    <x v="5"/>
    <n v="77070"/>
    <x v="2"/>
    <s v="FUR-BO-10001811"/>
    <x v="0"/>
    <x v="0"/>
    <x v="779"/>
    <n v="1227.9983999999999"/>
    <n v="6"/>
    <x v="8"/>
    <n v="-36.117600000000003"/>
  </r>
  <r>
    <n v="8783"/>
    <x v="4377"/>
    <x v="0"/>
    <x v="306"/>
    <d v="2013-09-21T00:00:00"/>
    <x v="1"/>
    <s v="JD-16150"/>
    <s v="Justin Deggeller"/>
    <x v="1"/>
    <s v="United States"/>
    <s v="Twin Falls"/>
    <x v="45"/>
    <n v="83301"/>
    <x v="1"/>
    <s v="OFF-BI-10001249"/>
    <x v="1"/>
    <x v="8"/>
    <x v="1182"/>
    <n v="20.416"/>
    <n v="4"/>
    <x v="2"/>
    <n v="6.6352000000000002"/>
  </r>
  <r>
    <n v="8784"/>
    <x v="4377"/>
    <x v="0"/>
    <x v="306"/>
    <d v="2013-09-21T00:00:00"/>
    <x v="1"/>
    <s v="JD-16150"/>
    <s v="Justin Deggeller"/>
    <x v="1"/>
    <s v="United States"/>
    <s v="Twin Falls"/>
    <x v="45"/>
    <n v="83301"/>
    <x v="1"/>
    <s v="FUR-TA-10003473"/>
    <x v="0"/>
    <x v="3"/>
    <x v="214"/>
    <n v="1128.3900000000001"/>
    <n v="3"/>
    <x v="0"/>
    <n v="259.52969999999999"/>
  </r>
  <r>
    <n v="8785"/>
    <x v="4378"/>
    <x v="3"/>
    <x v="294"/>
    <d v="2014-03-24T00:00:00"/>
    <x v="1"/>
    <s v="AS-10630"/>
    <s v="Ann Steele"/>
    <x v="2"/>
    <s v="United States"/>
    <s v="Knoxville"/>
    <x v="18"/>
    <n v="37918"/>
    <x v="0"/>
    <s v="OFF-LA-10003190"/>
    <x v="1"/>
    <x v="2"/>
    <x v="1163"/>
    <n v="4.6079999999999997"/>
    <n v="2"/>
    <x v="2"/>
    <n v="1.6704000000000001"/>
  </r>
  <r>
    <n v="8786"/>
    <x v="4379"/>
    <x v="3"/>
    <x v="39"/>
    <d v="2014-06-03T00:00:00"/>
    <x v="1"/>
    <s v="CM-11815"/>
    <s v="Candace McMahon"/>
    <x v="1"/>
    <s v="United States"/>
    <s v="Phoenix"/>
    <x v="16"/>
    <n v="85023"/>
    <x v="1"/>
    <s v="TEC-PH-10001305"/>
    <x v="2"/>
    <x v="7"/>
    <x v="1671"/>
    <n v="195.96"/>
    <n v="5"/>
    <x v="2"/>
    <n v="19.596"/>
  </r>
  <r>
    <n v="8787"/>
    <x v="4379"/>
    <x v="3"/>
    <x v="39"/>
    <d v="2014-06-03T00:00:00"/>
    <x v="1"/>
    <s v="CM-11815"/>
    <s v="Candace McMahon"/>
    <x v="1"/>
    <s v="United States"/>
    <s v="Phoenix"/>
    <x v="16"/>
    <n v="85023"/>
    <x v="1"/>
    <s v="OFF-PA-10001534"/>
    <x v="1"/>
    <x v="10"/>
    <x v="1461"/>
    <n v="15.552"/>
    <n v="3"/>
    <x v="2"/>
    <n v="5.4432"/>
  </r>
  <r>
    <n v="8788"/>
    <x v="4379"/>
    <x v="3"/>
    <x v="39"/>
    <d v="2014-06-03T00:00:00"/>
    <x v="1"/>
    <s v="CM-11815"/>
    <s v="Candace McMahon"/>
    <x v="1"/>
    <s v="United States"/>
    <s v="Phoenix"/>
    <x v="16"/>
    <n v="85023"/>
    <x v="1"/>
    <s v="TEC-AC-10000844"/>
    <x v="2"/>
    <x v="11"/>
    <x v="106"/>
    <n v="271.96800000000002"/>
    <n v="4"/>
    <x v="2"/>
    <n v="54.393599999999999"/>
  </r>
  <r>
    <n v="8789"/>
    <x v="4380"/>
    <x v="3"/>
    <x v="140"/>
    <d v="2014-06-20T00:00:00"/>
    <x v="1"/>
    <s v="JE-15715"/>
    <s v="Joe Elijah"/>
    <x v="0"/>
    <s v="United States"/>
    <s v="Monroe"/>
    <x v="3"/>
    <n v="28110"/>
    <x v="0"/>
    <s v="FUR-CH-10000847"/>
    <x v="0"/>
    <x v="1"/>
    <x v="986"/>
    <n v="698.35199999999998"/>
    <n v="3"/>
    <x v="2"/>
    <n v="52.376399999999997"/>
  </r>
  <r>
    <n v="8790"/>
    <x v="4380"/>
    <x v="3"/>
    <x v="140"/>
    <d v="2014-06-20T00:00:00"/>
    <x v="1"/>
    <s v="JE-15715"/>
    <s v="Joe Elijah"/>
    <x v="0"/>
    <s v="United States"/>
    <s v="Monroe"/>
    <x v="3"/>
    <n v="28110"/>
    <x v="0"/>
    <s v="FUR-BO-10000468"/>
    <x v="0"/>
    <x v="0"/>
    <x v="1171"/>
    <n v="77.727999999999994"/>
    <n v="2"/>
    <x v="2"/>
    <n v="-3.8864000000000001"/>
  </r>
  <r>
    <n v="8791"/>
    <x v="4381"/>
    <x v="1"/>
    <x v="684"/>
    <d v="2012-09-12T00:00:00"/>
    <x v="1"/>
    <s v="AG-10525"/>
    <s v="Andy Gerbode"/>
    <x v="1"/>
    <s v="United States"/>
    <s v="Richmond"/>
    <x v="17"/>
    <n v="23223"/>
    <x v="0"/>
    <s v="OFF-BI-10002799"/>
    <x v="1"/>
    <x v="8"/>
    <x v="1450"/>
    <n v="46.62"/>
    <n v="9"/>
    <x v="0"/>
    <n v="21.4452"/>
  </r>
  <r>
    <n v="8792"/>
    <x v="4382"/>
    <x v="3"/>
    <x v="257"/>
    <d v="2014-03-25T00:00:00"/>
    <x v="1"/>
    <s v="TT-21220"/>
    <s v="Thomas Thornton"/>
    <x v="0"/>
    <s v="United States"/>
    <s v="Houston"/>
    <x v="5"/>
    <n v="77041"/>
    <x v="2"/>
    <s v="TEC-PH-10001557"/>
    <x v="2"/>
    <x v="7"/>
    <x v="658"/>
    <n v="537.54399999999998"/>
    <n v="7"/>
    <x v="2"/>
    <n v="47.0351"/>
  </r>
  <r>
    <n v="8793"/>
    <x v="4383"/>
    <x v="2"/>
    <x v="174"/>
    <d v="2011-12-21T00:00:00"/>
    <x v="2"/>
    <s v="BP-11095"/>
    <s v="Bart Pistole"/>
    <x v="1"/>
    <s v="United States"/>
    <s v="Los Angeles"/>
    <x v="1"/>
    <n v="90008"/>
    <x v="1"/>
    <s v="OFF-LA-10001934"/>
    <x v="1"/>
    <x v="2"/>
    <x v="568"/>
    <n v="14.62"/>
    <n v="2"/>
    <x v="0"/>
    <n v="6.8714000000000004"/>
  </r>
  <r>
    <n v="8794"/>
    <x v="4383"/>
    <x v="2"/>
    <x v="174"/>
    <d v="2011-12-21T00:00:00"/>
    <x v="2"/>
    <s v="BP-11095"/>
    <s v="Bart Pistole"/>
    <x v="1"/>
    <s v="United States"/>
    <s v="Los Angeles"/>
    <x v="1"/>
    <n v="90008"/>
    <x v="1"/>
    <s v="OFF-FA-10004248"/>
    <x v="1"/>
    <x v="13"/>
    <x v="480"/>
    <n v="22.55"/>
    <n v="5"/>
    <x v="0"/>
    <n v="8.7944999999999993"/>
  </r>
  <r>
    <n v="8795"/>
    <x v="4383"/>
    <x v="2"/>
    <x v="174"/>
    <d v="2011-12-21T00:00:00"/>
    <x v="2"/>
    <s v="BP-11095"/>
    <s v="Bart Pistole"/>
    <x v="1"/>
    <s v="United States"/>
    <s v="Los Angeles"/>
    <x v="1"/>
    <n v="90008"/>
    <x v="1"/>
    <s v="TEC-PH-10001944"/>
    <x v="2"/>
    <x v="7"/>
    <x v="1262"/>
    <n v="583.79999999999995"/>
    <n v="5"/>
    <x v="2"/>
    <n v="72.974999999999994"/>
  </r>
  <r>
    <n v="8796"/>
    <x v="4383"/>
    <x v="2"/>
    <x v="174"/>
    <d v="2011-12-21T00:00:00"/>
    <x v="2"/>
    <s v="BP-11095"/>
    <s v="Bart Pistole"/>
    <x v="1"/>
    <s v="United States"/>
    <s v="Los Angeles"/>
    <x v="1"/>
    <n v="90008"/>
    <x v="1"/>
    <s v="TEC-PH-10002085"/>
    <x v="2"/>
    <x v="7"/>
    <x v="659"/>
    <n v="211.16800000000001"/>
    <n v="4"/>
    <x v="2"/>
    <n v="15.8376"/>
  </r>
  <r>
    <n v="8797"/>
    <x v="4384"/>
    <x v="0"/>
    <x v="274"/>
    <d v="2013-07-14T00:00:00"/>
    <x v="1"/>
    <s v="MJ-17740"/>
    <s v="Max Jones"/>
    <x v="0"/>
    <s v="United States"/>
    <s v="Orem"/>
    <x v="7"/>
    <n v="84057"/>
    <x v="1"/>
    <s v="OFF-PA-10003441"/>
    <x v="1"/>
    <x v="10"/>
    <x v="485"/>
    <n v="12.96"/>
    <n v="2"/>
    <x v="0"/>
    <n v="6.2207999999999997"/>
  </r>
  <r>
    <n v="8798"/>
    <x v="4384"/>
    <x v="0"/>
    <x v="274"/>
    <d v="2013-07-14T00:00:00"/>
    <x v="1"/>
    <s v="MJ-17740"/>
    <s v="Max Jones"/>
    <x v="0"/>
    <s v="United States"/>
    <s v="Orem"/>
    <x v="7"/>
    <n v="84057"/>
    <x v="1"/>
    <s v="OFF-AR-10004602"/>
    <x v="1"/>
    <x v="6"/>
    <x v="1217"/>
    <n v="45.98"/>
    <n v="2"/>
    <x v="0"/>
    <n v="12.8744"/>
  </r>
  <r>
    <n v="8799"/>
    <x v="4385"/>
    <x v="0"/>
    <x v="1204"/>
    <d v="2013-04-11T00:00:00"/>
    <x v="1"/>
    <s v="VM-21685"/>
    <s v="Valerie Mitchum"/>
    <x v="2"/>
    <s v="United States"/>
    <s v="Burlington"/>
    <x v="42"/>
    <n v="5408"/>
    <x v="3"/>
    <s v="TEC-PH-10002555"/>
    <x v="2"/>
    <x v="7"/>
    <x v="1343"/>
    <n v="1294.75"/>
    <n v="5"/>
    <x v="0"/>
    <n v="336.63499999999999"/>
  </r>
  <r>
    <n v="8800"/>
    <x v="4386"/>
    <x v="2"/>
    <x v="1205"/>
    <d v="2011-05-10T00:00:00"/>
    <x v="2"/>
    <s v="KT-16480"/>
    <s v="Kean Thornton"/>
    <x v="0"/>
    <s v="United States"/>
    <s v="Philadelphia"/>
    <x v="9"/>
    <n v="19134"/>
    <x v="3"/>
    <s v="TEC-CO-10001449"/>
    <x v="2"/>
    <x v="16"/>
    <x v="303"/>
    <n v="1799.97"/>
    <n v="5"/>
    <x v="10"/>
    <n v="239.99600000000001"/>
  </r>
  <r>
    <n v="8801"/>
    <x v="4387"/>
    <x v="3"/>
    <x v="51"/>
    <d v="2014-11-28T00:00:00"/>
    <x v="1"/>
    <s v="CS-12250"/>
    <s v="Chris Selesnick"/>
    <x v="1"/>
    <s v="United States"/>
    <s v="Chicago"/>
    <x v="10"/>
    <n v="60623"/>
    <x v="2"/>
    <s v="OFF-PA-10004285"/>
    <x v="1"/>
    <x v="10"/>
    <x v="1259"/>
    <n v="10.688000000000001"/>
    <n v="2"/>
    <x v="2"/>
    <n v="3.7408000000000001"/>
  </r>
  <r>
    <n v="8802"/>
    <x v="4388"/>
    <x v="0"/>
    <x v="338"/>
    <d v="2013-11-13T00:00:00"/>
    <x v="2"/>
    <s v="AB-10015"/>
    <s v="Aaron Bergman"/>
    <x v="0"/>
    <s v="United States"/>
    <s v="Oklahoma City"/>
    <x v="26"/>
    <n v="73120"/>
    <x v="2"/>
    <s v="TEC-PH-10000562"/>
    <x v="2"/>
    <x v="7"/>
    <x v="1698"/>
    <n v="221.98"/>
    <n v="2"/>
    <x v="0"/>
    <n v="62.154400000000003"/>
  </r>
  <r>
    <n v="8803"/>
    <x v="4388"/>
    <x v="0"/>
    <x v="338"/>
    <d v="2013-11-13T00:00:00"/>
    <x v="2"/>
    <s v="AB-10015"/>
    <s v="Aaron Bergman"/>
    <x v="0"/>
    <s v="United States"/>
    <s v="Oklahoma City"/>
    <x v="26"/>
    <n v="73120"/>
    <x v="2"/>
    <s v="FUR-BO-10003966"/>
    <x v="0"/>
    <x v="0"/>
    <x v="1086"/>
    <n v="341.96"/>
    <n v="2"/>
    <x v="0"/>
    <n v="54.7136"/>
  </r>
  <r>
    <n v="8804"/>
    <x v="4389"/>
    <x v="2"/>
    <x v="520"/>
    <d v="2012-01-01T00:00:00"/>
    <x v="2"/>
    <s v="AH-10030"/>
    <s v="Aaron Hawkins"/>
    <x v="1"/>
    <s v="United States"/>
    <s v="New York City"/>
    <x v="15"/>
    <n v="10035"/>
    <x v="3"/>
    <s v="TEC-AC-10003614"/>
    <x v="2"/>
    <x v="11"/>
    <x v="562"/>
    <n v="34.770000000000003"/>
    <n v="3"/>
    <x v="0"/>
    <n v="11.4741"/>
  </r>
  <r>
    <n v="8805"/>
    <x v="4389"/>
    <x v="2"/>
    <x v="520"/>
    <d v="2012-01-01T00:00:00"/>
    <x v="2"/>
    <s v="AH-10030"/>
    <s v="Aaron Hawkins"/>
    <x v="1"/>
    <s v="United States"/>
    <s v="New York City"/>
    <x v="15"/>
    <n v="10035"/>
    <x v="3"/>
    <s v="OFF-LA-10003148"/>
    <x v="1"/>
    <x v="2"/>
    <x v="164"/>
    <n v="18.899999999999999"/>
    <n v="3"/>
    <x v="0"/>
    <n v="8.6940000000000008"/>
  </r>
  <r>
    <n v="8806"/>
    <x v="4390"/>
    <x v="3"/>
    <x v="971"/>
    <d v="2014-08-24T00:00:00"/>
    <x v="1"/>
    <s v="DO-13435"/>
    <s v="Denny Ordway"/>
    <x v="0"/>
    <s v="United States"/>
    <s v="Salt Lake City"/>
    <x v="7"/>
    <n v="84106"/>
    <x v="1"/>
    <s v="OFF-BI-10002133"/>
    <x v="1"/>
    <x v="8"/>
    <x v="1138"/>
    <n v="102.72"/>
    <n v="3"/>
    <x v="2"/>
    <n v="37.235999999999997"/>
  </r>
  <r>
    <n v="8807"/>
    <x v="4391"/>
    <x v="0"/>
    <x v="126"/>
    <d v="2013-09-17T00:00:00"/>
    <x v="1"/>
    <s v="MC-17590"/>
    <s v="Matt Collister"/>
    <x v="1"/>
    <s v="United States"/>
    <s v="Utica"/>
    <x v="15"/>
    <n v="13501"/>
    <x v="3"/>
    <s v="FUR-FU-10002813"/>
    <x v="0"/>
    <x v="5"/>
    <x v="1682"/>
    <n v="40.479999999999997"/>
    <n v="2"/>
    <x v="0"/>
    <n v="14.572800000000001"/>
  </r>
  <r>
    <n v="8808"/>
    <x v="4392"/>
    <x v="3"/>
    <x v="40"/>
    <d v="2014-11-01T00:00:00"/>
    <x v="1"/>
    <s v="JF-15190"/>
    <s v="Jamie Frazer"/>
    <x v="0"/>
    <s v="United States"/>
    <s v="Philadelphia"/>
    <x v="9"/>
    <n v="19134"/>
    <x v="3"/>
    <s v="OFF-BI-10004330"/>
    <x v="1"/>
    <x v="8"/>
    <x v="795"/>
    <n v="33.281999999999996"/>
    <n v="3"/>
    <x v="6"/>
    <n v="-27.734999999999999"/>
  </r>
  <r>
    <n v="8809"/>
    <x v="4392"/>
    <x v="3"/>
    <x v="40"/>
    <d v="2014-11-01T00:00:00"/>
    <x v="1"/>
    <s v="JF-15190"/>
    <s v="Jamie Frazer"/>
    <x v="0"/>
    <s v="United States"/>
    <s v="Philadelphia"/>
    <x v="9"/>
    <n v="19134"/>
    <x v="3"/>
    <s v="TEC-PH-10002807"/>
    <x v="2"/>
    <x v="7"/>
    <x v="1230"/>
    <n v="118.65"/>
    <n v="5"/>
    <x v="10"/>
    <n v="19.774999999999999"/>
  </r>
  <r>
    <n v="8810"/>
    <x v="4392"/>
    <x v="3"/>
    <x v="40"/>
    <d v="2014-11-01T00:00:00"/>
    <x v="1"/>
    <s v="JF-15190"/>
    <s v="Jamie Frazer"/>
    <x v="0"/>
    <s v="United States"/>
    <s v="Philadelphia"/>
    <x v="9"/>
    <n v="19134"/>
    <x v="3"/>
    <s v="OFF-LA-10001404"/>
    <x v="1"/>
    <x v="2"/>
    <x v="916"/>
    <n v="14.76"/>
    <n v="5"/>
    <x v="2"/>
    <n v="4.9814999999999996"/>
  </r>
  <r>
    <n v="8811"/>
    <x v="4393"/>
    <x v="3"/>
    <x v="1109"/>
    <d v="2014-06-05T00:00:00"/>
    <x v="1"/>
    <s v="SM-20950"/>
    <s v="Suzanne McNair"/>
    <x v="1"/>
    <s v="United States"/>
    <s v="Los Angeles"/>
    <x v="1"/>
    <n v="90004"/>
    <x v="1"/>
    <s v="OFF-PA-10004911"/>
    <x v="1"/>
    <x v="10"/>
    <x v="929"/>
    <n v="37.520000000000003"/>
    <n v="4"/>
    <x v="0"/>
    <n v="18.009599999999999"/>
  </r>
  <r>
    <n v="8812"/>
    <x v="4394"/>
    <x v="0"/>
    <x v="387"/>
    <d v="2013-03-14T00:00:00"/>
    <x v="1"/>
    <s v="SP-20650"/>
    <s v="Stephanie Phelps"/>
    <x v="1"/>
    <s v="United States"/>
    <s v="Jackson"/>
    <x v="12"/>
    <n v="49201"/>
    <x v="2"/>
    <s v="OFF-AP-10004233"/>
    <x v="1"/>
    <x v="9"/>
    <x v="1122"/>
    <n v="207.14400000000001"/>
    <n v="3"/>
    <x v="9"/>
    <n v="48.333599999999997"/>
  </r>
  <r>
    <n v="8813"/>
    <x v="4394"/>
    <x v="0"/>
    <x v="387"/>
    <d v="2013-03-14T00:00:00"/>
    <x v="1"/>
    <s v="SP-20650"/>
    <s v="Stephanie Phelps"/>
    <x v="1"/>
    <s v="United States"/>
    <s v="Jackson"/>
    <x v="12"/>
    <n v="49201"/>
    <x v="2"/>
    <s v="OFF-AR-10002766"/>
    <x v="1"/>
    <x v="6"/>
    <x v="1041"/>
    <n v="13.9"/>
    <n v="5"/>
    <x v="0"/>
    <n v="3.7530000000000001"/>
  </r>
  <r>
    <n v="8814"/>
    <x v="4395"/>
    <x v="1"/>
    <x v="353"/>
    <d v="2012-07-31T00:00:00"/>
    <x v="1"/>
    <s v="CK-12760"/>
    <s v="Cyma Kinney"/>
    <x v="1"/>
    <s v="United States"/>
    <s v="Glendale"/>
    <x v="16"/>
    <n v="85301"/>
    <x v="1"/>
    <s v="FUR-CH-10003199"/>
    <x v="0"/>
    <x v="1"/>
    <x v="631"/>
    <n v="266.35199999999998"/>
    <n v="3"/>
    <x v="2"/>
    <n v="13.317600000000001"/>
  </r>
  <r>
    <n v="8815"/>
    <x v="4396"/>
    <x v="1"/>
    <x v="521"/>
    <d v="2012-11-25T00:00:00"/>
    <x v="0"/>
    <s v="PW-19240"/>
    <s v="Pierre Wener"/>
    <x v="0"/>
    <s v="United States"/>
    <s v="Wilmington"/>
    <x v="13"/>
    <n v="19805"/>
    <x v="3"/>
    <s v="TEC-PH-10003012"/>
    <x v="2"/>
    <x v="7"/>
    <x v="344"/>
    <n v="307.98"/>
    <n v="2"/>
    <x v="0"/>
    <n v="89.3142"/>
  </r>
  <r>
    <n v="8816"/>
    <x v="4396"/>
    <x v="1"/>
    <x v="521"/>
    <d v="2012-11-25T00:00:00"/>
    <x v="0"/>
    <s v="PW-19240"/>
    <s v="Pierre Wener"/>
    <x v="0"/>
    <s v="United States"/>
    <s v="Wilmington"/>
    <x v="13"/>
    <n v="19805"/>
    <x v="3"/>
    <s v="OFF-PA-10001583"/>
    <x v="1"/>
    <x v="10"/>
    <x v="1822"/>
    <n v="44.1"/>
    <n v="6"/>
    <x v="0"/>
    <n v="20.727"/>
  </r>
  <r>
    <n v="8817"/>
    <x v="4396"/>
    <x v="1"/>
    <x v="521"/>
    <d v="2012-11-25T00:00:00"/>
    <x v="0"/>
    <s v="PW-19240"/>
    <s v="Pierre Wener"/>
    <x v="0"/>
    <s v="United States"/>
    <s v="Wilmington"/>
    <x v="13"/>
    <n v="19805"/>
    <x v="3"/>
    <s v="OFF-AR-10001940"/>
    <x v="1"/>
    <x v="6"/>
    <x v="168"/>
    <n v="13.12"/>
    <n v="4"/>
    <x v="0"/>
    <n v="5.6416000000000004"/>
  </r>
  <r>
    <n v="8818"/>
    <x v="4396"/>
    <x v="1"/>
    <x v="521"/>
    <d v="2012-11-25T00:00:00"/>
    <x v="0"/>
    <s v="PW-19240"/>
    <s v="Pierre Wener"/>
    <x v="0"/>
    <s v="United States"/>
    <s v="Wilmington"/>
    <x v="13"/>
    <n v="19805"/>
    <x v="3"/>
    <s v="OFF-EN-10003286"/>
    <x v="1"/>
    <x v="12"/>
    <x v="33"/>
    <n v="16.559999999999999"/>
    <n v="2"/>
    <x v="0"/>
    <n v="7.7831999999999999"/>
  </r>
  <r>
    <n v="8819"/>
    <x v="4396"/>
    <x v="1"/>
    <x v="521"/>
    <d v="2012-11-25T00:00:00"/>
    <x v="0"/>
    <s v="PW-19240"/>
    <s v="Pierre Wener"/>
    <x v="0"/>
    <s v="United States"/>
    <s v="Wilmington"/>
    <x v="13"/>
    <n v="19805"/>
    <x v="3"/>
    <s v="OFF-PA-10003441"/>
    <x v="1"/>
    <x v="10"/>
    <x v="485"/>
    <n v="38.880000000000003"/>
    <n v="6"/>
    <x v="0"/>
    <n v="18.662400000000002"/>
  </r>
  <r>
    <n v="8820"/>
    <x v="4397"/>
    <x v="1"/>
    <x v="109"/>
    <d v="2012-12-02T00:00:00"/>
    <x v="1"/>
    <s v="EB-14170"/>
    <s v="Evan Bailliet"/>
    <x v="0"/>
    <s v="United States"/>
    <s v="Austin"/>
    <x v="5"/>
    <n v="78745"/>
    <x v="2"/>
    <s v="OFF-PA-10003395"/>
    <x v="1"/>
    <x v="10"/>
    <x v="650"/>
    <n v="335.52"/>
    <n v="4"/>
    <x v="2"/>
    <n v="117.432"/>
  </r>
  <r>
    <n v="8821"/>
    <x v="4398"/>
    <x v="3"/>
    <x v="132"/>
    <d v="2014-11-08T00:00:00"/>
    <x v="1"/>
    <s v="DK-13090"/>
    <s v="Dave Kipp"/>
    <x v="0"/>
    <s v="United States"/>
    <s v="Orlando"/>
    <x v="2"/>
    <n v="32839"/>
    <x v="0"/>
    <s v="TEC-CO-10003236"/>
    <x v="2"/>
    <x v="16"/>
    <x v="451"/>
    <n v="959.98400000000004"/>
    <n v="2"/>
    <x v="2"/>
    <n v="311.9948"/>
  </r>
  <r>
    <n v="8822"/>
    <x v="4398"/>
    <x v="3"/>
    <x v="132"/>
    <d v="2014-11-08T00:00:00"/>
    <x v="1"/>
    <s v="DK-13090"/>
    <s v="Dave Kipp"/>
    <x v="0"/>
    <s v="United States"/>
    <s v="Orlando"/>
    <x v="2"/>
    <n v="32839"/>
    <x v="0"/>
    <s v="OFF-BI-10002982"/>
    <x v="1"/>
    <x v="8"/>
    <x v="1258"/>
    <n v="4.0860000000000003"/>
    <n v="2"/>
    <x v="6"/>
    <n v="-2.9964"/>
  </r>
  <r>
    <n v="8823"/>
    <x v="4398"/>
    <x v="3"/>
    <x v="132"/>
    <d v="2014-11-08T00:00:00"/>
    <x v="1"/>
    <s v="DK-13090"/>
    <s v="Dave Kipp"/>
    <x v="0"/>
    <s v="United States"/>
    <s v="Orlando"/>
    <x v="2"/>
    <n v="32839"/>
    <x v="0"/>
    <s v="OFF-AR-10004010"/>
    <x v="1"/>
    <x v="6"/>
    <x v="1734"/>
    <n v="55.984000000000002"/>
    <n v="2"/>
    <x v="2"/>
    <n v="4.1988000000000003"/>
  </r>
  <r>
    <n v="8824"/>
    <x v="4398"/>
    <x v="3"/>
    <x v="132"/>
    <d v="2014-11-08T00:00:00"/>
    <x v="1"/>
    <s v="DK-13090"/>
    <s v="Dave Kipp"/>
    <x v="0"/>
    <s v="United States"/>
    <s v="Orlando"/>
    <x v="2"/>
    <n v="32839"/>
    <x v="0"/>
    <s v="OFF-PA-10002947"/>
    <x v="1"/>
    <x v="10"/>
    <x v="703"/>
    <n v="10.688000000000001"/>
    <n v="2"/>
    <x v="2"/>
    <n v="3.7408000000000001"/>
  </r>
  <r>
    <n v="8825"/>
    <x v="4399"/>
    <x v="3"/>
    <x v="708"/>
    <d v="2014-03-24T00:00:00"/>
    <x v="0"/>
    <s v="TB-21055"/>
    <s v="Ted Butterfield"/>
    <x v="0"/>
    <s v="United States"/>
    <s v="Reading"/>
    <x v="9"/>
    <n v="19601"/>
    <x v="3"/>
    <s v="OFF-EN-10003845"/>
    <x v="1"/>
    <x v="12"/>
    <x v="431"/>
    <n v="8.8559999999999999"/>
    <n v="3"/>
    <x v="2"/>
    <n v="2.8782000000000001"/>
  </r>
  <r>
    <n v="8826"/>
    <x v="4400"/>
    <x v="1"/>
    <x v="546"/>
    <d v="2012-12-22T00:00:00"/>
    <x v="2"/>
    <s v="AG-10900"/>
    <s v="Arthur Gainer"/>
    <x v="0"/>
    <s v="United States"/>
    <s v="Philadelphia"/>
    <x v="9"/>
    <n v="19134"/>
    <x v="3"/>
    <s v="OFF-LA-10003190"/>
    <x v="1"/>
    <x v="2"/>
    <x v="1163"/>
    <n v="6.9119999999999999"/>
    <n v="3"/>
    <x v="2"/>
    <n v="2.5055999999999998"/>
  </r>
  <r>
    <n v="8827"/>
    <x v="4401"/>
    <x v="2"/>
    <x v="1063"/>
    <d v="2011-04-06T00:00:00"/>
    <x v="0"/>
    <s v="SC-20020"/>
    <s v="Sam Craven"/>
    <x v="0"/>
    <s v="United States"/>
    <s v="Houston"/>
    <x v="5"/>
    <n v="77095"/>
    <x v="2"/>
    <s v="OFF-PA-10002986"/>
    <x v="1"/>
    <x v="10"/>
    <x v="477"/>
    <n v="26.72"/>
    <n v="5"/>
    <x v="2"/>
    <n v="9.3520000000000003"/>
  </r>
  <r>
    <n v="8828"/>
    <x v="4401"/>
    <x v="2"/>
    <x v="1063"/>
    <d v="2011-04-06T00:00:00"/>
    <x v="0"/>
    <s v="SC-20020"/>
    <s v="Sam Craven"/>
    <x v="0"/>
    <s v="United States"/>
    <s v="Houston"/>
    <x v="5"/>
    <n v="77095"/>
    <x v="2"/>
    <s v="OFF-PA-10001593"/>
    <x v="1"/>
    <x v="10"/>
    <x v="1755"/>
    <n v="33.488"/>
    <n v="7"/>
    <x v="2"/>
    <n v="10.465"/>
  </r>
  <r>
    <n v="8829"/>
    <x v="4402"/>
    <x v="1"/>
    <x v="1117"/>
    <d v="2012-06-09T00:00:00"/>
    <x v="1"/>
    <s v="BB-11545"/>
    <s v="Brenda Bowman"/>
    <x v="1"/>
    <s v="United States"/>
    <s v="Saint Charles"/>
    <x v="25"/>
    <n v="63301"/>
    <x v="2"/>
    <s v="OFF-PA-10000528"/>
    <x v="1"/>
    <x v="10"/>
    <x v="1136"/>
    <n v="10.56"/>
    <n v="2"/>
    <x v="0"/>
    <n v="4.7519999999999998"/>
  </r>
  <r>
    <n v="8830"/>
    <x v="4403"/>
    <x v="2"/>
    <x v="191"/>
    <d v="2011-10-09T00:00:00"/>
    <x v="2"/>
    <s v="VP-21760"/>
    <s v="Victoria Pisteka"/>
    <x v="1"/>
    <s v="United States"/>
    <s v="Indianapolis"/>
    <x v="14"/>
    <n v="46203"/>
    <x v="2"/>
    <s v="OFF-ST-10001932"/>
    <x v="1"/>
    <x v="4"/>
    <x v="1641"/>
    <n v="386.34"/>
    <n v="2"/>
    <x v="0"/>
    <n v="54.087600000000002"/>
  </r>
  <r>
    <n v="8831"/>
    <x v="4404"/>
    <x v="0"/>
    <x v="1036"/>
    <d v="2013-08-25T00:00:00"/>
    <x v="0"/>
    <s v="RP-19270"/>
    <s v="Rachel Payne"/>
    <x v="1"/>
    <s v="United States"/>
    <s v="Seattle"/>
    <x v="4"/>
    <n v="98115"/>
    <x v="1"/>
    <s v="OFF-BI-10003727"/>
    <x v="1"/>
    <x v="8"/>
    <x v="797"/>
    <n v="33.44"/>
    <n v="10"/>
    <x v="2"/>
    <n v="11.704000000000001"/>
  </r>
  <r>
    <n v="8832"/>
    <x v="4405"/>
    <x v="1"/>
    <x v="219"/>
    <d v="2012-11-19T00:00:00"/>
    <x v="1"/>
    <s v="DH-13675"/>
    <s v="Duane Huffman"/>
    <x v="2"/>
    <s v="United States"/>
    <s v="Harrisonburg"/>
    <x v="17"/>
    <n v="22801"/>
    <x v="0"/>
    <s v="FUR-FU-10002759"/>
    <x v="0"/>
    <x v="5"/>
    <x v="555"/>
    <n v="39.96"/>
    <n v="2"/>
    <x v="0"/>
    <n v="14.3856"/>
  </r>
  <r>
    <n v="8833"/>
    <x v="4406"/>
    <x v="1"/>
    <x v="137"/>
    <d v="2012-06-27T00:00:00"/>
    <x v="1"/>
    <s v="SW-20455"/>
    <s v="Shaun Weien"/>
    <x v="0"/>
    <s v="United States"/>
    <s v="Rochester"/>
    <x v="15"/>
    <n v="14609"/>
    <x v="3"/>
    <s v="OFF-BI-10000545"/>
    <x v="1"/>
    <x v="8"/>
    <x v="685"/>
    <n v="1217.568"/>
    <n v="2"/>
    <x v="2"/>
    <n v="456.58800000000002"/>
  </r>
  <r>
    <n v="8834"/>
    <x v="4407"/>
    <x v="3"/>
    <x v="241"/>
    <d v="2014-09-29T00:00:00"/>
    <x v="1"/>
    <s v="KF-16285"/>
    <s v="Karen Ferguson"/>
    <x v="2"/>
    <s v="United States"/>
    <s v="Sandy Springs"/>
    <x v="32"/>
    <n v="30328"/>
    <x v="0"/>
    <s v="OFF-ST-10004950"/>
    <x v="1"/>
    <x v="4"/>
    <x v="1510"/>
    <n v="15.51"/>
    <n v="1"/>
    <x v="0"/>
    <n v="3.8774999999999999"/>
  </r>
  <r>
    <n v="8835"/>
    <x v="4407"/>
    <x v="3"/>
    <x v="241"/>
    <d v="2014-09-29T00:00:00"/>
    <x v="1"/>
    <s v="KF-16285"/>
    <s v="Karen Ferguson"/>
    <x v="2"/>
    <s v="United States"/>
    <s v="Sandy Springs"/>
    <x v="32"/>
    <n v="30328"/>
    <x v="0"/>
    <s v="TEC-PH-10003171"/>
    <x v="2"/>
    <x v="7"/>
    <x v="1495"/>
    <n v="89.9"/>
    <n v="2"/>
    <x v="0"/>
    <n v="25.172000000000001"/>
  </r>
  <r>
    <n v="8836"/>
    <x v="4407"/>
    <x v="3"/>
    <x v="241"/>
    <d v="2014-09-29T00:00:00"/>
    <x v="1"/>
    <s v="KF-16285"/>
    <s v="Karen Ferguson"/>
    <x v="2"/>
    <s v="United States"/>
    <s v="Sandy Springs"/>
    <x v="32"/>
    <n v="30328"/>
    <x v="0"/>
    <s v="OFF-AR-10000614"/>
    <x v="1"/>
    <x v="6"/>
    <x v="1722"/>
    <n v="14.28"/>
    <n v="4"/>
    <x v="0"/>
    <n v="3.7128000000000001"/>
  </r>
  <r>
    <n v="8837"/>
    <x v="4407"/>
    <x v="3"/>
    <x v="241"/>
    <d v="2014-09-29T00:00:00"/>
    <x v="1"/>
    <s v="KF-16285"/>
    <s v="Karen Ferguson"/>
    <x v="2"/>
    <s v="United States"/>
    <s v="Sandy Springs"/>
    <x v="32"/>
    <n v="30328"/>
    <x v="0"/>
    <s v="OFF-AR-10000034"/>
    <x v="1"/>
    <x v="6"/>
    <x v="744"/>
    <n v="12.72"/>
    <n v="3"/>
    <x v="0"/>
    <n v="4.9607999999999999"/>
  </r>
  <r>
    <n v="8838"/>
    <x v="4407"/>
    <x v="3"/>
    <x v="241"/>
    <d v="2014-09-29T00:00:00"/>
    <x v="1"/>
    <s v="KF-16285"/>
    <s v="Karen Ferguson"/>
    <x v="2"/>
    <s v="United States"/>
    <s v="Sandy Springs"/>
    <x v="32"/>
    <n v="30328"/>
    <x v="0"/>
    <s v="OFF-LA-10003766"/>
    <x v="1"/>
    <x v="2"/>
    <x v="360"/>
    <n v="15.75"/>
    <n v="5"/>
    <x v="0"/>
    <n v="7.56"/>
  </r>
  <r>
    <n v="8839"/>
    <x v="4408"/>
    <x v="2"/>
    <x v="322"/>
    <d v="2011-04-10T00:00:00"/>
    <x v="0"/>
    <s v="FH-14275"/>
    <s v="Frank Hawley"/>
    <x v="1"/>
    <s v="United States"/>
    <s v="Los Angeles"/>
    <x v="1"/>
    <n v="90004"/>
    <x v="1"/>
    <s v="OFF-AR-10001725"/>
    <x v="1"/>
    <x v="6"/>
    <x v="1540"/>
    <n v="70.95"/>
    <n v="3"/>
    <x v="0"/>
    <n v="18.446999999999999"/>
  </r>
  <r>
    <n v="8840"/>
    <x v="4408"/>
    <x v="2"/>
    <x v="322"/>
    <d v="2011-04-10T00:00:00"/>
    <x v="0"/>
    <s v="FH-14275"/>
    <s v="Frank Hawley"/>
    <x v="1"/>
    <s v="United States"/>
    <s v="Los Angeles"/>
    <x v="1"/>
    <n v="90004"/>
    <x v="1"/>
    <s v="OFF-BI-10002794"/>
    <x v="1"/>
    <x v="8"/>
    <x v="102"/>
    <n v="65.567999999999998"/>
    <n v="2"/>
    <x v="2"/>
    <n v="23.7684"/>
  </r>
  <r>
    <n v="8841"/>
    <x v="4408"/>
    <x v="2"/>
    <x v="322"/>
    <d v="2011-04-10T00:00:00"/>
    <x v="0"/>
    <s v="FH-14275"/>
    <s v="Frank Hawley"/>
    <x v="1"/>
    <s v="United States"/>
    <s v="Los Angeles"/>
    <x v="1"/>
    <n v="90004"/>
    <x v="1"/>
    <s v="TEC-AC-10004171"/>
    <x v="2"/>
    <x v="11"/>
    <x v="1312"/>
    <n v="299.97000000000003"/>
    <n v="3"/>
    <x v="0"/>
    <n v="131.98679999999999"/>
  </r>
  <r>
    <n v="8842"/>
    <x v="4409"/>
    <x v="0"/>
    <x v="1206"/>
    <d v="2013-02-13T00:00:00"/>
    <x v="1"/>
    <s v="JR-16210"/>
    <s v="Justin Ritter"/>
    <x v="1"/>
    <s v="United States"/>
    <s v="San Francisco"/>
    <x v="1"/>
    <n v="94110"/>
    <x v="1"/>
    <s v="TEC-AC-10003628"/>
    <x v="2"/>
    <x v="11"/>
    <x v="244"/>
    <n v="89.97"/>
    <n v="3"/>
    <x v="0"/>
    <n v="39.586799999999997"/>
  </r>
  <r>
    <n v="8843"/>
    <x v="4409"/>
    <x v="0"/>
    <x v="1206"/>
    <d v="2013-02-13T00:00:00"/>
    <x v="1"/>
    <s v="JR-16210"/>
    <s v="Justin Ritter"/>
    <x v="1"/>
    <s v="United States"/>
    <s v="San Francisco"/>
    <x v="1"/>
    <n v="94110"/>
    <x v="1"/>
    <s v="TEC-AC-10004761"/>
    <x v="2"/>
    <x v="11"/>
    <x v="778"/>
    <n v="31.86"/>
    <n v="2"/>
    <x v="0"/>
    <n v="11.151"/>
  </r>
  <r>
    <n v="8844"/>
    <x v="4410"/>
    <x v="2"/>
    <x v="728"/>
    <d v="2011-11-20T00:00:00"/>
    <x v="0"/>
    <s v="JC-16105"/>
    <s v="Julie Creighton"/>
    <x v="1"/>
    <s v="United States"/>
    <s v="Minneapolis"/>
    <x v="11"/>
    <n v="55407"/>
    <x v="2"/>
    <s v="OFF-ST-10000885"/>
    <x v="1"/>
    <x v="4"/>
    <x v="1657"/>
    <n v="67.150000000000006"/>
    <n v="5"/>
    <x v="0"/>
    <n v="16.787500000000001"/>
  </r>
  <r>
    <n v="8845"/>
    <x v="4411"/>
    <x v="3"/>
    <x v="404"/>
    <d v="2014-12-24T00:00:00"/>
    <x v="1"/>
    <s v="BP-11290"/>
    <s v="Beth Paige"/>
    <x v="0"/>
    <s v="United States"/>
    <s v="Columbus"/>
    <x v="24"/>
    <n v="43229"/>
    <x v="3"/>
    <s v="OFF-BI-10004209"/>
    <x v="1"/>
    <x v="8"/>
    <x v="1206"/>
    <n v="7.2359999999999998"/>
    <n v="3"/>
    <x v="6"/>
    <n v="-6.03"/>
  </r>
  <r>
    <n v="8846"/>
    <x v="4411"/>
    <x v="3"/>
    <x v="404"/>
    <d v="2014-12-24T00:00:00"/>
    <x v="1"/>
    <s v="BP-11290"/>
    <s v="Beth Paige"/>
    <x v="0"/>
    <s v="United States"/>
    <s v="Columbus"/>
    <x v="24"/>
    <n v="43229"/>
    <x v="3"/>
    <s v="OFF-FA-10002988"/>
    <x v="1"/>
    <x v="13"/>
    <x v="131"/>
    <n v="4.8239999999999998"/>
    <n v="3"/>
    <x v="2"/>
    <n v="1.7486999999999999"/>
  </r>
  <r>
    <n v="8847"/>
    <x v="4411"/>
    <x v="3"/>
    <x v="404"/>
    <d v="2014-12-24T00:00:00"/>
    <x v="1"/>
    <s v="BP-11290"/>
    <s v="Beth Paige"/>
    <x v="0"/>
    <s v="United States"/>
    <s v="Columbus"/>
    <x v="24"/>
    <n v="43229"/>
    <x v="3"/>
    <s v="OFF-PA-10002222"/>
    <x v="1"/>
    <x v="10"/>
    <x v="389"/>
    <n v="91.36"/>
    <n v="5"/>
    <x v="2"/>
    <n v="29.692"/>
  </r>
  <r>
    <n v="8848"/>
    <x v="4411"/>
    <x v="3"/>
    <x v="404"/>
    <d v="2014-12-24T00:00:00"/>
    <x v="1"/>
    <s v="BP-11290"/>
    <s v="Beth Paige"/>
    <x v="0"/>
    <s v="United States"/>
    <s v="Columbus"/>
    <x v="24"/>
    <n v="43229"/>
    <x v="3"/>
    <s v="OFF-AP-10004487"/>
    <x v="1"/>
    <x v="9"/>
    <x v="715"/>
    <n v="130.11199999999999"/>
    <n v="2"/>
    <x v="2"/>
    <n v="13.011200000000001"/>
  </r>
  <r>
    <n v="8849"/>
    <x v="4412"/>
    <x v="1"/>
    <x v="740"/>
    <d v="2012-07-04T00:00:00"/>
    <x v="2"/>
    <s v="FA-14230"/>
    <s v="Frank Atkinson"/>
    <x v="1"/>
    <s v="United States"/>
    <s v="Raleigh"/>
    <x v="3"/>
    <n v="27604"/>
    <x v="0"/>
    <s v="TEC-PH-10003505"/>
    <x v="2"/>
    <x v="7"/>
    <x v="901"/>
    <n v="74.239999999999995"/>
    <n v="1"/>
    <x v="2"/>
    <n v="8.3520000000000003"/>
  </r>
  <r>
    <n v="8850"/>
    <x v="4412"/>
    <x v="1"/>
    <x v="740"/>
    <d v="2012-07-04T00:00:00"/>
    <x v="2"/>
    <s v="FA-14230"/>
    <s v="Frank Atkinson"/>
    <x v="1"/>
    <s v="United States"/>
    <s v="Raleigh"/>
    <x v="3"/>
    <n v="27604"/>
    <x v="0"/>
    <s v="FUR-FU-10000076"/>
    <x v="0"/>
    <x v="5"/>
    <x v="875"/>
    <n v="159.84"/>
    <n v="10"/>
    <x v="2"/>
    <n v="45.954000000000001"/>
  </r>
  <r>
    <n v="8851"/>
    <x v="4412"/>
    <x v="1"/>
    <x v="740"/>
    <d v="2012-07-04T00:00:00"/>
    <x v="2"/>
    <s v="FA-14230"/>
    <s v="Frank Atkinson"/>
    <x v="1"/>
    <s v="United States"/>
    <s v="Raleigh"/>
    <x v="3"/>
    <n v="27604"/>
    <x v="0"/>
    <s v="OFF-BI-10004728"/>
    <x v="1"/>
    <x v="8"/>
    <x v="539"/>
    <n v="2.8919999999999999"/>
    <n v="2"/>
    <x v="6"/>
    <n v="-2.3136000000000001"/>
  </r>
  <r>
    <n v="8852"/>
    <x v="4412"/>
    <x v="1"/>
    <x v="740"/>
    <d v="2012-07-04T00:00:00"/>
    <x v="2"/>
    <s v="FA-14230"/>
    <s v="Frank Atkinson"/>
    <x v="1"/>
    <s v="United States"/>
    <s v="Raleigh"/>
    <x v="3"/>
    <n v="27604"/>
    <x v="0"/>
    <s v="OFF-PA-10002250"/>
    <x v="1"/>
    <x v="10"/>
    <x v="699"/>
    <n v="9.3919999999999995"/>
    <n v="2"/>
    <x v="2"/>
    <n v="3.2871999999999999"/>
  </r>
  <r>
    <n v="8853"/>
    <x v="4413"/>
    <x v="2"/>
    <x v="1169"/>
    <d v="2011-10-13T00:00:00"/>
    <x v="0"/>
    <s v="DN-13690"/>
    <s v="Duane Noonan"/>
    <x v="0"/>
    <s v="United States"/>
    <s v="New York City"/>
    <x v="15"/>
    <n v="10011"/>
    <x v="3"/>
    <s v="OFF-PA-10003823"/>
    <x v="1"/>
    <x v="10"/>
    <x v="1001"/>
    <n v="123.92"/>
    <n v="4"/>
    <x v="0"/>
    <n v="55.764000000000003"/>
  </r>
  <r>
    <n v="8854"/>
    <x v="4414"/>
    <x v="1"/>
    <x v="357"/>
    <d v="2012-09-25T00:00:00"/>
    <x v="2"/>
    <s v="FO-14305"/>
    <s v="Frank Olsen"/>
    <x v="0"/>
    <s v="United States"/>
    <s v="Philadelphia"/>
    <x v="9"/>
    <n v="19143"/>
    <x v="3"/>
    <s v="OFF-SU-10000898"/>
    <x v="1"/>
    <x v="14"/>
    <x v="1181"/>
    <n v="55.6"/>
    <n v="5"/>
    <x v="2"/>
    <n v="6.2549999999999999"/>
  </r>
  <r>
    <n v="8855"/>
    <x v="4414"/>
    <x v="1"/>
    <x v="357"/>
    <d v="2012-09-25T00:00:00"/>
    <x v="2"/>
    <s v="FO-14305"/>
    <s v="Frank Olsen"/>
    <x v="0"/>
    <s v="United States"/>
    <s v="Philadelphia"/>
    <x v="9"/>
    <n v="19143"/>
    <x v="3"/>
    <s v="TEC-AC-10003832"/>
    <x v="2"/>
    <x v="11"/>
    <x v="216"/>
    <n v="617.976"/>
    <n v="3"/>
    <x v="2"/>
    <n v="-7.7247000000000003"/>
  </r>
  <r>
    <n v="8856"/>
    <x v="4415"/>
    <x v="3"/>
    <x v="165"/>
    <d v="2014-12-31T00:00:00"/>
    <x v="1"/>
    <s v="DP-13105"/>
    <s v="Dave Poirier"/>
    <x v="1"/>
    <s v="United States"/>
    <s v="Meridian"/>
    <x v="45"/>
    <n v="83642"/>
    <x v="1"/>
    <s v="OFF-BI-10001679"/>
    <x v="1"/>
    <x v="8"/>
    <x v="212"/>
    <n v="21.312000000000001"/>
    <n v="3"/>
    <x v="2"/>
    <n v="7.992"/>
  </r>
  <r>
    <n v="8857"/>
    <x v="4416"/>
    <x v="3"/>
    <x v="119"/>
    <d v="2014-10-21T00:00:00"/>
    <x v="1"/>
    <s v="JW-15220"/>
    <s v="Jane Waco"/>
    <x v="1"/>
    <s v="United States"/>
    <s v="Sacramento"/>
    <x v="1"/>
    <n v="95823"/>
    <x v="1"/>
    <s v="TEC-AC-10002335"/>
    <x v="2"/>
    <x v="11"/>
    <x v="339"/>
    <n v="209.94"/>
    <n v="6"/>
    <x v="0"/>
    <n v="39.888599999999997"/>
  </r>
  <r>
    <n v="8858"/>
    <x v="4416"/>
    <x v="3"/>
    <x v="119"/>
    <d v="2014-10-21T00:00:00"/>
    <x v="1"/>
    <s v="JW-15220"/>
    <s v="Jane Waco"/>
    <x v="1"/>
    <s v="United States"/>
    <s v="Sacramento"/>
    <x v="1"/>
    <n v="95823"/>
    <x v="1"/>
    <s v="TEC-PH-10003187"/>
    <x v="2"/>
    <x v="7"/>
    <x v="1410"/>
    <n v="31.984000000000002"/>
    <n v="2"/>
    <x v="2"/>
    <n v="-7.9960000000000004"/>
  </r>
  <r>
    <n v="8859"/>
    <x v="4416"/>
    <x v="3"/>
    <x v="119"/>
    <d v="2014-10-21T00:00:00"/>
    <x v="1"/>
    <s v="JW-15220"/>
    <s v="Jane Waco"/>
    <x v="1"/>
    <s v="United States"/>
    <s v="Sacramento"/>
    <x v="1"/>
    <n v="95823"/>
    <x v="1"/>
    <s v="OFF-BI-10003527"/>
    <x v="1"/>
    <x v="8"/>
    <x v="446"/>
    <n v="5083.96"/>
    <n v="5"/>
    <x v="2"/>
    <n v="1906.4849999999999"/>
  </r>
  <r>
    <n v="8860"/>
    <x v="4417"/>
    <x v="3"/>
    <x v="648"/>
    <d v="2014-08-27T00:00:00"/>
    <x v="1"/>
    <s v="TT-21460"/>
    <s v="Tonja Turnell"/>
    <x v="2"/>
    <s v="United States"/>
    <s v="Charlotte"/>
    <x v="3"/>
    <n v="28205"/>
    <x v="0"/>
    <s v="TEC-PH-10003171"/>
    <x v="2"/>
    <x v="7"/>
    <x v="1495"/>
    <n v="35.96"/>
    <n v="1"/>
    <x v="2"/>
    <n v="3.5960000000000001"/>
  </r>
  <r>
    <n v="8861"/>
    <x v="4418"/>
    <x v="1"/>
    <x v="861"/>
    <d v="2012-09-18T00:00:00"/>
    <x v="1"/>
    <s v="SN-20560"/>
    <s v="Skye Norling"/>
    <x v="2"/>
    <s v="United States"/>
    <s v="Paterson"/>
    <x v="30"/>
    <n v="7501"/>
    <x v="3"/>
    <s v="OFF-LA-10000414"/>
    <x v="1"/>
    <x v="2"/>
    <x v="1634"/>
    <n v="31.05"/>
    <n v="3"/>
    <x v="0"/>
    <n v="14.904"/>
  </r>
  <r>
    <n v="8862"/>
    <x v="4418"/>
    <x v="1"/>
    <x v="861"/>
    <d v="2012-09-18T00:00:00"/>
    <x v="1"/>
    <s v="SN-20560"/>
    <s v="Skye Norling"/>
    <x v="2"/>
    <s v="United States"/>
    <s v="Paterson"/>
    <x v="30"/>
    <n v="7501"/>
    <x v="3"/>
    <s v="FUR-FU-10002107"/>
    <x v="0"/>
    <x v="5"/>
    <x v="1324"/>
    <n v="8.92"/>
    <n v="4"/>
    <x v="0"/>
    <n v="3.9247999999999998"/>
  </r>
  <r>
    <n v="8863"/>
    <x v="4418"/>
    <x v="1"/>
    <x v="861"/>
    <d v="2012-09-18T00:00:00"/>
    <x v="1"/>
    <s v="SN-20560"/>
    <s v="Skye Norling"/>
    <x v="2"/>
    <s v="United States"/>
    <s v="Paterson"/>
    <x v="30"/>
    <n v="7501"/>
    <x v="3"/>
    <s v="OFF-BI-10004593"/>
    <x v="1"/>
    <x v="8"/>
    <x v="267"/>
    <n v="209.6"/>
    <n v="4"/>
    <x v="0"/>
    <n v="96.415999999999997"/>
  </r>
  <r>
    <n v="8864"/>
    <x v="4418"/>
    <x v="1"/>
    <x v="861"/>
    <d v="2012-09-18T00:00:00"/>
    <x v="1"/>
    <s v="SN-20560"/>
    <s v="Skye Norling"/>
    <x v="2"/>
    <s v="United States"/>
    <s v="Paterson"/>
    <x v="30"/>
    <n v="7501"/>
    <x v="3"/>
    <s v="OFF-AP-10003860"/>
    <x v="1"/>
    <x v="9"/>
    <x v="1089"/>
    <n v="111.04"/>
    <n v="4"/>
    <x v="0"/>
    <n v="29.980799999999999"/>
  </r>
  <r>
    <n v="8865"/>
    <x v="4418"/>
    <x v="1"/>
    <x v="861"/>
    <d v="2012-09-18T00:00:00"/>
    <x v="1"/>
    <s v="SN-20560"/>
    <s v="Skye Norling"/>
    <x v="2"/>
    <s v="United States"/>
    <s v="Paterson"/>
    <x v="30"/>
    <n v="7501"/>
    <x v="3"/>
    <s v="OFF-PA-10000556"/>
    <x v="1"/>
    <x v="10"/>
    <x v="1630"/>
    <n v="38.880000000000003"/>
    <n v="6"/>
    <x v="0"/>
    <n v="18.662400000000002"/>
  </r>
  <r>
    <n v="8866"/>
    <x v="4419"/>
    <x v="1"/>
    <x v="139"/>
    <d v="2012-12-26T00:00:00"/>
    <x v="1"/>
    <s v="JM-15865"/>
    <s v="John Murray"/>
    <x v="0"/>
    <s v="United States"/>
    <s v="Arlington"/>
    <x v="17"/>
    <n v="22204"/>
    <x v="0"/>
    <s v="OFF-AP-10003281"/>
    <x v="1"/>
    <x v="9"/>
    <x v="1180"/>
    <n v="36.270000000000003"/>
    <n v="3"/>
    <x v="0"/>
    <n v="10.881"/>
  </r>
  <r>
    <n v="8867"/>
    <x v="4420"/>
    <x v="2"/>
    <x v="59"/>
    <d v="2011-09-23T00:00:00"/>
    <x v="2"/>
    <s v="SB-20185"/>
    <s v="Sarah Brown"/>
    <x v="0"/>
    <s v="United States"/>
    <s v="Chicago"/>
    <x v="10"/>
    <n v="60653"/>
    <x v="2"/>
    <s v="FUR-BO-10004218"/>
    <x v="0"/>
    <x v="0"/>
    <x v="1584"/>
    <n v="493.43"/>
    <n v="5"/>
    <x v="4"/>
    <n v="-70.489999999999995"/>
  </r>
  <r>
    <n v="8868"/>
    <x v="4420"/>
    <x v="2"/>
    <x v="59"/>
    <d v="2011-09-23T00:00:00"/>
    <x v="2"/>
    <s v="SB-20185"/>
    <s v="Sarah Brown"/>
    <x v="0"/>
    <s v="United States"/>
    <s v="Chicago"/>
    <x v="10"/>
    <n v="60653"/>
    <x v="2"/>
    <s v="TEC-PH-10002185"/>
    <x v="2"/>
    <x v="7"/>
    <x v="1072"/>
    <n v="11.12"/>
    <n v="2"/>
    <x v="2"/>
    <n v="3.4750000000000001"/>
  </r>
  <r>
    <n v="8869"/>
    <x v="4421"/>
    <x v="0"/>
    <x v="254"/>
    <d v="2013-11-09T00:00:00"/>
    <x v="1"/>
    <s v="CC-12475"/>
    <s v="Cindy Chapman"/>
    <x v="0"/>
    <s v="United States"/>
    <s v="San Diego"/>
    <x v="1"/>
    <n v="92037"/>
    <x v="1"/>
    <s v="TEC-MA-10003176"/>
    <x v="2"/>
    <x v="15"/>
    <x v="1752"/>
    <n v="686.4"/>
    <n v="2"/>
    <x v="2"/>
    <n v="77.22"/>
  </r>
  <r>
    <n v="8870"/>
    <x v="4422"/>
    <x v="3"/>
    <x v="96"/>
    <d v="2014-12-07T00:00:00"/>
    <x v="1"/>
    <s v="SH-19975"/>
    <s v="Sally Hughsby"/>
    <x v="1"/>
    <s v="United States"/>
    <s v="Seattle"/>
    <x v="4"/>
    <n v="98105"/>
    <x v="1"/>
    <s v="OFF-BI-10002003"/>
    <x v="1"/>
    <x v="8"/>
    <x v="1384"/>
    <n v="15.92"/>
    <n v="5"/>
    <x v="2"/>
    <n v="5.3730000000000002"/>
  </r>
  <r>
    <n v="8871"/>
    <x v="4422"/>
    <x v="3"/>
    <x v="96"/>
    <d v="2014-12-07T00:00:00"/>
    <x v="1"/>
    <s v="SH-19975"/>
    <s v="Sally Hughsby"/>
    <x v="1"/>
    <s v="United States"/>
    <s v="Seattle"/>
    <x v="4"/>
    <n v="98105"/>
    <x v="1"/>
    <s v="FUR-FU-10000023"/>
    <x v="0"/>
    <x v="5"/>
    <x v="322"/>
    <n v="70.680000000000007"/>
    <n v="12"/>
    <x v="0"/>
    <n v="31.0992"/>
  </r>
  <r>
    <n v="8872"/>
    <x v="4422"/>
    <x v="3"/>
    <x v="96"/>
    <d v="2014-12-07T00:00:00"/>
    <x v="1"/>
    <s v="SH-19975"/>
    <s v="Sally Hughsby"/>
    <x v="1"/>
    <s v="United States"/>
    <s v="Seattle"/>
    <x v="4"/>
    <n v="98105"/>
    <x v="1"/>
    <s v="OFF-ST-10002756"/>
    <x v="1"/>
    <x v="4"/>
    <x v="270"/>
    <n v="541.24"/>
    <n v="4"/>
    <x v="0"/>
    <n v="5.4123999999999999"/>
  </r>
  <r>
    <n v="8873"/>
    <x v="4423"/>
    <x v="2"/>
    <x v="982"/>
    <d v="2011-10-10T00:00:00"/>
    <x v="3"/>
    <s v="RB-19435"/>
    <s v="Richard Bierner"/>
    <x v="0"/>
    <s v="United States"/>
    <s v="Columbus"/>
    <x v="24"/>
    <n v="43229"/>
    <x v="3"/>
    <s v="TEC-MA-10002694"/>
    <x v="2"/>
    <x v="15"/>
    <x v="1823"/>
    <n v="101.994"/>
    <n v="2"/>
    <x v="6"/>
    <n v="-71.395799999999994"/>
  </r>
  <r>
    <n v="8874"/>
    <x v="4423"/>
    <x v="2"/>
    <x v="982"/>
    <d v="2011-10-10T00:00:00"/>
    <x v="3"/>
    <s v="RB-19435"/>
    <s v="Richard Bierner"/>
    <x v="0"/>
    <s v="United States"/>
    <s v="Columbus"/>
    <x v="24"/>
    <n v="43229"/>
    <x v="3"/>
    <s v="OFF-BI-10002429"/>
    <x v="1"/>
    <x v="8"/>
    <x v="467"/>
    <n v="18.263999999999999"/>
    <n v="2"/>
    <x v="6"/>
    <n v="-13.393599999999999"/>
  </r>
  <r>
    <n v="8875"/>
    <x v="4424"/>
    <x v="3"/>
    <x v="237"/>
    <d v="2014-11-17T00:00:00"/>
    <x v="0"/>
    <s v="TC-21295"/>
    <s v="Toby Carlisle"/>
    <x v="0"/>
    <s v="United States"/>
    <s v="Houston"/>
    <x v="5"/>
    <n v="77095"/>
    <x v="2"/>
    <s v="OFF-BI-10003684"/>
    <x v="1"/>
    <x v="8"/>
    <x v="707"/>
    <n v="21.99"/>
    <n v="5"/>
    <x v="3"/>
    <n v="-32.984999999999999"/>
  </r>
  <r>
    <n v="8876"/>
    <x v="4425"/>
    <x v="0"/>
    <x v="572"/>
    <d v="2013-08-20T00:00:00"/>
    <x v="1"/>
    <s v="CT-11995"/>
    <s v="Carol Triggs"/>
    <x v="0"/>
    <s v="United States"/>
    <s v="Irving"/>
    <x v="5"/>
    <n v="75061"/>
    <x v="2"/>
    <s v="OFF-SU-10003505"/>
    <x v="1"/>
    <x v="14"/>
    <x v="408"/>
    <n v="185.376"/>
    <n v="2"/>
    <x v="2"/>
    <n v="-34.758000000000003"/>
  </r>
  <r>
    <n v="8877"/>
    <x v="4425"/>
    <x v="0"/>
    <x v="572"/>
    <d v="2013-08-20T00:00:00"/>
    <x v="1"/>
    <s v="CT-11995"/>
    <s v="Carol Triggs"/>
    <x v="0"/>
    <s v="United States"/>
    <s v="Irving"/>
    <x v="5"/>
    <n v="75061"/>
    <x v="2"/>
    <s v="OFF-AP-10002534"/>
    <x v="1"/>
    <x v="9"/>
    <x v="1193"/>
    <n v="58.923999999999999"/>
    <n v="1"/>
    <x v="3"/>
    <n v="-153.20240000000001"/>
  </r>
  <r>
    <n v="8878"/>
    <x v="4426"/>
    <x v="3"/>
    <x v="697"/>
    <d v="2014-09-24T00:00:00"/>
    <x v="1"/>
    <s v="GZ-14470"/>
    <s v="Gary Zandusky"/>
    <x v="0"/>
    <s v="United States"/>
    <s v="Morristown"/>
    <x v="30"/>
    <n v="7960"/>
    <x v="3"/>
    <s v="TEC-MA-10004626"/>
    <x v="2"/>
    <x v="15"/>
    <x v="1824"/>
    <n v="480"/>
    <n v="4"/>
    <x v="0"/>
    <n v="225.6"/>
  </r>
  <r>
    <n v="8879"/>
    <x v="4426"/>
    <x v="3"/>
    <x v="697"/>
    <d v="2014-09-24T00:00:00"/>
    <x v="1"/>
    <s v="GZ-14470"/>
    <s v="Gary Zandusky"/>
    <x v="0"/>
    <s v="United States"/>
    <s v="Morristown"/>
    <x v="30"/>
    <n v="7960"/>
    <x v="3"/>
    <s v="OFF-ST-10000615"/>
    <x v="1"/>
    <x v="4"/>
    <x v="75"/>
    <n v="34.049999999999997"/>
    <n v="3"/>
    <x v="0"/>
    <n v="9.5340000000000007"/>
  </r>
  <r>
    <n v="8880"/>
    <x v="4427"/>
    <x v="1"/>
    <x v="391"/>
    <d v="2012-03-25T00:00:00"/>
    <x v="2"/>
    <s v="AM-10360"/>
    <s v="Alice McCarthy"/>
    <x v="1"/>
    <s v="United States"/>
    <s v="Los Angeles"/>
    <x v="1"/>
    <n v="90008"/>
    <x v="1"/>
    <s v="OFF-PA-10000659"/>
    <x v="1"/>
    <x v="10"/>
    <x v="1286"/>
    <n v="192.72"/>
    <n v="11"/>
    <x v="0"/>
    <n v="92.505600000000001"/>
  </r>
  <r>
    <n v="8881"/>
    <x v="4427"/>
    <x v="1"/>
    <x v="391"/>
    <d v="2012-03-25T00:00:00"/>
    <x v="2"/>
    <s v="AM-10360"/>
    <s v="Alice McCarthy"/>
    <x v="1"/>
    <s v="United States"/>
    <s v="Los Angeles"/>
    <x v="1"/>
    <n v="90008"/>
    <x v="1"/>
    <s v="TEC-AC-10000736"/>
    <x v="2"/>
    <x v="11"/>
    <x v="1085"/>
    <n v="239.97"/>
    <n v="3"/>
    <x v="0"/>
    <n v="86.389200000000002"/>
  </r>
  <r>
    <n v="8882"/>
    <x v="4428"/>
    <x v="0"/>
    <x v="1186"/>
    <d v="2013-07-04T00:00:00"/>
    <x v="0"/>
    <s v="AH-10120"/>
    <s v="Adrian Hane"/>
    <x v="2"/>
    <s v="United States"/>
    <s v="Aurora"/>
    <x v="10"/>
    <n v="60505"/>
    <x v="2"/>
    <s v="TEC-AC-10003038"/>
    <x v="2"/>
    <x v="11"/>
    <x v="1024"/>
    <n v="50.12"/>
    <n v="7"/>
    <x v="2"/>
    <n v="-0.62649999999999995"/>
  </r>
  <r>
    <n v="8883"/>
    <x v="4429"/>
    <x v="3"/>
    <x v="179"/>
    <d v="2014-10-26T00:00:00"/>
    <x v="1"/>
    <s v="MY-18295"/>
    <s v="Muhammed Yedwab"/>
    <x v="1"/>
    <s v="United States"/>
    <s v="Durham"/>
    <x v="3"/>
    <n v="27707"/>
    <x v="0"/>
    <s v="TEC-PH-10004071"/>
    <x v="2"/>
    <x v="7"/>
    <x v="1537"/>
    <n v="15.984"/>
    <n v="2"/>
    <x v="2"/>
    <n v="1.3986000000000001"/>
  </r>
  <r>
    <n v="8884"/>
    <x v="4429"/>
    <x v="3"/>
    <x v="179"/>
    <d v="2014-10-26T00:00:00"/>
    <x v="1"/>
    <s v="MY-18295"/>
    <s v="Muhammed Yedwab"/>
    <x v="1"/>
    <s v="United States"/>
    <s v="Durham"/>
    <x v="3"/>
    <n v="27707"/>
    <x v="0"/>
    <s v="OFF-PA-10001667"/>
    <x v="1"/>
    <x v="10"/>
    <x v="453"/>
    <n v="14.352"/>
    <n v="3"/>
    <x v="2"/>
    <n v="4.4850000000000003"/>
  </r>
  <r>
    <n v="8885"/>
    <x v="4430"/>
    <x v="2"/>
    <x v="55"/>
    <d v="2011-08-30T00:00:00"/>
    <x v="1"/>
    <s v="BS-11590"/>
    <s v="Brendan Sweed"/>
    <x v="1"/>
    <s v="United States"/>
    <s v="Columbus"/>
    <x v="24"/>
    <n v="43229"/>
    <x v="3"/>
    <s v="OFF-BI-10001982"/>
    <x v="1"/>
    <x v="8"/>
    <x v="301"/>
    <n v="6.5279999999999996"/>
    <n v="4"/>
    <x v="6"/>
    <n v="-4.5696000000000003"/>
  </r>
  <r>
    <n v="8886"/>
    <x v="4430"/>
    <x v="2"/>
    <x v="55"/>
    <d v="2011-08-30T00:00:00"/>
    <x v="1"/>
    <s v="BS-11590"/>
    <s v="Brendan Sweed"/>
    <x v="1"/>
    <s v="United States"/>
    <s v="Columbus"/>
    <x v="24"/>
    <n v="43229"/>
    <x v="3"/>
    <s v="OFF-BI-10004141"/>
    <x v="1"/>
    <x v="8"/>
    <x v="1287"/>
    <n v="2.8620000000000001"/>
    <n v="3"/>
    <x v="6"/>
    <n v="-2.2896000000000001"/>
  </r>
  <r>
    <n v="8887"/>
    <x v="4430"/>
    <x v="2"/>
    <x v="55"/>
    <d v="2011-08-30T00:00:00"/>
    <x v="1"/>
    <s v="BS-11590"/>
    <s v="Brendan Sweed"/>
    <x v="1"/>
    <s v="United States"/>
    <s v="Columbus"/>
    <x v="24"/>
    <n v="43229"/>
    <x v="3"/>
    <s v="OFF-BI-10002103"/>
    <x v="1"/>
    <x v="8"/>
    <x v="525"/>
    <n v="20.856000000000002"/>
    <n v="8"/>
    <x v="6"/>
    <n v="-16.684799999999999"/>
  </r>
  <r>
    <n v="8888"/>
    <x v="4431"/>
    <x v="2"/>
    <x v="923"/>
    <d v="2011-07-30T00:00:00"/>
    <x v="0"/>
    <s v="BB-10990"/>
    <s v="Barry Blumstein"/>
    <x v="1"/>
    <s v="United States"/>
    <s v="Los Angeles"/>
    <x v="1"/>
    <n v="90036"/>
    <x v="1"/>
    <s v="OFF-ST-10002574"/>
    <x v="1"/>
    <x v="4"/>
    <x v="926"/>
    <n v="276.27999999999997"/>
    <n v="2"/>
    <x v="0"/>
    <n v="0"/>
  </r>
  <r>
    <n v="8889"/>
    <x v="4432"/>
    <x v="3"/>
    <x v="96"/>
    <d v="2014-12-08T00:00:00"/>
    <x v="1"/>
    <s v="ML-17755"/>
    <s v="Max Ludwig"/>
    <x v="2"/>
    <s v="United States"/>
    <s v="Stockton"/>
    <x v="1"/>
    <n v="95207"/>
    <x v="1"/>
    <s v="FUR-FU-10003394"/>
    <x v="0"/>
    <x v="5"/>
    <x v="578"/>
    <n v="629.64"/>
    <n v="9"/>
    <x v="0"/>
    <n v="107.03879999999999"/>
  </r>
  <r>
    <n v="8890"/>
    <x v="4433"/>
    <x v="0"/>
    <x v="508"/>
    <d v="2013-10-22T00:00:00"/>
    <x v="0"/>
    <s v="FC-14245"/>
    <s v="Frank Carlisle"/>
    <x v="2"/>
    <s v="United States"/>
    <s v="Columbia"/>
    <x v="25"/>
    <n v="65203"/>
    <x v="2"/>
    <s v="TEC-PH-10003072"/>
    <x v="2"/>
    <x v="7"/>
    <x v="1310"/>
    <n v="449.97"/>
    <n v="3"/>
    <x v="0"/>
    <n v="220.4853"/>
  </r>
  <r>
    <n v="8891"/>
    <x v="4433"/>
    <x v="0"/>
    <x v="508"/>
    <d v="2013-10-22T00:00:00"/>
    <x v="0"/>
    <s v="FC-14245"/>
    <s v="Frank Carlisle"/>
    <x v="2"/>
    <s v="United States"/>
    <s v="Columbia"/>
    <x v="25"/>
    <n v="65203"/>
    <x v="2"/>
    <s v="OFF-AP-10003057"/>
    <x v="1"/>
    <x v="9"/>
    <x v="1317"/>
    <n v="1927.59"/>
    <n v="7"/>
    <x v="0"/>
    <n v="751.76009999999997"/>
  </r>
  <r>
    <n v="8892"/>
    <x v="4434"/>
    <x v="0"/>
    <x v="1142"/>
    <d v="2013-09-19T00:00:00"/>
    <x v="2"/>
    <s v="CR-12625"/>
    <s v="Corey Roper"/>
    <x v="2"/>
    <s v="United States"/>
    <s v="Columbus"/>
    <x v="32"/>
    <n v="31907"/>
    <x v="0"/>
    <s v="FUR-CH-10001146"/>
    <x v="0"/>
    <x v="1"/>
    <x v="64"/>
    <n v="121.78"/>
    <n v="2"/>
    <x v="0"/>
    <n v="30.445"/>
  </r>
  <r>
    <n v="8893"/>
    <x v="4435"/>
    <x v="1"/>
    <x v="494"/>
    <d v="2012-12-06T00:00:00"/>
    <x v="1"/>
    <s v="LC-16960"/>
    <s v="Lindsay Castell"/>
    <x v="2"/>
    <s v="United States"/>
    <s v="San Diego"/>
    <x v="1"/>
    <n v="92037"/>
    <x v="1"/>
    <s v="FUR-CH-10003973"/>
    <x v="0"/>
    <x v="1"/>
    <x v="858"/>
    <n v="2676.672"/>
    <n v="9"/>
    <x v="2"/>
    <n v="267.66719999999998"/>
  </r>
  <r>
    <n v="8894"/>
    <x v="4436"/>
    <x v="2"/>
    <x v="79"/>
    <d v="2011-08-12T00:00:00"/>
    <x v="1"/>
    <s v="GZ-14470"/>
    <s v="Gary Zandusky"/>
    <x v="0"/>
    <s v="United States"/>
    <s v="Texas City"/>
    <x v="5"/>
    <n v="77590"/>
    <x v="2"/>
    <s v="FUR-TA-10001307"/>
    <x v="0"/>
    <x v="3"/>
    <x v="1090"/>
    <n v="489.23"/>
    <n v="2"/>
    <x v="4"/>
    <n v="41.933999999999997"/>
  </r>
  <r>
    <n v="8895"/>
    <x v="4437"/>
    <x v="0"/>
    <x v="243"/>
    <d v="2013-08-23T00:00:00"/>
    <x v="1"/>
    <s v="BD-11320"/>
    <s v="Bill Donatelli"/>
    <x v="0"/>
    <s v="United States"/>
    <s v="Los Angeles"/>
    <x v="1"/>
    <n v="90004"/>
    <x v="1"/>
    <s v="FUR-FU-10004071"/>
    <x v="0"/>
    <x v="5"/>
    <x v="570"/>
    <n v="312.02999999999997"/>
    <n v="3"/>
    <x v="0"/>
    <n v="43.684199999999997"/>
  </r>
  <r>
    <n v="8896"/>
    <x v="4437"/>
    <x v="0"/>
    <x v="243"/>
    <d v="2013-08-23T00:00:00"/>
    <x v="1"/>
    <s v="BD-11320"/>
    <s v="Bill Donatelli"/>
    <x v="0"/>
    <s v="United States"/>
    <s v="Los Angeles"/>
    <x v="1"/>
    <n v="90004"/>
    <x v="1"/>
    <s v="OFF-ST-10001505"/>
    <x v="1"/>
    <x v="4"/>
    <x v="1174"/>
    <n v="17.940000000000001"/>
    <n v="3"/>
    <x v="0"/>
    <n v="3.0497999999999998"/>
  </r>
  <r>
    <n v="8897"/>
    <x v="4437"/>
    <x v="0"/>
    <x v="243"/>
    <d v="2013-08-23T00:00:00"/>
    <x v="1"/>
    <s v="BD-11320"/>
    <s v="Bill Donatelli"/>
    <x v="0"/>
    <s v="United States"/>
    <s v="Los Angeles"/>
    <x v="1"/>
    <n v="90004"/>
    <x v="1"/>
    <s v="TEC-PH-10004614"/>
    <x v="2"/>
    <x v="7"/>
    <x v="299"/>
    <n v="165.6"/>
    <n v="3"/>
    <x v="2"/>
    <n v="10.35"/>
  </r>
  <r>
    <n v="8898"/>
    <x v="4437"/>
    <x v="0"/>
    <x v="243"/>
    <d v="2013-08-23T00:00:00"/>
    <x v="1"/>
    <s v="BD-11320"/>
    <s v="Bill Donatelli"/>
    <x v="0"/>
    <s v="United States"/>
    <s v="Los Angeles"/>
    <x v="1"/>
    <n v="90004"/>
    <x v="1"/>
    <s v="OFF-PA-10004911"/>
    <x v="1"/>
    <x v="10"/>
    <x v="929"/>
    <n v="37.520000000000003"/>
    <n v="4"/>
    <x v="0"/>
    <n v="18.009599999999999"/>
  </r>
  <r>
    <n v="8899"/>
    <x v="4438"/>
    <x v="1"/>
    <x v="976"/>
    <d v="2012-08-09T00:00:00"/>
    <x v="0"/>
    <s v="EM-14095"/>
    <s v="Eudokia Martin"/>
    <x v="1"/>
    <s v="United States"/>
    <s v="Springfield"/>
    <x v="17"/>
    <n v="22153"/>
    <x v="0"/>
    <s v="TEC-PH-10003601"/>
    <x v="2"/>
    <x v="7"/>
    <x v="1383"/>
    <n v="494.97"/>
    <n v="3"/>
    <x v="0"/>
    <n v="148.49100000000001"/>
  </r>
  <r>
    <n v="8900"/>
    <x v="4438"/>
    <x v="1"/>
    <x v="976"/>
    <d v="2012-08-09T00:00:00"/>
    <x v="0"/>
    <s v="EM-14095"/>
    <s v="Eudokia Martin"/>
    <x v="1"/>
    <s v="United States"/>
    <s v="Springfield"/>
    <x v="17"/>
    <n v="22153"/>
    <x v="0"/>
    <s v="OFF-LA-10004545"/>
    <x v="1"/>
    <x v="2"/>
    <x v="1328"/>
    <n v="25.06"/>
    <n v="2"/>
    <x v="0"/>
    <n v="11.7782"/>
  </r>
  <r>
    <n v="8901"/>
    <x v="4439"/>
    <x v="0"/>
    <x v="1207"/>
    <d v="2013-06-05T00:00:00"/>
    <x v="1"/>
    <s v="BP-11290"/>
    <s v="Beth Paige"/>
    <x v="0"/>
    <s v="United States"/>
    <s v="Decatur"/>
    <x v="10"/>
    <n v="62521"/>
    <x v="2"/>
    <s v="FUR-FU-10001379"/>
    <x v="0"/>
    <x v="5"/>
    <x v="1810"/>
    <n v="32.064"/>
    <n v="3"/>
    <x v="7"/>
    <n v="-12.8256"/>
  </r>
  <r>
    <n v="8902"/>
    <x v="4439"/>
    <x v="0"/>
    <x v="1207"/>
    <d v="2013-06-05T00:00:00"/>
    <x v="1"/>
    <s v="BP-11290"/>
    <s v="Beth Paige"/>
    <x v="0"/>
    <s v="United States"/>
    <s v="Decatur"/>
    <x v="10"/>
    <n v="62521"/>
    <x v="2"/>
    <s v="OFF-PA-10001846"/>
    <x v="1"/>
    <x v="10"/>
    <x v="1807"/>
    <n v="18.495999999999999"/>
    <n v="4"/>
    <x v="2"/>
    <n v="6.7047999999999996"/>
  </r>
  <r>
    <n v="8903"/>
    <x v="4439"/>
    <x v="0"/>
    <x v="1207"/>
    <d v="2013-06-05T00:00:00"/>
    <x v="1"/>
    <s v="BP-11290"/>
    <s v="Beth Paige"/>
    <x v="0"/>
    <s v="United States"/>
    <s v="Decatur"/>
    <x v="10"/>
    <n v="62521"/>
    <x v="2"/>
    <s v="FUR-CH-10000422"/>
    <x v="0"/>
    <x v="1"/>
    <x v="1432"/>
    <n v="191.07900000000001"/>
    <n v="3"/>
    <x v="4"/>
    <n v="-38.215800000000002"/>
  </r>
  <r>
    <n v="8904"/>
    <x v="4439"/>
    <x v="0"/>
    <x v="1207"/>
    <d v="2013-06-05T00:00:00"/>
    <x v="1"/>
    <s v="BP-11290"/>
    <s v="Beth Paige"/>
    <x v="0"/>
    <s v="United States"/>
    <s v="Decatur"/>
    <x v="10"/>
    <n v="62521"/>
    <x v="2"/>
    <s v="OFF-PA-10004621"/>
    <x v="1"/>
    <x v="10"/>
    <x v="738"/>
    <n v="10.368"/>
    <n v="2"/>
    <x v="2"/>
    <n v="3.6288"/>
  </r>
  <r>
    <n v="8905"/>
    <x v="4440"/>
    <x v="0"/>
    <x v="949"/>
    <d v="2013-07-02T00:00:00"/>
    <x v="3"/>
    <s v="SU-20665"/>
    <s v="Stephanie Ulpright"/>
    <x v="2"/>
    <s v="United States"/>
    <s v="New York City"/>
    <x v="15"/>
    <n v="10009"/>
    <x v="3"/>
    <s v="OFF-LA-10001474"/>
    <x v="1"/>
    <x v="2"/>
    <x v="917"/>
    <n v="30.53"/>
    <n v="1"/>
    <x v="0"/>
    <n v="14.043799999999999"/>
  </r>
  <r>
    <n v="8906"/>
    <x v="4440"/>
    <x v="0"/>
    <x v="949"/>
    <d v="2013-07-02T00:00:00"/>
    <x v="3"/>
    <s v="SU-20665"/>
    <s v="Stephanie Ulpright"/>
    <x v="2"/>
    <s v="United States"/>
    <s v="New York City"/>
    <x v="15"/>
    <n v="10009"/>
    <x v="3"/>
    <s v="TEC-AC-10001635"/>
    <x v="2"/>
    <x v="11"/>
    <x v="1363"/>
    <n v="30.84"/>
    <n v="3"/>
    <x v="0"/>
    <n v="6.1680000000000001"/>
  </r>
  <r>
    <n v="8907"/>
    <x v="4440"/>
    <x v="0"/>
    <x v="949"/>
    <d v="2013-07-02T00:00:00"/>
    <x v="3"/>
    <s v="SU-20665"/>
    <s v="Stephanie Ulpright"/>
    <x v="2"/>
    <s v="United States"/>
    <s v="New York City"/>
    <x v="15"/>
    <n v="10009"/>
    <x v="3"/>
    <s v="OFF-PA-10001950"/>
    <x v="1"/>
    <x v="10"/>
    <x v="144"/>
    <n v="75.06"/>
    <n v="9"/>
    <x v="0"/>
    <n v="33.777000000000001"/>
  </r>
  <r>
    <n v="8908"/>
    <x v="4441"/>
    <x v="0"/>
    <x v="122"/>
    <d v="2013-12-21T00:00:00"/>
    <x v="2"/>
    <s v="AY-10555"/>
    <s v="Andy Yotov"/>
    <x v="1"/>
    <s v="United States"/>
    <s v="San Francisco"/>
    <x v="1"/>
    <n v="94110"/>
    <x v="1"/>
    <s v="TEC-PH-10001552"/>
    <x v="2"/>
    <x v="7"/>
    <x v="178"/>
    <n v="66.975999999999999"/>
    <n v="7"/>
    <x v="2"/>
    <n v="6.6976000000000004"/>
  </r>
  <r>
    <n v="8909"/>
    <x v="4442"/>
    <x v="1"/>
    <x v="1208"/>
    <d v="2012-02-01T00:00:00"/>
    <x v="1"/>
    <s v="EM-13825"/>
    <s v="Elizabeth Moffitt"/>
    <x v="1"/>
    <s v="United States"/>
    <s v="Moreno Valley"/>
    <x v="1"/>
    <n v="92553"/>
    <x v="1"/>
    <s v="OFF-PA-10003790"/>
    <x v="1"/>
    <x v="10"/>
    <x v="1250"/>
    <n v="182.72"/>
    <n v="8"/>
    <x v="0"/>
    <n v="84.051199999999994"/>
  </r>
  <r>
    <n v="8910"/>
    <x v="4443"/>
    <x v="3"/>
    <x v="960"/>
    <d v="2014-11-02T00:00:00"/>
    <x v="1"/>
    <s v="SA-20830"/>
    <s v="Sue Ann Reed"/>
    <x v="0"/>
    <s v="United States"/>
    <s v="Everett"/>
    <x v="31"/>
    <n v="2149"/>
    <x v="3"/>
    <s v="OFF-LA-10002475"/>
    <x v="1"/>
    <x v="2"/>
    <x v="148"/>
    <n v="21.93"/>
    <n v="3"/>
    <x v="0"/>
    <n v="10.3071"/>
  </r>
  <r>
    <n v="8911"/>
    <x v="4444"/>
    <x v="3"/>
    <x v="259"/>
    <d v="2014-11-09T00:00:00"/>
    <x v="1"/>
    <s v="CA-12265"/>
    <s v="Christina Anderson"/>
    <x v="0"/>
    <s v="United States"/>
    <s v="Chattanooga"/>
    <x v="18"/>
    <n v="37421"/>
    <x v="0"/>
    <s v="TEC-AC-10000303"/>
    <x v="2"/>
    <x v="11"/>
    <x v="429"/>
    <n v="95.975999999999999"/>
    <n v="3"/>
    <x v="2"/>
    <n v="15.5961"/>
  </r>
  <r>
    <n v="8912"/>
    <x v="4444"/>
    <x v="3"/>
    <x v="259"/>
    <d v="2014-11-09T00:00:00"/>
    <x v="1"/>
    <s v="CA-12265"/>
    <s v="Christina Anderson"/>
    <x v="0"/>
    <s v="United States"/>
    <s v="Chattanooga"/>
    <x v="18"/>
    <n v="37421"/>
    <x v="0"/>
    <s v="TEC-PH-10000127"/>
    <x v="2"/>
    <x v="7"/>
    <x v="1758"/>
    <n v="143.928"/>
    <n v="9"/>
    <x v="2"/>
    <n v="-32.383800000000001"/>
  </r>
  <r>
    <n v="8913"/>
    <x v="4444"/>
    <x v="3"/>
    <x v="259"/>
    <d v="2014-11-09T00:00:00"/>
    <x v="1"/>
    <s v="CA-12265"/>
    <s v="Christina Anderson"/>
    <x v="0"/>
    <s v="United States"/>
    <s v="Chattanooga"/>
    <x v="18"/>
    <n v="37421"/>
    <x v="0"/>
    <s v="OFF-BI-10004364"/>
    <x v="1"/>
    <x v="8"/>
    <x v="302"/>
    <n v="3.5640000000000001"/>
    <n v="2"/>
    <x v="6"/>
    <n v="-2.97"/>
  </r>
  <r>
    <n v="8914"/>
    <x v="4444"/>
    <x v="3"/>
    <x v="259"/>
    <d v="2014-11-09T00:00:00"/>
    <x v="1"/>
    <s v="CA-12265"/>
    <s v="Christina Anderson"/>
    <x v="0"/>
    <s v="United States"/>
    <s v="Chattanooga"/>
    <x v="18"/>
    <n v="37421"/>
    <x v="0"/>
    <s v="OFF-LA-10002195"/>
    <x v="1"/>
    <x v="2"/>
    <x v="1019"/>
    <n v="4.9279999999999999"/>
    <n v="2"/>
    <x v="2"/>
    <n v="1.7248000000000001"/>
  </r>
  <r>
    <n v="8915"/>
    <x v="4445"/>
    <x v="0"/>
    <x v="195"/>
    <d v="2013-05-14T00:00:00"/>
    <x v="1"/>
    <s v="CV-12805"/>
    <s v="Cynthia Voltz"/>
    <x v="1"/>
    <s v="United States"/>
    <s v="Austin"/>
    <x v="5"/>
    <n v="78745"/>
    <x v="2"/>
    <s v="OFF-ST-10001490"/>
    <x v="1"/>
    <x v="4"/>
    <x v="513"/>
    <n v="856.65599999999995"/>
    <n v="6"/>
    <x v="2"/>
    <n v="107.08199999999999"/>
  </r>
  <r>
    <n v="8916"/>
    <x v="4445"/>
    <x v="0"/>
    <x v="195"/>
    <d v="2013-05-14T00:00:00"/>
    <x v="1"/>
    <s v="CV-12805"/>
    <s v="Cynthia Voltz"/>
    <x v="1"/>
    <s v="United States"/>
    <s v="Austin"/>
    <x v="5"/>
    <n v="78745"/>
    <x v="2"/>
    <s v="OFF-BI-10002852"/>
    <x v="1"/>
    <x v="8"/>
    <x v="91"/>
    <n v="13.183999999999999"/>
    <n v="4"/>
    <x v="3"/>
    <n v="-20.435199999999998"/>
  </r>
  <r>
    <n v="8917"/>
    <x v="4445"/>
    <x v="0"/>
    <x v="195"/>
    <d v="2013-05-14T00:00:00"/>
    <x v="1"/>
    <s v="CV-12805"/>
    <s v="Cynthia Voltz"/>
    <x v="1"/>
    <s v="United States"/>
    <s v="Austin"/>
    <x v="5"/>
    <n v="78745"/>
    <x v="2"/>
    <s v="OFF-AP-10000390"/>
    <x v="1"/>
    <x v="9"/>
    <x v="1691"/>
    <n v="48.783999999999999"/>
    <n v="4"/>
    <x v="3"/>
    <n v="-131.71680000000001"/>
  </r>
  <r>
    <n v="8918"/>
    <x v="4445"/>
    <x v="0"/>
    <x v="195"/>
    <d v="2013-05-14T00:00:00"/>
    <x v="1"/>
    <s v="CV-12805"/>
    <s v="Cynthia Voltz"/>
    <x v="1"/>
    <s v="United States"/>
    <s v="Austin"/>
    <x v="5"/>
    <n v="78745"/>
    <x v="2"/>
    <s v="OFF-PA-10004327"/>
    <x v="1"/>
    <x v="10"/>
    <x v="136"/>
    <n v="76.64"/>
    <n v="2"/>
    <x v="2"/>
    <n v="26.824000000000002"/>
  </r>
  <r>
    <n v="8919"/>
    <x v="4445"/>
    <x v="0"/>
    <x v="195"/>
    <d v="2013-05-14T00:00:00"/>
    <x v="1"/>
    <s v="CV-12805"/>
    <s v="Cynthia Voltz"/>
    <x v="1"/>
    <s v="United States"/>
    <s v="Austin"/>
    <x v="5"/>
    <n v="78745"/>
    <x v="2"/>
    <s v="OFF-BI-10002353"/>
    <x v="1"/>
    <x v="8"/>
    <x v="1068"/>
    <n v="18.527999999999999"/>
    <n v="6"/>
    <x v="3"/>
    <n v="-27.792000000000002"/>
  </r>
  <r>
    <n v="8920"/>
    <x v="4446"/>
    <x v="2"/>
    <x v="1063"/>
    <d v="2011-04-08T00:00:00"/>
    <x v="1"/>
    <s v="AH-10690"/>
    <s v="Anna Häberlin"/>
    <x v="1"/>
    <s v="United States"/>
    <s v="Virginia Beach"/>
    <x v="17"/>
    <n v="23464"/>
    <x v="0"/>
    <s v="FUR-FU-10003192"/>
    <x v="0"/>
    <x v="5"/>
    <x v="1720"/>
    <n v="177.68"/>
    <n v="2"/>
    <x v="0"/>
    <n v="46.196800000000003"/>
  </r>
  <r>
    <n v="8921"/>
    <x v="4447"/>
    <x v="2"/>
    <x v="582"/>
    <d v="2011-05-03T00:00:00"/>
    <x v="1"/>
    <s v="DS-13180"/>
    <s v="David Smith"/>
    <x v="1"/>
    <s v="United States"/>
    <s v="Jamestown"/>
    <x v="15"/>
    <n v="14701"/>
    <x v="3"/>
    <s v="TEC-AC-10000736"/>
    <x v="2"/>
    <x v="11"/>
    <x v="1085"/>
    <n v="159.97999999999999"/>
    <n v="2"/>
    <x v="0"/>
    <n v="57.592799999999997"/>
  </r>
  <r>
    <n v="8922"/>
    <x v="4448"/>
    <x v="0"/>
    <x v="964"/>
    <d v="2013-10-09T00:00:00"/>
    <x v="1"/>
    <s v="AH-10690"/>
    <s v="Anna Häberlin"/>
    <x v="1"/>
    <s v="United States"/>
    <s v="Coral Gables"/>
    <x v="2"/>
    <n v="33134"/>
    <x v="0"/>
    <s v="TEC-PH-10003095"/>
    <x v="2"/>
    <x v="7"/>
    <x v="1491"/>
    <n v="52.68"/>
    <n v="3"/>
    <x v="2"/>
    <n v="19.754999999999999"/>
  </r>
  <r>
    <n v="8923"/>
    <x v="4448"/>
    <x v="0"/>
    <x v="964"/>
    <d v="2013-10-09T00:00:00"/>
    <x v="1"/>
    <s v="AH-10690"/>
    <s v="Anna Häberlin"/>
    <x v="1"/>
    <s v="United States"/>
    <s v="Coral Gables"/>
    <x v="2"/>
    <n v="33134"/>
    <x v="0"/>
    <s v="FUR-FU-10002885"/>
    <x v="0"/>
    <x v="5"/>
    <x v="755"/>
    <n v="11.568"/>
    <n v="3"/>
    <x v="2"/>
    <n v="2.6027999999999998"/>
  </r>
  <r>
    <n v="8924"/>
    <x v="4449"/>
    <x v="3"/>
    <x v="532"/>
    <d v="2014-06-18T00:00:00"/>
    <x v="1"/>
    <s v="ZC-21910"/>
    <s v="Zuschuss Carroll"/>
    <x v="0"/>
    <s v="United States"/>
    <s v="Hickory"/>
    <x v="3"/>
    <n v="28601"/>
    <x v="0"/>
    <s v="OFF-BI-10001525"/>
    <x v="1"/>
    <x v="8"/>
    <x v="31"/>
    <n v="4.5720000000000001"/>
    <n v="4"/>
    <x v="6"/>
    <n v="-3.81"/>
  </r>
  <r>
    <n v="8925"/>
    <x v="4450"/>
    <x v="0"/>
    <x v="806"/>
    <d v="2013-02-03T00:00:00"/>
    <x v="1"/>
    <s v="DF-13135"/>
    <s v="David Flashing"/>
    <x v="0"/>
    <s v="United States"/>
    <s v="Rockford"/>
    <x v="10"/>
    <n v="61107"/>
    <x v="2"/>
    <s v="TEC-PH-10004241"/>
    <x v="2"/>
    <x v="7"/>
    <x v="1825"/>
    <n v="1439.9680000000001"/>
    <n v="4"/>
    <x v="2"/>
    <n v="143.99680000000001"/>
  </r>
  <r>
    <n v="8926"/>
    <x v="4450"/>
    <x v="0"/>
    <x v="806"/>
    <d v="2013-02-03T00:00:00"/>
    <x v="1"/>
    <s v="DF-13135"/>
    <s v="David Flashing"/>
    <x v="0"/>
    <s v="United States"/>
    <s v="Rockford"/>
    <x v="10"/>
    <n v="61107"/>
    <x v="2"/>
    <s v="OFF-BI-10000546"/>
    <x v="1"/>
    <x v="8"/>
    <x v="609"/>
    <n v="1.728"/>
    <n v="3"/>
    <x v="3"/>
    <n v="-2.6783999999999999"/>
  </r>
  <r>
    <n v="8927"/>
    <x v="4450"/>
    <x v="0"/>
    <x v="806"/>
    <d v="2013-02-03T00:00:00"/>
    <x v="1"/>
    <s v="DF-13135"/>
    <s v="David Flashing"/>
    <x v="0"/>
    <s v="United States"/>
    <s v="Rockford"/>
    <x v="10"/>
    <n v="61107"/>
    <x v="2"/>
    <s v="FUR-TA-10004256"/>
    <x v="0"/>
    <x v="3"/>
    <x v="484"/>
    <n v="626.1"/>
    <n v="3"/>
    <x v="5"/>
    <n v="-538.44600000000003"/>
  </r>
  <r>
    <n v="8928"/>
    <x v="4451"/>
    <x v="1"/>
    <x v="874"/>
    <d v="2012-09-29T00:00:00"/>
    <x v="0"/>
    <s v="SS-20140"/>
    <s v="Saphhira Shifley"/>
    <x v="1"/>
    <s v="United States"/>
    <s v="Seattle"/>
    <x v="4"/>
    <n v="98103"/>
    <x v="1"/>
    <s v="OFF-AR-10002067"/>
    <x v="1"/>
    <x v="6"/>
    <x v="1145"/>
    <n v="99.2"/>
    <n v="5"/>
    <x v="0"/>
    <n v="25.792000000000002"/>
  </r>
  <r>
    <n v="8929"/>
    <x v="4452"/>
    <x v="1"/>
    <x v="657"/>
    <d v="2012-04-17T00:00:00"/>
    <x v="1"/>
    <s v="FP-14320"/>
    <s v="Frank Preis"/>
    <x v="0"/>
    <s v="United States"/>
    <s v="Huntsville"/>
    <x v="5"/>
    <n v="77340"/>
    <x v="2"/>
    <s v="FUR-TA-10000688"/>
    <x v="0"/>
    <x v="3"/>
    <x v="556"/>
    <n v="609.98"/>
    <n v="4"/>
    <x v="4"/>
    <n v="-113.282"/>
  </r>
  <r>
    <n v="8930"/>
    <x v="4452"/>
    <x v="1"/>
    <x v="657"/>
    <d v="2012-04-17T00:00:00"/>
    <x v="1"/>
    <s v="FP-14320"/>
    <s v="Frank Preis"/>
    <x v="0"/>
    <s v="United States"/>
    <s v="Huntsville"/>
    <x v="5"/>
    <n v="77340"/>
    <x v="2"/>
    <s v="FUR-TA-10002530"/>
    <x v="0"/>
    <x v="3"/>
    <x v="983"/>
    <n v="211.37200000000001"/>
    <n v="2"/>
    <x v="4"/>
    <n v="-45.293999999999997"/>
  </r>
  <r>
    <n v="8931"/>
    <x v="4452"/>
    <x v="1"/>
    <x v="657"/>
    <d v="2012-04-17T00:00:00"/>
    <x v="1"/>
    <s v="FP-14320"/>
    <s v="Frank Preis"/>
    <x v="0"/>
    <s v="United States"/>
    <s v="Huntsville"/>
    <x v="5"/>
    <n v="77340"/>
    <x v="2"/>
    <s v="TEC-PH-10001061"/>
    <x v="2"/>
    <x v="7"/>
    <x v="822"/>
    <n v="239.976"/>
    <n v="3"/>
    <x v="2"/>
    <n v="17.998200000000001"/>
  </r>
  <r>
    <n v="8932"/>
    <x v="4453"/>
    <x v="3"/>
    <x v="404"/>
    <d v="2014-12-25T00:00:00"/>
    <x v="1"/>
    <s v="HE-14800"/>
    <s v="Harold Engle"/>
    <x v="1"/>
    <s v="United States"/>
    <s v="Milwaukee"/>
    <x v="6"/>
    <n v="53209"/>
    <x v="2"/>
    <s v="FUR-FU-10001057"/>
    <x v="0"/>
    <x v="5"/>
    <x v="1782"/>
    <n v="99.95"/>
    <n v="5"/>
    <x v="0"/>
    <n v="22.988499999999998"/>
  </r>
  <r>
    <n v="8933"/>
    <x v="4453"/>
    <x v="3"/>
    <x v="404"/>
    <d v="2014-12-25T00:00:00"/>
    <x v="1"/>
    <s v="HE-14800"/>
    <s v="Harold Engle"/>
    <x v="1"/>
    <s v="United States"/>
    <s v="Milwaukee"/>
    <x v="6"/>
    <n v="53209"/>
    <x v="2"/>
    <s v="TEC-AC-10002331"/>
    <x v="2"/>
    <x v="11"/>
    <x v="1582"/>
    <n v="29.34"/>
    <n v="3"/>
    <x v="0"/>
    <n v="10.8558"/>
  </r>
  <r>
    <n v="8934"/>
    <x v="4454"/>
    <x v="0"/>
    <x v="560"/>
    <d v="2013-03-20T00:00:00"/>
    <x v="1"/>
    <s v="SP-20545"/>
    <s v="Sibella Parks"/>
    <x v="1"/>
    <s v="United States"/>
    <s v="Green Bay"/>
    <x v="6"/>
    <n v="54302"/>
    <x v="2"/>
    <s v="FUR-FU-10003724"/>
    <x v="0"/>
    <x v="5"/>
    <x v="887"/>
    <n v="16.739999999999998"/>
    <n v="2"/>
    <x v="0"/>
    <n v="4.3524000000000003"/>
  </r>
  <r>
    <n v="8935"/>
    <x v="4455"/>
    <x v="3"/>
    <x v="151"/>
    <d v="2014-08-28T00:00:00"/>
    <x v="3"/>
    <s v="BP-11185"/>
    <s v="Ben Peterman"/>
    <x v="1"/>
    <s v="United States"/>
    <s v="Philadelphia"/>
    <x v="9"/>
    <n v="19120"/>
    <x v="3"/>
    <s v="OFF-PA-10000528"/>
    <x v="1"/>
    <x v="10"/>
    <x v="1136"/>
    <n v="12.672000000000001"/>
    <n v="3"/>
    <x v="2"/>
    <n v="3.96"/>
  </r>
  <r>
    <n v="8936"/>
    <x v="4455"/>
    <x v="3"/>
    <x v="151"/>
    <d v="2014-08-28T00:00:00"/>
    <x v="3"/>
    <s v="BP-11185"/>
    <s v="Ben Peterman"/>
    <x v="1"/>
    <s v="United States"/>
    <s v="Philadelphia"/>
    <x v="9"/>
    <n v="19120"/>
    <x v="3"/>
    <s v="TEC-AC-10001908"/>
    <x v="2"/>
    <x v="11"/>
    <x v="292"/>
    <n v="1119.8879999999999"/>
    <n v="14"/>
    <x v="2"/>
    <n v="209.97900000000001"/>
  </r>
  <r>
    <n v="8937"/>
    <x v="4456"/>
    <x v="1"/>
    <x v="997"/>
    <d v="2012-12-19T00:00:00"/>
    <x v="0"/>
    <s v="PG-18895"/>
    <s v="Paul Gonzalez"/>
    <x v="0"/>
    <s v="United States"/>
    <s v="Los Angeles"/>
    <x v="1"/>
    <n v="90008"/>
    <x v="1"/>
    <s v="OFF-AR-10003903"/>
    <x v="1"/>
    <x v="6"/>
    <x v="878"/>
    <n v="204.85"/>
    <n v="5"/>
    <x v="0"/>
    <n v="53.261000000000003"/>
  </r>
  <r>
    <n v="8938"/>
    <x v="4456"/>
    <x v="1"/>
    <x v="997"/>
    <d v="2012-12-19T00:00:00"/>
    <x v="0"/>
    <s v="PG-18895"/>
    <s v="Paul Gonzalez"/>
    <x v="0"/>
    <s v="United States"/>
    <s v="Los Angeles"/>
    <x v="1"/>
    <n v="90008"/>
    <x v="1"/>
    <s v="TEC-PH-10004908"/>
    <x v="2"/>
    <x v="7"/>
    <x v="1474"/>
    <n v="135.98400000000001"/>
    <n v="2"/>
    <x v="2"/>
    <n v="16.998000000000001"/>
  </r>
  <r>
    <n v="8939"/>
    <x v="4456"/>
    <x v="1"/>
    <x v="997"/>
    <d v="2012-12-19T00:00:00"/>
    <x v="0"/>
    <s v="PG-18895"/>
    <s v="Paul Gonzalez"/>
    <x v="0"/>
    <s v="United States"/>
    <s v="Los Angeles"/>
    <x v="1"/>
    <n v="90008"/>
    <x v="1"/>
    <s v="OFF-AR-10001940"/>
    <x v="1"/>
    <x v="6"/>
    <x v="168"/>
    <n v="16.399999999999999"/>
    <n v="5"/>
    <x v="0"/>
    <n v="7.0519999999999996"/>
  </r>
  <r>
    <n v="8940"/>
    <x v="4456"/>
    <x v="1"/>
    <x v="997"/>
    <d v="2012-12-19T00:00:00"/>
    <x v="0"/>
    <s v="PG-18895"/>
    <s v="Paul Gonzalez"/>
    <x v="0"/>
    <s v="United States"/>
    <s v="Los Angeles"/>
    <x v="1"/>
    <n v="90008"/>
    <x v="1"/>
    <s v="OFF-BI-10002026"/>
    <x v="1"/>
    <x v="8"/>
    <x v="903"/>
    <n v="92.96"/>
    <n v="2"/>
    <x v="2"/>
    <n v="31.373999999999999"/>
  </r>
  <r>
    <n v="8941"/>
    <x v="4457"/>
    <x v="2"/>
    <x v="963"/>
    <d v="2011-08-24T00:00:00"/>
    <x v="0"/>
    <s v="JP-15520"/>
    <s v="Jeremy Pistek"/>
    <x v="0"/>
    <s v="United States"/>
    <s v="North Miami"/>
    <x v="2"/>
    <n v="33161"/>
    <x v="0"/>
    <s v="OFF-SU-10003936"/>
    <x v="1"/>
    <x v="14"/>
    <x v="1826"/>
    <n v="7.6319999999999997"/>
    <n v="3"/>
    <x v="2"/>
    <n v="-1.8126"/>
  </r>
  <r>
    <n v="8942"/>
    <x v="4458"/>
    <x v="0"/>
    <x v="54"/>
    <d v="2013-11-06T00:00:00"/>
    <x v="2"/>
    <s v="NW-18400"/>
    <s v="Natalie Webber"/>
    <x v="0"/>
    <s v="United States"/>
    <s v="Portland"/>
    <x v="21"/>
    <n v="97206"/>
    <x v="1"/>
    <s v="OFF-BI-10002813"/>
    <x v="1"/>
    <x v="8"/>
    <x v="905"/>
    <n v="4.1580000000000004"/>
    <n v="7"/>
    <x v="6"/>
    <n v="-3.4649999999999999"/>
  </r>
  <r>
    <n v="8943"/>
    <x v="4458"/>
    <x v="0"/>
    <x v="54"/>
    <d v="2013-11-06T00:00:00"/>
    <x v="2"/>
    <s v="NW-18400"/>
    <s v="Natalie Webber"/>
    <x v="0"/>
    <s v="United States"/>
    <s v="Portland"/>
    <x v="21"/>
    <n v="97206"/>
    <x v="1"/>
    <s v="TEC-MA-10003337"/>
    <x v="2"/>
    <x v="15"/>
    <x v="1827"/>
    <n v="179.99100000000001"/>
    <n v="3"/>
    <x v="6"/>
    <n v="-251.98740000000001"/>
  </r>
  <r>
    <n v="8944"/>
    <x v="4459"/>
    <x v="3"/>
    <x v="1209"/>
    <d v="2014-10-17T00:00:00"/>
    <x v="1"/>
    <s v="SW-20245"/>
    <s v="Scot Wooten"/>
    <x v="0"/>
    <s v="United States"/>
    <s v="Aurora"/>
    <x v="10"/>
    <n v="60505"/>
    <x v="2"/>
    <s v="FUR-CH-10001545"/>
    <x v="0"/>
    <x v="1"/>
    <x v="1737"/>
    <n v="239.358"/>
    <n v="3"/>
    <x v="4"/>
    <n v="-47.871600000000001"/>
  </r>
  <r>
    <n v="8945"/>
    <x v="4460"/>
    <x v="2"/>
    <x v="1035"/>
    <d v="2011-12-08T00:00:00"/>
    <x v="2"/>
    <s v="EH-14005"/>
    <s v="Erica Hernandez"/>
    <x v="2"/>
    <s v="United States"/>
    <s v="San Francisco"/>
    <x v="1"/>
    <n v="94109"/>
    <x v="1"/>
    <s v="OFF-PA-10000062"/>
    <x v="1"/>
    <x v="10"/>
    <x v="1375"/>
    <n v="164.88"/>
    <n v="3"/>
    <x v="0"/>
    <n v="80.791200000000003"/>
  </r>
  <r>
    <n v="8946"/>
    <x v="4461"/>
    <x v="2"/>
    <x v="647"/>
    <d v="2011-11-17T00:00:00"/>
    <x v="0"/>
    <s v="SC-20260"/>
    <s v="Scott Cohen"/>
    <x v="1"/>
    <s v="United States"/>
    <s v="San Francisco"/>
    <x v="1"/>
    <n v="94110"/>
    <x v="1"/>
    <s v="OFF-SU-10001574"/>
    <x v="1"/>
    <x v="14"/>
    <x v="498"/>
    <n v="10.95"/>
    <n v="3"/>
    <x v="0"/>
    <n v="3.2850000000000001"/>
  </r>
  <r>
    <n v="8947"/>
    <x v="4462"/>
    <x v="3"/>
    <x v="165"/>
    <d v="2014-12-29T00:00:00"/>
    <x v="1"/>
    <s v="NC-18535"/>
    <s v="Nick Crebassa"/>
    <x v="1"/>
    <s v="United States"/>
    <s v="New Bedford"/>
    <x v="31"/>
    <n v="2740"/>
    <x v="3"/>
    <s v="OFF-PA-10001972"/>
    <x v="1"/>
    <x v="10"/>
    <x v="1169"/>
    <n v="19.440000000000001"/>
    <n v="3"/>
    <x v="0"/>
    <n v="9.3312000000000008"/>
  </r>
  <r>
    <n v="8948"/>
    <x v="4462"/>
    <x v="3"/>
    <x v="165"/>
    <d v="2014-12-29T00:00:00"/>
    <x v="1"/>
    <s v="NC-18535"/>
    <s v="Nick Crebassa"/>
    <x v="1"/>
    <s v="United States"/>
    <s v="New Bedford"/>
    <x v="31"/>
    <n v="2740"/>
    <x v="3"/>
    <s v="OFF-BI-10000201"/>
    <x v="1"/>
    <x v="8"/>
    <x v="1678"/>
    <n v="12.3"/>
    <n v="5"/>
    <x v="0"/>
    <n v="6.15"/>
  </r>
  <r>
    <n v="8949"/>
    <x v="4463"/>
    <x v="2"/>
    <x v="163"/>
    <d v="2011-12-26T00:00:00"/>
    <x v="2"/>
    <s v="AS-10090"/>
    <s v="Adam Shillingsburg"/>
    <x v="0"/>
    <s v="United States"/>
    <s v="San Diego"/>
    <x v="1"/>
    <n v="92037"/>
    <x v="1"/>
    <s v="OFF-AP-10003278"/>
    <x v="1"/>
    <x v="9"/>
    <x v="1784"/>
    <n v="13.97"/>
    <n v="1"/>
    <x v="0"/>
    <n v="3.6322000000000001"/>
  </r>
  <r>
    <n v="8950"/>
    <x v="4464"/>
    <x v="3"/>
    <x v="66"/>
    <d v="2014-12-29T00:00:00"/>
    <x v="1"/>
    <s v="JL-15130"/>
    <s v="Jack Lebron"/>
    <x v="0"/>
    <s v="United States"/>
    <s v="Jackson"/>
    <x v="18"/>
    <n v="38301"/>
    <x v="0"/>
    <s v="FUR-TA-10002903"/>
    <x v="0"/>
    <x v="3"/>
    <x v="255"/>
    <n v="934.95600000000002"/>
    <n v="6"/>
    <x v="10"/>
    <n v="-249.32159999999999"/>
  </r>
  <r>
    <n v="8951"/>
    <x v="4464"/>
    <x v="3"/>
    <x v="66"/>
    <d v="2014-12-29T00:00:00"/>
    <x v="1"/>
    <s v="JL-15130"/>
    <s v="Jack Lebron"/>
    <x v="0"/>
    <s v="United States"/>
    <s v="Jackson"/>
    <x v="18"/>
    <n v="38301"/>
    <x v="0"/>
    <s v="TEC-AC-10001013"/>
    <x v="2"/>
    <x v="11"/>
    <x v="813"/>
    <n v="46.863999999999997"/>
    <n v="2"/>
    <x v="2"/>
    <n v="7.6154000000000002"/>
  </r>
  <r>
    <n v="8952"/>
    <x v="4464"/>
    <x v="3"/>
    <x v="66"/>
    <d v="2014-12-29T00:00:00"/>
    <x v="1"/>
    <s v="JL-15130"/>
    <s v="Jack Lebron"/>
    <x v="0"/>
    <s v="United States"/>
    <s v="Jackson"/>
    <x v="18"/>
    <n v="38301"/>
    <x v="0"/>
    <s v="OFF-ST-10000918"/>
    <x v="1"/>
    <x v="4"/>
    <x v="372"/>
    <n v="26.16"/>
    <n v="3"/>
    <x v="2"/>
    <n v="1.962"/>
  </r>
  <r>
    <n v="8953"/>
    <x v="4464"/>
    <x v="3"/>
    <x v="66"/>
    <d v="2014-12-29T00:00:00"/>
    <x v="1"/>
    <s v="JL-15130"/>
    <s v="Jack Lebron"/>
    <x v="0"/>
    <s v="United States"/>
    <s v="Jackson"/>
    <x v="18"/>
    <n v="38301"/>
    <x v="0"/>
    <s v="OFF-AR-10001419"/>
    <x v="1"/>
    <x v="6"/>
    <x v="1006"/>
    <n v="23.128"/>
    <n v="7"/>
    <x v="2"/>
    <n v="2.891"/>
  </r>
  <r>
    <n v="8954"/>
    <x v="4464"/>
    <x v="3"/>
    <x v="66"/>
    <d v="2014-12-29T00:00:00"/>
    <x v="1"/>
    <s v="JL-15130"/>
    <s v="Jack Lebron"/>
    <x v="0"/>
    <s v="United States"/>
    <s v="Jackson"/>
    <x v="18"/>
    <n v="38301"/>
    <x v="0"/>
    <s v="OFF-AP-10003266"/>
    <x v="1"/>
    <x v="9"/>
    <x v="661"/>
    <n v="59.24"/>
    <n v="5"/>
    <x v="2"/>
    <n v="16.291"/>
  </r>
  <r>
    <n v="8955"/>
    <x v="4465"/>
    <x v="2"/>
    <x v="233"/>
    <d v="2011-08-10T00:00:00"/>
    <x v="0"/>
    <s v="VG-21790"/>
    <s v="Vivek Gonzalez"/>
    <x v="0"/>
    <s v="United States"/>
    <s v="Jacksonville"/>
    <x v="2"/>
    <n v="32216"/>
    <x v="0"/>
    <s v="FUR-BO-10000468"/>
    <x v="0"/>
    <x v="0"/>
    <x v="1171"/>
    <n v="155.45599999999999"/>
    <n v="4"/>
    <x v="2"/>
    <n v="-7.7728000000000002"/>
  </r>
  <r>
    <n v="8956"/>
    <x v="4466"/>
    <x v="2"/>
    <x v="59"/>
    <d v="2011-09-24T00:00:00"/>
    <x v="1"/>
    <s v="HG-14965"/>
    <s v="Henry Goldwyn"/>
    <x v="1"/>
    <s v="United States"/>
    <s v="San Diego"/>
    <x v="1"/>
    <n v="92024"/>
    <x v="1"/>
    <s v="OFF-PA-10004610"/>
    <x v="1"/>
    <x v="10"/>
    <x v="1511"/>
    <n v="8.56"/>
    <n v="2"/>
    <x v="0"/>
    <n v="3.8519999999999999"/>
  </r>
  <r>
    <n v="8957"/>
    <x v="4467"/>
    <x v="3"/>
    <x v="53"/>
    <d v="2014-12-29T00:00:00"/>
    <x v="2"/>
    <s v="JH-15430"/>
    <s v="Jennifer Halladay"/>
    <x v="0"/>
    <s v="United States"/>
    <s v="Hialeah"/>
    <x v="2"/>
    <n v="33012"/>
    <x v="0"/>
    <s v="FUR-FU-10004963"/>
    <x v="0"/>
    <x v="5"/>
    <x v="1434"/>
    <n v="21"/>
    <n v="3"/>
    <x v="2"/>
    <n v="5.7750000000000004"/>
  </r>
  <r>
    <n v="8958"/>
    <x v="4467"/>
    <x v="3"/>
    <x v="53"/>
    <d v="2014-12-29T00:00:00"/>
    <x v="2"/>
    <s v="JH-15430"/>
    <s v="Jennifer Halladay"/>
    <x v="0"/>
    <s v="United States"/>
    <s v="Hialeah"/>
    <x v="2"/>
    <n v="33012"/>
    <x v="0"/>
    <s v="TEC-MA-10004626"/>
    <x v="2"/>
    <x v="15"/>
    <x v="1824"/>
    <n v="120"/>
    <n v="2"/>
    <x v="5"/>
    <n v="-7.2"/>
  </r>
  <r>
    <n v="8959"/>
    <x v="4468"/>
    <x v="3"/>
    <x v="920"/>
    <d v="2014-12-01T00:00:00"/>
    <x v="1"/>
    <s v="RO-19780"/>
    <s v="Rose O'Brian"/>
    <x v="0"/>
    <s v="United States"/>
    <s v="Houston"/>
    <x v="5"/>
    <n v="77070"/>
    <x v="2"/>
    <s v="TEC-PH-10003437"/>
    <x v="2"/>
    <x v="7"/>
    <x v="913"/>
    <n v="299.95999999999998"/>
    <n v="5"/>
    <x v="2"/>
    <n v="37.494999999999997"/>
  </r>
  <r>
    <n v="8960"/>
    <x v="4468"/>
    <x v="3"/>
    <x v="920"/>
    <d v="2014-12-01T00:00:00"/>
    <x v="1"/>
    <s v="RO-19780"/>
    <s v="Rose O'Brian"/>
    <x v="0"/>
    <s v="United States"/>
    <s v="Houston"/>
    <x v="5"/>
    <n v="77070"/>
    <x v="2"/>
    <s v="OFF-AP-10002867"/>
    <x v="1"/>
    <x v="9"/>
    <x v="1505"/>
    <n v="67.84"/>
    <n v="5"/>
    <x v="3"/>
    <n v="-179.77600000000001"/>
  </r>
  <r>
    <n v="8961"/>
    <x v="4468"/>
    <x v="3"/>
    <x v="920"/>
    <d v="2014-12-01T00:00:00"/>
    <x v="1"/>
    <s v="RO-19780"/>
    <s v="Rose O'Brian"/>
    <x v="0"/>
    <s v="United States"/>
    <s v="Houston"/>
    <x v="5"/>
    <n v="77070"/>
    <x v="2"/>
    <s v="FUR-CH-10002126"/>
    <x v="0"/>
    <x v="1"/>
    <x v="841"/>
    <n v="853.93"/>
    <n v="5"/>
    <x v="4"/>
    <n v="-24.398"/>
  </r>
  <r>
    <n v="8962"/>
    <x v="4468"/>
    <x v="3"/>
    <x v="920"/>
    <d v="2014-12-01T00:00:00"/>
    <x v="1"/>
    <s v="RO-19780"/>
    <s v="Rose O'Brian"/>
    <x v="0"/>
    <s v="United States"/>
    <s v="Houston"/>
    <x v="5"/>
    <n v="77070"/>
    <x v="2"/>
    <s v="OFF-AR-10001761"/>
    <x v="1"/>
    <x v="6"/>
    <x v="1642"/>
    <n v="18.687999999999999"/>
    <n v="4"/>
    <x v="2"/>
    <n v="3.7376"/>
  </r>
  <r>
    <n v="8963"/>
    <x v="4469"/>
    <x v="0"/>
    <x v="732"/>
    <d v="2013-11-08T00:00:00"/>
    <x v="2"/>
    <s v="LW-17125"/>
    <s v="Liz Willingham"/>
    <x v="0"/>
    <s v="United States"/>
    <s v="Virginia Beach"/>
    <x v="17"/>
    <n v="23464"/>
    <x v="0"/>
    <s v="FUR-FU-10004665"/>
    <x v="0"/>
    <x v="5"/>
    <x v="1345"/>
    <n v="273.95999999999998"/>
    <n v="2"/>
    <x v="0"/>
    <n v="71.229600000000005"/>
  </r>
  <r>
    <n v="8964"/>
    <x v="4469"/>
    <x v="0"/>
    <x v="732"/>
    <d v="2013-11-08T00:00:00"/>
    <x v="2"/>
    <s v="LW-17125"/>
    <s v="Liz Willingham"/>
    <x v="0"/>
    <s v="United States"/>
    <s v="Virginia Beach"/>
    <x v="17"/>
    <n v="23464"/>
    <x v="0"/>
    <s v="TEC-AC-10000057"/>
    <x v="2"/>
    <x v="11"/>
    <x v="626"/>
    <n v="89.97"/>
    <n v="3"/>
    <x v="0"/>
    <n v="18.893699999999999"/>
  </r>
  <r>
    <n v="8965"/>
    <x v="4469"/>
    <x v="0"/>
    <x v="732"/>
    <d v="2013-11-08T00:00:00"/>
    <x v="2"/>
    <s v="LW-17125"/>
    <s v="Liz Willingham"/>
    <x v="0"/>
    <s v="United States"/>
    <s v="Virginia Beach"/>
    <x v="17"/>
    <n v="23464"/>
    <x v="0"/>
    <s v="FUR-FU-10003806"/>
    <x v="0"/>
    <x v="5"/>
    <x v="1795"/>
    <n v="756.8"/>
    <n v="5"/>
    <x v="0"/>
    <n v="75.680000000000007"/>
  </r>
  <r>
    <n v="8966"/>
    <x v="4470"/>
    <x v="3"/>
    <x v="44"/>
    <d v="2014-11-13T00:00:00"/>
    <x v="1"/>
    <s v="CC-12370"/>
    <s v="Christopher Conant"/>
    <x v="0"/>
    <s v="United States"/>
    <s v="Houston"/>
    <x v="5"/>
    <n v="77070"/>
    <x v="2"/>
    <s v="OFF-BI-10000145"/>
    <x v="1"/>
    <x v="8"/>
    <x v="735"/>
    <n v="1.248"/>
    <n v="2"/>
    <x v="3"/>
    <n v="-1.9343999999999999"/>
  </r>
  <r>
    <n v="8967"/>
    <x v="4471"/>
    <x v="0"/>
    <x v="54"/>
    <d v="2013-11-08T00:00:00"/>
    <x v="1"/>
    <s v="JP-16135"/>
    <s v="Julie Prescott"/>
    <x v="2"/>
    <s v="United States"/>
    <s v="Philadelphia"/>
    <x v="9"/>
    <n v="19120"/>
    <x v="3"/>
    <s v="TEC-AC-10000892"/>
    <x v="2"/>
    <x v="11"/>
    <x v="290"/>
    <n v="72"/>
    <n v="1"/>
    <x v="2"/>
    <n v="14.4"/>
  </r>
  <r>
    <n v="8968"/>
    <x v="4471"/>
    <x v="0"/>
    <x v="54"/>
    <d v="2013-11-08T00:00:00"/>
    <x v="1"/>
    <s v="JP-16135"/>
    <s v="Julie Prescott"/>
    <x v="2"/>
    <s v="United States"/>
    <s v="Philadelphia"/>
    <x v="9"/>
    <n v="19120"/>
    <x v="3"/>
    <s v="FUR-CH-10004886"/>
    <x v="0"/>
    <x v="1"/>
    <x v="366"/>
    <n v="470.15499999999997"/>
    <n v="7"/>
    <x v="4"/>
    <n v="-13.433"/>
  </r>
  <r>
    <n v="8969"/>
    <x v="4472"/>
    <x v="2"/>
    <x v="125"/>
    <d v="2012-01-01T00:00:00"/>
    <x v="2"/>
    <s v="DD-13570"/>
    <s v="Dorothy Dickinson"/>
    <x v="0"/>
    <s v="United States"/>
    <s v="Memphis"/>
    <x v="18"/>
    <n v="38109"/>
    <x v="0"/>
    <s v="OFF-ST-10002554"/>
    <x v="1"/>
    <x v="4"/>
    <x v="1144"/>
    <n v="39.128"/>
    <n v="1"/>
    <x v="2"/>
    <n v="-8.8038000000000007"/>
  </r>
  <r>
    <n v="8970"/>
    <x v="4473"/>
    <x v="3"/>
    <x v="574"/>
    <d v="2014-12-08T00:00:00"/>
    <x v="1"/>
    <s v="ES-14080"/>
    <s v="Erin Smith"/>
    <x v="1"/>
    <s v="United States"/>
    <s v="Lakewood"/>
    <x v="24"/>
    <n v="44107"/>
    <x v="3"/>
    <s v="OFF-AR-10001662"/>
    <x v="1"/>
    <x v="6"/>
    <x v="443"/>
    <n v="19.728000000000002"/>
    <n v="9"/>
    <x v="2"/>
    <n v="1.7262"/>
  </r>
  <r>
    <n v="8971"/>
    <x v="4473"/>
    <x v="3"/>
    <x v="574"/>
    <d v="2014-12-08T00:00:00"/>
    <x v="1"/>
    <s v="ES-14080"/>
    <s v="Erin Smith"/>
    <x v="1"/>
    <s v="United States"/>
    <s v="Lakewood"/>
    <x v="24"/>
    <n v="44107"/>
    <x v="3"/>
    <s v="TEC-PH-10004531"/>
    <x v="2"/>
    <x v="7"/>
    <x v="1395"/>
    <n v="151.18799999999999"/>
    <n v="2"/>
    <x v="10"/>
    <n v="-25.198"/>
  </r>
  <r>
    <n v="8972"/>
    <x v="4474"/>
    <x v="3"/>
    <x v="668"/>
    <d v="2014-03-29T00:00:00"/>
    <x v="1"/>
    <s v="MV-17485"/>
    <s v="Mark Van Huff"/>
    <x v="0"/>
    <s v="United States"/>
    <s v="New York City"/>
    <x v="15"/>
    <n v="10011"/>
    <x v="3"/>
    <s v="FUR-CH-10000665"/>
    <x v="0"/>
    <x v="1"/>
    <x v="656"/>
    <n v="271.76400000000001"/>
    <n v="2"/>
    <x v="9"/>
    <n v="60.392000000000003"/>
  </r>
  <r>
    <n v="8973"/>
    <x v="4475"/>
    <x v="2"/>
    <x v="84"/>
    <d v="2011-11-21T00:00:00"/>
    <x v="2"/>
    <s v="RD-19900"/>
    <s v="Ruben Dartt"/>
    <x v="0"/>
    <s v="United States"/>
    <s v="Philadelphia"/>
    <x v="9"/>
    <n v="19120"/>
    <x v="3"/>
    <s v="TEC-AC-10003023"/>
    <x v="2"/>
    <x v="11"/>
    <x v="1070"/>
    <n v="47.496000000000002"/>
    <n v="1"/>
    <x v="2"/>
    <n v="-1.1874"/>
  </r>
  <r>
    <n v="8974"/>
    <x v="4476"/>
    <x v="3"/>
    <x v="1016"/>
    <d v="2014-04-28T00:00:00"/>
    <x v="0"/>
    <s v="RL-19615"/>
    <s v="Rob Lucas"/>
    <x v="0"/>
    <s v="United States"/>
    <s v="Los Angeles"/>
    <x v="1"/>
    <n v="90008"/>
    <x v="1"/>
    <s v="FUR-BO-10004709"/>
    <x v="0"/>
    <x v="0"/>
    <x v="263"/>
    <n v="344.98099999999999"/>
    <n v="7"/>
    <x v="11"/>
    <n v="28.4102"/>
  </r>
  <r>
    <n v="8975"/>
    <x v="4477"/>
    <x v="3"/>
    <x v="51"/>
    <d v="2014-11-27T00:00:00"/>
    <x v="2"/>
    <s v="JP-15460"/>
    <s v="Jennifer Patt"/>
    <x v="1"/>
    <s v="United States"/>
    <s v="Dallas"/>
    <x v="5"/>
    <n v="75220"/>
    <x v="2"/>
    <s v="OFF-PA-10000477"/>
    <x v="1"/>
    <x v="10"/>
    <x v="1261"/>
    <n v="36.287999999999997"/>
    <n v="7"/>
    <x v="2"/>
    <n v="12.700799999999999"/>
  </r>
  <r>
    <n v="8976"/>
    <x v="4477"/>
    <x v="3"/>
    <x v="51"/>
    <d v="2014-11-27T00:00:00"/>
    <x v="2"/>
    <s v="JP-15460"/>
    <s v="Jennifer Patt"/>
    <x v="1"/>
    <s v="United States"/>
    <s v="Dallas"/>
    <x v="5"/>
    <n v="75220"/>
    <x v="2"/>
    <s v="OFF-PA-10002923"/>
    <x v="1"/>
    <x v="10"/>
    <x v="1417"/>
    <n v="78.304000000000002"/>
    <n v="2"/>
    <x v="2"/>
    <n v="29.364000000000001"/>
  </r>
  <r>
    <n v="8977"/>
    <x v="4477"/>
    <x v="3"/>
    <x v="51"/>
    <d v="2014-11-27T00:00:00"/>
    <x v="2"/>
    <s v="JP-15460"/>
    <s v="Jennifer Patt"/>
    <x v="1"/>
    <s v="United States"/>
    <s v="Dallas"/>
    <x v="5"/>
    <n v="75220"/>
    <x v="2"/>
    <s v="FUR-TA-10003008"/>
    <x v="0"/>
    <x v="3"/>
    <x v="946"/>
    <n v="127.785"/>
    <n v="1"/>
    <x v="4"/>
    <n v="-31.0335"/>
  </r>
  <r>
    <n v="8978"/>
    <x v="4477"/>
    <x v="3"/>
    <x v="51"/>
    <d v="2014-11-27T00:00:00"/>
    <x v="2"/>
    <s v="JP-15460"/>
    <s v="Jennifer Patt"/>
    <x v="1"/>
    <s v="United States"/>
    <s v="Dallas"/>
    <x v="5"/>
    <n v="75220"/>
    <x v="2"/>
    <s v="OFF-BI-10003707"/>
    <x v="1"/>
    <x v="8"/>
    <x v="776"/>
    <n v="6.1040000000000001"/>
    <n v="2"/>
    <x v="3"/>
    <n v="-9.1560000000000006"/>
  </r>
  <r>
    <n v="8979"/>
    <x v="4478"/>
    <x v="2"/>
    <x v="935"/>
    <d v="2011-11-05T00:00:00"/>
    <x v="0"/>
    <s v="DM-13345"/>
    <s v="Denise Monton"/>
    <x v="1"/>
    <s v="United States"/>
    <s v="Orange"/>
    <x v="30"/>
    <n v="7050"/>
    <x v="3"/>
    <s v="OFF-BI-10000546"/>
    <x v="1"/>
    <x v="8"/>
    <x v="609"/>
    <n v="5.76"/>
    <n v="2"/>
    <x v="0"/>
    <n v="2.8224"/>
  </r>
  <r>
    <n v="8980"/>
    <x v="4479"/>
    <x v="1"/>
    <x v="324"/>
    <d v="2012-10-24T00:00:00"/>
    <x v="0"/>
    <s v="CS-11860"/>
    <s v="Cari Schnelling"/>
    <x v="0"/>
    <s v="United States"/>
    <s v="Dallas"/>
    <x v="5"/>
    <n v="75220"/>
    <x v="2"/>
    <s v="OFF-BI-10000404"/>
    <x v="1"/>
    <x v="8"/>
    <x v="476"/>
    <n v="1.72"/>
    <n v="1"/>
    <x v="3"/>
    <n v="-2.8380000000000001"/>
  </r>
  <r>
    <n v="8981"/>
    <x v="4480"/>
    <x v="2"/>
    <x v="644"/>
    <d v="2011-02-11T00:00:00"/>
    <x v="0"/>
    <s v="DL-13315"/>
    <s v="Delfina Latchford"/>
    <x v="0"/>
    <s v="United States"/>
    <s v="Romeoville"/>
    <x v="10"/>
    <n v="60441"/>
    <x v="2"/>
    <s v="OFF-BI-10001196"/>
    <x v="1"/>
    <x v="8"/>
    <x v="1381"/>
    <n v="8.952"/>
    <n v="2"/>
    <x v="3"/>
    <n v="-14.770799999999999"/>
  </r>
  <r>
    <n v="8982"/>
    <x v="4481"/>
    <x v="0"/>
    <x v="1193"/>
    <d v="2013-03-13T00:00:00"/>
    <x v="1"/>
    <s v="LC-16870"/>
    <s v="Lena Cacioppo"/>
    <x v="0"/>
    <s v="United States"/>
    <s v="Chicago"/>
    <x v="10"/>
    <n v="60623"/>
    <x v="2"/>
    <s v="OFF-AP-10001626"/>
    <x v="1"/>
    <x v="9"/>
    <x v="1016"/>
    <n v="2.3340000000000001"/>
    <n v="3"/>
    <x v="3"/>
    <n v="-6.3018000000000001"/>
  </r>
  <r>
    <n v="8983"/>
    <x v="4481"/>
    <x v="0"/>
    <x v="1193"/>
    <d v="2013-03-13T00:00:00"/>
    <x v="1"/>
    <s v="LC-16870"/>
    <s v="Lena Cacioppo"/>
    <x v="0"/>
    <s v="United States"/>
    <s v="Chicago"/>
    <x v="10"/>
    <n v="60623"/>
    <x v="2"/>
    <s v="OFF-BI-10004656"/>
    <x v="1"/>
    <x v="8"/>
    <x v="855"/>
    <n v="1.728"/>
    <n v="4"/>
    <x v="3"/>
    <n v="-2.7648000000000001"/>
  </r>
  <r>
    <n v="8984"/>
    <x v="4481"/>
    <x v="0"/>
    <x v="1193"/>
    <d v="2013-03-13T00:00:00"/>
    <x v="1"/>
    <s v="LC-16870"/>
    <s v="Lena Cacioppo"/>
    <x v="0"/>
    <s v="United States"/>
    <s v="Chicago"/>
    <x v="10"/>
    <n v="60623"/>
    <x v="2"/>
    <s v="FUR-FU-10003773"/>
    <x v="0"/>
    <x v="5"/>
    <x v="125"/>
    <n v="159.04"/>
    <n v="5"/>
    <x v="7"/>
    <n v="-194.82400000000001"/>
  </r>
  <r>
    <n v="8985"/>
    <x v="4481"/>
    <x v="0"/>
    <x v="1193"/>
    <d v="2013-03-13T00:00:00"/>
    <x v="1"/>
    <s v="LC-16870"/>
    <s v="Lena Cacioppo"/>
    <x v="0"/>
    <s v="United States"/>
    <s v="Chicago"/>
    <x v="10"/>
    <n v="60623"/>
    <x v="2"/>
    <s v="FUR-TA-10000849"/>
    <x v="0"/>
    <x v="3"/>
    <x v="1318"/>
    <n v="145.97999999999999"/>
    <n v="2"/>
    <x v="5"/>
    <n v="-99.266400000000004"/>
  </r>
  <r>
    <n v="8986"/>
    <x v="4482"/>
    <x v="1"/>
    <x v="155"/>
    <d v="2012-12-07T00:00:00"/>
    <x v="1"/>
    <s v="JG-15115"/>
    <s v="Jack Garza"/>
    <x v="0"/>
    <s v="United States"/>
    <s v="Jacksonville"/>
    <x v="3"/>
    <n v="28540"/>
    <x v="0"/>
    <s v="FUR-FU-10000222"/>
    <x v="0"/>
    <x v="5"/>
    <x v="591"/>
    <n v="77.951999999999998"/>
    <n v="3"/>
    <x v="2"/>
    <n v="12.667199999999999"/>
  </r>
  <r>
    <n v="8987"/>
    <x v="4482"/>
    <x v="1"/>
    <x v="155"/>
    <d v="2012-12-07T00:00:00"/>
    <x v="1"/>
    <s v="JG-15115"/>
    <s v="Jack Garza"/>
    <x v="0"/>
    <s v="United States"/>
    <s v="Jacksonville"/>
    <x v="3"/>
    <n v="28540"/>
    <x v="0"/>
    <s v="OFF-BI-10001718"/>
    <x v="1"/>
    <x v="8"/>
    <x v="1216"/>
    <n v="95.97"/>
    <n v="5"/>
    <x v="6"/>
    <n v="-73.576999999999998"/>
  </r>
  <r>
    <n v="8988"/>
    <x v="4482"/>
    <x v="1"/>
    <x v="155"/>
    <d v="2012-12-07T00:00:00"/>
    <x v="1"/>
    <s v="JG-15115"/>
    <s v="Jack Garza"/>
    <x v="0"/>
    <s v="United States"/>
    <s v="Jacksonville"/>
    <x v="3"/>
    <n v="28540"/>
    <x v="0"/>
    <s v="TEC-PH-10001700"/>
    <x v="2"/>
    <x v="7"/>
    <x v="193"/>
    <n v="105.584"/>
    <n v="2"/>
    <x v="2"/>
    <n v="9.2385999999999999"/>
  </r>
  <r>
    <n v="8989"/>
    <x v="4482"/>
    <x v="1"/>
    <x v="155"/>
    <d v="2012-12-07T00:00:00"/>
    <x v="1"/>
    <s v="JG-15115"/>
    <s v="Jack Garza"/>
    <x v="0"/>
    <s v="United States"/>
    <s v="Jacksonville"/>
    <x v="3"/>
    <n v="28540"/>
    <x v="0"/>
    <s v="OFF-AR-10004078"/>
    <x v="1"/>
    <x v="6"/>
    <x v="507"/>
    <n v="9.3439999999999994"/>
    <n v="2"/>
    <x v="2"/>
    <n v="1.1679999999999999"/>
  </r>
  <r>
    <n v="8990"/>
    <x v="4483"/>
    <x v="1"/>
    <x v="100"/>
    <d v="2012-12-30T00:00:00"/>
    <x v="1"/>
    <s v="HM-14860"/>
    <s v="Harry Marie"/>
    <x v="1"/>
    <s v="United States"/>
    <s v="Springfield"/>
    <x v="25"/>
    <n v="65807"/>
    <x v="2"/>
    <s v="FUR-FU-10003026"/>
    <x v="0"/>
    <x v="5"/>
    <x v="1555"/>
    <n v="9.68"/>
    <n v="2"/>
    <x v="0"/>
    <n v="3.7751999999999999"/>
  </r>
  <r>
    <n v="8991"/>
    <x v="4483"/>
    <x v="1"/>
    <x v="100"/>
    <d v="2012-12-30T00:00:00"/>
    <x v="1"/>
    <s v="HM-14860"/>
    <s v="Harry Marie"/>
    <x v="1"/>
    <s v="United States"/>
    <s v="Springfield"/>
    <x v="25"/>
    <n v="65807"/>
    <x v="2"/>
    <s v="TEC-CO-10003763"/>
    <x v="2"/>
    <x v="16"/>
    <x v="1270"/>
    <n v="4899.93"/>
    <n v="7"/>
    <x v="0"/>
    <n v="2302.9670999999998"/>
  </r>
  <r>
    <n v="8992"/>
    <x v="4484"/>
    <x v="3"/>
    <x v="172"/>
    <d v="2014-10-07T00:00:00"/>
    <x v="1"/>
    <s v="TN-21040"/>
    <s v="Tanja Norvell"/>
    <x v="2"/>
    <s v="United States"/>
    <s v="San Francisco"/>
    <x v="1"/>
    <n v="94110"/>
    <x v="1"/>
    <s v="TEC-AC-10004708"/>
    <x v="2"/>
    <x v="11"/>
    <x v="337"/>
    <n v="104.75"/>
    <n v="5"/>
    <x v="0"/>
    <n v="21.997499999999999"/>
  </r>
  <r>
    <n v="8993"/>
    <x v="4485"/>
    <x v="3"/>
    <x v="524"/>
    <d v="2014-10-22T00:00:00"/>
    <x v="1"/>
    <s v="VP-21760"/>
    <s v="Victoria Pisteka"/>
    <x v="1"/>
    <s v="United States"/>
    <s v="Columbia"/>
    <x v="18"/>
    <n v="38401"/>
    <x v="0"/>
    <s v="TEC-AC-10003499"/>
    <x v="2"/>
    <x v="11"/>
    <x v="103"/>
    <n v="18.527999999999999"/>
    <n v="2"/>
    <x v="2"/>
    <n v="4.4004000000000003"/>
  </r>
  <r>
    <n v="8994"/>
    <x v="4485"/>
    <x v="3"/>
    <x v="524"/>
    <d v="2014-10-22T00:00:00"/>
    <x v="1"/>
    <s v="VP-21760"/>
    <s v="Victoria Pisteka"/>
    <x v="1"/>
    <s v="United States"/>
    <s v="Columbia"/>
    <x v="18"/>
    <n v="38401"/>
    <x v="0"/>
    <s v="FUR-TA-10001950"/>
    <x v="0"/>
    <x v="3"/>
    <x v="1275"/>
    <n v="1875.258"/>
    <n v="7"/>
    <x v="10"/>
    <n v="-968.88329999999996"/>
  </r>
  <r>
    <n v="8995"/>
    <x v="4486"/>
    <x v="2"/>
    <x v="860"/>
    <d v="2011-08-17T00:00:00"/>
    <x v="2"/>
    <s v="CS-12355"/>
    <s v="Christine Sundaresam"/>
    <x v="0"/>
    <s v="United States"/>
    <s v="Hollywood"/>
    <x v="2"/>
    <n v="33021"/>
    <x v="0"/>
    <s v="OFF-PA-10000312"/>
    <x v="1"/>
    <x v="10"/>
    <x v="1820"/>
    <n v="91.36"/>
    <n v="5"/>
    <x v="2"/>
    <n v="29.692"/>
  </r>
  <r>
    <n v="8996"/>
    <x v="4486"/>
    <x v="2"/>
    <x v="860"/>
    <d v="2011-08-17T00:00:00"/>
    <x v="2"/>
    <s v="CS-12355"/>
    <s v="Christine Sundaresam"/>
    <x v="0"/>
    <s v="United States"/>
    <s v="Hollywood"/>
    <x v="2"/>
    <n v="33021"/>
    <x v="0"/>
    <s v="OFF-AP-10004708"/>
    <x v="1"/>
    <x v="9"/>
    <x v="508"/>
    <n v="152.24"/>
    <n v="5"/>
    <x v="2"/>
    <n v="17.126999999999999"/>
  </r>
  <r>
    <n v="8997"/>
    <x v="4487"/>
    <x v="3"/>
    <x v="343"/>
    <d v="2014-11-14T00:00:00"/>
    <x v="2"/>
    <s v="PG-18820"/>
    <s v="Patrick Gardner"/>
    <x v="0"/>
    <s v="United States"/>
    <s v="Dallas"/>
    <x v="5"/>
    <n v="75081"/>
    <x v="2"/>
    <s v="TEC-PH-10004531"/>
    <x v="2"/>
    <x v="7"/>
    <x v="714"/>
    <n v="35.183999999999997"/>
    <n v="2"/>
    <x v="2"/>
    <n v="12.314399999999999"/>
  </r>
  <r>
    <n v="8998"/>
    <x v="4488"/>
    <x v="3"/>
    <x v="177"/>
    <d v="2014-03-21T00:00:00"/>
    <x v="3"/>
    <s v="HG-14845"/>
    <s v="Harry Greene"/>
    <x v="0"/>
    <s v="United States"/>
    <s v="Houston"/>
    <x v="5"/>
    <n v="77041"/>
    <x v="2"/>
    <s v="OFF-PA-10000474"/>
    <x v="1"/>
    <x v="10"/>
    <x v="33"/>
    <n v="56.704000000000001"/>
    <n v="2"/>
    <x v="2"/>
    <n v="19.137599999999999"/>
  </r>
  <r>
    <n v="8999"/>
    <x v="4488"/>
    <x v="3"/>
    <x v="177"/>
    <d v="2014-03-21T00:00:00"/>
    <x v="3"/>
    <s v="HG-14845"/>
    <s v="Harry Greene"/>
    <x v="0"/>
    <s v="United States"/>
    <s v="Houston"/>
    <x v="5"/>
    <n v="77041"/>
    <x v="2"/>
    <s v="OFF-PA-10002377"/>
    <x v="1"/>
    <x v="10"/>
    <x v="127"/>
    <n v="274.06400000000002"/>
    <n v="7"/>
    <x v="2"/>
    <n v="102.774"/>
  </r>
  <r>
    <n v="9000"/>
    <x v="4489"/>
    <x v="3"/>
    <x v="726"/>
    <d v="2014-05-18T00:00:00"/>
    <x v="1"/>
    <s v="MH-18115"/>
    <s v="Mick Hernandez"/>
    <x v="2"/>
    <s v="United States"/>
    <s v="Philadelphia"/>
    <x v="9"/>
    <n v="19140"/>
    <x v="3"/>
    <s v="FUR-CH-10001482"/>
    <x v="0"/>
    <x v="1"/>
    <x v="536"/>
    <n v="458.43"/>
    <n v="5"/>
    <x v="4"/>
    <n v="-124.431"/>
  </r>
  <r>
    <n v="9001"/>
    <x v="4490"/>
    <x v="2"/>
    <x v="169"/>
    <d v="2011-06-22T00:00:00"/>
    <x v="3"/>
    <s v="TB-21280"/>
    <s v="Toby Braunhardt"/>
    <x v="0"/>
    <s v="United States"/>
    <s v="Phoenix"/>
    <x v="16"/>
    <n v="85023"/>
    <x v="1"/>
    <s v="OFF-BI-10001553"/>
    <x v="1"/>
    <x v="8"/>
    <x v="1293"/>
    <n v="8.2260000000000009"/>
    <n v="3"/>
    <x v="6"/>
    <n v="-6.0324"/>
  </r>
  <r>
    <n v="9002"/>
    <x v="4491"/>
    <x v="2"/>
    <x v="266"/>
    <d v="2011-12-09T00:00:00"/>
    <x v="1"/>
    <s v="EM-13825"/>
    <s v="Elizabeth Moffitt"/>
    <x v="1"/>
    <s v="United States"/>
    <s v="Sandy Springs"/>
    <x v="32"/>
    <n v="30328"/>
    <x v="0"/>
    <s v="TEC-AC-10000199"/>
    <x v="2"/>
    <x v="11"/>
    <x v="1609"/>
    <n v="5.95"/>
    <n v="1"/>
    <x v="0"/>
    <n v="0.83299999999999996"/>
  </r>
  <r>
    <n v="9003"/>
    <x v="4491"/>
    <x v="2"/>
    <x v="266"/>
    <d v="2011-12-09T00:00:00"/>
    <x v="1"/>
    <s v="EM-13825"/>
    <s v="Elizabeth Moffitt"/>
    <x v="1"/>
    <s v="United States"/>
    <s v="Sandy Springs"/>
    <x v="32"/>
    <n v="30328"/>
    <x v="0"/>
    <s v="OFF-PA-10002195"/>
    <x v="1"/>
    <x v="10"/>
    <x v="719"/>
    <n v="15.24"/>
    <n v="3"/>
    <x v="0"/>
    <n v="7.1627999999999998"/>
  </r>
  <r>
    <n v="9004"/>
    <x v="4492"/>
    <x v="1"/>
    <x v="57"/>
    <d v="2012-04-06T00:00:00"/>
    <x v="3"/>
    <s v="JF-15415"/>
    <s v="Jennifer Ferguson"/>
    <x v="0"/>
    <s v="United States"/>
    <s v="Spokane"/>
    <x v="4"/>
    <n v="99207"/>
    <x v="1"/>
    <s v="TEC-AC-10001767"/>
    <x v="2"/>
    <x v="11"/>
    <x v="97"/>
    <n v="239.94"/>
    <n v="6"/>
    <x v="0"/>
    <n v="26.3934"/>
  </r>
  <r>
    <n v="9005"/>
    <x v="4492"/>
    <x v="1"/>
    <x v="57"/>
    <d v="2012-04-06T00:00:00"/>
    <x v="3"/>
    <s v="JF-15415"/>
    <s v="Jennifer Ferguson"/>
    <x v="0"/>
    <s v="United States"/>
    <s v="Spokane"/>
    <x v="4"/>
    <n v="99207"/>
    <x v="1"/>
    <s v="OFF-AR-10002467"/>
    <x v="1"/>
    <x v="6"/>
    <x v="1681"/>
    <n v="23.84"/>
    <n v="8"/>
    <x v="0"/>
    <n v="6.4367999999999999"/>
  </r>
  <r>
    <n v="9006"/>
    <x v="4493"/>
    <x v="3"/>
    <x v="551"/>
    <d v="2014-11-19T00:00:00"/>
    <x v="3"/>
    <s v="NB-18655"/>
    <s v="Nona Balk"/>
    <x v="1"/>
    <s v="United States"/>
    <s v="Milwaukee"/>
    <x v="6"/>
    <n v="53209"/>
    <x v="2"/>
    <s v="OFF-ST-10001321"/>
    <x v="1"/>
    <x v="4"/>
    <x v="416"/>
    <n v="92.52"/>
    <n v="6"/>
    <x v="0"/>
    <n v="24.980399999999999"/>
  </r>
  <r>
    <n v="9007"/>
    <x v="4493"/>
    <x v="3"/>
    <x v="551"/>
    <d v="2014-11-19T00:00:00"/>
    <x v="3"/>
    <s v="NB-18655"/>
    <s v="Nona Balk"/>
    <x v="1"/>
    <s v="United States"/>
    <s v="Milwaukee"/>
    <x v="6"/>
    <n v="53209"/>
    <x v="2"/>
    <s v="OFF-ST-10000777"/>
    <x v="1"/>
    <x v="4"/>
    <x v="117"/>
    <n v="37.76"/>
    <n v="1"/>
    <x v="0"/>
    <n v="10.572800000000001"/>
  </r>
  <r>
    <n v="9008"/>
    <x v="4493"/>
    <x v="3"/>
    <x v="551"/>
    <d v="2014-11-19T00:00:00"/>
    <x v="3"/>
    <s v="NB-18655"/>
    <s v="Nona Balk"/>
    <x v="1"/>
    <s v="United States"/>
    <s v="Milwaukee"/>
    <x v="6"/>
    <n v="53209"/>
    <x v="2"/>
    <s v="OFF-LA-10003720"/>
    <x v="1"/>
    <x v="2"/>
    <x v="1627"/>
    <n v="7.38"/>
    <n v="2"/>
    <x v="0"/>
    <n v="3.4685999999999999"/>
  </r>
  <r>
    <n v="9009"/>
    <x v="4493"/>
    <x v="3"/>
    <x v="551"/>
    <d v="2014-11-19T00:00:00"/>
    <x v="3"/>
    <s v="NB-18655"/>
    <s v="Nona Balk"/>
    <x v="1"/>
    <s v="United States"/>
    <s v="Milwaukee"/>
    <x v="6"/>
    <n v="53209"/>
    <x v="2"/>
    <s v="FUR-FU-10000206"/>
    <x v="0"/>
    <x v="5"/>
    <x v="392"/>
    <n v="5.82"/>
    <n v="2"/>
    <x v="0"/>
    <n v="2.7353999999999998"/>
  </r>
  <r>
    <n v="9010"/>
    <x v="4494"/>
    <x v="3"/>
    <x v="1210"/>
    <d v="2014-07-19T00:00:00"/>
    <x v="1"/>
    <s v="CS-11860"/>
    <s v="Cari Schnelling"/>
    <x v="0"/>
    <s v="United States"/>
    <s v="Fairfield"/>
    <x v="24"/>
    <n v="45014"/>
    <x v="3"/>
    <s v="OFF-PA-10000791"/>
    <x v="1"/>
    <x v="10"/>
    <x v="1424"/>
    <n v="3.8159999999999998"/>
    <n v="1"/>
    <x v="2"/>
    <n v="1.1924999999999999"/>
  </r>
  <r>
    <n v="9011"/>
    <x v="4495"/>
    <x v="3"/>
    <x v="240"/>
    <d v="2014-05-24T00:00:00"/>
    <x v="1"/>
    <s v="ND-18460"/>
    <s v="Neil Ducich"/>
    <x v="1"/>
    <s v="United States"/>
    <s v="Huntsville"/>
    <x v="19"/>
    <n v="35810"/>
    <x v="0"/>
    <s v="OFF-BI-10001787"/>
    <x v="1"/>
    <x v="8"/>
    <x v="1482"/>
    <n v="26.16"/>
    <n v="4"/>
    <x v="0"/>
    <n v="12.8184"/>
  </r>
  <r>
    <n v="9012"/>
    <x v="4496"/>
    <x v="1"/>
    <x v="139"/>
    <d v="2012-12-21T00:00:00"/>
    <x v="2"/>
    <s v="ED-13885"/>
    <s v="Emily Ducich"/>
    <x v="2"/>
    <s v="United States"/>
    <s v="Houston"/>
    <x v="5"/>
    <n v="77036"/>
    <x v="2"/>
    <s v="TEC-AC-10004353"/>
    <x v="2"/>
    <x v="11"/>
    <x v="717"/>
    <n v="100.8"/>
    <n v="2"/>
    <x v="2"/>
    <n v="21.42"/>
  </r>
  <r>
    <n v="9013"/>
    <x v="4497"/>
    <x v="0"/>
    <x v="823"/>
    <d v="2013-02-22T00:00:00"/>
    <x v="2"/>
    <s v="EA-14035"/>
    <s v="Erin Ashbrook"/>
    <x v="1"/>
    <s v="United States"/>
    <s v="New York City"/>
    <x v="15"/>
    <n v="10011"/>
    <x v="3"/>
    <s v="FUR-FU-10001861"/>
    <x v="0"/>
    <x v="5"/>
    <x v="272"/>
    <n v="135.80000000000001"/>
    <n v="7"/>
    <x v="0"/>
    <n v="66.542000000000002"/>
  </r>
  <r>
    <n v="9014"/>
    <x v="4498"/>
    <x v="3"/>
    <x v="257"/>
    <d v="2014-03-23T00:00:00"/>
    <x v="1"/>
    <s v="BP-11050"/>
    <s v="Barry Pond"/>
    <x v="1"/>
    <s v="United States"/>
    <s v="Los Angeles"/>
    <x v="1"/>
    <n v="90008"/>
    <x v="1"/>
    <s v="OFF-AR-10002766"/>
    <x v="1"/>
    <x v="6"/>
    <x v="1041"/>
    <n v="13.9"/>
    <n v="5"/>
    <x v="0"/>
    <n v="3.7530000000000001"/>
  </r>
  <r>
    <n v="9015"/>
    <x v="4498"/>
    <x v="3"/>
    <x v="257"/>
    <d v="2014-03-23T00:00:00"/>
    <x v="1"/>
    <s v="BP-11050"/>
    <s v="Barry Pond"/>
    <x v="1"/>
    <s v="United States"/>
    <s v="Los Angeles"/>
    <x v="1"/>
    <n v="90008"/>
    <x v="1"/>
    <s v="OFF-EN-10003072"/>
    <x v="1"/>
    <x v="12"/>
    <x v="767"/>
    <n v="19.399999999999999"/>
    <n v="5"/>
    <x v="0"/>
    <n v="9.3119999999999994"/>
  </r>
  <r>
    <n v="9016"/>
    <x v="4499"/>
    <x v="0"/>
    <x v="907"/>
    <d v="2013-12-24T00:00:00"/>
    <x v="1"/>
    <s v="NS-18640"/>
    <s v="Noel Staavos"/>
    <x v="1"/>
    <s v="United States"/>
    <s v="Carlsbad"/>
    <x v="27"/>
    <n v="88220"/>
    <x v="1"/>
    <s v="OFF-BI-10001636"/>
    <x v="1"/>
    <x v="8"/>
    <x v="668"/>
    <n v="13.488"/>
    <n v="2"/>
    <x v="2"/>
    <n v="4.3836000000000004"/>
  </r>
  <r>
    <n v="9017"/>
    <x v="4499"/>
    <x v="0"/>
    <x v="907"/>
    <d v="2013-12-24T00:00:00"/>
    <x v="1"/>
    <s v="NS-18640"/>
    <s v="Noel Staavos"/>
    <x v="1"/>
    <s v="United States"/>
    <s v="Carlsbad"/>
    <x v="27"/>
    <n v="88220"/>
    <x v="1"/>
    <s v="OFF-BI-10000948"/>
    <x v="1"/>
    <x v="8"/>
    <x v="1373"/>
    <n v="11.416"/>
    <n v="1"/>
    <x v="2"/>
    <n v="3.8529"/>
  </r>
  <r>
    <n v="9018"/>
    <x v="4500"/>
    <x v="0"/>
    <x v="253"/>
    <d v="2013-03-29T00:00:00"/>
    <x v="0"/>
    <s v="MV-17485"/>
    <s v="Mark Van Huff"/>
    <x v="0"/>
    <s v="United States"/>
    <s v="Pocatello"/>
    <x v="45"/>
    <n v="83201"/>
    <x v="1"/>
    <s v="OFF-PA-10001838"/>
    <x v="1"/>
    <x v="10"/>
    <x v="999"/>
    <n v="17.64"/>
    <n v="3"/>
    <x v="0"/>
    <n v="8.6435999999999993"/>
  </r>
  <r>
    <n v="9019"/>
    <x v="4500"/>
    <x v="0"/>
    <x v="253"/>
    <d v="2013-03-29T00:00:00"/>
    <x v="0"/>
    <s v="MV-17485"/>
    <s v="Mark Van Huff"/>
    <x v="0"/>
    <s v="United States"/>
    <s v="Pocatello"/>
    <x v="45"/>
    <n v="83201"/>
    <x v="1"/>
    <s v="OFF-BI-10002215"/>
    <x v="1"/>
    <x v="8"/>
    <x v="20"/>
    <n v="17.04"/>
    <n v="3"/>
    <x v="2"/>
    <n v="5.5380000000000003"/>
  </r>
  <r>
    <n v="9020"/>
    <x v="4501"/>
    <x v="2"/>
    <x v="757"/>
    <d v="2011-12-18T00:00:00"/>
    <x v="0"/>
    <s v="LE-16810"/>
    <s v="Laurel Elliston"/>
    <x v="0"/>
    <s v="United States"/>
    <s v="Springfield"/>
    <x v="17"/>
    <n v="22153"/>
    <x v="0"/>
    <s v="TEC-AC-10001314"/>
    <x v="2"/>
    <x v="11"/>
    <x v="943"/>
    <n v="99.98"/>
    <n v="2"/>
    <x v="0"/>
    <n v="7.9984000000000002"/>
  </r>
  <r>
    <n v="9021"/>
    <x v="4501"/>
    <x v="2"/>
    <x v="757"/>
    <d v="2011-12-18T00:00:00"/>
    <x v="0"/>
    <s v="LE-16810"/>
    <s v="Laurel Elliston"/>
    <x v="0"/>
    <s v="United States"/>
    <s v="Springfield"/>
    <x v="17"/>
    <n v="22153"/>
    <x v="0"/>
    <s v="FUR-FU-10002268"/>
    <x v="0"/>
    <x v="5"/>
    <x v="860"/>
    <n v="29.46"/>
    <n v="6"/>
    <x v="0"/>
    <n v="9.7218"/>
  </r>
  <r>
    <n v="9022"/>
    <x v="4502"/>
    <x v="1"/>
    <x v="219"/>
    <d v="2012-11-20T00:00:00"/>
    <x v="1"/>
    <s v="VP-21760"/>
    <s v="Victoria Pisteka"/>
    <x v="1"/>
    <s v="United States"/>
    <s v="Toledo"/>
    <x v="24"/>
    <n v="43615"/>
    <x v="3"/>
    <s v="OFF-BI-10002133"/>
    <x v="1"/>
    <x v="8"/>
    <x v="1138"/>
    <n v="166.92"/>
    <n v="13"/>
    <x v="6"/>
    <n v="-116.84399999999999"/>
  </r>
  <r>
    <n v="9023"/>
    <x v="4503"/>
    <x v="0"/>
    <x v="250"/>
    <d v="2013-08-24T00:00:00"/>
    <x v="2"/>
    <s v="TC-21475"/>
    <s v="Tony Chapman"/>
    <x v="2"/>
    <s v="United States"/>
    <s v="Fort Collins"/>
    <x v="22"/>
    <n v="80525"/>
    <x v="1"/>
    <s v="FUR-FU-10001979"/>
    <x v="0"/>
    <x v="5"/>
    <x v="509"/>
    <n v="98.328000000000003"/>
    <n v="3"/>
    <x v="2"/>
    <n v="9.8328000000000007"/>
  </r>
  <r>
    <n v="9024"/>
    <x v="4504"/>
    <x v="1"/>
    <x v="685"/>
    <d v="2012-07-02T00:00:00"/>
    <x v="2"/>
    <s v="SG-20470"/>
    <s v="Sheri Gordon"/>
    <x v="0"/>
    <s v="United States"/>
    <s v="New York City"/>
    <x v="15"/>
    <n v="10024"/>
    <x v="3"/>
    <s v="FUR-CH-10001482"/>
    <x v="0"/>
    <x v="1"/>
    <x v="536"/>
    <n v="117.88200000000001"/>
    <n v="1"/>
    <x v="9"/>
    <n v="1.3098000000000001"/>
  </r>
  <r>
    <n v="9025"/>
    <x v="4505"/>
    <x v="0"/>
    <x v="190"/>
    <d v="2013-07-03T00:00:00"/>
    <x v="1"/>
    <s v="VP-21760"/>
    <s v="Victoria Pisteka"/>
    <x v="1"/>
    <s v="United States"/>
    <s v="New York City"/>
    <x v="15"/>
    <n v="10035"/>
    <x v="3"/>
    <s v="TEC-AC-10002018"/>
    <x v="2"/>
    <x v="11"/>
    <x v="1674"/>
    <n v="20.97"/>
    <n v="3"/>
    <x v="0"/>
    <n v="9.0170999999999992"/>
  </r>
  <r>
    <n v="9026"/>
    <x v="4505"/>
    <x v="0"/>
    <x v="190"/>
    <d v="2013-07-03T00:00:00"/>
    <x v="1"/>
    <s v="VP-21760"/>
    <s v="Victoria Pisteka"/>
    <x v="1"/>
    <s v="United States"/>
    <s v="New York City"/>
    <x v="15"/>
    <n v="10035"/>
    <x v="3"/>
    <s v="TEC-AC-10000397"/>
    <x v="2"/>
    <x v="11"/>
    <x v="1459"/>
    <n v="139.96"/>
    <n v="4"/>
    <x v="0"/>
    <n v="9.7972000000000001"/>
  </r>
  <r>
    <n v="9027"/>
    <x v="4505"/>
    <x v="0"/>
    <x v="190"/>
    <d v="2013-07-03T00:00:00"/>
    <x v="1"/>
    <s v="VP-21760"/>
    <s v="Victoria Pisteka"/>
    <x v="1"/>
    <s v="United States"/>
    <s v="New York City"/>
    <x v="15"/>
    <n v="10035"/>
    <x v="3"/>
    <s v="FUR-FU-10003976"/>
    <x v="0"/>
    <x v="5"/>
    <x v="964"/>
    <n v="37.74"/>
    <n v="3"/>
    <x v="0"/>
    <n v="12.8316"/>
  </r>
  <r>
    <n v="9028"/>
    <x v="4506"/>
    <x v="0"/>
    <x v="42"/>
    <d v="2013-09-23T00:00:00"/>
    <x v="1"/>
    <s v="PO-18865"/>
    <s v="Patrick O'Donnell"/>
    <x v="0"/>
    <s v="United States"/>
    <s v="Marlborough"/>
    <x v="31"/>
    <n v="1752"/>
    <x v="3"/>
    <s v="FUR-FU-10002597"/>
    <x v="0"/>
    <x v="5"/>
    <x v="621"/>
    <n v="14.82"/>
    <n v="3"/>
    <x v="0"/>
    <n v="6.2244000000000002"/>
  </r>
  <r>
    <n v="9029"/>
    <x v="4506"/>
    <x v="0"/>
    <x v="42"/>
    <d v="2013-09-23T00:00:00"/>
    <x v="1"/>
    <s v="PO-18865"/>
    <s v="Patrick O'Donnell"/>
    <x v="0"/>
    <s v="United States"/>
    <s v="Marlborough"/>
    <x v="31"/>
    <n v="1752"/>
    <x v="3"/>
    <s v="FUR-FU-10004864"/>
    <x v="0"/>
    <x v="5"/>
    <x v="436"/>
    <n v="191.82"/>
    <n v="3"/>
    <x v="0"/>
    <n v="61.382399999999997"/>
  </r>
  <r>
    <n v="9030"/>
    <x v="4507"/>
    <x v="2"/>
    <x v="667"/>
    <d v="2011-07-23T00:00:00"/>
    <x v="1"/>
    <s v="JL-15130"/>
    <s v="Jack Lebron"/>
    <x v="0"/>
    <s v="United States"/>
    <s v="New Rochelle"/>
    <x v="15"/>
    <n v="10801"/>
    <x v="3"/>
    <s v="OFF-BI-10002103"/>
    <x v="1"/>
    <x v="8"/>
    <x v="525"/>
    <n v="13.904"/>
    <n v="2"/>
    <x v="2"/>
    <n v="4.5187999999999997"/>
  </r>
  <r>
    <n v="9031"/>
    <x v="4508"/>
    <x v="3"/>
    <x v="853"/>
    <d v="2014-09-02T00:00:00"/>
    <x v="3"/>
    <s v="RW-19540"/>
    <s v="Rick Wilson"/>
    <x v="1"/>
    <s v="United States"/>
    <s v="Seattle"/>
    <x v="4"/>
    <n v="98103"/>
    <x v="1"/>
    <s v="OFF-AP-10001005"/>
    <x v="1"/>
    <x v="9"/>
    <x v="1131"/>
    <n v="314.60000000000002"/>
    <n v="4"/>
    <x v="0"/>
    <n v="103.818"/>
  </r>
  <r>
    <n v="9032"/>
    <x v="4508"/>
    <x v="3"/>
    <x v="853"/>
    <d v="2014-09-02T00:00:00"/>
    <x v="3"/>
    <s v="RW-19540"/>
    <s v="Rick Wilson"/>
    <x v="1"/>
    <s v="United States"/>
    <s v="Seattle"/>
    <x v="4"/>
    <n v="98103"/>
    <x v="1"/>
    <s v="FUR-TA-10002607"/>
    <x v="0"/>
    <x v="3"/>
    <x v="221"/>
    <n v="283.56"/>
    <n v="4"/>
    <x v="0"/>
    <n v="45.369599999999998"/>
  </r>
  <r>
    <n v="9033"/>
    <x v="4509"/>
    <x v="3"/>
    <x v="738"/>
    <d v="2014-06-27T00:00:00"/>
    <x v="1"/>
    <s v="RB-19465"/>
    <s v="Rick Bensley"/>
    <x v="2"/>
    <s v="United States"/>
    <s v="Detroit"/>
    <x v="12"/>
    <n v="48227"/>
    <x v="2"/>
    <s v="FUR-CH-10000454"/>
    <x v="0"/>
    <x v="1"/>
    <x v="1"/>
    <n v="487.96"/>
    <n v="2"/>
    <x v="0"/>
    <n v="146.38800000000001"/>
  </r>
  <r>
    <n v="9034"/>
    <x v="4510"/>
    <x v="2"/>
    <x v="814"/>
    <d v="2011-09-07T00:00:00"/>
    <x v="1"/>
    <s v="SC-20095"/>
    <s v="Sanjit Chand"/>
    <x v="0"/>
    <s v="United States"/>
    <s v="Fayetteville"/>
    <x v="36"/>
    <n v="72701"/>
    <x v="0"/>
    <s v="OFF-BI-10001359"/>
    <x v="1"/>
    <x v="8"/>
    <x v="1153"/>
    <n v="1793.98"/>
    <n v="2"/>
    <x v="0"/>
    <n v="843.17060000000004"/>
  </r>
  <r>
    <n v="9035"/>
    <x v="4511"/>
    <x v="1"/>
    <x v="486"/>
    <d v="2012-10-05T00:00:00"/>
    <x v="1"/>
    <s v="EM-13960"/>
    <s v="Eric Murdock"/>
    <x v="0"/>
    <s v="United States"/>
    <s v="Quincy"/>
    <x v="10"/>
    <n v="62301"/>
    <x v="2"/>
    <s v="OFF-BI-10003196"/>
    <x v="1"/>
    <x v="8"/>
    <x v="1367"/>
    <n v="2.992"/>
    <n v="4"/>
    <x v="3"/>
    <n v="-4.4880000000000004"/>
  </r>
  <r>
    <n v="9036"/>
    <x v="4511"/>
    <x v="1"/>
    <x v="486"/>
    <d v="2012-10-05T00:00:00"/>
    <x v="1"/>
    <s v="EM-13960"/>
    <s v="Eric Murdock"/>
    <x v="0"/>
    <s v="United States"/>
    <s v="Quincy"/>
    <x v="10"/>
    <n v="62301"/>
    <x v="2"/>
    <s v="TEC-AC-10003657"/>
    <x v="2"/>
    <x v="11"/>
    <x v="151"/>
    <n v="108.768"/>
    <n v="4"/>
    <x v="2"/>
    <n v="2.7191999999999998"/>
  </r>
  <r>
    <n v="9037"/>
    <x v="4512"/>
    <x v="1"/>
    <x v="1003"/>
    <d v="2012-04-10T00:00:00"/>
    <x v="2"/>
    <s v="RP-19390"/>
    <s v="Resi Pölking"/>
    <x v="0"/>
    <s v="United States"/>
    <s v="New York City"/>
    <x v="15"/>
    <n v="10035"/>
    <x v="3"/>
    <s v="OFF-PA-10002262"/>
    <x v="1"/>
    <x v="10"/>
    <x v="992"/>
    <n v="25.92"/>
    <n v="4"/>
    <x v="0"/>
    <n v="12.441599999999999"/>
  </r>
  <r>
    <n v="9038"/>
    <x v="4512"/>
    <x v="1"/>
    <x v="1003"/>
    <d v="2012-04-10T00:00:00"/>
    <x v="2"/>
    <s v="RP-19390"/>
    <s v="Resi Pölking"/>
    <x v="0"/>
    <s v="United States"/>
    <s v="New York City"/>
    <x v="15"/>
    <n v="10035"/>
    <x v="3"/>
    <s v="OFF-ST-10002214"/>
    <x v="1"/>
    <x v="4"/>
    <x v="994"/>
    <n v="22.58"/>
    <n v="2"/>
    <x v="0"/>
    <n v="5.8708"/>
  </r>
  <r>
    <n v="9039"/>
    <x v="4513"/>
    <x v="3"/>
    <x v="610"/>
    <d v="2014-11-22T00:00:00"/>
    <x v="3"/>
    <s v="HZ-14950"/>
    <s v="Henia Zydlo"/>
    <x v="0"/>
    <s v="United States"/>
    <s v="Houston"/>
    <x v="5"/>
    <n v="77095"/>
    <x v="2"/>
    <s v="TEC-PH-10003555"/>
    <x v="2"/>
    <x v="7"/>
    <x v="457"/>
    <n v="55.176000000000002"/>
    <n v="3"/>
    <x v="2"/>
    <n v="-12.4146"/>
  </r>
  <r>
    <n v="9040"/>
    <x v="4514"/>
    <x v="0"/>
    <x v="907"/>
    <d v="2013-12-22T00:00:00"/>
    <x v="1"/>
    <s v="AB-10105"/>
    <s v="Adrian Barton"/>
    <x v="0"/>
    <s v="United States"/>
    <s v="Detroit"/>
    <x v="12"/>
    <n v="48205"/>
    <x v="2"/>
    <s v="OFF-BI-10000545"/>
    <x v="1"/>
    <x v="8"/>
    <x v="685"/>
    <n v="9892.74"/>
    <n v="13"/>
    <x v="0"/>
    <n v="4946.37"/>
  </r>
  <r>
    <n v="9041"/>
    <x v="4515"/>
    <x v="2"/>
    <x v="111"/>
    <d v="2011-09-24T00:00:00"/>
    <x v="1"/>
    <s v="ND-18460"/>
    <s v="Neil Ducich"/>
    <x v="1"/>
    <s v="United States"/>
    <s v="Chandler"/>
    <x v="16"/>
    <n v="85224"/>
    <x v="1"/>
    <s v="FUR-TA-10004607"/>
    <x v="0"/>
    <x v="3"/>
    <x v="1095"/>
    <n v="73.915000000000006"/>
    <n v="1"/>
    <x v="5"/>
    <n v="-45.827300000000001"/>
  </r>
  <r>
    <n v="9042"/>
    <x v="4516"/>
    <x v="2"/>
    <x v="450"/>
    <d v="2011-10-03T00:00:00"/>
    <x v="1"/>
    <s v="XP-21865"/>
    <s v="Xylona Preis"/>
    <x v="0"/>
    <s v="United States"/>
    <s v="Hollywood"/>
    <x v="2"/>
    <n v="33021"/>
    <x v="0"/>
    <s v="FUR-FU-10000277"/>
    <x v="0"/>
    <x v="5"/>
    <x v="1786"/>
    <n v="337.08800000000002"/>
    <n v="4"/>
    <x v="2"/>
    <n v="16.854399999999998"/>
  </r>
  <r>
    <n v="9043"/>
    <x v="4517"/>
    <x v="1"/>
    <x v="357"/>
    <d v="2012-09-26T00:00:00"/>
    <x v="0"/>
    <s v="MM-18280"/>
    <s v="Muhammed MacIntyre"/>
    <x v="1"/>
    <s v="United States"/>
    <s v="Los Angeles"/>
    <x v="1"/>
    <n v="90049"/>
    <x v="1"/>
    <s v="OFF-AP-10004532"/>
    <x v="1"/>
    <x v="9"/>
    <x v="559"/>
    <n v="61.44"/>
    <n v="3"/>
    <x v="0"/>
    <n v="16.588799999999999"/>
  </r>
  <r>
    <n v="9044"/>
    <x v="4518"/>
    <x v="0"/>
    <x v="77"/>
    <d v="2013-11-14T00:00:00"/>
    <x v="1"/>
    <s v="ML-17395"/>
    <s v="Marina Lichtenstein"/>
    <x v="1"/>
    <s v="United States"/>
    <s v="San Francisco"/>
    <x v="1"/>
    <n v="94122"/>
    <x v="1"/>
    <s v="TEC-AC-10003911"/>
    <x v="2"/>
    <x v="11"/>
    <x v="327"/>
    <n v="479.97"/>
    <n v="3"/>
    <x v="0"/>
    <n v="163.18979999999999"/>
  </r>
  <r>
    <n v="9045"/>
    <x v="4519"/>
    <x v="3"/>
    <x v="819"/>
    <d v="2014-12-21T00:00:00"/>
    <x v="0"/>
    <s v="KM-16225"/>
    <s v="Kalyca Meade"/>
    <x v="1"/>
    <s v="United States"/>
    <s v="Sunnyvale"/>
    <x v="1"/>
    <n v="94086"/>
    <x v="1"/>
    <s v="OFF-BI-10003196"/>
    <x v="1"/>
    <x v="8"/>
    <x v="1367"/>
    <n v="5.984"/>
    <n v="2"/>
    <x v="2"/>
    <n v="2.2440000000000002"/>
  </r>
  <r>
    <n v="9046"/>
    <x v="4519"/>
    <x v="3"/>
    <x v="819"/>
    <d v="2014-12-21T00:00:00"/>
    <x v="0"/>
    <s v="KM-16225"/>
    <s v="Kalyca Meade"/>
    <x v="1"/>
    <s v="United States"/>
    <s v="Sunnyvale"/>
    <x v="1"/>
    <n v="94086"/>
    <x v="1"/>
    <s v="TEC-AC-10000358"/>
    <x v="2"/>
    <x v="11"/>
    <x v="1278"/>
    <n v="189.95"/>
    <n v="5"/>
    <x v="0"/>
    <n v="45.588000000000001"/>
  </r>
  <r>
    <n v="9047"/>
    <x v="4519"/>
    <x v="3"/>
    <x v="819"/>
    <d v="2014-12-21T00:00:00"/>
    <x v="0"/>
    <s v="KM-16225"/>
    <s v="Kalyca Meade"/>
    <x v="1"/>
    <s v="United States"/>
    <s v="Sunnyvale"/>
    <x v="1"/>
    <n v="94086"/>
    <x v="1"/>
    <s v="TEC-AC-10000057"/>
    <x v="2"/>
    <x v="11"/>
    <x v="626"/>
    <n v="149.94999999999999"/>
    <n v="5"/>
    <x v="0"/>
    <n v="31.4895"/>
  </r>
  <r>
    <n v="9048"/>
    <x v="4519"/>
    <x v="3"/>
    <x v="819"/>
    <d v="2014-12-21T00:00:00"/>
    <x v="0"/>
    <s v="KM-16225"/>
    <s v="Kalyca Meade"/>
    <x v="1"/>
    <s v="United States"/>
    <s v="Sunnyvale"/>
    <x v="1"/>
    <n v="94086"/>
    <x v="1"/>
    <s v="OFF-AR-10001988"/>
    <x v="1"/>
    <x v="6"/>
    <x v="749"/>
    <n v="29.95"/>
    <n v="5"/>
    <x v="0"/>
    <n v="8.6854999999999993"/>
  </r>
  <r>
    <n v="9049"/>
    <x v="4519"/>
    <x v="3"/>
    <x v="819"/>
    <d v="2014-12-21T00:00:00"/>
    <x v="0"/>
    <s v="KM-16225"/>
    <s v="Kalyca Meade"/>
    <x v="1"/>
    <s v="United States"/>
    <s v="Sunnyvale"/>
    <x v="1"/>
    <n v="94086"/>
    <x v="1"/>
    <s v="OFF-LA-10003498"/>
    <x v="1"/>
    <x v="2"/>
    <x v="1740"/>
    <n v="44.4"/>
    <n v="3"/>
    <x v="0"/>
    <n v="22.2"/>
  </r>
  <r>
    <n v="9050"/>
    <x v="4520"/>
    <x v="2"/>
    <x v="158"/>
    <d v="2011-09-25T00:00:00"/>
    <x v="1"/>
    <s v="SL-20155"/>
    <s v="Sara Luxemburg"/>
    <x v="2"/>
    <s v="United States"/>
    <s v="New York City"/>
    <x v="15"/>
    <n v="10011"/>
    <x v="3"/>
    <s v="OFF-AR-10002956"/>
    <x v="1"/>
    <x v="6"/>
    <x v="660"/>
    <n v="66.03"/>
    <n v="3"/>
    <x v="0"/>
    <n v="17.1678"/>
  </r>
  <r>
    <n v="9051"/>
    <x v="4521"/>
    <x v="1"/>
    <x v="1211"/>
    <d v="2012-05-22T00:00:00"/>
    <x v="1"/>
    <s v="AJ-10780"/>
    <s v="Anthony Jacobs"/>
    <x v="1"/>
    <s v="United States"/>
    <s v="Los Angeles"/>
    <x v="1"/>
    <n v="90004"/>
    <x v="1"/>
    <s v="OFF-PA-10003724"/>
    <x v="1"/>
    <x v="10"/>
    <x v="357"/>
    <n v="10.86"/>
    <n v="2"/>
    <x v="0"/>
    <n v="5.3213999999999997"/>
  </r>
  <r>
    <n v="9052"/>
    <x v="4522"/>
    <x v="2"/>
    <x v="959"/>
    <d v="2011-03-31T00:00:00"/>
    <x v="0"/>
    <s v="DK-12835"/>
    <s v="Damala Kotsonis"/>
    <x v="1"/>
    <s v="United States"/>
    <s v="San Francisco"/>
    <x v="1"/>
    <n v="94122"/>
    <x v="1"/>
    <s v="OFF-AR-10004272"/>
    <x v="1"/>
    <x v="6"/>
    <x v="1220"/>
    <n v="3.36"/>
    <n v="2"/>
    <x v="0"/>
    <n v="0.84"/>
  </r>
  <r>
    <n v="9053"/>
    <x v="4522"/>
    <x v="2"/>
    <x v="959"/>
    <d v="2011-03-31T00:00:00"/>
    <x v="0"/>
    <s v="DK-12835"/>
    <s v="Damala Kotsonis"/>
    <x v="1"/>
    <s v="United States"/>
    <s v="San Francisco"/>
    <x v="1"/>
    <n v="94122"/>
    <x v="1"/>
    <s v="OFF-BI-10003291"/>
    <x v="1"/>
    <x v="8"/>
    <x v="44"/>
    <n v="27.936"/>
    <n v="4"/>
    <x v="2"/>
    <n v="9.4283999999999999"/>
  </r>
  <r>
    <n v="9054"/>
    <x v="4522"/>
    <x v="2"/>
    <x v="959"/>
    <d v="2011-03-31T00:00:00"/>
    <x v="0"/>
    <s v="DK-12835"/>
    <s v="Damala Kotsonis"/>
    <x v="1"/>
    <s v="United States"/>
    <s v="San Francisco"/>
    <x v="1"/>
    <n v="94122"/>
    <x v="1"/>
    <s v="TEC-PH-10004100"/>
    <x v="2"/>
    <x v="7"/>
    <x v="1743"/>
    <n v="28.783999999999999"/>
    <n v="2"/>
    <x v="2"/>
    <n v="2.8784000000000001"/>
  </r>
  <r>
    <n v="9055"/>
    <x v="4523"/>
    <x v="3"/>
    <x v="585"/>
    <d v="2014-09-29T00:00:00"/>
    <x v="1"/>
    <s v="BK-11260"/>
    <s v="Berenike Kampe"/>
    <x v="0"/>
    <s v="United States"/>
    <s v="Santa Ana"/>
    <x v="1"/>
    <n v="92704"/>
    <x v="1"/>
    <s v="OFF-SU-10001218"/>
    <x v="1"/>
    <x v="14"/>
    <x v="133"/>
    <n v="21.96"/>
    <n v="2"/>
    <x v="0"/>
    <n v="6.1487999999999996"/>
  </r>
  <r>
    <n v="9056"/>
    <x v="4524"/>
    <x v="1"/>
    <x v="811"/>
    <d v="2012-09-17T00:00:00"/>
    <x v="0"/>
    <s v="CC-12670"/>
    <s v="Craig Carreira"/>
    <x v="0"/>
    <s v="United States"/>
    <s v="Seattle"/>
    <x v="4"/>
    <n v="98103"/>
    <x v="1"/>
    <s v="TEC-AC-10004209"/>
    <x v="2"/>
    <x v="11"/>
    <x v="899"/>
    <n v="21.98"/>
    <n v="2"/>
    <x v="0"/>
    <n v="8.5722000000000005"/>
  </r>
  <r>
    <n v="9057"/>
    <x v="4525"/>
    <x v="1"/>
    <x v="121"/>
    <d v="2012-11-04T00:00:00"/>
    <x v="2"/>
    <s v="ED-13885"/>
    <s v="Emily Ducich"/>
    <x v="2"/>
    <s v="United States"/>
    <s v="New York City"/>
    <x v="15"/>
    <n v="10011"/>
    <x v="3"/>
    <s v="FUR-CH-10002073"/>
    <x v="0"/>
    <x v="1"/>
    <x v="1783"/>
    <n v="2621.3220000000001"/>
    <n v="11"/>
    <x v="9"/>
    <n v="553.39020000000005"/>
  </r>
  <r>
    <n v="9058"/>
    <x v="4526"/>
    <x v="1"/>
    <x v="1182"/>
    <d v="2012-10-24T00:00:00"/>
    <x v="1"/>
    <s v="SV-20785"/>
    <s v="Stewart Visinsky"/>
    <x v="0"/>
    <s v="United States"/>
    <s v="Los Angeles"/>
    <x v="1"/>
    <n v="90045"/>
    <x v="1"/>
    <s v="FUR-FU-10003424"/>
    <x v="0"/>
    <x v="5"/>
    <x v="1659"/>
    <n v="74.760000000000005"/>
    <n v="7"/>
    <x v="0"/>
    <n v="23.923200000000001"/>
  </r>
  <r>
    <n v="9059"/>
    <x v="4526"/>
    <x v="1"/>
    <x v="1182"/>
    <d v="2012-10-24T00:00:00"/>
    <x v="1"/>
    <s v="SV-20785"/>
    <s v="Stewart Visinsky"/>
    <x v="0"/>
    <s v="United States"/>
    <s v="Los Angeles"/>
    <x v="1"/>
    <n v="90045"/>
    <x v="1"/>
    <s v="FUR-TA-10001086"/>
    <x v="0"/>
    <x v="3"/>
    <x v="1727"/>
    <n v="364.77600000000001"/>
    <n v="3"/>
    <x v="2"/>
    <n v="27.3582"/>
  </r>
  <r>
    <n v="9060"/>
    <x v="4527"/>
    <x v="0"/>
    <x v="403"/>
    <d v="2013-06-19T00:00:00"/>
    <x v="1"/>
    <s v="AR-10825"/>
    <s v="Anthony Rawles"/>
    <x v="1"/>
    <s v="United States"/>
    <s v="Seattle"/>
    <x v="4"/>
    <n v="98103"/>
    <x v="1"/>
    <s v="FUR-TA-10004619"/>
    <x v="0"/>
    <x v="3"/>
    <x v="882"/>
    <n v="1115.17"/>
    <n v="7"/>
    <x v="0"/>
    <n v="334.55099999999999"/>
  </r>
  <r>
    <n v="9061"/>
    <x v="4528"/>
    <x v="1"/>
    <x v="312"/>
    <d v="2012-11-21T00:00:00"/>
    <x v="2"/>
    <s v="CS-12250"/>
    <s v="Chris Selesnick"/>
    <x v="1"/>
    <s v="United States"/>
    <s v="San Diego"/>
    <x v="1"/>
    <n v="92024"/>
    <x v="1"/>
    <s v="OFF-BI-10002854"/>
    <x v="1"/>
    <x v="8"/>
    <x v="895"/>
    <n v="89.695999999999998"/>
    <n v="4"/>
    <x v="2"/>
    <n v="33.636000000000003"/>
  </r>
  <r>
    <n v="9062"/>
    <x v="4528"/>
    <x v="1"/>
    <x v="312"/>
    <d v="2012-11-21T00:00:00"/>
    <x v="2"/>
    <s v="CS-12250"/>
    <s v="Chris Selesnick"/>
    <x v="1"/>
    <s v="United States"/>
    <s v="San Diego"/>
    <x v="1"/>
    <n v="92024"/>
    <x v="1"/>
    <s v="OFF-LA-10002762"/>
    <x v="1"/>
    <x v="2"/>
    <x v="49"/>
    <n v="50.12"/>
    <n v="4"/>
    <x v="0"/>
    <n v="23.5564"/>
  </r>
  <r>
    <n v="9063"/>
    <x v="4529"/>
    <x v="0"/>
    <x v="1212"/>
    <d v="2013-03-07T00:00:00"/>
    <x v="1"/>
    <s v="RR-19525"/>
    <s v="Rick Reed"/>
    <x v="1"/>
    <s v="United States"/>
    <s v="New York City"/>
    <x v="15"/>
    <n v="10035"/>
    <x v="3"/>
    <s v="OFF-FA-10003495"/>
    <x v="1"/>
    <x v="13"/>
    <x v="33"/>
    <n v="36.479999999999997"/>
    <n v="6"/>
    <x v="0"/>
    <n v="18.239999999999998"/>
  </r>
  <r>
    <n v="9064"/>
    <x v="4530"/>
    <x v="2"/>
    <x v="1005"/>
    <d v="2011-10-20T00:00:00"/>
    <x v="1"/>
    <s v="BD-11500"/>
    <s v="Bradley Drucker"/>
    <x v="0"/>
    <s v="United States"/>
    <s v="Chicago"/>
    <x v="10"/>
    <n v="60653"/>
    <x v="2"/>
    <s v="OFF-PA-10002581"/>
    <x v="1"/>
    <x v="10"/>
    <x v="1300"/>
    <n v="322.19200000000001"/>
    <n v="13"/>
    <x v="2"/>
    <n v="100.685"/>
  </r>
  <r>
    <n v="9065"/>
    <x v="4530"/>
    <x v="2"/>
    <x v="1005"/>
    <d v="2011-10-20T00:00:00"/>
    <x v="1"/>
    <s v="BD-11500"/>
    <s v="Bradley Drucker"/>
    <x v="0"/>
    <s v="United States"/>
    <s v="Chicago"/>
    <x v="10"/>
    <n v="60653"/>
    <x v="2"/>
    <s v="OFF-BI-10000343"/>
    <x v="1"/>
    <x v="8"/>
    <x v="184"/>
    <n v="2.9460000000000002"/>
    <n v="3"/>
    <x v="3"/>
    <n v="-4.8609"/>
  </r>
  <r>
    <n v="9066"/>
    <x v="4530"/>
    <x v="2"/>
    <x v="1005"/>
    <d v="2011-10-20T00:00:00"/>
    <x v="1"/>
    <s v="BD-11500"/>
    <s v="Bradley Drucker"/>
    <x v="0"/>
    <s v="United States"/>
    <s v="Chicago"/>
    <x v="10"/>
    <n v="60653"/>
    <x v="2"/>
    <s v="OFF-PA-10001184"/>
    <x v="1"/>
    <x v="10"/>
    <x v="1307"/>
    <n v="19.135999999999999"/>
    <n v="4"/>
    <x v="2"/>
    <n v="6.9367999999999999"/>
  </r>
  <r>
    <n v="9067"/>
    <x v="4531"/>
    <x v="3"/>
    <x v="1143"/>
    <d v="2014-05-31T00:00:00"/>
    <x v="1"/>
    <s v="BM-11785"/>
    <s v="Bryan Mills"/>
    <x v="0"/>
    <s v="United States"/>
    <s v="Harrisonburg"/>
    <x v="17"/>
    <n v="22801"/>
    <x v="0"/>
    <s v="TEC-AC-10000521"/>
    <x v="2"/>
    <x v="11"/>
    <x v="1557"/>
    <n v="23.08"/>
    <n v="2"/>
    <x v="0"/>
    <n v="6.9240000000000004"/>
  </r>
  <r>
    <n v="9068"/>
    <x v="4532"/>
    <x v="0"/>
    <x v="1084"/>
    <d v="2013-02-10T00:00:00"/>
    <x v="1"/>
    <s v="MS-17365"/>
    <s v="Maribeth Schnelling"/>
    <x v="0"/>
    <s v="United States"/>
    <s v="Rockville"/>
    <x v="39"/>
    <n v="20852"/>
    <x v="3"/>
    <s v="TEC-PH-10002890"/>
    <x v="2"/>
    <x v="7"/>
    <x v="1387"/>
    <n v="90.48"/>
    <n v="2"/>
    <x v="0"/>
    <n v="23.524799999999999"/>
  </r>
  <r>
    <n v="9069"/>
    <x v="4533"/>
    <x v="0"/>
    <x v="476"/>
    <d v="2013-09-06T00:00:00"/>
    <x v="0"/>
    <s v="BM-11140"/>
    <s v="Becky Martin"/>
    <x v="0"/>
    <s v="United States"/>
    <s v="Des Moines"/>
    <x v="4"/>
    <n v="98198"/>
    <x v="1"/>
    <s v="FUR-CH-10003061"/>
    <x v="0"/>
    <x v="1"/>
    <x v="51"/>
    <n v="215.976"/>
    <n v="3"/>
    <x v="2"/>
    <n v="-2.6997"/>
  </r>
  <r>
    <n v="9070"/>
    <x v="4533"/>
    <x v="0"/>
    <x v="476"/>
    <d v="2013-09-06T00:00:00"/>
    <x v="0"/>
    <s v="BM-11140"/>
    <s v="Becky Martin"/>
    <x v="0"/>
    <s v="United States"/>
    <s v="Des Moines"/>
    <x v="4"/>
    <n v="98198"/>
    <x v="1"/>
    <s v="OFF-EN-10003567"/>
    <x v="1"/>
    <x v="12"/>
    <x v="1643"/>
    <n v="65.94"/>
    <n v="3"/>
    <x v="0"/>
    <n v="30.991800000000001"/>
  </r>
  <r>
    <n v="9071"/>
    <x v="4534"/>
    <x v="3"/>
    <x v="769"/>
    <d v="2014-12-06T00:00:00"/>
    <x v="2"/>
    <s v="KE-16420"/>
    <s v="Katrina Edelman"/>
    <x v="1"/>
    <s v="United States"/>
    <s v="Philadelphia"/>
    <x v="9"/>
    <n v="19134"/>
    <x v="3"/>
    <s v="FUR-FU-10001918"/>
    <x v="0"/>
    <x v="5"/>
    <x v="280"/>
    <n v="11.352"/>
    <n v="3"/>
    <x v="2"/>
    <n v="2.6960999999999999"/>
  </r>
  <r>
    <n v="9072"/>
    <x v="4535"/>
    <x v="1"/>
    <x v="821"/>
    <d v="2012-06-16T00:00:00"/>
    <x v="1"/>
    <s v="SZ-20035"/>
    <s v="Sam Zeldin"/>
    <x v="2"/>
    <s v="United States"/>
    <s v="Columbus"/>
    <x v="14"/>
    <n v="47201"/>
    <x v="2"/>
    <s v="OFF-ST-10002444"/>
    <x v="1"/>
    <x v="4"/>
    <x v="571"/>
    <n v="24.56"/>
    <n v="2"/>
    <x v="0"/>
    <n v="6.8768000000000002"/>
  </r>
  <r>
    <n v="9073"/>
    <x v="4536"/>
    <x v="0"/>
    <x v="913"/>
    <d v="2013-09-09T00:00:00"/>
    <x v="1"/>
    <s v="MB-18085"/>
    <s v="Mick Brown"/>
    <x v="0"/>
    <s v="United States"/>
    <s v="Springfield"/>
    <x v="25"/>
    <n v="65807"/>
    <x v="2"/>
    <s v="OFF-EN-10003286"/>
    <x v="1"/>
    <x v="12"/>
    <x v="33"/>
    <n v="16.559999999999999"/>
    <n v="2"/>
    <x v="0"/>
    <n v="7.7831999999999999"/>
  </r>
  <r>
    <n v="9074"/>
    <x v="4536"/>
    <x v="0"/>
    <x v="913"/>
    <d v="2013-09-09T00:00:00"/>
    <x v="1"/>
    <s v="MB-18085"/>
    <s v="Mick Brown"/>
    <x v="0"/>
    <s v="United States"/>
    <s v="Springfield"/>
    <x v="25"/>
    <n v="65807"/>
    <x v="2"/>
    <s v="TEC-AC-10000109"/>
    <x v="2"/>
    <x v="11"/>
    <x v="200"/>
    <n v="279.95"/>
    <n v="5"/>
    <x v="0"/>
    <n v="67.188000000000002"/>
  </r>
  <r>
    <n v="9075"/>
    <x v="4537"/>
    <x v="2"/>
    <x v="419"/>
    <d v="2011-04-26T00:00:00"/>
    <x v="1"/>
    <s v="DB-13555"/>
    <s v="Dorothy Badders"/>
    <x v="1"/>
    <s v="United States"/>
    <s v="Henderson"/>
    <x v="0"/>
    <n v="42420"/>
    <x v="0"/>
    <s v="OFF-ST-10002574"/>
    <x v="1"/>
    <x v="4"/>
    <x v="926"/>
    <n v="828.84"/>
    <n v="6"/>
    <x v="0"/>
    <n v="0"/>
  </r>
  <r>
    <n v="9076"/>
    <x v="4538"/>
    <x v="1"/>
    <x v="599"/>
    <d v="2012-11-08T00:00:00"/>
    <x v="2"/>
    <s v="CB-12415"/>
    <s v="Christy Brittain"/>
    <x v="0"/>
    <s v="United States"/>
    <s v="Lakewood"/>
    <x v="24"/>
    <n v="44107"/>
    <x v="3"/>
    <s v="OFF-BI-10000773"/>
    <x v="1"/>
    <x v="8"/>
    <x v="381"/>
    <n v="7.218"/>
    <n v="3"/>
    <x v="6"/>
    <n v="-5.5338000000000003"/>
  </r>
  <r>
    <n v="9077"/>
    <x v="4538"/>
    <x v="1"/>
    <x v="599"/>
    <d v="2012-11-08T00:00:00"/>
    <x v="2"/>
    <s v="CB-12415"/>
    <s v="Christy Brittain"/>
    <x v="0"/>
    <s v="United States"/>
    <s v="Lakewood"/>
    <x v="24"/>
    <n v="44107"/>
    <x v="3"/>
    <s v="OFF-SU-10004661"/>
    <x v="1"/>
    <x v="14"/>
    <x v="1748"/>
    <n v="27.2"/>
    <n v="4"/>
    <x v="2"/>
    <n v="2.04"/>
  </r>
  <r>
    <n v="9078"/>
    <x v="4539"/>
    <x v="2"/>
    <x v="935"/>
    <d v="2011-11-07T00:00:00"/>
    <x v="1"/>
    <s v="SP-20650"/>
    <s v="Stephanie Phelps"/>
    <x v="1"/>
    <s v="United States"/>
    <s v="Omaha"/>
    <x v="8"/>
    <n v="68104"/>
    <x v="2"/>
    <s v="TEC-AC-10003280"/>
    <x v="2"/>
    <x v="11"/>
    <x v="1028"/>
    <n v="89.97"/>
    <n v="3"/>
    <x v="0"/>
    <n v="18.893699999999999"/>
  </r>
  <r>
    <n v="9079"/>
    <x v="4540"/>
    <x v="0"/>
    <x v="595"/>
    <d v="2013-02-23T00:00:00"/>
    <x v="1"/>
    <s v="GW-14605"/>
    <s v="Giulietta Weimer"/>
    <x v="0"/>
    <s v="United States"/>
    <s v="Henderson"/>
    <x v="0"/>
    <n v="42420"/>
    <x v="0"/>
    <s v="FUR-FU-10003773"/>
    <x v="0"/>
    <x v="5"/>
    <x v="125"/>
    <n v="318.08"/>
    <n v="4"/>
    <x v="0"/>
    <n v="34.988799999999998"/>
  </r>
  <r>
    <n v="9080"/>
    <x v="4540"/>
    <x v="0"/>
    <x v="595"/>
    <d v="2013-02-23T00:00:00"/>
    <x v="1"/>
    <s v="GW-14605"/>
    <s v="Giulietta Weimer"/>
    <x v="0"/>
    <s v="United States"/>
    <s v="Henderson"/>
    <x v="0"/>
    <n v="42420"/>
    <x v="0"/>
    <s v="OFF-BI-10002412"/>
    <x v="1"/>
    <x v="8"/>
    <x v="323"/>
    <n v="5.8"/>
    <n v="1"/>
    <x v="0"/>
    <n v="2.61"/>
  </r>
  <r>
    <n v="9081"/>
    <x v="4541"/>
    <x v="3"/>
    <x v="220"/>
    <d v="2014-09-14T00:00:00"/>
    <x v="0"/>
    <s v="KH-16630"/>
    <s v="Ken Heidel"/>
    <x v="1"/>
    <s v="United States"/>
    <s v="Santa Ana"/>
    <x v="1"/>
    <n v="92704"/>
    <x v="1"/>
    <s v="TEC-PH-10002564"/>
    <x v="2"/>
    <x v="7"/>
    <x v="976"/>
    <n v="143.952"/>
    <n v="6"/>
    <x v="2"/>
    <n v="17.994"/>
  </r>
  <r>
    <n v="9082"/>
    <x v="4541"/>
    <x v="3"/>
    <x v="220"/>
    <d v="2014-09-14T00:00:00"/>
    <x v="0"/>
    <s v="KH-16630"/>
    <s v="Ken Heidel"/>
    <x v="1"/>
    <s v="United States"/>
    <s v="Santa Ana"/>
    <x v="1"/>
    <n v="92704"/>
    <x v="1"/>
    <s v="OFF-PA-10002262"/>
    <x v="1"/>
    <x v="10"/>
    <x v="992"/>
    <n v="19.440000000000001"/>
    <n v="3"/>
    <x v="0"/>
    <n v="9.3312000000000008"/>
  </r>
  <r>
    <n v="9083"/>
    <x v="4542"/>
    <x v="3"/>
    <x v="808"/>
    <d v="2014-11-07T00:00:00"/>
    <x v="1"/>
    <s v="BG-11035"/>
    <s v="Barry Gonzalez"/>
    <x v="0"/>
    <s v="United States"/>
    <s v="Springfield"/>
    <x v="17"/>
    <n v="22153"/>
    <x v="0"/>
    <s v="OFF-AR-10000246"/>
    <x v="1"/>
    <x v="6"/>
    <x v="21"/>
    <n v="5.56"/>
    <n v="2"/>
    <x v="0"/>
    <n v="1.4456"/>
  </r>
  <r>
    <n v="9084"/>
    <x v="4543"/>
    <x v="1"/>
    <x v="525"/>
    <d v="2012-02-08T00:00:00"/>
    <x v="2"/>
    <s v="LO-17170"/>
    <s v="Lori Olson"/>
    <x v="1"/>
    <s v="United States"/>
    <s v="Suffolk"/>
    <x v="17"/>
    <n v="23434"/>
    <x v="0"/>
    <s v="OFF-ST-10002554"/>
    <x v="1"/>
    <x v="4"/>
    <x v="1144"/>
    <n v="146.72999999999999"/>
    <n v="3"/>
    <x v="0"/>
    <n v="2.9346000000000001"/>
  </r>
  <r>
    <n v="9085"/>
    <x v="4543"/>
    <x v="1"/>
    <x v="525"/>
    <d v="2012-02-08T00:00:00"/>
    <x v="2"/>
    <s v="LO-17170"/>
    <s v="Lori Olson"/>
    <x v="1"/>
    <s v="United States"/>
    <s v="Suffolk"/>
    <x v="17"/>
    <n v="23434"/>
    <x v="0"/>
    <s v="OFF-PA-10002751"/>
    <x v="1"/>
    <x v="10"/>
    <x v="150"/>
    <n v="29.9"/>
    <n v="5"/>
    <x v="0"/>
    <n v="13.455"/>
  </r>
  <r>
    <n v="9086"/>
    <x v="4544"/>
    <x v="0"/>
    <x v="545"/>
    <d v="2013-09-13T00:00:00"/>
    <x v="0"/>
    <s v="DV-13465"/>
    <s v="Dianna Vittorini"/>
    <x v="0"/>
    <s v="United States"/>
    <s v="Los Angeles"/>
    <x v="1"/>
    <n v="90049"/>
    <x v="1"/>
    <s v="OFF-BI-10004318"/>
    <x v="1"/>
    <x v="8"/>
    <x v="1574"/>
    <n v="276.78399999999999"/>
    <n v="2"/>
    <x v="2"/>
    <n v="89.954800000000006"/>
  </r>
  <r>
    <n v="9087"/>
    <x v="4545"/>
    <x v="0"/>
    <x v="182"/>
    <d v="2013-10-01T00:00:00"/>
    <x v="1"/>
    <s v="LR-17035"/>
    <s v="Lisa Ryan"/>
    <x v="1"/>
    <s v="United States"/>
    <s v="Houston"/>
    <x v="5"/>
    <n v="77041"/>
    <x v="2"/>
    <s v="OFF-AP-10001564"/>
    <x v="1"/>
    <x v="9"/>
    <x v="1759"/>
    <n v="93.031999999999996"/>
    <n v="2"/>
    <x v="3"/>
    <n v="-251.18639999999999"/>
  </r>
  <r>
    <n v="9088"/>
    <x v="4545"/>
    <x v="0"/>
    <x v="182"/>
    <d v="2013-10-01T00:00:00"/>
    <x v="1"/>
    <s v="LR-17035"/>
    <s v="Lisa Ryan"/>
    <x v="1"/>
    <s v="United States"/>
    <s v="Houston"/>
    <x v="5"/>
    <n v="77041"/>
    <x v="2"/>
    <s v="FUR-CH-10000513"/>
    <x v="0"/>
    <x v="1"/>
    <x v="70"/>
    <n v="454.96499999999997"/>
    <n v="5"/>
    <x v="4"/>
    <n v="-136.48949999999999"/>
  </r>
  <r>
    <n v="9089"/>
    <x v="4546"/>
    <x v="1"/>
    <x v="83"/>
    <d v="2012-12-20T00:00:00"/>
    <x v="1"/>
    <s v="RR-19525"/>
    <s v="Rick Reed"/>
    <x v="1"/>
    <s v="United States"/>
    <s v="Cary"/>
    <x v="3"/>
    <n v="27511"/>
    <x v="0"/>
    <s v="TEC-PH-10001433"/>
    <x v="2"/>
    <x v="7"/>
    <x v="237"/>
    <n v="246.16800000000001"/>
    <n v="3"/>
    <x v="2"/>
    <n v="21.5397"/>
  </r>
  <r>
    <n v="9090"/>
    <x v="4547"/>
    <x v="0"/>
    <x v="42"/>
    <d v="2013-09-21T00:00:00"/>
    <x v="0"/>
    <s v="TS-21610"/>
    <s v="Troy Staebel"/>
    <x v="0"/>
    <s v="United States"/>
    <s v="Springfield"/>
    <x v="24"/>
    <n v="45503"/>
    <x v="3"/>
    <s v="OFF-ST-10002790"/>
    <x v="1"/>
    <x v="4"/>
    <x v="233"/>
    <n v="295.39999999999998"/>
    <n v="5"/>
    <x v="2"/>
    <n v="-62.772500000000001"/>
  </r>
  <r>
    <n v="9091"/>
    <x v="4548"/>
    <x v="3"/>
    <x v="119"/>
    <d v="2014-10-16T00:00:00"/>
    <x v="2"/>
    <s v="AH-10210"/>
    <s v="Alan Hwang"/>
    <x v="0"/>
    <s v="United States"/>
    <s v="Louisville"/>
    <x v="0"/>
    <n v="40214"/>
    <x v="0"/>
    <s v="OFF-ST-10002974"/>
    <x v="1"/>
    <x v="4"/>
    <x v="123"/>
    <n v="348.56"/>
    <n v="8"/>
    <x v="0"/>
    <n v="104.568"/>
  </r>
  <r>
    <n v="9092"/>
    <x v="4549"/>
    <x v="1"/>
    <x v="1141"/>
    <d v="2012-07-03T00:00:00"/>
    <x v="0"/>
    <s v="DW-13585"/>
    <s v="Dorothy Wardle"/>
    <x v="1"/>
    <s v="United States"/>
    <s v="Troy"/>
    <x v="24"/>
    <n v="45373"/>
    <x v="3"/>
    <s v="OFF-PA-10003177"/>
    <x v="1"/>
    <x v="10"/>
    <x v="89"/>
    <n v="15.552"/>
    <n v="3"/>
    <x v="2"/>
    <n v="5.4432"/>
  </r>
  <r>
    <n v="9093"/>
    <x v="4549"/>
    <x v="1"/>
    <x v="1141"/>
    <d v="2012-07-03T00:00:00"/>
    <x v="0"/>
    <s v="DW-13585"/>
    <s v="Dorothy Wardle"/>
    <x v="1"/>
    <s v="United States"/>
    <s v="Troy"/>
    <x v="24"/>
    <n v="45373"/>
    <x v="3"/>
    <s v="FUR-BO-10001918"/>
    <x v="0"/>
    <x v="0"/>
    <x v="1140"/>
    <n v="482.94"/>
    <n v="6"/>
    <x v="5"/>
    <n v="-376.69319999999999"/>
  </r>
  <r>
    <n v="9094"/>
    <x v="4550"/>
    <x v="1"/>
    <x v="932"/>
    <d v="2012-06-05T00:00:00"/>
    <x v="1"/>
    <s v="AJ-10945"/>
    <s v="Ashley Jarboe"/>
    <x v="0"/>
    <s v="United States"/>
    <s v="Detroit"/>
    <x v="12"/>
    <n v="48227"/>
    <x v="2"/>
    <s v="TEC-PH-10001299"/>
    <x v="2"/>
    <x v="7"/>
    <x v="1480"/>
    <n v="299.98"/>
    <n v="2"/>
    <x v="0"/>
    <n v="83.994399999999999"/>
  </r>
  <r>
    <n v="9095"/>
    <x v="4550"/>
    <x v="1"/>
    <x v="932"/>
    <d v="2012-06-05T00:00:00"/>
    <x v="1"/>
    <s v="AJ-10945"/>
    <s v="Ashley Jarboe"/>
    <x v="0"/>
    <s v="United States"/>
    <s v="Detroit"/>
    <x v="12"/>
    <n v="48227"/>
    <x v="2"/>
    <s v="OFF-BI-10004224"/>
    <x v="1"/>
    <x v="8"/>
    <x v="1061"/>
    <n v="403.68"/>
    <n v="6"/>
    <x v="0"/>
    <n v="181.65600000000001"/>
  </r>
  <r>
    <n v="9096"/>
    <x v="4550"/>
    <x v="1"/>
    <x v="932"/>
    <d v="2012-06-05T00:00:00"/>
    <x v="1"/>
    <s v="AJ-10945"/>
    <s v="Ashley Jarboe"/>
    <x v="0"/>
    <s v="United States"/>
    <s v="Detroit"/>
    <x v="12"/>
    <n v="48227"/>
    <x v="2"/>
    <s v="TEC-PH-10001300"/>
    <x v="2"/>
    <x v="7"/>
    <x v="1002"/>
    <n v="41.9"/>
    <n v="2"/>
    <x v="0"/>
    <n v="11.731999999999999"/>
  </r>
  <r>
    <n v="9097"/>
    <x v="4550"/>
    <x v="1"/>
    <x v="932"/>
    <d v="2012-06-05T00:00:00"/>
    <x v="1"/>
    <s v="AJ-10945"/>
    <s v="Ashley Jarboe"/>
    <x v="0"/>
    <s v="United States"/>
    <s v="Detroit"/>
    <x v="12"/>
    <n v="48227"/>
    <x v="2"/>
    <s v="OFF-LA-10004178"/>
    <x v="1"/>
    <x v="2"/>
    <x v="1700"/>
    <n v="28.91"/>
    <n v="7"/>
    <x v="0"/>
    <n v="13.2986"/>
  </r>
  <r>
    <n v="9098"/>
    <x v="4551"/>
    <x v="2"/>
    <x v="791"/>
    <d v="2011-04-17T00:00:00"/>
    <x v="1"/>
    <s v="SV-20785"/>
    <s v="Stewart Visinsky"/>
    <x v="0"/>
    <s v="United States"/>
    <s v="Bloomington"/>
    <x v="14"/>
    <n v="47401"/>
    <x v="2"/>
    <s v="OFF-PA-10000289"/>
    <x v="1"/>
    <x v="10"/>
    <x v="722"/>
    <n v="32.4"/>
    <n v="5"/>
    <x v="0"/>
    <n v="15.552"/>
  </r>
  <r>
    <n v="9099"/>
    <x v="4552"/>
    <x v="3"/>
    <x v="386"/>
    <d v="2014-10-17T00:00:00"/>
    <x v="1"/>
    <s v="MG-17650"/>
    <s v="Matthew Grinstein"/>
    <x v="2"/>
    <s v="United States"/>
    <s v="Dallas"/>
    <x v="5"/>
    <n v="75081"/>
    <x v="2"/>
    <s v="TEC-PH-10002085"/>
    <x v="2"/>
    <x v="7"/>
    <x v="659"/>
    <n v="369.54399999999998"/>
    <n v="7"/>
    <x v="2"/>
    <n v="27.715800000000002"/>
  </r>
  <r>
    <n v="9100"/>
    <x v="4552"/>
    <x v="3"/>
    <x v="386"/>
    <d v="2014-10-17T00:00:00"/>
    <x v="1"/>
    <s v="MG-17650"/>
    <s v="Matthew Grinstein"/>
    <x v="2"/>
    <s v="United States"/>
    <s v="Dallas"/>
    <x v="5"/>
    <n v="75081"/>
    <x v="2"/>
    <s v="OFF-PA-10001934"/>
    <x v="1"/>
    <x v="10"/>
    <x v="543"/>
    <n v="10.368"/>
    <n v="2"/>
    <x v="2"/>
    <n v="3.7584"/>
  </r>
  <r>
    <n v="9101"/>
    <x v="4552"/>
    <x v="3"/>
    <x v="386"/>
    <d v="2014-10-17T00:00:00"/>
    <x v="1"/>
    <s v="MG-17650"/>
    <s v="Matthew Grinstein"/>
    <x v="2"/>
    <s v="United States"/>
    <s v="Dallas"/>
    <x v="5"/>
    <n v="75081"/>
    <x v="2"/>
    <s v="TEC-AC-10003033"/>
    <x v="2"/>
    <x v="11"/>
    <x v="756"/>
    <n v="791.88"/>
    <n v="3"/>
    <x v="2"/>
    <n v="128.68049999999999"/>
  </r>
  <r>
    <n v="9102"/>
    <x v="4553"/>
    <x v="1"/>
    <x v="209"/>
    <d v="2012-11-12T00:00:00"/>
    <x v="1"/>
    <s v="AB-10105"/>
    <s v="Adrian Barton"/>
    <x v="0"/>
    <s v="United States"/>
    <s v="Houston"/>
    <x v="5"/>
    <n v="77041"/>
    <x v="2"/>
    <s v="OFF-AR-10001683"/>
    <x v="1"/>
    <x v="6"/>
    <x v="32"/>
    <n v="23.64"/>
    <n v="3"/>
    <x v="2"/>
    <n v="5.319"/>
  </r>
  <r>
    <n v="9103"/>
    <x v="4553"/>
    <x v="1"/>
    <x v="209"/>
    <d v="2012-11-12T00:00:00"/>
    <x v="1"/>
    <s v="AB-10105"/>
    <s v="Adrian Barton"/>
    <x v="0"/>
    <s v="United States"/>
    <s v="Houston"/>
    <x v="5"/>
    <n v="77041"/>
    <x v="2"/>
    <s v="OFF-ST-10001713"/>
    <x v="1"/>
    <x v="4"/>
    <x v="45"/>
    <n v="84.784000000000006"/>
    <n v="2"/>
    <x v="2"/>
    <n v="-16.956800000000001"/>
  </r>
  <r>
    <n v="9104"/>
    <x v="4553"/>
    <x v="1"/>
    <x v="209"/>
    <d v="2012-11-12T00:00:00"/>
    <x v="1"/>
    <s v="AB-10105"/>
    <s v="Adrian Barton"/>
    <x v="0"/>
    <s v="United States"/>
    <s v="Houston"/>
    <x v="5"/>
    <n v="77041"/>
    <x v="2"/>
    <s v="FUR-FU-10000193"/>
    <x v="0"/>
    <x v="5"/>
    <x v="1503"/>
    <n v="64.959999999999994"/>
    <n v="5"/>
    <x v="7"/>
    <n v="-84.447999999999993"/>
  </r>
  <r>
    <n v="9105"/>
    <x v="4553"/>
    <x v="1"/>
    <x v="209"/>
    <d v="2012-11-12T00:00:00"/>
    <x v="1"/>
    <s v="AB-10105"/>
    <s v="Adrian Barton"/>
    <x v="0"/>
    <s v="United States"/>
    <s v="Houston"/>
    <x v="5"/>
    <n v="77041"/>
    <x v="2"/>
    <s v="OFF-BI-10000474"/>
    <x v="1"/>
    <x v="8"/>
    <x v="27"/>
    <n v="32.06"/>
    <n v="10"/>
    <x v="3"/>
    <n v="-51.295999999999999"/>
  </r>
  <r>
    <n v="9106"/>
    <x v="4553"/>
    <x v="1"/>
    <x v="209"/>
    <d v="2012-11-12T00:00:00"/>
    <x v="1"/>
    <s v="AB-10105"/>
    <s v="Adrian Barton"/>
    <x v="0"/>
    <s v="United States"/>
    <s v="Houston"/>
    <x v="5"/>
    <n v="77041"/>
    <x v="2"/>
    <s v="OFF-ST-10000129"/>
    <x v="1"/>
    <x v="4"/>
    <x v="1646"/>
    <n v="177.648"/>
    <n v="2"/>
    <x v="2"/>
    <n v="-28.867799999999999"/>
  </r>
  <r>
    <n v="9107"/>
    <x v="4553"/>
    <x v="1"/>
    <x v="209"/>
    <d v="2012-11-12T00:00:00"/>
    <x v="1"/>
    <s v="AB-10105"/>
    <s v="Adrian Barton"/>
    <x v="0"/>
    <s v="United States"/>
    <s v="Houston"/>
    <x v="5"/>
    <n v="77041"/>
    <x v="2"/>
    <s v="TEC-MA-10001016"/>
    <x v="2"/>
    <x v="15"/>
    <x v="1598"/>
    <n v="287.91000000000003"/>
    <n v="3"/>
    <x v="10"/>
    <n v="33.589500000000001"/>
  </r>
  <r>
    <n v="9108"/>
    <x v="4554"/>
    <x v="1"/>
    <x v="442"/>
    <d v="2012-05-28T00:00:00"/>
    <x v="2"/>
    <s v="MM-18280"/>
    <s v="Muhammed MacIntyre"/>
    <x v="1"/>
    <s v="United States"/>
    <s v="Haltom City"/>
    <x v="5"/>
    <n v="76117"/>
    <x v="2"/>
    <s v="OFF-SU-10002557"/>
    <x v="1"/>
    <x v="14"/>
    <x v="1329"/>
    <n v="22.367999999999999"/>
    <n v="2"/>
    <x v="2"/>
    <n v="1.6776"/>
  </r>
  <r>
    <n v="9109"/>
    <x v="4554"/>
    <x v="1"/>
    <x v="442"/>
    <d v="2012-05-28T00:00:00"/>
    <x v="2"/>
    <s v="MM-18280"/>
    <s v="Muhammed MacIntyre"/>
    <x v="1"/>
    <s v="United States"/>
    <s v="Haltom City"/>
    <x v="5"/>
    <n v="76117"/>
    <x v="2"/>
    <s v="OFF-PA-10002160"/>
    <x v="1"/>
    <x v="10"/>
    <x v="1190"/>
    <n v="32.368000000000002"/>
    <n v="7"/>
    <x v="2"/>
    <n v="11.7334"/>
  </r>
  <r>
    <n v="9110"/>
    <x v="4554"/>
    <x v="1"/>
    <x v="442"/>
    <d v="2012-05-28T00:00:00"/>
    <x v="2"/>
    <s v="MM-18280"/>
    <s v="Muhammed MacIntyre"/>
    <x v="1"/>
    <s v="United States"/>
    <s v="Haltom City"/>
    <x v="5"/>
    <n v="76117"/>
    <x v="2"/>
    <s v="TEC-AC-10003095"/>
    <x v="2"/>
    <x v="11"/>
    <x v="1277"/>
    <n v="207.98400000000001"/>
    <n v="2"/>
    <x v="2"/>
    <n v="36.397199999999998"/>
  </r>
  <r>
    <n v="9111"/>
    <x v="4555"/>
    <x v="2"/>
    <x v="303"/>
    <d v="2011-10-15T00:00:00"/>
    <x v="2"/>
    <s v="MA-17995"/>
    <s v="Michelle Arnett"/>
    <x v="2"/>
    <s v="United States"/>
    <s v="Richmond"/>
    <x v="17"/>
    <n v="23223"/>
    <x v="0"/>
    <s v="OFF-EN-10003160"/>
    <x v="1"/>
    <x v="12"/>
    <x v="1027"/>
    <n v="36.4"/>
    <n v="5"/>
    <x v="0"/>
    <n v="17.472000000000001"/>
  </r>
  <r>
    <n v="9112"/>
    <x v="4555"/>
    <x v="2"/>
    <x v="303"/>
    <d v="2011-10-15T00:00:00"/>
    <x v="2"/>
    <s v="MA-17995"/>
    <s v="Michelle Arnett"/>
    <x v="2"/>
    <s v="United States"/>
    <s v="Richmond"/>
    <x v="17"/>
    <n v="23223"/>
    <x v="0"/>
    <s v="TEC-AC-10001542"/>
    <x v="2"/>
    <x v="11"/>
    <x v="1669"/>
    <n v="22.96"/>
    <n v="2"/>
    <x v="0"/>
    <n v="4.3624000000000001"/>
  </r>
  <r>
    <n v="9113"/>
    <x v="4555"/>
    <x v="2"/>
    <x v="303"/>
    <d v="2011-10-15T00:00:00"/>
    <x v="2"/>
    <s v="MA-17995"/>
    <s v="Michelle Arnett"/>
    <x v="2"/>
    <s v="United States"/>
    <s v="Richmond"/>
    <x v="17"/>
    <n v="23223"/>
    <x v="0"/>
    <s v="OFF-ST-10003641"/>
    <x v="1"/>
    <x v="4"/>
    <x v="1799"/>
    <n v="315.2"/>
    <n v="4"/>
    <x v="0"/>
    <n v="6.3040000000000003"/>
  </r>
  <r>
    <n v="9114"/>
    <x v="4555"/>
    <x v="2"/>
    <x v="303"/>
    <d v="2011-10-15T00:00:00"/>
    <x v="2"/>
    <s v="MA-17995"/>
    <s v="Michelle Arnett"/>
    <x v="2"/>
    <s v="United States"/>
    <s v="Richmond"/>
    <x v="17"/>
    <n v="23223"/>
    <x v="0"/>
    <s v="OFF-BI-10002432"/>
    <x v="1"/>
    <x v="8"/>
    <x v="866"/>
    <n v="15.18"/>
    <n v="3"/>
    <x v="0"/>
    <n v="7.1345999999999998"/>
  </r>
  <r>
    <n v="9115"/>
    <x v="4556"/>
    <x v="0"/>
    <x v="569"/>
    <d v="2013-02-10T00:00:00"/>
    <x v="0"/>
    <s v="EB-13975"/>
    <s v="Erica Bern"/>
    <x v="1"/>
    <s v="United States"/>
    <s v="Los Angeles"/>
    <x v="1"/>
    <n v="90049"/>
    <x v="1"/>
    <s v="TEC-PH-10004094"/>
    <x v="2"/>
    <x v="7"/>
    <x v="1788"/>
    <n v="623.96"/>
    <n v="5"/>
    <x v="2"/>
    <n v="38.997500000000002"/>
  </r>
  <r>
    <n v="9116"/>
    <x v="4557"/>
    <x v="3"/>
    <x v="617"/>
    <d v="2014-01-25T00:00:00"/>
    <x v="0"/>
    <s v="NS-18505"/>
    <s v="Neola Schneider"/>
    <x v="0"/>
    <s v="United States"/>
    <s v="Philadelphia"/>
    <x v="9"/>
    <n v="19140"/>
    <x v="3"/>
    <s v="TEC-PH-10001817"/>
    <x v="2"/>
    <x v="7"/>
    <x v="1097"/>
    <n v="429.6"/>
    <n v="2"/>
    <x v="10"/>
    <n v="-93.08"/>
  </r>
  <r>
    <n v="9117"/>
    <x v="4557"/>
    <x v="3"/>
    <x v="617"/>
    <d v="2014-01-25T00:00:00"/>
    <x v="0"/>
    <s v="NS-18505"/>
    <s v="Neola Schneider"/>
    <x v="0"/>
    <s v="United States"/>
    <s v="Philadelphia"/>
    <x v="9"/>
    <n v="19140"/>
    <x v="3"/>
    <s v="FUR-FU-10002759"/>
    <x v="0"/>
    <x v="5"/>
    <x v="555"/>
    <n v="31.968"/>
    <n v="2"/>
    <x v="2"/>
    <n v="6.3936000000000002"/>
  </r>
  <r>
    <n v="9118"/>
    <x v="4557"/>
    <x v="3"/>
    <x v="617"/>
    <d v="2014-01-25T00:00:00"/>
    <x v="0"/>
    <s v="NS-18505"/>
    <s v="Neola Schneider"/>
    <x v="0"/>
    <s v="United States"/>
    <s v="Philadelphia"/>
    <x v="9"/>
    <n v="19140"/>
    <x v="3"/>
    <s v="FUR-CH-10000309"/>
    <x v="0"/>
    <x v="1"/>
    <x v="765"/>
    <n v="887.27099999999996"/>
    <n v="3"/>
    <x v="4"/>
    <n v="-63.3765"/>
  </r>
  <r>
    <n v="9119"/>
    <x v="4557"/>
    <x v="3"/>
    <x v="617"/>
    <d v="2014-01-25T00:00:00"/>
    <x v="0"/>
    <s v="NS-18505"/>
    <s v="Neola Schneider"/>
    <x v="0"/>
    <s v="United States"/>
    <s v="Philadelphia"/>
    <x v="9"/>
    <n v="19140"/>
    <x v="3"/>
    <s v="OFF-PA-10003673"/>
    <x v="1"/>
    <x v="10"/>
    <x v="971"/>
    <n v="21.696000000000002"/>
    <n v="4"/>
    <x v="2"/>
    <n v="7.0511999999999997"/>
  </r>
  <r>
    <n v="9120"/>
    <x v="4558"/>
    <x v="0"/>
    <x v="112"/>
    <d v="2013-06-13T00:00:00"/>
    <x v="1"/>
    <s v="RB-19795"/>
    <s v="Ross Baird"/>
    <x v="2"/>
    <s v="United States"/>
    <s v="Los Angeles"/>
    <x v="1"/>
    <n v="90036"/>
    <x v="1"/>
    <s v="OFF-LA-10000452"/>
    <x v="1"/>
    <x v="2"/>
    <x v="804"/>
    <n v="22.05"/>
    <n v="7"/>
    <x v="0"/>
    <n v="10.584"/>
  </r>
  <r>
    <n v="9121"/>
    <x v="4558"/>
    <x v="0"/>
    <x v="112"/>
    <d v="2013-06-13T00:00:00"/>
    <x v="1"/>
    <s v="RB-19795"/>
    <s v="Ross Baird"/>
    <x v="2"/>
    <s v="United States"/>
    <s v="Los Angeles"/>
    <x v="1"/>
    <n v="90036"/>
    <x v="1"/>
    <s v="OFF-PA-10000210"/>
    <x v="1"/>
    <x v="10"/>
    <x v="1828"/>
    <n v="99.9"/>
    <n v="5"/>
    <x v="0"/>
    <n v="46.953000000000003"/>
  </r>
  <r>
    <n v="9122"/>
    <x v="4559"/>
    <x v="3"/>
    <x v="257"/>
    <d v="2014-03-21T00:00:00"/>
    <x v="0"/>
    <s v="JK-15325"/>
    <s v="Jason Klamczynski"/>
    <x v="1"/>
    <s v="United States"/>
    <s v="Los Angeles"/>
    <x v="1"/>
    <n v="90032"/>
    <x v="1"/>
    <s v="OFF-AP-10000358"/>
    <x v="1"/>
    <x v="9"/>
    <x v="95"/>
    <n v="90.86"/>
    <n v="7"/>
    <x v="0"/>
    <n v="26.349399999999999"/>
  </r>
  <r>
    <n v="9123"/>
    <x v="4560"/>
    <x v="3"/>
    <x v="221"/>
    <d v="2014-11-25T00:00:00"/>
    <x v="3"/>
    <s v="PR-18880"/>
    <s v="Patrick Ryan"/>
    <x v="0"/>
    <s v="United States"/>
    <s v="San Francisco"/>
    <x v="1"/>
    <n v="94109"/>
    <x v="1"/>
    <s v="OFF-PA-10002137"/>
    <x v="1"/>
    <x v="10"/>
    <x v="560"/>
    <n v="7.78"/>
    <n v="1"/>
    <x v="0"/>
    <n v="3.5009999999999999"/>
  </r>
  <r>
    <n v="9124"/>
    <x v="4561"/>
    <x v="0"/>
    <x v="491"/>
    <d v="2013-11-29T00:00:00"/>
    <x v="0"/>
    <s v="EH-13945"/>
    <s v="Eric Hoffmann"/>
    <x v="0"/>
    <s v="United States"/>
    <s v="Philadelphia"/>
    <x v="9"/>
    <n v="19120"/>
    <x v="3"/>
    <s v="OFF-BI-10003364"/>
    <x v="1"/>
    <x v="8"/>
    <x v="698"/>
    <n v="78.759"/>
    <n v="9"/>
    <x v="6"/>
    <n v="-57.756599999999999"/>
  </r>
  <r>
    <n v="9125"/>
    <x v="4562"/>
    <x v="0"/>
    <x v="298"/>
    <d v="2013-08-21T00:00:00"/>
    <x v="0"/>
    <s v="MA-17560"/>
    <s v="Matt Abelman"/>
    <x v="2"/>
    <s v="United States"/>
    <s v="Houston"/>
    <x v="5"/>
    <n v="77070"/>
    <x v="2"/>
    <s v="FUR-FU-10001940"/>
    <x v="0"/>
    <x v="5"/>
    <x v="33"/>
    <n v="9.5519999999999996"/>
    <n v="3"/>
    <x v="7"/>
    <n v="-3.8208000000000002"/>
  </r>
  <r>
    <n v="9126"/>
    <x v="4562"/>
    <x v="0"/>
    <x v="298"/>
    <d v="2013-08-21T00:00:00"/>
    <x v="0"/>
    <s v="MA-17560"/>
    <s v="Matt Abelman"/>
    <x v="2"/>
    <s v="United States"/>
    <s v="Houston"/>
    <x v="5"/>
    <n v="77070"/>
    <x v="2"/>
    <s v="FUR-FU-10000320"/>
    <x v="0"/>
    <x v="5"/>
    <x v="1512"/>
    <n v="5.3440000000000003"/>
    <n v="4"/>
    <x v="7"/>
    <n v="-2.1375999999999999"/>
  </r>
  <r>
    <n v="9127"/>
    <x v="4563"/>
    <x v="1"/>
    <x v="109"/>
    <d v="2012-12-03T00:00:00"/>
    <x v="1"/>
    <s v="MA-17995"/>
    <s v="Michelle Arnett"/>
    <x v="2"/>
    <s v="United States"/>
    <s v="Las Cruces"/>
    <x v="27"/>
    <n v="88001"/>
    <x v="1"/>
    <s v="OFF-AR-10004441"/>
    <x v="1"/>
    <x v="6"/>
    <x v="153"/>
    <n v="8.2799999999999994"/>
    <n v="2"/>
    <x v="0"/>
    <n v="3.4775999999999998"/>
  </r>
  <r>
    <n v="9128"/>
    <x v="4564"/>
    <x v="3"/>
    <x v="1126"/>
    <d v="2014-06-02T00:00:00"/>
    <x v="1"/>
    <s v="JL-15505"/>
    <s v="Jeremy Lonsdale"/>
    <x v="0"/>
    <s v="United States"/>
    <s v="Houston"/>
    <x v="5"/>
    <n v="77070"/>
    <x v="2"/>
    <s v="OFF-ST-10002182"/>
    <x v="1"/>
    <x v="4"/>
    <x v="1732"/>
    <n v="50.136000000000003"/>
    <n v="3"/>
    <x v="2"/>
    <n v="-11.2806"/>
  </r>
  <r>
    <n v="9129"/>
    <x v="4565"/>
    <x v="3"/>
    <x v="507"/>
    <d v="2014-09-06T00:00:00"/>
    <x v="2"/>
    <s v="AS-10045"/>
    <s v="Aaron Smayling"/>
    <x v="1"/>
    <s v="United States"/>
    <s v="Redmond"/>
    <x v="21"/>
    <n v="97756"/>
    <x v="1"/>
    <s v="OFF-BI-10002931"/>
    <x v="1"/>
    <x v="8"/>
    <x v="727"/>
    <n v="88.073999999999998"/>
    <n v="7"/>
    <x v="6"/>
    <n v="-58.716000000000001"/>
  </r>
  <r>
    <n v="9130"/>
    <x v="4566"/>
    <x v="0"/>
    <x v="830"/>
    <d v="2013-03-27T00:00:00"/>
    <x v="0"/>
    <s v="DC-12850"/>
    <s v="Dan Campbell"/>
    <x v="0"/>
    <s v="United States"/>
    <s v="Cleveland"/>
    <x v="24"/>
    <n v="44105"/>
    <x v="3"/>
    <s v="FUR-BO-10004357"/>
    <x v="0"/>
    <x v="0"/>
    <x v="1349"/>
    <n v="301.47000000000003"/>
    <n v="3"/>
    <x v="5"/>
    <n v="-241.17599999999999"/>
  </r>
  <r>
    <n v="9131"/>
    <x v="4566"/>
    <x v="0"/>
    <x v="830"/>
    <d v="2013-03-27T00:00:00"/>
    <x v="0"/>
    <s v="DC-12850"/>
    <s v="Dan Campbell"/>
    <x v="0"/>
    <s v="United States"/>
    <s v="Cleveland"/>
    <x v="24"/>
    <n v="44105"/>
    <x v="3"/>
    <s v="OFF-AR-10000475"/>
    <x v="1"/>
    <x v="6"/>
    <x v="1111"/>
    <n v="18.655999999999999"/>
    <n v="2"/>
    <x v="2"/>
    <n v="1.6324000000000001"/>
  </r>
  <r>
    <n v="9132"/>
    <x v="4567"/>
    <x v="3"/>
    <x v="39"/>
    <d v="2014-06-02T00:00:00"/>
    <x v="1"/>
    <s v="MD-17860"/>
    <s v="Michael Dominguez"/>
    <x v="1"/>
    <s v="United States"/>
    <s v="Laurel"/>
    <x v="39"/>
    <n v="20707"/>
    <x v="3"/>
    <s v="FUR-FU-10001473"/>
    <x v="0"/>
    <x v="5"/>
    <x v="984"/>
    <n v="27.46"/>
    <n v="2"/>
    <x v="0"/>
    <n v="9.8856000000000002"/>
  </r>
  <r>
    <n v="9133"/>
    <x v="4567"/>
    <x v="3"/>
    <x v="39"/>
    <d v="2014-06-02T00:00:00"/>
    <x v="1"/>
    <s v="MD-17860"/>
    <s v="Michael Dominguez"/>
    <x v="1"/>
    <s v="United States"/>
    <s v="Laurel"/>
    <x v="39"/>
    <n v="20707"/>
    <x v="3"/>
    <s v="OFF-AP-10001469"/>
    <x v="1"/>
    <x v="9"/>
    <x v="581"/>
    <n v="125.13"/>
    <n v="3"/>
    <x v="0"/>
    <n v="36.287700000000001"/>
  </r>
  <r>
    <n v="9134"/>
    <x v="4568"/>
    <x v="1"/>
    <x v="284"/>
    <d v="2012-09-04T00:00:00"/>
    <x v="1"/>
    <s v="RH-19510"/>
    <s v="Rick Huthwaite"/>
    <x v="2"/>
    <s v="United States"/>
    <s v="San Diego"/>
    <x v="1"/>
    <n v="92037"/>
    <x v="1"/>
    <s v="TEC-PH-10004447"/>
    <x v="2"/>
    <x v="7"/>
    <x v="857"/>
    <n v="555.96"/>
    <n v="5"/>
    <x v="2"/>
    <n v="41.697000000000003"/>
  </r>
  <r>
    <n v="9135"/>
    <x v="4569"/>
    <x v="0"/>
    <x v="408"/>
    <d v="2013-04-18T00:00:00"/>
    <x v="1"/>
    <s v="TB-21175"/>
    <s v="Thomas Boland"/>
    <x v="1"/>
    <s v="United States"/>
    <s v="Wilson"/>
    <x v="3"/>
    <n v="27893"/>
    <x v="0"/>
    <s v="OFF-ST-10001469"/>
    <x v="1"/>
    <x v="4"/>
    <x v="394"/>
    <n v="129.55199999999999"/>
    <n v="3"/>
    <x v="2"/>
    <n v="-22.671600000000002"/>
  </r>
  <r>
    <n v="9136"/>
    <x v="4569"/>
    <x v="0"/>
    <x v="408"/>
    <d v="2013-04-18T00:00:00"/>
    <x v="1"/>
    <s v="TB-21175"/>
    <s v="Thomas Boland"/>
    <x v="1"/>
    <s v="United States"/>
    <s v="Wilson"/>
    <x v="3"/>
    <n v="27893"/>
    <x v="0"/>
    <s v="OFF-ST-10000060"/>
    <x v="1"/>
    <x v="4"/>
    <x v="387"/>
    <n v="51.984000000000002"/>
    <n v="1"/>
    <x v="2"/>
    <n v="-5.1984000000000004"/>
  </r>
  <r>
    <n v="9137"/>
    <x v="4569"/>
    <x v="0"/>
    <x v="408"/>
    <d v="2013-04-18T00:00:00"/>
    <x v="1"/>
    <s v="TB-21175"/>
    <s v="Thomas Boland"/>
    <x v="1"/>
    <s v="United States"/>
    <s v="Wilson"/>
    <x v="3"/>
    <n v="27893"/>
    <x v="0"/>
    <s v="OFF-PA-10000807"/>
    <x v="1"/>
    <x v="10"/>
    <x v="1650"/>
    <n v="10.272"/>
    <n v="3"/>
    <x v="2"/>
    <n v="3.4668000000000001"/>
  </r>
  <r>
    <n v="9138"/>
    <x v="4570"/>
    <x v="2"/>
    <x v="563"/>
    <d v="2011-02-10T00:00:00"/>
    <x v="1"/>
    <s v="EB-13930"/>
    <s v="Eric Barreto"/>
    <x v="0"/>
    <s v="United States"/>
    <s v="Saint Petersburg"/>
    <x v="2"/>
    <n v="33710"/>
    <x v="0"/>
    <s v="OFF-BI-10000666"/>
    <x v="1"/>
    <x v="8"/>
    <x v="980"/>
    <n v="18.335999999999999"/>
    <n v="2"/>
    <x v="6"/>
    <n v="-12.224"/>
  </r>
  <r>
    <n v="9139"/>
    <x v="4570"/>
    <x v="2"/>
    <x v="563"/>
    <d v="2011-02-10T00:00:00"/>
    <x v="1"/>
    <s v="EB-13930"/>
    <s v="Eric Barreto"/>
    <x v="0"/>
    <s v="United States"/>
    <s v="Saint Petersburg"/>
    <x v="2"/>
    <n v="33710"/>
    <x v="0"/>
    <s v="TEC-PH-10002890"/>
    <x v="2"/>
    <x v="7"/>
    <x v="1387"/>
    <n v="180.96"/>
    <n v="5"/>
    <x v="2"/>
    <n v="13.571999999999999"/>
  </r>
  <r>
    <n v="9140"/>
    <x v="4571"/>
    <x v="2"/>
    <x v="814"/>
    <d v="2011-09-08T00:00:00"/>
    <x v="1"/>
    <s v="BM-11785"/>
    <s v="Bryan Mills"/>
    <x v="0"/>
    <s v="United States"/>
    <s v="Buffalo Grove"/>
    <x v="10"/>
    <n v="60089"/>
    <x v="2"/>
    <s v="TEC-AC-10000844"/>
    <x v="2"/>
    <x v="11"/>
    <x v="106"/>
    <n v="475.94400000000002"/>
    <n v="7"/>
    <x v="2"/>
    <n v="95.188800000000001"/>
  </r>
  <r>
    <n v="9141"/>
    <x v="4572"/>
    <x v="3"/>
    <x v="1033"/>
    <d v="2014-10-03T00:00:00"/>
    <x v="0"/>
    <s v="BT-11530"/>
    <s v="Bradley Talbott"/>
    <x v="2"/>
    <s v="United States"/>
    <s v="Los Angeles"/>
    <x v="1"/>
    <n v="90049"/>
    <x v="1"/>
    <s v="TEC-AC-10002402"/>
    <x v="2"/>
    <x v="11"/>
    <x v="651"/>
    <n v="159.97999999999999"/>
    <n v="2"/>
    <x v="0"/>
    <n v="47.994"/>
  </r>
  <r>
    <n v="9142"/>
    <x v="4573"/>
    <x v="0"/>
    <x v="64"/>
    <d v="2013-09-08T00:00:00"/>
    <x v="2"/>
    <s v="FW-14395"/>
    <s v="Fred Wasserman"/>
    <x v="1"/>
    <s v="United States"/>
    <s v="New York City"/>
    <x v="15"/>
    <n v="10011"/>
    <x v="3"/>
    <s v="TEC-PH-10003988"/>
    <x v="2"/>
    <x v="7"/>
    <x v="47"/>
    <n v="43.6"/>
    <n v="4"/>
    <x v="0"/>
    <n v="12.208"/>
  </r>
  <r>
    <n v="9143"/>
    <x v="4574"/>
    <x v="3"/>
    <x v="968"/>
    <d v="2014-05-27T00:00:00"/>
    <x v="1"/>
    <s v="RD-19480"/>
    <s v="Rick Duston"/>
    <x v="0"/>
    <s v="United States"/>
    <s v="Las Vegas"/>
    <x v="33"/>
    <n v="89115"/>
    <x v="1"/>
    <s v="OFF-BI-10004040"/>
    <x v="1"/>
    <x v="8"/>
    <x v="1478"/>
    <n v="8.2880000000000003"/>
    <n v="2"/>
    <x v="2"/>
    <n v="3.0044"/>
  </r>
  <r>
    <n v="9144"/>
    <x v="4574"/>
    <x v="3"/>
    <x v="968"/>
    <d v="2014-05-27T00:00:00"/>
    <x v="1"/>
    <s v="RD-19480"/>
    <s v="Rick Duston"/>
    <x v="0"/>
    <s v="United States"/>
    <s v="Las Vegas"/>
    <x v="33"/>
    <n v="89115"/>
    <x v="1"/>
    <s v="TEC-PH-10004094"/>
    <x v="2"/>
    <x v="7"/>
    <x v="1788"/>
    <n v="1123.1279999999999"/>
    <n v="9"/>
    <x v="2"/>
    <n v="70.195499999999996"/>
  </r>
  <r>
    <n v="9145"/>
    <x v="4574"/>
    <x v="3"/>
    <x v="968"/>
    <d v="2014-05-27T00:00:00"/>
    <x v="1"/>
    <s v="RD-19480"/>
    <s v="Rick Duston"/>
    <x v="0"/>
    <s v="United States"/>
    <s v="Las Vegas"/>
    <x v="33"/>
    <n v="89115"/>
    <x v="1"/>
    <s v="OFF-AP-10000358"/>
    <x v="1"/>
    <x v="9"/>
    <x v="95"/>
    <n v="64.900000000000006"/>
    <n v="5"/>
    <x v="0"/>
    <n v="18.821000000000002"/>
  </r>
  <r>
    <n v="9146"/>
    <x v="4575"/>
    <x v="1"/>
    <x v="1181"/>
    <d v="2012-09-24T00:00:00"/>
    <x v="1"/>
    <s v="TP-21130"/>
    <s v="Theone Pippenger"/>
    <x v="0"/>
    <s v="United States"/>
    <s v="Naperville"/>
    <x v="10"/>
    <n v="60540"/>
    <x v="2"/>
    <s v="OFF-BI-10000138"/>
    <x v="1"/>
    <x v="8"/>
    <x v="600"/>
    <n v="2.8079999999999998"/>
    <n v="3"/>
    <x v="3"/>
    <n v="-4.4927999999999999"/>
  </r>
  <r>
    <n v="9147"/>
    <x v="4576"/>
    <x v="0"/>
    <x v="1156"/>
    <d v="2013-01-27T00:00:00"/>
    <x v="1"/>
    <s v="CB-12535"/>
    <s v="Claudia Bergmann"/>
    <x v="1"/>
    <s v="United States"/>
    <s v="Burlington"/>
    <x v="42"/>
    <n v="5408"/>
    <x v="3"/>
    <s v="TEC-AC-10002926"/>
    <x v="2"/>
    <x v="11"/>
    <x v="1114"/>
    <n v="99.98"/>
    <n v="2"/>
    <x v="0"/>
    <n v="42.991399999999999"/>
  </r>
  <r>
    <n v="9148"/>
    <x v="4576"/>
    <x v="0"/>
    <x v="1156"/>
    <d v="2013-01-27T00:00:00"/>
    <x v="1"/>
    <s v="CB-12535"/>
    <s v="Claudia Bergmann"/>
    <x v="1"/>
    <s v="United States"/>
    <s v="Burlington"/>
    <x v="42"/>
    <n v="5408"/>
    <x v="3"/>
    <s v="OFF-AR-10003477"/>
    <x v="1"/>
    <x v="6"/>
    <x v="1829"/>
    <n v="8.0399999999999991"/>
    <n v="6"/>
    <x v="0"/>
    <n v="2.7336"/>
  </r>
  <r>
    <n v="9149"/>
    <x v="4576"/>
    <x v="0"/>
    <x v="1156"/>
    <d v="2013-01-27T00:00:00"/>
    <x v="1"/>
    <s v="CB-12535"/>
    <s v="Claudia Bergmann"/>
    <x v="1"/>
    <s v="United States"/>
    <s v="Burlington"/>
    <x v="42"/>
    <n v="5408"/>
    <x v="3"/>
    <s v="OFF-ST-10001526"/>
    <x v="1"/>
    <x v="4"/>
    <x v="764"/>
    <n v="1564.29"/>
    <n v="13"/>
    <x v="0"/>
    <n v="406.71539999999999"/>
  </r>
  <r>
    <n v="9150"/>
    <x v="4577"/>
    <x v="2"/>
    <x v="106"/>
    <d v="2011-06-06T00:00:00"/>
    <x v="1"/>
    <s v="QJ-19255"/>
    <s v="Quincy Jones"/>
    <x v="1"/>
    <s v="United States"/>
    <s v="Detroit"/>
    <x v="12"/>
    <n v="48234"/>
    <x v="2"/>
    <s v="OFF-BI-10001765"/>
    <x v="1"/>
    <x v="8"/>
    <x v="985"/>
    <n v="138.56"/>
    <n v="4"/>
    <x v="0"/>
    <n v="66.508799999999994"/>
  </r>
  <r>
    <n v="9151"/>
    <x v="4577"/>
    <x v="2"/>
    <x v="106"/>
    <d v="2011-06-06T00:00:00"/>
    <x v="1"/>
    <s v="QJ-19255"/>
    <s v="Quincy Jones"/>
    <x v="1"/>
    <s v="United States"/>
    <s v="Detroit"/>
    <x v="12"/>
    <n v="48234"/>
    <x v="2"/>
    <s v="OFF-AP-10004859"/>
    <x v="1"/>
    <x v="9"/>
    <x v="921"/>
    <n v="65.52"/>
    <n v="5"/>
    <x v="9"/>
    <n v="12.375999999999999"/>
  </r>
  <r>
    <n v="9152"/>
    <x v="4578"/>
    <x v="1"/>
    <x v="496"/>
    <d v="2012-09-29T00:00:00"/>
    <x v="0"/>
    <s v="KM-16720"/>
    <s v="Kunst Miller"/>
    <x v="0"/>
    <s v="United States"/>
    <s v="Avondale"/>
    <x v="16"/>
    <n v="85323"/>
    <x v="1"/>
    <s v="OFF-AR-10003179"/>
    <x v="1"/>
    <x v="6"/>
    <x v="1565"/>
    <n v="14.576000000000001"/>
    <n v="2"/>
    <x v="2"/>
    <n v="2.3685999999999998"/>
  </r>
  <r>
    <n v="9153"/>
    <x v="4578"/>
    <x v="1"/>
    <x v="496"/>
    <d v="2012-09-29T00:00:00"/>
    <x v="0"/>
    <s v="KM-16720"/>
    <s v="Kunst Miller"/>
    <x v="0"/>
    <s v="United States"/>
    <s v="Avondale"/>
    <x v="16"/>
    <n v="85323"/>
    <x v="1"/>
    <s v="TEC-AC-10002345"/>
    <x v="2"/>
    <x v="11"/>
    <x v="173"/>
    <n v="23.2"/>
    <n v="2"/>
    <x v="2"/>
    <n v="1.45"/>
  </r>
  <r>
    <n v="9154"/>
    <x v="4578"/>
    <x v="1"/>
    <x v="496"/>
    <d v="2012-09-29T00:00:00"/>
    <x v="0"/>
    <s v="KM-16720"/>
    <s v="Kunst Miller"/>
    <x v="0"/>
    <s v="United States"/>
    <s v="Avondale"/>
    <x v="16"/>
    <n v="85323"/>
    <x v="1"/>
    <s v="OFF-AR-10001246"/>
    <x v="1"/>
    <x v="6"/>
    <x v="450"/>
    <n v="16.463999999999999"/>
    <n v="7"/>
    <x v="2"/>
    <n v="1.8522000000000001"/>
  </r>
  <r>
    <n v="9155"/>
    <x v="4579"/>
    <x v="0"/>
    <x v="1147"/>
    <d v="2013-08-04T00:00:00"/>
    <x v="0"/>
    <s v="KM-16660"/>
    <s v="Khloe Miller"/>
    <x v="0"/>
    <s v="United States"/>
    <s v="Philadelphia"/>
    <x v="9"/>
    <n v="19140"/>
    <x v="3"/>
    <s v="FUR-FU-10004864"/>
    <x v="0"/>
    <x v="5"/>
    <x v="1710"/>
    <n v="19.312000000000001"/>
    <n v="2"/>
    <x v="2"/>
    <n v="3.1381999999999999"/>
  </r>
  <r>
    <n v="9156"/>
    <x v="4580"/>
    <x v="2"/>
    <x v="1213"/>
    <d v="2011-01-29T00:00:00"/>
    <x v="1"/>
    <s v="IM-15055"/>
    <s v="Ionia McGrath"/>
    <x v="0"/>
    <s v="United States"/>
    <s v="Las Vegas"/>
    <x v="33"/>
    <n v="89115"/>
    <x v="1"/>
    <s v="OFF-PA-10001804"/>
    <x v="1"/>
    <x v="10"/>
    <x v="128"/>
    <n v="40.08"/>
    <n v="6"/>
    <x v="0"/>
    <n v="19.238399999999999"/>
  </r>
  <r>
    <n v="9157"/>
    <x v="4581"/>
    <x v="2"/>
    <x v="472"/>
    <d v="2011-08-08T00:00:00"/>
    <x v="1"/>
    <s v="ML-17395"/>
    <s v="Marina Lichtenstein"/>
    <x v="1"/>
    <s v="United States"/>
    <s v="Bangor"/>
    <x v="43"/>
    <n v="4401"/>
    <x v="3"/>
    <s v="OFF-AP-10001271"/>
    <x v="1"/>
    <x v="9"/>
    <x v="469"/>
    <n v="101.96"/>
    <n v="2"/>
    <x v="0"/>
    <n v="27.529199999999999"/>
  </r>
  <r>
    <n v="9158"/>
    <x v="4581"/>
    <x v="2"/>
    <x v="472"/>
    <d v="2011-08-08T00:00:00"/>
    <x v="1"/>
    <s v="ML-17395"/>
    <s v="Marina Lichtenstein"/>
    <x v="1"/>
    <s v="United States"/>
    <s v="Bangor"/>
    <x v="43"/>
    <n v="4401"/>
    <x v="3"/>
    <s v="OFF-PA-10004353"/>
    <x v="1"/>
    <x v="10"/>
    <x v="1652"/>
    <n v="259.74"/>
    <n v="13"/>
    <x v="0"/>
    <n v="124.6752"/>
  </r>
  <r>
    <n v="9159"/>
    <x v="4581"/>
    <x v="2"/>
    <x v="472"/>
    <d v="2011-08-08T00:00:00"/>
    <x v="1"/>
    <s v="ML-17395"/>
    <s v="Marina Lichtenstein"/>
    <x v="1"/>
    <s v="United States"/>
    <s v="Bangor"/>
    <x v="43"/>
    <n v="4401"/>
    <x v="3"/>
    <s v="TEC-AC-10002473"/>
    <x v="2"/>
    <x v="11"/>
    <x v="713"/>
    <n v="255.42"/>
    <n v="9"/>
    <x v="0"/>
    <n v="104.7222"/>
  </r>
  <r>
    <n v="9160"/>
    <x v="4582"/>
    <x v="0"/>
    <x v="888"/>
    <d v="2013-08-15T00:00:00"/>
    <x v="1"/>
    <s v="GH-14410"/>
    <s v="Gary Hansen"/>
    <x v="2"/>
    <s v="United States"/>
    <s v="Hendersonville"/>
    <x v="18"/>
    <n v="37075"/>
    <x v="0"/>
    <s v="OFF-BI-10003314"/>
    <x v="1"/>
    <x v="8"/>
    <x v="305"/>
    <n v="4.3380000000000001"/>
    <n v="3"/>
    <x v="6"/>
    <n v="-3.0366"/>
  </r>
  <r>
    <n v="9161"/>
    <x v="4582"/>
    <x v="0"/>
    <x v="888"/>
    <d v="2013-08-15T00:00:00"/>
    <x v="1"/>
    <s v="GH-14410"/>
    <s v="Gary Hansen"/>
    <x v="2"/>
    <s v="United States"/>
    <s v="Hendersonville"/>
    <x v="18"/>
    <n v="37075"/>
    <x v="0"/>
    <s v="OFF-BI-10004465"/>
    <x v="1"/>
    <x v="8"/>
    <x v="732"/>
    <n v="11.88"/>
    <n v="5"/>
    <x v="6"/>
    <n v="-7.92"/>
  </r>
  <r>
    <n v="9162"/>
    <x v="4583"/>
    <x v="0"/>
    <x v="16"/>
    <d v="2013-12-13T00:00:00"/>
    <x v="1"/>
    <s v="AG-10900"/>
    <s v="Arthur Gainer"/>
    <x v="0"/>
    <s v="United States"/>
    <s v="Eau Claire"/>
    <x v="6"/>
    <n v="54703"/>
    <x v="2"/>
    <s v="FUR-BO-10003450"/>
    <x v="0"/>
    <x v="0"/>
    <x v="1344"/>
    <n v="405.86"/>
    <n v="7"/>
    <x v="0"/>
    <n v="32.468800000000002"/>
  </r>
  <r>
    <n v="9163"/>
    <x v="4583"/>
    <x v="0"/>
    <x v="16"/>
    <d v="2013-12-13T00:00:00"/>
    <x v="1"/>
    <s v="AG-10900"/>
    <s v="Arthur Gainer"/>
    <x v="0"/>
    <s v="United States"/>
    <s v="Eau Claire"/>
    <x v="6"/>
    <n v="54703"/>
    <x v="2"/>
    <s v="FUR-CH-10002335"/>
    <x v="0"/>
    <x v="1"/>
    <x v="623"/>
    <n v="680.01"/>
    <n v="3"/>
    <x v="0"/>
    <n v="176.80260000000001"/>
  </r>
  <r>
    <n v="9164"/>
    <x v="4584"/>
    <x v="1"/>
    <x v="1214"/>
    <d v="2012-06-12T00:00:00"/>
    <x v="1"/>
    <s v="MG-17695"/>
    <s v="Maureen Gnade"/>
    <x v="0"/>
    <s v="United States"/>
    <s v="Chicago"/>
    <x v="10"/>
    <n v="60610"/>
    <x v="2"/>
    <s v="TEC-AC-10003433"/>
    <x v="2"/>
    <x v="11"/>
    <x v="1409"/>
    <n v="2.3759999999999999"/>
    <n v="3"/>
    <x v="2"/>
    <n v="0.74250000000000005"/>
  </r>
  <r>
    <n v="9165"/>
    <x v="4584"/>
    <x v="1"/>
    <x v="1214"/>
    <d v="2012-06-12T00:00:00"/>
    <x v="1"/>
    <s v="MG-17695"/>
    <s v="Maureen Gnade"/>
    <x v="0"/>
    <s v="United States"/>
    <s v="Chicago"/>
    <x v="10"/>
    <n v="60610"/>
    <x v="2"/>
    <s v="OFF-AP-10003849"/>
    <x v="1"/>
    <x v="9"/>
    <x v="833"/>
    <n v="143.12799999999999"/>
    <n v="2"/>
    <x v="3"/>
    <n v="-393.60199999999998"/>
  </r>
  <r>
    <n v="9166"/>
    <x v="4585"/>
    <x v="0"/>
    <x v="890"/>
    <d v="2013-06-27T00:00:00"/>
    <x v="0"/>
    <s v="MJ-17740"/>
    <s v="Max Jones"/>
    <x v="0"/>
    <s v="United States"/>
    <s v="San Diego"/>
    <x v="1"/>
    <n v="92037"/>
    <x v="1"/>
    <s v="TEC-MA-10000984"/>
    <x v="2"/>
    <x v="15"/>
    <x v="1811"/>
    <n v="4476.8"/>
    <n v="4"/>
    <x v="2"/>
    <n v="503.64"/>
  </r>
  <r>
    <n v="9167"/>
    <x v="4585"/>
    <x v="0"/>
    <x v="890"/>
    <d v="2013-06-27T00:00:00"/>
    <x v="0"/>
    <s v="MJ-17740"/>
    <s v="Max Jones"/>
    <x v="0"/>
    <s v="United States"/>
    <s v="San Diego"/>
    <x v="1"/>
    <n v="92037"/>
    <x v="1"/>
    <s v="OFF-PA-10000418"/>
    <x v="1"/>
    <x v="10"/>
    <x v="961"/>
    <n v="104.85"/>
    <n v="1"/>
    <x v="0"/>
    <n v="50.328000000000003"/>
  </r>
  <r>
    <n v="9168"/>
    <x v="4585"/>
    <x v="0"/>
    <x v="890"/>
    <d v="2013-06-27T00:00:00"/>
    <x v="0"/>
    <s v="MJ-17740"/>
    <s v="Max Jones"/>
    <x v="0"/>
    <s v="United States"/>
    <s v="San Diego"/>
    <x v="1"/>
    <n v="92037"/>
    <x v="1"/>
    <s v="OFF-AP-10001242"/>
    <x v="1"/>
    <x v="9"/>
    <x v="1408"/>
    <n v="241.44"/>
    <n v="3"/>
    <x v="0"/>
    <n v="72.432000000000002"/>
  </r>
  <r>
    <n v="9169"/>
    <x v="4586"/>
    <x v="0"/>
    <x v="543"/>
    <d v="2013-03-20T00:00:00"/>
    <x v="1"/>
    <s v="SJ-20125"/>
    <s v="Sanjit Jacobs"/>
    <x v="2"/>
    <s v="United States"/>
    <s v="Jackson"/>
    <x v="35"/>
    <n v="39212"/>
    <x v="0"/>
    <s v="OFF-PA-10001954"/>
    <x v="1"/>
    <x v="10"/>
    <x v="595"/>
    <n v="319.76"/>
    <n v="14"/>
    <x v="0"/>
    <n v="147.08959999999999"/>
  </r>
  <r>
    <n v="9170"/>
    <x v="4586"/>
    <x v="0"/>
    <x v="543"/>
    <d v="2013-03-20T00:00:00"/>
    <x v="1"/>
    <s v="SJ-20125"/>
    <s v="Sanjit Jacobs"/>
    <x v="2"/>
    <s v="United States"/>
    <s v="Jackson"/>
    <x v="35"/>
    <n v="39212"/>
    <x v="0"/>
    <s v="OFF-PA-10001954"/>
    <x v="1"/>
    <x v="10"/>
    <x v="595"/>
    <n v="45.68"/>
    <n v="2"/>
    <x v="0"/>
    <n v="21.012799999999999"/>
  </r>
  <r>
    <n v="9171"/>
    <x v="4587"/>
    <x v="0"/>
    <x v="49"/>
    <d v="2013-12-02T00:00:00"/>
    <x v="3"/>
    <s v="LB-16795"/>
    <s v="Laurel Beltran"/>
    <x v="2"/>
    <s v="United States"/>
    <s v="Oxnard"/>
    <x v="1"/>
    <n v="93030"/>
    <x v="1"/>
    <s v="FUR-FU-10000448"/>
    <x v="0"/>
    <x v="5"/>
    <x v="464"/>
    <n v="31.96"/>
    <n v="2"/>
    <x v="0"/>
    <n v="1.5980000000000001"/>
  </r>
  <r>
    <n v="9172"/>
    <x v="4587"/>
    <x v="0"/>
    <x v="49"/>
    <d v="2013-12-02T00:00:00"/>
    <x v="3"/>
    <s v="LB-16795"/>
    <s v="Laurel Beltran"/>
    <x v="2"/>
    <s v="United States"/>
    <s v="Oxnard"/>
    <x v="1"/>
    <n v="93030"/>
    <x v="1"/>
    <s v="OFF-PA-10001357"/>
    <x v="1"/>
    <x v="10"/>
    <x v="1032"/>
    <n v="47.9"/>
    <n v="1"/>
    <x v="0"/>
    <n v="22.992000000000001"/>
  </r>
  <r>
    <n v="9173"/>
    <x v="4587"/>
    <x v="0"/>
    <x v="49"/>
    <d v="2013-12-02T00:00:00"/>
    <x v="3"/>
    <s v="LB-16795"/>
    <s v="Laurel Beltran"/>
    <x v="2"/>
    <s v="United States"/>
    <s v="Oxnard"/>
    <x v="1"/>
    <n v="93030"/>
    <x v="1"/>
    <s v="OFF-ST-10002292"/>
    <x v="1"/>
    <x v="4"/>
    <x v="863"/>
    <n v="1112.94"/>
    <n v="3"/>
    <x v="0"/>
    <n v="222.58799999999999"/>
  </r>
  <r>
    <n v="9174"/>
    <x v="4587"/>
    <x v="0"/>
    <x v="49"/>
    <d v="2013-12-02T00:00:00"/>
    <x v="3"/>
    <s v="LB-16795"/>
    <s v="Laurel Beltran"/>
    <x v="2"/>
    <s v="United States"/>
    <s v="Oxnard"/>
    <x v="1"/>
    <n v="93030"/>
    <x v="1"/>
    <s v="OFF-EN-10001219"/>
    <x v="1"/>
    <x v="12"/>
    <x v="583"/>
    <n v="22.92"/>
    <n v="3"/>
    <x v="0"/>
    <n v="11.2308"/>
  </r>
  <r>
    <n v="9175"/>
    <x v="4588"/>
    <x v="3"/>
    <x v="492"/>
    <d v="2014-06-15T00:00:00"/>
    <x v="0"/>
    <s v="SB-20185"/>
    <s v="Sarah Brown"/>
    <x v="0"/>
    <s v="United States"/>
    <s v="Kent"/>
    <x v="4"/>
    <n v="98031"/>
    <x v="1"/>
    <s v="TEC-PH-10002564"/>
    <x v="2"/>
    <x v="7"/>
    <x v="976"/>
    <n v="71.975999999999999"/>
    <n v="3"/>
    <x v="2"/>
    <n v="8.9969999999999999"/>
  </r>
  <r>
    <n v="9176"/>
    <x v="4588"/>
    <x v="3"/>
    <x v="492"/>
    <d v="2014-06-15T00:00:00"/>
    <x v="0"/>
    <s v="SB-20185"/>
    <s v="Sarah Brown"/>
    <x v="0"/>
    <s v="United States"/>
    <s v="Kent"/>
    <x v="4"/>
    <n v="98031"/>
    <x v="1"/>
    <s v="OFF-PA-10001639"/>
    <x v="1"/>
    <x v="10"/>
    <x v="972"/>
    <n v="19.440000000000001"/>
    <n v="3"/>
    <x v="0"/>
    <n v="9.3312000000000008"/>
  </r>
  <r>
    <n v="9177"/>
    <x v="4589"/>
    <x v="0"/>
    <x v="690"/>
    <d v="2013-03-25T00:00:00"/>
    <x v="1"/>
    <s v="CC-12610"/>
    <s v="Corey Catlett"/>
    <x v="1"/>
    <s v="United States"/>
    <s v="Nashville"/>
    <x v="18"/>
    <n v="37211"/>
    <x v="0"/>
    <s v="OFF-BI-10001153"/>
    <x v="1"/>
    <x v="8"/>
    <x v="300"/>
    <n v="31.085999999999999"/>
    <n v="3"/>
    <x v="6"/>
    <n v="-20.724"/>
  </r>
  <r>
    <n v="9178"/>
    <x v="4590"/>
    <x v="0"/>
    <x v="696"/>
    <d v="2013-11-19T00:00:00"/>
    <x v="1"/>
    <s v="DP-13000"/>
    <s v="Darren Powers"/>
    <x v="0"/>
    <s v="United States"/>
    <s v="New York City"/>
    <x v="15"/>
    <n v="10035"/>
    <x v="3"/>
    <s v="TEC-PH-10003356"/>
    <x v="2"/>
    <x v="7"/>
    <x v="1689"/>
    <n v="13.98"/>
    <n v="2"/>
    <x v="0"/>
    <n v="3.9144000000000001"/>
  </r>
  <r>
    <n v="9179"/>
    <x v="4590"/>
    <x v="0"/>
    <x v="696"/>
    <d v="2013-11-19T00:00:00"/>
    <x v="1"/>
    <s v="DP-13000"/>
    <s v="Darren Powers"/>
    <x v="0"/>
    <s v="United States"/>
    <s v="New York City"/>
    <x v="15"/>
    <n v="10035"/>
    <x v="3"/>
    <s v="OFF-AR-10001725"/>
    <x v="1"/>
    <x v="6"/>
    <x v="1540"/>
    <n v="23.65"/>
    <n v="1"/>
    <x v="0"/>
    <n v="6.149"/>
  </r>
  <r>
    <n v="9180"/>
    <x v="4591"/>
    <x v="3"/>
    <x v="783"/>
    <d v="2014-08-12T00:00:00"/>
    <x v="1"/>
    <s v="JL-15505"/>
    <s v="Jeremy Lonsdale"/>
    <x v="0"/>
    <s v="United States"/>
    <s v="Westminster"/>
    <x v="1"/>
    <n v="92683"/>
    <x v="1"/>
    <s v="TEC-PH-10002415"/>
    <x v="2"/>
    <x v="7"/>
    <x v="1517"/>
    <n v="707.88"/>
    <n v="3"/>
    <x v="2"/>
    <n v="44.2425"/>
  </r>
  <r>
    <n v="9181"/>
    <x v="4591"/>
    <x v="3"/>
    <x v="783"/>
    <d v="2014-08-12T00:00:00"/>
    <x v="1"/>
    <s v="JL-15505"/>
    <s v="Jeremy Lonsdale"/>
    <x v="0"/>
    <s v="United States"/>
    <s v="Westminster"/>
    <x v="1"/>
    <n v="92683"/>
    <x v="1"/>
    <s v="OFF-BI-10003355"/>
    <x v="1"/>
    <x v="8"/>
    <x v="586"/>
    <n v="11.952"/>
    <n v="3"/>
    <x v="2"/>
    <n v="4.1832000000000003"/>
  </r>
  <r>
    <n v="9182"/>
    <x v="4591"/>
    <x v="3"/>
    <x v="783"/>
    <d v="2014-08-12T00:00:00"/>
    <x v="1"/>
    <s v="JL-15505"/>
    <s v="Jeremy Lonsdale"/>
    <x v="0"/>
    <s v="United States"/>
    <s v="Westminster"/>
    <x v="1"/>
    <n v="92683"/>
    <x v="1"/>
    <s v="OFF-BI-10000216"/>
    <x v="1"/>
    <x v="8"/>
    <x v="1625"/>
    <n v="31.128"/>
    <n v="3"/>
    <x v="2"/>
    <n v="11.673"/>
  </r>
  <r>
    <n v="9183"/>
    <x v="4591"/>
    <x v="3"/>
    <x v="783"/>
    <d v="2014-08-12T00:00:00"/>
    <x v="1"/>
    <s v="JL-15505"/>
    <s v="Jeremy Lonsdale"/>
    <x v="0"/>
    <s v="United States"/>
    <s v="Westminster"/>
    <x v="1"/>
    <n v="92683"/>
    <x v="1"/>
    <s v="TEC-AC-10004803"/>
    <x v="2"/>
    <x v="11"/>
    <x v="1756"/>
    <n v="55.76"/>
    <n v="4"/>
    <x v="0"/>
    <n v="7.8064"/>
  </r>
  <r>
    <n v="9184"/>
    <x v="4591"/>
    <x v="3"/>
    <x v="783"/>
    <d v="2014-08-12T00:00:00"/>
    <x v="1"/>
    <s v="JL-15505"/>
    <s v="Jeremy Lonsdale"/>
    <x v="0"/>
    <s v="United States"/>
    <s v="Westminster"/>
    <x v="1"/>
    <n v="92683"/>
    <x v="1"/>
    <s v="OFF-PA-10001970"/>
    <x v="1"/>
    <x v="10"/>
    <x v="311"/>
    <n v="24.56"/>
    <n v="2"/>
    <x v="0"/>
    <n v="11.543200000000001"/>
  </r>
  <r>
    <n v="9185"/>
    <x v="4591"/>
    <x v="3"/>
    <x v="783"/>
    <d v="2014-08-12T00:00:00"/>
    <x v="1"/>
    <s v="JL-15505"/>
    <s v="Jeremy Lonsdale"/>
    <x v="0"/>
    <s v="United States"/>
    <s v="Westminster"/>
    <x v="1"/>
    <n v="92683"/>
    <x v="1"/>
    <s v="FUR-FU-10004848"/>
    <x v="0"/>
    <x v="5"/>
    <x v="28"/>
    <n v="51.75"/>
    <n v="1"/>
    <x v="0"/>
    <n v="15.525"/>
  </r>
  <r>
    <n v="9186"/>
    <x v="4591"/>
    <x v="3"/>
    <x v="783"/>
    <d v="2014-08-12T00:00:00"/>
    <x v="1"/>
    <s v="JL-15505"/>
    <s v="Jeremy Lonsdale"/>
    <x v="0"/>
    <s v="United States"/>
    <s v="Westminster"/>
    <x v="1"/>
    <n v="92683"/>
    <x v="1"/>
    <s v="FUR-CH-10002317"/>
    <x v="0"/>
    <x v="1"/>
    <x v="1830"/>
    <n v="207.184"/>
    <n v="1"/>
    <x v="2"/>
    <n v="25.898"/>
  </r>
  <r>
    <n v="9187"/>
    <x v="4591"/>
    <x v="3"/>
    <x v="783"/>
    <d v="2014-08-12T00:00:00"/>
    <x v="1"/>
    <s v="JL-15505"/>
    <s v="Jeremy Lonsdale"/>
    <x v="0"/>
    <s v="United States"/>
    <s v="Westminster"/>
    <x v="1"/>
    <n v="92683"/>
    <x v="1"/>
    <s v="OFF-AP-10002534"/>
    <x v="1"/>
    <x v="9"/>
    <x v="1193"/>
    <n v="1473.1"/>
    <n v="5"/>
    <x v="0"/>
    <n v="412.46800000000002"/>
  </r>
  <r>
    <n v="9188"/>
    <x v="4592"/>
    <x v="1"/>
    <x v="291"/>
    <d v="2012-08-25T00:00:00"/>
    <x v="1"/>
    <s v="SM-20320"/>
    <s v="Sean Miller"/>
    <x v="2"/>
    <s v="United States"/>
    <s v="Allentown"/>
    <x v="9"/>
    <n v="18103"/>
    <x v="3"/>
    <s v="OFF-SU-10001935"/>
    <x v="1"/>
    <x v="14"/>
    <x v="33"/>
    <n v="3.488"/>
    <n v="2"/>
    <x v="2"/>
    <n v="-0.6976"/>
  </r>
  <r>
    <n v="9189"/>
    <x v="4592"/>
    <x v="1"/>
    <x v="291"/>
    <d v="2012-08-25T00:00:00"/>
    <x v="1"/>
    <s v="SM-20320"/>
    <s v="Sean Miller"/>
    <x v="2"/>
    <s v="United States"/>
    <s v="Allentown"/>
    <x v="9"/>
    <n v="18103"/>
    <x v="3"/>
    <s v="TEC-AC-10000290"/>
    <x v="2"/>
    <x v="11"/>
    <x v="232"/>
    <n v="21.728000000000002"/>
    <n v="4"/>
    <x v="2"/>
    <n v="3.8024"/>
  </r>
  <r>
    <n v="9190"/>
    <x v="4592"/>
    <x v="1"/>
    <x v="291"/>
    <d v="2012-08-25T00:00:00"/>
    <x v="1"/>
    <s v="SM-20320"/>
    <s v="Sean Miller"/>
    <x v="2"/>
    <s v="United States"/>
    <s v="Allentown"/>
    <x v="9"/>
    <n v="18103"/>
    <x v="3"/>
    <s v="OFF-ST-10002574"/>
    <x v="1"/>
    <x v="4"/>
    <x v="926"/>
    <n v="663.072"/>
    <n v="6"/>
    <x v="2"/>
    <n v="-165.768"/>
  </r>
  <r>
    <n v="9191"/>
    <x v="4592"/>
    <x v="1"/>
    <x v="291"/>
    <d v="2012-08-25T00:00:00"/>
    <x v="1"/>
    <s v="SM-20320"/>
    <s v="Sean Miller"/>
    <x v="2"/>
    <s v="United States"/>
    <s v="Allentown"/>
    <x v="9"/>
    <n v="18103"/>
    <x v="3"/>
    <s v="OFF-BI-10004519"/>
    <x v="1"/>
    <x v="8"/>
    <x v="880"/>
    <n v="99.587999999999994"/>
    <n v="2"/>
    <x v="6"/>
    <n v="-82.99"/>
  </r>
  <r>
    <n v="9192"/>
    <x v="4592"/>
    <x v="1"/>
    <x v="291"/>
    <d v="2012-08-25T00:00:00"/>
    <x v="1"/>
    <s v="SM-20320"/>
    <s v="Sean Miller"/>
    <x v="2"/>
    <s v="United States"/>
    <s v="Allentown"/>
    <x v="9"/>
    <n v="18103"/>
    <x v="3"/>
    <s v="OFF-PA-10003625"/>
    <x v="1"/>
    <x v="10"/>
    <x v="750"/>
    <n v="49.567999999999998"/>
    <n v="2"/>
    <x v="2"/>
    <n v="15.49"/>
  </r>
  <r>
    <n v="9193"/>
    <x v="4593"/>
    <x v="1"/>
    <x v="121"/>
    <d v="2012-11-07T00:00:00"/>
    <x v="1"/>
    <s v="BB-10990"/>
    <s v="Barry Blumstein"/>
    <x v="1"/>
    <s v="United States"/>
    <s v="San Antonio"/>
    <x v="5"/>
    <n v="78207"/>
    <x v="2"/>
    <s v="OFF-BI-10001524"/>
    <x v="1"/>
    <x v="8"/>
    <x v="298"/>
    <n v="29.372"/>
    <n v="7"/>
    <x v="3"/>
    <n v="-46.995199999999997"/>
  </r>
  <r>
    <n v="9194"/>
    <x v="4593"/>
    <x v="1"/>
    <x v="121"/>
    <d v="2012-11-07T00:00:00"/>
    <x v="1"/>
    <s v="BB-10990"/>
    <s v="Barry Blumstein"/>
    <x v="1"/>
    <s v="United States"/>
    <s v="San Antonio"/>
    <x v="5"/>
    <n v="78207"/>
    <x v="2"/>
    <s v="TEC-PH-10002200"/>
    <x v="2"/>
    <x v="7"/>
    <x v="1471"/>
    <n v="344.70400000000001"/>
    <n v="2"/>
    <x v="2"/>
    <n v="38.779200000000003"/>
  </r>
  <r>
    <n v="9195"/>
    <x v="4594"/>
    <x v="2"/>
    <x v="953"/>
    <d v="2011-12-06T00:00:00"/>
    <x v="1"/>
    <s v="PB-19150"/>
    <s v="Philip Brown"/>
    <x v="0"/>
    <s v="United States"/>
    <s v="Avondale"/>
    <x v="16"/>
    <n v="85323"/>
    <x v="1"/>
    <s v="OFF-SU-10001664"/>
    <x v="1"/>
    <x v="14"/>
    <x v="1232"/>
    <n v="47.991999999999997"/>
    <n v="7"/>
    <x v="2"/>
    <n v="3.5994000000000002"/>
  </r>
  <r>
    <n v="9196"/>
    <x v="4594"/>
    <x v="2"/>
    <x v="953"/>
    <d v="2011-12-06T00:00:00"/>
    <x v="1"/>
    <s v="PB-19150"/>
    <s v="Philip Brown"/>
    <x v="0"/>
    <s v="United States"/>
    <s v="Avondale"/>
    <x v="16"/>
    <n v="85323"/>
    <x v="1"/>
    <s v="TEC-AC-10002550"/>
    <x v="2"/>
    <x v="11"/>
    <x v="1539"/>
    <n v="102.24"/>
    <n v="4"/>
    <x v="2"/>
    <n v="-16.614000000000001"/>
  </r>
  <r>
    <n v="9197"/>
    <x v="4595"/>
    <x v="2"/>
    <x v="1025"/>
    <d v="2011-05-15T00:00:00"/>
    <x v="1"/>
    <s v="GM-14680"/>
    <s v="Greg Matthias"/>
    <x v="0"/>
    <s v="United States"/>
    <s v="San Jose"/>
    <x v="1"/>
    <n v="95123"/>
    <x v="1"/>
    <s v="OFF-PA-10004353"/>
    <x v="1"/>
    <x v="10"/>
    <x v="1652"/>
    <n v="39.96"/>
    <n v="2"/>
    <x v="0"/>
    <n v="19.180800000000001"/>
  </r>
  <r>
    <n v="9198"/>
    <x v="4595"/>
    <x v="2"/>
    <x v="1025"/>
    <d v="2011-05-15T00:00:00"/>
    <x v="1"/>
    <s v="GM-14680"/>
    <s v="Greg Matthias"/>
    <x v="0"/>
    <s v="United States"/>
    <s v="San Jose"/>
    <x v="1"/>
    <n v="95123"/>
    <x v="1"/>
    <s v="TEC-PH-10001817"/>
    <x v="2"/>
    <x v="7"/>
    <x v="1097"/>
    <n v="1432"/>
    <n v="5"/>
    <x v="2"/>
    <n v="125.3"/>
  </r>
  <r>
    <n v="9199"/>
    <x v="4595"/>
    <x v="2"/>
    <x v="1025"/>
    <d v="2011-05-15T00:00:00"/>
    <x v="1"/>
    <s v="GM-14680"/>
    <s v="Greg Matthias"/>
    <x v="0"/>
    <s v="United States"/>
    <s v="San Jose"/>
    <x v="1"/>
    <n v="95123"/>
    <x v="1"/>
    <s v="OFF-SU-10004737"/>
    <x v="1"/>
    <x v="14"/>
    <x v="1704"/>
    <n v="41.04"/>
    <n v="6"/>
    <x v="0"/>
    <n v="11.0808"/>
  </r>
  <r>
    <n v="9200"/>
    <x v="4595"/>
    <x v="2"/>
    <x v="1025"/>
    <d v="2011-05-15T00:00:00"/>
    <x v="1"/>
    <s v="GM-14680"/>
    <s v="Greg Matthias"/>
    <x v="0"/>
    <s v="United States"/>
    <s v="San Jose"/>
    <x v="1"/>
    <n v="95123"/>
    <x v="1"/>
    <s v="FUR-CH-10002320"/>
    <x v="0"/>
    <x v="1"/>
    <x v="1454"/>
    <n v="256.78399999999999"/>
    <n v="1"/>
    <x v="2"/>
    <n v="32.097999999999999"/>
  </r>
  <r>
    <n v="9201"/>
    <x v="4596"/>
    <x v="0"/>
    <x v="508"/>
    <d v="2013-10-21T00:00:00"/>
    <x v="2"/>
    <s v="NR-18550"/>
    <s v="Nick Radford"/>
    <x v="0"/>
    <s v="United States"/>
    <s v="Perth Amboy"/>
    <x v="30"/>
    <n v="8861"/>
    <x v="3"/>
    <s v="FUR-BO-10001337"/>
    <x v="0"/>
    <x v="0"/>
    <x v="425"/>
    <n v="120.98"/>
    <n v="1"/>
    <x v="0"/>
    <n v="12.098000000000001"/>
  </r>
  <r>
    <n v="9202"/>
    <x v="4596"/>
    <x v="0"/>
    <x v="508"/>
    <d v="2013-10-21T00:00:00"/>
    <x v="2"/>
    <s v="NR-18550"/>
    <s v="Nick Radford"/>
    <x v="0"/>
    <s v="United States"/>
    <s v="Perth Amboy"/>
    <x v="30"/>
    <n v="8861"/>
    <x v="3"/>
    <s v="OFF-BI-10004584"/>
    <x v="1"/>
    <x v="8"/>
    <x v="378"/>
    <n v="315.98"/>
    <n v="1"/>
    <x v="0"/>
    <n v="148.51060000000001"/>
  </r>
  <r>
    <n v="9203"/>
    <x v="4597"/>
    <x v="0"/>
    <x v="859"/>
    <d v="2013-11-04T00:00:00"/>
    <x v="1"/>
    <s v="EH-13765"/>
    <s v="Edward Hooks"/>
    <x v="1"/>
    <s v="United States"/>
    <s v="New York City"/>
    <x v="15"/>
    <n v="10011"/>
    <x v="3"/>
    <s v="OFF-BI-10004817"/>
    <x v="1"/>
    <x v="8"/>
    <x v="1199"/>
    <n v="28.751999999999999"/>
    <n v="3"/>
    <x v="2"/>
    <n v="10.0632"/>
  </r>
  <r>
    <n v="9204"/>
    <x v="4597"/>
    <x v="0"/>
    <x v="859"/>
    <d v="2013-11-04T00:00:00"/>
    <x v="1"/>
    <s v="EH-13765"/>
    <s v="Edward Hooks"/>
    <x v="1"/>
    <s v="United States"/>
    <s v="New York City"/>
    <x v="15"/>
    <n v="10011"/>
    <x v="3"/>
    <s v="OFF-AR-10004602"/>
    <x v="1"/>
    <x v="6"/>
    <x v="1217"/>
    <n v="114.95"/>
    <n v="5"/>
    <x v="0"/>
    <n v="32.186"/>
  </r>
  <r>
    <n v="9205"/>
    <x v="4598"/>
    <x v="0"/>
    <x v="49"/>
    <d v="2013-12-06T00:00:00"/>
    <x v="1"/>
    <s v="FH-14365"/>
    <s v="Fred Hopkins"/>
    <x v="1"/>
    <s v="United States"/>
    <s v="Los Angeles"/>
    <x v="1"/>
    <n v="90004"/>
    <x v="1"/>
    <s v="OFF-AR-10001149"/>
    <x v="1"/>
    <x v="6"/>
    <x v="130"/>
    <n v="23.04"/>
    <n v="8"/>
    <x v="0"/>
    <n v="6.9119999999999999"/>
  </r>
  <r>
    <n v="9206"/>
    <x v="4599"/>
    <x v="0"/>
    <x v="438"/>
    <d v="2013-04-22T00:00:00"/>
    <x v="3"/>
    <s v="BT-11680"/>
    <s v="Brian Thompson"/>
    <x v="0"/>
    <s v="United States"/>
    <s v="Milford"/>
    <x v="29"/>
    <n v="6460"/>
    <x v="3"/>
    <s v="OFF-AR-10004817"/>
    <x v="1"/>
    <x v="6"/>
    <x v="906"/>
    <n v="15.48"/>
    <n v="3"/>
    <x v="0"/>
    <n v="4.4892000000000003"/>
  </r>
  <r>
    <n v="9207"/>
    <x v="4599"/>
    <x v="0"/>
    <x v="438"/>
    <d v="2013-04-22T00:00:00"/>
    <x v="3"/>
    <s v="BT-11680"/>
    <s v="Brian Thompson"/>
    <x v="0"/>
    <s v="United States"/>
    <s v="Milford"/>
    <x v="29"/>
    <n v="6460"/>
    <x v="3"/>
    <s v="OFF-PA-10003797"/>
    <x v="1"/>
    <x v="10"/>
    <x v="1701"/>
    <n v="51.84"/>
    <n v="8"/>
    <x v="0"/>
    <n v="24.883199999999999"/>
  </r>
  <r>
    <n v="9208"/>
    <x v="4600"/>
    <x v="3"/>
    <x v="646"/>
    <d v="2014-08-08T00:00:00"/>
    <x v="1"/>
    <s v="AB-10105"/>
    <s v="Adrian Barton"/>
    <x v="0"/>
    <s v="United States"/>
    <s v="Bloomington"/>
    <x v="10"/>
    <n v="61701"/>
    <x v="2"/>
    <s v="TEC-AC-10000682"/>
    <x v="2"/>
    <x v="11"/>
    <x v="1327"/>
    <n v="39.816000000000003"/>
    <n v="3"/>
    <x v="2"/>
    <n v="7.4654999999999996"/>
  </r>
  <r>
    <n v="9209"/>
    <x v="4601"/>
    <x v="3"/>
    <x v="646"/>
    <d v="2014-08-09T00:00:00"/>
    <x v="0"/>
    <s v="SC-20230"/>
    <s v="Scot Coram"/>
    <x v="1"/>
    <s v="United States"/>
    <s v="Seattle"/>
    <x v="4"/>
    <n v="98105"/>
    <x v="1"/>
    <s v="OFF-ST-10003996"/>
    <x v="1"/>
    <x v="4"/>
    <x v="1203"/>
    <n v="16.059999999999999"/>
    <n v="1"/>
    <x v="0"/>
    <n v="4.1756000000000002"/>
  </r>
  <r>
    <n v="9210"/>
    <x v="4602"/>
    <x v="3"/>
    <x v="157"/>
    <d v="2014-12-15T00:00:00"/>
    <x v="0"/>
    <s v="RS-19870"/>
    <s v="Roy Skaria"/>
    <x v="2"/>
    <s v="United States"/>
    <s v="Burlington"/>
    <x v="23"/>
    <n v="52601"/>
    <x v="2"/>
    <s v="OFF-EN-10003160"/>
    <x v="1"/>
    <x v="12"/>
    <x v="1027"/>
    <n v="7.28"/>
    <n v="1"/>
    <x v="0"/>
    <n v="3.4944000000000002"/>
  </r>
  <r>
    <n v="9211"/>
    <x v="4602"/>
    <x v="3"/>
    <x v="157"/>
    <d v="2014-12-15T00:00:00"/>
    <x v="0"/>
    <s v="RS-19870"/>
    <s v="Roy Skaria"/>
    <x v="2"/>
    <s v="United States"/>
    <s v="Burlington"/>
    <x v="23"/>
    <n v="52601"/>
    <x v="2"/>
    <s v="OFF-BI-10002012"/>
    <x v="1"/>
    <x v="8"/>
    <x v="742"/>
    <n v="5.4"/>
    <n v="3"/>
    <x v="0"/>
    <n v="2.5920000000000001"/>
  </r>
  <r>
    <n v="9212"/>
    <x v="4603"/>
    <x v="1"/>
    <x v="948"/>
    <d v="2012-03-19T00:00:00"/>
    <x v="1"/>
    <s v="AI-10855"/>
    <s v="Arianne Irving"/>
    <x v="0"/>
    <s v="United States"/>
    <s v="Roseville"/>
    <x v="1"/>
    <n v="95661"/>
    <x v="1"/>
    <s v="OFF-PA-10002105"/>
    <x v="1"/>
    <x v="10"/>
    <x v="269"/>
    <n v="19.440000000000001"/>
    <n v="3"/>
    <x v="0"/>
    <n v="9.3312000000000008"/>
  </r>
  <r>
    <n v="9213"/>
    <x v="4604"/>
    <x v="2"/>
    <x v="589"/>
    <d v="2011-12-15T00:00:00"/>
    <x v="1"/>
    <s v="DJ-13420"/>
    <s v="Denny Joy"/>
    <x v="1"/>
    <s v="United States"/>
    <s v="San Francisco"/>
    <x v="1"/>
    <n v="94110"/>
    <x v="1"/>
    <s v="FUR-FU-10000397"/>
    <x v="0"/>
    <x v="5"/>
    <x v="63"/>
    <n v="39.880000000000003"/>
    <n v="2"/>
    <x v="0"/>
    <n v="11.166399999999999"/>
  </r>
  <r>
    <n v="9214"/>
    <x v="4604"/>
    <x v="2"/>
    <x v="589"/>
    <d v="2011-12-15T00:00:00"/>
    <x v="1"/>
    <s v="DJ-13420"/>
    <s v="Denny Joy"/>
    <x v="1"/>
    <s v="United States"/>
    <s v="San Francisco"/>
    <x v="1"/>
    <n v="94110"/>
    <x v="1"/>
    <s v="FUR-FU-10000758"/>
    <x v="0"/>
    <x v="5"/>
    <x v="1073"/>
    <n v="79.44"/>
    <n v="3"/>
    <x v="0"/>
    <n v="28.598400000000002"/>
  </r>
  <r>
    <n v="9215"/>
    <x v="4605"/>
    <x v="3"/>
    <x v="1033"/>
    <d v="2014-10-03T00:00:00"/>
    <x v="2"/>
    <s v="BF-10975"/>
    <s v="Barbara Fisher"/>
    <x v="1"/>
    <s v="United States"/>
    <s v="Philadelphia"/>
    <x v="9"/>
    <n v="19120"/>
    <x v="3"/>
    <s v="OFF-LA-10004677"/>
    <x v="1"/>
    <x v="2"/>
    <x v="1831"/>
    <n v="20.664000000000001"/>
    <n v="7"/>
    <x v="2"/>
    <n v="6.9741"/>
  </r>
  <r>
    <n v="9216"/>
    <x v="4606"/>
    <x v="0"/>
    <x v="831"/>
    <d v="2013-11-27T00:00:00"/>
    <x v="1"/>
    <s v="TH-21235"/>
    <s v="Tiffany House"/>
    <x v="1"/>
    <s v="United States"/>
    <s v="Los Angeles"/>
    <x v="1"/>
    <n v="90049"/>
    <x v="1"/>
    <s v="OFF-PA-10004451"/>
    <x v="1"/>
    <x v="10"/>
    <x v="493"/>
    <n v="32.4"/>
    <n v="5"/>
    <x v="0"/>
    <n v="15.552"/>
  </r>
  <r>
    <n v="9217"/>
    <x v="4607"/>
    <x v="3"/>
    <x v="221"/>
    <d v="2014-12-01T00:00:00"/>
    <x v="1"/>
    <s v="JG-15310"/>
    <s v="Jason Gross"/>
    <x v="1"/>
    <s v="United States"/>
    <s v="Odessa"/>
    <x v="5"/>
    <n v="79762"/>
    <x v="2"/>
    <s v="OFF-AP-10002311"/>
    <x v="1"/>
    <x v="9"/>
    <x v="14"/>
    <n v="13.762"/>
    <n v="1"/>
    <x v="3"/>
    <n v="-24.771599999999999"/>
  </r>
  <r>
    <n v="9218"/>
    <x v="4608"/>
    <x v="3"/>
    <x v="237"/>
    <d v="2014-11-18T00:00:00"/>
    <x v="2"/>
    <s v="AW-10930"/>
    <s v="Arthur Wiediger"/>
    <x v="2"/>
    <s v="United States"/>
    <s v="Minneapolis"/>
    <x v="11"/>
    <n v="55407"/>
    <x v="2"/>
    <s v="OFF-EN-10004459"/>
    <x v="1"/>
    <x v="12"/>
    <x v="655"/>
    <n v="15.28"/>
    <n v="2"/>
    <x v="0"/>
    <n v="7.4871999999999996"/>
  </r>
  <r>
    <n v="9219"/>
    <x v="4609"/>
    <x v="1"/>
    <x v="748"/>
    <d v="2012-08-20T00:00:00"/>
    <x v="1"/>
    <s v="JW-15955"/>
    <s v="Joni Wasserman"/>
    <x v="0"/>
    <s v="United States"/>
    <s v="Philadelphia"/>
    <x v="9"/>
    <n v="19120"/>
    <x v="3"/>
    <s v="OFF-ST-10002352"/>
    <x v="1"/>
    <x v="4"/>
    <x v="847"/>
    <n v="44.688000000000002"/>
    <n v="7"/>
    <x v="2"/>
    <n v="3.3515999999999999"/>
  </r>
  <r>
    <n v="9220"/>
    <x v="4609"/>
    <x v="1"/>
    <x v="748"/>
    <d v="2012-08-20T00:00:00"/>
    <x v="1"/>
    <s v="JW-15955"/>
    <s v="Joni Wasserman"/>
    <x v="0"/>
    <s v="United States"/>
    <s v="Philadelphia"/>
    <x v="9"/>
    <n v="19120"/>
    <x v="3"/>
    <s v="FUR-BO-10000780"/>
    <x v="0"/>
    <x v="0"/>
    <x v="1309"/>
    <n v="301.47000000000003"/>
    <n v="3"/>
    <x v="5"/>
    <n v="-204.99959999999999"/>
  </r>
  <r>
    <n v="9221"/>
    <x v="4610"/>
    <x v="3"/>
    <x v="119"/>
    <d v="2014-10-15T00:00:00"/>
    <x v="2"/>
    <s v="MH-18025"/>
    <s v="Michelle Huthwaite"/>
    <x v="0"/>
    <s v="United States"/>
    <s v="Lafayette"/>
    <x v="28"/>
    <n v="70506"/>
    <x v="0"/>
    <s v="OFF-LA-10000248"/>
    <x v="1"/>
    <x v="2"/>
    <x v="1212"/>
    <n v="11.07"/>
    <n v="3"/>
    <x v="0"/>
    <n v="5.2028999999999996"/>
  </r>
  <r>
    <n v="9222"/>
    <x v="4610"/>
    <x v="3"/>
    <x v="119"/>
    <d v="2014-10-15T00:00:00"/>
    <x v="2"/>
    <s v="MH-18025"/>
    <s v="Michelle Huthwaite"/>
    <x v="0"/>
    <s v="United States"/>
    <s v="Lafayette"/>
    <x v="28"/>
    <n v="70506"/>
    <x v="0"/>
    <s v="FUR-TA-10003473"/>
    <x v="0"/>
    <x v="3"/>
    <x v="214"/>
    <n v="1504.52"/>
    <n v="4"/>
    <x v="0"/>
    <n v="346.03960000000001"/>
  </r>
  <r>
    <n v="9223"/>
    <x v="4610"/>
    <x v="3"/>
    <x v="119"/>
    <d v="2014-10-15T00:00:00"/>
    <x v="2"/>
    <s v="MH-18025"/>
    <s v="Michelle Huthwaite"/>
    <x v="0"/>
    <s v="United States"/>
    <s v="Lafayette"/>
    <x v="28"/>
    <n v="70506"/>
    <x v="0"/>
    <s v="OFF-PA-10004355"/>
    <x v="1"/>
    <x v="10"/>
    <x v="1094"/>
    <n v="25.92"/>
    <n v="4"/>
    <x v="0"/>
    <n v="12.441599999999999"/>
  </r>
  <r>
    <n v="9224"/>
    <x v="4611"/>
    <x v="3"/>
    <x v="259"/>
    <d v="2014-11-05T00:00:00"/>
    <x v="3"/>
    <s v="FM-14290"/>
    <s v="Frank Merwin"/>
    <x v="2"/>
    <s v="United States"/>
    <s v="Bryan"/>
    <x v="5"/>
    <n v="77803"/>
    <x v="2"/>
    <s v="OFF-BI-10001308"/>
    <x v="1"/>
    <x v="8"/>
    <x v="1351"/>
    <n v="7.5359999999999996"/>
    <n v="6"/>
    <x v="3"/>
    <n v="-13.188000000000001"/>
  </r>
  <r>
    <n v="9225"/>
    <x v="4611"/>
    <x v="3"/>
    <x v="259"/>
    <d v="2014-11-05T00:00:00"/>
    <x v="3"/>
    <s v="FM-14290"/>
    <s v="Frank Merwin"/>
    <x v="2"/>
    <s v="United States"/>
    <s v="Bryan"/>
    <x v="5"/>
    <n v="77803"/>
    <x v="2"/>
    <s v="OFF-BI-10003094"/>
    <x v="1"/>
    <x v="8"/>
    <x v="647"/>
    <n v="1.4079999999999999"/>
    <n v="2"/>
    <x v="3"/>
    <n v="-2.3231999999999999"/>
  </r>
  <r>
    <n v="9226"/>
    <x v="4611"/>
    <x v="3"/>
    <x v="259"/>
    <d v="2014-11-05T00:00:00"/>
    <x v="3"/>
    <s v="FM-14290"/>
    <s v="Frank Merwin"/>
    <x v="2"/>
    <s v="United States"/>
    <s v="Bryan"/>
    <x v="5"/>
    <n v="77803"/>
    <x v="2"/>
    <s v="OFF-BI-10004040"/>
    <x v="1"/>
    <x v="8"/>
    <x v="1478"/>
    <n v="4.1440000000000001"/>
    <n v="4"/>
    <x v="3"/>
    <n v="-6.4231999999999996"/>
  </r>
  <r>
    <n v="9227"/>
    <x v="4611"/>
    <x v="3"/>
    <x v="259"/>
    <d v="2014-11-05T00:00:00"/>
    <x v="3"/>
    <s v="FM-14290"/>
    <s v="Frank Merwin"/>
    <x v="2"/>
    <s v="United States"/>
    <s v="Bryan"/>
    <x v="5"/>
    <n v="77803"/>
    <x v="2"/>
    <s v="OFF-ST-10002485"/>
    <x v="1"/>
    <x v="4"/>
    <x v="209"/>
    <n v="52.752000000000002"/>
    <n v="3"/>
    <x v="2"/>
    <n v="-12.528600000000001"/>
  </r>
  <r>
    <n v="9228"/>
    <x v="4612"/>
    <x v="3"/>
    <x v="498"/>
    <d v="2014-03-25T00:00:00"/>
    <x v="1"/>
    <s v="GZ-14545"/>
    <s v="George Zrebassa"/>
    <x v="1"/>
    <s v="United States"/>
    <s v="Los Angeles"/>
    <x v="1"/>
    <n v="90008"/>
    <x v="1"/>
    <s v="OFF-AP-10001205"/>
    <x v="1"/>
    <x v="9"/>
    <x v="1285"/>
    <n v="381.36"/>
    <n v="7"/>
    <x v="0"/>
    <n v="106.7808"/>
  </r>
  <r>
    <n v="9229"/>
    <x v="4613"/>
    <x v="2"/>
    <x v="935"/>
    <d v="2011-11-03T00:00:00"/>
    <x v="3"/>
    <s v="TC-21535"/>
    <s v="Tracy Collins"/>
    <x v="2"/>
    <s v="United States"/>
    <s v="Los Angeles"/>
    <x v="1"/>
    <n v="90049"/>
    <x v="1"/>
    <s v="OFF-AR-10001868"/>
    <x v="1"/>
    <x v="6"/>
    <x v="59"/>
    <n v="6.72"/>
    <n v="4"/>
    <x v="0"/>
    <n v="3.36"/>
  </r>
  <r>
    <n v="9230"/>
    <x v="4614"/>
    <x v="3"/>
    <x v="283"/>
    <d v="2014-07-27T00:00:00"/>
    <x v="2"/>
    <s v="TB-21520"/>
    <s v="Tracy Blumstein"/>
    <x v="0"/>
    <s v="United States"/>
    <s v="Los Angeles"/>
    <x v="1"/>
    <n v="90045"/>
    <x v="1"/>
    <s v="OFF-BI-10003429"/>
    <x v="1"/>
    <x v="8"/>
    <x v="844"/>
    <n v="15.192"/>
    <n v="3"/>
    <x v="2"/>
    <n v="5.5071000000000003"/>
  </r>
  <r>
    <n v="9231"/>
    <x v="4614"/>
    <x v="3"/>
    <x v="283"/>
    <d v="2014-07-27T00:00:00"/>
    <x v="2"/>
    <s v="TB-21520"/>
    <s v="Tracy Blumstein"/>
    <x v="0"/>
    <s v="United States"/>
    <s v="Los Angeles"/>
    <x v="1"/>
    <n v="90045"/>
    <x v="1"/>
    <s v="OFF-PA-10002689"/>
    <x v="1"/>
    <x v="10"/>
    <x v="1057"/>
    <n v="58.32"/>
    <n v="9"/>
    <x v="0"/>
    <n v="27.993600000000001"/>
  </r>
  <r>
    <n v="9232"/>
    <x v="4615"/>
    <x v="2"/>
    <x v="422"/>
    <d v="2011-12-31T00:00:00"/>
    <x v="1"/>
    <s v="RP-19390"/>
    <s v="Resi Pölking"/>
    <x v="0"/>
    <s v="United States"/>
    <s v="Phoenix"/>
    <x v="16"/>
    <n v="85023"/>
    <x v="1"/>
    <s v="OFF-BI-10003650"/>
    <x v="1"/>
    <x v="8"/>
    <x v="115"/>
    <n v="946.76400000000001"/>
    <n v="6"/>
    <x v="6"/>
    <n v="-694.29359999999997"/>
  </r>
  <r>
    <n v="9233"/>
    <x v="4616"/>
    <x v="0"/>
    <x v="476"/>
    <d v="2013-09-07T00:00:00"/>
    <x v="1"/>
    <s v="LR-16915"/>
    <s v="Lena Radford"/>
    <x v="0"/>
    <s v="United States"/>
    <s v="Los Angeles"/>
    <x v="1"/>
    <n v="90036"/>
    <x v="1"/>
    <s v="FUR-FU-10001889"/>
    <x v="0"/>
    <x v="5"/>
    <x v="1149"/>
    <n v="94.68"/>
    <n v="9"/>
    <x v="0"/>
    <n v="31.244399999999999"/>
  </r>
  <r>
    <n v="9234"/>
    <x v="4616"/>
    <x v="0"/>
    <x v="476"/>
    <d v="2013-09-07T00:00:00"/>
    <x v="1"/>
    <s v="LR-16915"/>
    <s v="Lena Radford"/>
    <x v="0"/>
    <s v="United States"/>
    <s v="Los Angeles"/>
    <x v="1"/>
    <n v="90036"/>
    <x v="1"/>
    <s v="OFF-ST-10000321"/>
    <x v="1"/>
    <x v="4"/>
    <x v="1534"/>
    <n v="23.67"/>
    <n v="3"/>
    <x v="0"/>
    <n v="0.94679999999999997"/>
  </r>
  <r>
    <n v="9235"/>
    <x v="4616"/>
    <x v="0"/>
    <x v="476"/>
    <d v="2013-09-07T00:00:00"/>
    <x v="1"/>
    <s v="LR-16915"/>
    <s v="Lena Radford"/>
    <x v="0"/>
    <s v="United States"/>
    <s v="Los Angeles"/>
    <x v="1"/>
    <n v="90036"/>
    <x v="1"/>
    <s v="TEC-PH-10001530"/>
    <x v="2"/>
    <x v="7"/>
    <x v="632"/>
    <n v="1091.1679999999999"/>
    <n v="4"/>
    <x v="2"/>
    <n v="68.197999999999993"/>
  </r>
  <r>
    <n v="9236"/>
    <x v="4616"/>
    <x v="0"/>
    <x v="476"/>
    <d v="2013-09-07T00:00:00"/>
    <x v="1"/>
    <s v="LR-16915"/>
    <s v="Lena Radford"/>
    <x v="0"/>
    <s v="United States"/>
    <s v="Los Angeles"/>
    <x v="1"/>
    <n v="90036"/>
    <x v="1"/>
    <s v="OFF-AR-10004752"/>
    <x v="1"/>
    <x v="6"/>
    <x v="1105"/>
    <n v="18.690000000000001"/>
    <n v="7"/>
    <x v="0"/>
    <n v="5.2332000000000001"/>
  </r>
  <r>
    <n v="9237"/>
    <x v="4616"/>
    <x v="0"/>
    <x v="476"/>
    <d v="2013-09-07T00:00:00"/>
    <x v="1"/>
    <s v="LR-16915"/>
    <s v="Lena Radford"/>
    <x v="0"/>
    <s v="United States"/>
    <s v="Los Angeles"/>
    <x v="1"/>
    <n v="90036"/>
    <x v="1"/>
    <s v="FUR-TA-10001539"/>
    <x v="0"/>
    <x v="3"/>
    <x v="10"/>
    <n v="568.72799999999995"/>
    <n v="3"/>
    <x v="2"/>
    <n v="28.436399999999999"/>
  </r>
  <r>
    <n v="9238"/>
    <x v="4616"/>
    <x v="0"/>
    <x v="476"/>
    <d v="2013-09-07T00:00:00"/>
    <x v="1"/>
    <s v="LR-16915"/>
    <s v="Lena Radford"/>
    <x v="0"/>
    <s v="United States"/>
    <s v="Los Angeles"/>
    <x v="1"/>
    <n v="90036"/>
    <x v="1"/>
    <s v="OFF-BI-10001553"/>
    <x v="1"/>
    <x v="8"/>
    <x v="1293"/>
    <n v="7.3120000000000003"/>
    <n v="1"/>
    <x v="2"/>
    <n v="2.5592000000000001"/>
  </r>
  <r>
    <n v="9239"/>
    <x v="4617"/>
    <x v="3"/>
    <x v="512"/>
    <d v="2014-02-15T00:00:00"/>
    <x v="2"/>
    <s v="MM-17260"/>
    <s v="Magdelene Morse"/>
    <x v="0"/>
    <s v="United States"/>
    <s v="Columbus"/>
    <x v="24"/>
    <n v="43229"/>
    <x v="3"/>
    <s v="FUR-FU-10003601"/>
    <x v="0"/>
    <x v="5"/>
    <x v="729"/>
    <n v="147.56800000000001"/>
    <n v="2"/>
    <x v="2"/>
    <n v="-3.6892"/>
  </r>
  <r>
    <n v="9240"/>
    <x v="4618"/>
    <x v="3"/>
    <x v="855"/>
    <d v="2014-11-03T00:00:00"/>
    <x v="1"/>
    <s v="NB-18655"/>
    <s v="Nona Balk"/>
    <x v="1"/>
    <s v="United States"/>
    <s v="Tallahassee"/>
    <x v="2"/>
    <n v="32303"/>
    <x v="0"/>
    <s v="OFF-PA-10001685"/>
    <x v="1"/>
    <x v="10"/>
    <x v="33"/>
    <n v="56.783999999999999"/>
    <n v="7"/>
    <x v="2"/>
    <n v="20.584199999999999"/>
  </r>
  <r>
    <n v="9241"/>
    <x v="4618"/>
    <x v="3"/>
    <x v="855"/>
    <d v="2014-11-03T00:00:00"/>
    <x v="1"/>
    <s v="NB-18655"/>
    <s v="Nona Balk"/>
    <x v="1"/>
    <s v="United States"/>
    <s v="Tallahassee"/>
    <x v="2"/>
    <n v="32303"/>
    <x v="0"/>
    <s v="OFF-BI-10001097"/>
    <x v="1"/>
    <x v="8"/>
    <x v="789"/>
    <n v="5.6070000000000002"/>
    <n v="3"/>
    <x v="6"/>
    <n v="-3.9249000000000001"/>
  </r>
  <r>
    <n v="9242"/>
    <x v="4618"/>
    <x v="3"/>
    <x v="855"/>
    <d v="2014-11-03T00:00:00"/>
    <x v="1"/>
    <s v="NB-18655"/>
    <s v="Nona Balk"/>
    <x v="1"/>
    <s v="United States"/>
    <s v="Tallahassee"/>
    <x v="2"/>
    <n v="32303"/>
    <x v="0"/>
    <s v="OFF-AR-10001662"/>
    <x v="1"/>
    <x v="6"/>
    <x v="443"/>
    <n v="6.5759999999999996"/>
    <n v="3"/>
    <x v="2"/>
    <n v="0.57540000000000002"/>
  </r>
  <r>
    <n v="9243"/>
    <x v="4619"/>
    <x v="2"/>
    <x v="868"/>
    <d v="2011-07-14T00:00:00"/>
    <x v="1"/>
    <s v="DS-13030"/>
    <s v="Darrin Sayre"/>
    <x v="2"/>
    <s v="United States"/>
    <s v="San Francisco"/>
    <x v="1"/>
    <n v="94122"/>
    <x v="1"/>
    <s v="OFF-BI-10002609"/>
    <x v="1"/>
    <x v="8"/>
    <x v="98"/>
    <n v="14.304"/>
    <n v="6"/>
    <x v="2"/>
    <n v="4.6487999999999996"/>
  </r>
  <r>
    <n v="9244"/>
    <x v="4619"/>
    <x v="2"/>
    <x v="868"/>
    <d v="2011-07-14T00:00:00"/>
    <x v="1"/>
    <s v="DS-13030"/>
    <s v="Darrin Sayre"/>
    <x v="2"/>
    <s v="United States"/>
    <s v="San Francisco"/>
    <x v="1"/>
    <n v="94122"/>
    <x v="1"/>
    <s v="FUR-BO-10004218"/>
    <x v="0"/>
    <x v="0"/>
    <x v="1584"/>
    <n v="119.833"/>
    <n v="1"/>
    <x v="11"/>
    <n v="7.0490000000000004"/>
  </r>
  <r>
    <n v="9245"/>
    <x v="4619"/>
    <x v="2"/>
    <x v="868"/>
    <d v="2011-07-14T00:00:00"/>
    <x v="1"/>
    <s v="DS-13030"/>
    <s v="Darrin Sayre"/>
    <x v="2"/>
    <s v="United States"/>
    <s v="San Francisco"/>
    <x v="1"/>
    <n v="94122"/>
    <x v="1"/>
    <s v="OFF-AR-10003251"/>
    <x v="1"/>
    <x v="6"/>
    <x v="1041"/>
    <n v="5.56"/>
    <n v="2"/>
    <x v="0"/>
    <n v="2.2240000000000002"/>
  </r>
  <r>
    <n v="9246"/>
    <x v="4619"/>
    <x v="2"/>
    <x v="868"/>
    <d v="2011-07-14T00:00:00"/>
    <x v="1"/>
    <s v="DS-13030"/>
    <s v="Darrin Sayre"/>
    <x v="2"/>
    <s v="United States"/>
    <s v="San Francisco"/>
    <x v="1"/>
    <n v="94122"/>
    <x v="1"/>
    <s v="OFF-PA-10002365"/>
    <x v="1"/>
    <x v="10"/>
    <x v="12"/>
    <n v="32.4"/>
    <n v="5"/>
    <x v="0"/>
    <n v="15.552"/>
  </r>
  <r>
    <n v="9247"/>
    <x v="4620"/>
    <x v="3"/>
    <x v="1053"/>
    <d v="2014-05-27T00:00:00"/>
    <x v="1"/>
    <s v="VF-21715"/>
    <s v="Vicky Freymann"/>
    <x v="2"/>
    <s v="United States"/>
    <s v="San Francisco"/>
    <x v="1"/>
    <n v="94109"/>
    <x v="1"/>
    <s v="OFF-AR-10003651"/>
    <x v="1"/>
    <x v="6"/>
    <x v="276"/>
    <n v="9.84"/>
    <n v="3"/>
    <x v="0"/>
    <n v="2.8536000000000001"/>
  </r>
  <r>
    <n v="9248"/>
    <x v="4620"/>
    <x v="3"/>
    <x v="1053"/>
    <d v="2014-05-27T00:00:00"/>
    <x v="1"/>
    <s v="VF-21715"/>
    <s v="Vicky Freymann"/>
    <x v="2"/>
    <s v="United States"/>
    <s v="San Francisco"/>
    <x v="1"/>
    <n v="94109"/>
    <x v="1"/>
    <s v="OFF-AR-10003732"/>
    <x v="1"/>
    <x v="6"/>
    <x v="321"/>
    <n v="2.78"/>
    <n v="1"/>
    <x v="0"/>
    <n v="0.7228"/>
  </r>
  <r>
    <n v="9249"/>
    <x v="4621"/>
    <x v="0"/>
    <x v="338"/>
    <d v="2013-11-15T00:00:00"/>
    <x v="1"/>
    <s v="SW-20275"/>
    <s v="Scott Williamson"/>
    <x v="0"/>
    <s v="United States"/>
    <s v="New York City"/>
    <x v="15"/>
    <n v="10009"/>
    <x v="3"/>
    <s v="OFF-BI-10002557"/>
    <x v="1"/>
    <x v="8"/>
    <x v="246"/>
    <n v="3.64"/>
    <n v="1"/>
    <x v="2"/>
    <n v="1.365"/>
  </r>
  <r>
    <n v="9250"/>
    <x v="4621"/>
    <x v="0"/>
    <x v="338"/>
    <d v="2013-11-15T00:00:00"/>
    <x v="1"/>
    <s v="SW-20275"/>
    <s v="Scott Williamson"/>
    <x v="0"/>
    <s v="United States"/>
    <s v="New York City"/>
    <x v="15"/>
    <n v="10009"/>
    <x v="3"/>
    <s v="TEC-PH-10003691"/>
    <x v="2"/>
    <x v="7"/>
    <x v="1398"/>
    <n v="881.93"/>
    <n v="7"/>
    <x v="0"/>
    <n v="220.48249999999999"/>
  </r>
  <r>
    <n v="9251"/>
    <x v="4622"/>
    <x v="0"/>
    <x v="499"/>
    <d v="2013-12-07T00:00:00"/>
    <x v="1"/>
    <s v="PW-19030"/>
    <s v="Pauline Webber"/>
    <x v="1"/>
    <s v="United States"/>
    <s v="Marion"/>
    <x v="23"/>
    <n v="52302"/>
    <x v="2"/>
    <s v="OFF-BI-10001107"/>
    <x v="1"/>
    <x v="8"/>
    <x v="492"/>
    <n v="115.84"/>
    <n v="8"/>
    <x v="0"/>
    <n v="54.444800000000001"/>
  </r>
  <r>
    <n v="9252"/>
    <x v="4623"/>
    <x v="3"/>
    <x v="580"/>
    <d v="2014-03-09T00:00:00"/>
    <x v="1"/>
    <s v="KD-16615"/>
    <s v="Ken Dana"/>
    <x v="1"/>
    <s v="United States"/>
    <s v="Los Angeles"/>
    <x v="1"/>
    <n v="90008"/>
    <x v="1"/>
    <s v="OFF-BI-10004224"/>
    <x v="1"/>
    <x v="8"/>
    <x v="1061"/>
    <n v="107.648"/>
    <n v="2"/>
    <x v="2"/>
    <n v="33.64"/>
  </r>
  <r>
    <n v="9253"/>
    <x v="4624"/>
    <x v="3"/>
    <x v="397"/>
    <d v="2014-09-26T00:00:00"/>
    <x v="0"/>
    <s v="DO-13645"/>
    <s v="Doug O'Connell"/>
    <x v="0"/>
    <s v="United States"/>
    <s v="Pine Bluff"/>
    <x v="36"/>
    <n v="71603"/>
    <x v="0"/>
    <s v="TEC-AC-10001114"/>
    <x v="2"/>
    <x v="11"/>
    <x v="1202"/>
    <n v="199.95"/>
    <n v="5"/>
    <x v="0"/>
    <n v="63.984000000000002"/>
  </r>
  <r>
    <n v="9254"/>
    <x v="4624"/>
    <x v="3"/>
    <x v="397"/>
    <d v="2014-09-26T00:00:00"/>
    <x v="0"/>
    <s v="DO-13645"/>
    <s v="Doug O'Connell"/>
    <x v="0"/>
    <s v="United States"/>
    <s v="Pine Bluff"/>
    <x v="36"/>
    <n v="71603"/>
    <x v="0"/>
    <s v="OFF-PA-10002005"/>
    <x v="1"/>
    <x v="10"/>
    <x v="505"/>
    <n v="12.96"/>
    <n v="2"/>
    <x v="0"/>
    <n v="6.2207999999999997"/>
  </r>
  <r>
    <n v="9255"/>
    <x v="4625"/>
    <x v="2"/>
    <x v="1058"/>
    <d v="2011-02-16T00:00:00"/>
    <x v="0"/>
    <s v="GA-14725"/>
    <s v="Guy Armstrong"/>
    <x v="0"/>
    <s v="United States"/>
    <s v="Columbia"/>
    <x v="25"/>
    <n v="65203"/>
    <x v="2"/>
    <s v="FUR-CH-10001146"/>
    <x v="0"/>
    <x v="1"/>
    <x v="64"/>
    <n v="60.89"/>
    <n v="1"/>
    <x v="0"/>
    <n v="15.2225"/>
  </r>
  <r>
    <n v="9256"/>
    <x v="4625"/>
    <x v="2"/>
    <x v="1058"/>
    <d v="2011-02-16T00:00:00"/>
    <x v="0"/>
    <s v="GA-14725"/>
    <s v="Guy Armstrong"/>
    <x v="0"/>
    <s v="United States"/>
    <s v="Columbia"/>
    <x v="25"/>
    <n v="65203"/>
    <x v="2"/>
    <s v="OFF-LA-10004853"/>
    <x v="1"/>
    <x v="2"/>
    <x v="683"/>
    <n v="14.94"/>
    <n v="3"/>
    <x v="0"/>
    <n v="6.8723999999999998"/>
  </r>
  <r>
    <n v="9257"/>
    <x v="4625"/>
    <x v="2"/>
    <x v="1058"/>
    <d v="2011-02-16T00:00:00"/>
    <x v="0"/>
    <s v="GA-14725"/>
    <s v="Guy Armstrong"/>
    <x v="0"/>
    <s v="United States"/>
    <s v="Columbia"/>
    <x v="25"/>
    <n v="65203"/>
    <x v="2"/>
    <s v="OFF-BI-10004728"/>
    <x v="1"/>
    <x v="8"/>
    <x v="539"/>
    <n v="9.64"/>
    <n v="2"/>
    <x v="0"/>
    <n v="4.4344000000000001"/>
  </r>
  <r>
    <n v="9258"/>
    <x v="4625"/>
    <x v="2"/>
    <x v="1058"/>
    <d v="2011-02-16T00:00:00"/>
    <x v="0"/>
    <s v="GA-14725"/>
    <s v="Guy Armstrong"/>
    <x v="0"/>
    <s v="United States"/>
    <s v="Columbia"/>
    <x v="25"/>
    <n v="65203"/>
    <x v="2"/>
    <s v="FUR-FU-10002298"/>
    <x v="0"/>
    <x v="5"/>
    <x v="1296"/>
    <n v="332.94"/>
    <n v="3"/>
    <x v="0"/>
    <n v="53.270400000000002"/>
  </r>
  <r>
    <n v="9259"/>
    <x v="4625"/>
    <x v="2"/>
    <x v="1058"/>
    <d v="2011-02-16T00:00:00"/>
    <x v="0"/>
    <s v="GA-14725"/>
    <s v="Guy Armstrong"/>
    <x v="0"/>
    <s v="United States"/>
    <s v="Columbia"/>
    <x v="25"/>
    <n v="65203"/>
    <x v="2"/>
    <s v="OFF-BI-10004654"/>
    <x v="1"/>
    <x v="8"/>
    <x v="1444"/>
    <n v="51.9"/>
    <n v="3"/>
    <x v="0"/>
    <n v="24.393000000000001"/>
  </r>
  <r>
    <n v="9260"/>
    <x v="4625"/>
    <x v="2"/>
    <x v="1058"/>
    <d v="2011-02-16T00:00:00"/>
    <x v="0"/>
    <s v="GA-14725"/>
    <s v="Guy Armstrong"/>
    <x v="0"/>
    <s v="United States"/>
    <s v="Columbia"/>
    <x v="25"/>
    <n v="65203"/>
    <x v="2"/>
    <s v="OFF-ST-10002583"/>
    <x v="1"/>
    <x v="4"/>
    <x v="566"/>
    <n v="64.959999999999994"/>
    <n v="2"/>
    <x v="0"/>
    <n v="2.5983999999999998"/>
  </r>
  <r>
    <n v="9261"/>
    <x v="4626"/>
    <x v="3"/>
    <x v="343"/>
    <d v="2014-11-15T00:00:00"/>
    <x v="0"/>
    <s v="JL-15505"/>
    <s v="Jeremy Lonsdale"/>
    <x v="0"/>
    <s v="United States"/>
    <s v="Aberdeen"/>
    <x v="44"/>
    <n v="57401"/>
    <x v="2"/>
    <s v="OFF-SU-10004661"/>
    <x v="1"/>
    <x v="14"/>
    <x v="1748"/>
    <n v="25.5"/>
    <n v="3"/>
    <x v="0"/>
    <n v="6.63"/>
  </r>
  <r>
    <n v="9262"/>
    <x v="4627"/>
    <x v="3"/>
    <x v="264"/>
    <d v="2014-09-03T00:00:00"/>
    <x v="3"/>
    <s v="SU-20665"/>
    <s v="Stephanie Ulpright"/>
    <x v="2"/>
    <s v="United States"/>
    <s v="Seattle"/>
    <x v="4"/>
    <n v="98103"/>
    <x v="1"/>
    <s v="FUR-CH-10003061"/>
    <x v="0"/>
    <x v="1"/>
    <x v="51"/>
    <n v="215.976"/>
    <n v="3"/>
    <x v="2"/>
    <n v="-2.6997"/>
  </r>
  <r>
    <n v="9263"/>
    <x v="4628"/>
    <x v="1"/>
    <x v="330"/>
    <d v="2012-10-13T00:00:00"/>
    <x v="1"/>
    <s v="FM-14380"/>
    <s v="Fred McMath"/>
    <x v="0"/>
    <s v="United States"/>
    <s v="Detroit"/>
    <x v="12"/>
    <n v="48227"/>
    <x v="2"/>
    <s v="FUR-CH-10000513"/>
    <x v="0"/>
    <x v="1"/>
    <x v="70"/>
    <n v="389.97"/>
    <n v="3"/>
    <x v="0"/>
    <n v="35.097299999999997"/>
  </r>
  <r>
    <n v="9264"/>
    <x v="4628"/>
    <x v="1"/>
    <x v="330"/>
    <d v="2012-10-13T00:00:00"/>
    <x v="1"/>
    <s v="FM-14380"/>
    <s v="Fred McMath"/>
    <x v="0"/>
    <s v="United States"/>
    <s v="Detroit"/>
    <x v="12"/>
    <n v="48227"/>
    <x v="2"/>
    <s v="OFF-AP-10002191"/>
    <x v="1"/>
    <x v="9"/>
    <x v="800"/>
    <n v="269.91000000000003"/>
    <n v="5"/>
    <x v="9"/>
    <n v="53.981999999999999"/>
  </r>
  <r>
    <n v="9265"/>
    <x v="4629"/>
    <x v="3"/>
    <x v="221"/>
    <d v="2014-12-02T00:00:00"/>
    <x v="1"/>
    <s v="MY-17380"/>
    <s v="Maribeth Yedwab"/>
    <x v="1"/>
    <s v="United States"/>
    <s v="Memphis"/>
    <x v="18"/>
    <n v="38109"/>
    <x v="0"/>
    <s v="OFF-BI-10000216"/>
    <x v="1"/>
    <x v="8"/>
    <x v="1625"/>
    <n v="11.673"/>
    <n v="3"/>
    <x v="6"/>
    <n v="-7.782"/>
  </r>
  <r>
    <n v="9266"/>
    <x v="4629"/>
    <x v="3"/>
    <x v="221"/>
    <d v="2014-12-02T00:00:00"/>
    <x v="1"/>
    <s v="MY-17380"/>
    <s v="Maribeth Yedwab"/>
    <x v="1"/>
    <s v="United States"/>
    <s v="Memphis"/>
    <x v="18"/>
    <n v="38109"/>
    <x v="0"/>
    <s v="OFF-EN-10003448"/>
    <x v="1"/>
    <x v="12"/>
    <x v="1702"/>
    <n v="64.847999999999999"/>
    <n v="7"/>
    <x v="2"/>
    <n v="24.318000000000001"/>
  </r>
  <r>
    <n v="9267"/>
    <x v="4630"/>
    <x v="2"/>
    <x v="1215"/>
    <d v="2011-02-10T00:00:00"/>
    <x v="2"/>
    <s v="NM-18445"/>
    <s v="Nathan Mautz"/>
    <x v="2"/>
    <s v="United States"/>
    <s v="North Las Vegas"/>
    <x v="33"/>
    <n v="89031"/>
    <x v="1"/>
    <s v="FUR-FU-10002111"/>
    <x v="0"/>
    <x v="5"/>
    <x v="1656"/>
    <n v="14.56"/>
    <n v="2"/>
    <x v="0"/>
    <n v="5.5327999999999999"/>
  </r>
  <r>
    <n v="9268"/>
    <x v="4631"/>
    <x v="1"/>
    <x v="12"/>
    <d v="2012-09-25T00:00:00"/>
    <x v="3"/>
    <s v="CS-11950"/>
    <s v="Carlos Soltero"/>
    <x v="0"/>
    <s v="United States"/>
    <s v="Freeport"/>
    <x v="15"/>
    <n v="11520"/>
    <x v="3"/>
    <s v="FUR-CH-10001545"/>
    <x v="0"/>
    <x v="1"/>
    <x v="1737"/>
    <n v="102.58199999999999"/>
    <n v="1"/>
    <x v="9"/>
    <n v="6.8388"/>
  </r>
  <r>
    <n v="9269"/>
    <x v="4631"/>
    <x v="1"/>
    <x v="12"/>
    <d v="2012-09-25T00:00:00"/>
    <x v="3"/>
    <s v="CS-11950"/>
    <s v="Carlos Soltero"/>
    <x v="0"/>
    <s v="United States"/>
    <s v="Freeport"/>
    <x v="15"/>
    <n v="11520"/>
    <x v="3"/>
    <s v="OFF-PA-10002947"/>
    <x v="1"/>
    <x v="10"/>
    <x v="703"/>
    <n v="20.04"/>
    <n v="3"/>
    <x v="0"/>
    <n v="9.6191999999999993"/>
  </r>
  <r>
    <n v="9270"/>
    <x v="4632"/>
    <x v="3"/>
    <x v="170"/>
    <d v="2014-08-29T00:00:00"/>
    <x v="1"/>
    <s v="PK-19075"/>
    <s v="Pete Kriz"/>
    <x v="0"/>
    <s v="United States"/>
    <s v="New York City"/>
    <x v="15"/>
    <n v="10035"/>
    <x v="3"/>
    <s v="OFF-BI-10003476"/>
    <x v="1"/>
    <x v="8"/>
    <x v="1526"/>
    <n v="32.088000000000001"/>
    <n v="7"/>
    <x v="2"/>
    <n v="11.2308"/>
  </r>
  <r>
    <n v="9271"/>
    <x v="4632"/>
    <x v="3"/>
    <x v="170"/>
    <d v="2014-08-29T00:00:00"/>
    <x v="1"/>
    <s v="PK-19075"/>
    <s v="Pete Kriz"/>
    <x v="0"/>
    <s v="United States"/>
    <s v="New York City"/>
    <x v="15"/>
    <n v="10035"/>
    <x v="3"/>
    <s v="OFF-BI-10001359"/>
    <x v="1"/>
    <x v="8"/>
    <x v="1153"/>
    <n v="4305.5519999999997"/>
    <n v="6"/>
    <x v="2"/>
    <n v="1453.1238000000001"/>
  </r>
  <r>
    <n v="9272"/>
    <x v="4633"/>
    <x v="0"/>
    <x v="536"/>
    <d v="2013-05-18T00:00:00"/>
    <x v="1"/>
    <s v="HM-14860"/>
    <s v="Harry Marie"/>
    <x v="1"/>
    <s v="United States"/>
    <s v="New York City"/>
    <x v="15"/>
    <n v="10024"/>
    <x v="3"/>
    <s v="FUR-FU-10000320"/>
    <x v="0"/>
    <x v="5"/>
    <x v="1512"/>
    <n v="10.02"/>
    <n v="3"/>
    <x v="0"/>
    <n v="4.4088000000000003"/>
  </r>
  <r>
    <n v="9273"/>
    <x v="4633"/>
    <x v="0"/>
    <x v="536"/>
    <d v="2013-05-18T00:00:00"/>
    <x v="1"/>
    <s v="HM-14860"/>
    <s v="Harry Marie"/>
    <x v="1"/>
    <s v="United States"/>
    <s v="New York City"/>
    <x v="15"/>
    <n v="10024"/>
    <x v="3"/>
    <s v="TEC-PH-10001835"/>
    <x v="2"/>
    <x v="7"/>
    <x v="1333"/>
    <n v="631.96"/>
    <n v="4"/>
    <x v="0"/>
    <n v="303.3408"/>
  </r>
  <r>
    <n v="9274"/>
    <x v="4634"/>
    <x v="3"/>
    <x v="264"/>
    <d v="2014-09-07T00:00:00"/>
    <x v="1"/>
    <s v="AH-10210"/>
    <s v="Alan Hwang"/>
    <x v="0"/>
    <s v="United States"/>
    <s v="Henderson"/>
    <x v="0"/>
    <n v="42420"/>
    <x v="0"/>
    <s v="OFF-BI-10003650"/>
    <x v="1"/>
    <x v="8"/>
    <x v="115"/>
    <n v="1577.94"/>
    <n v="3"/>
    <x v="0"/>
    <n v="757.41120000000001"/>
  </r>
  <r>
    <n v="9275"/>
    <x v="4635"/>
    <x v="2"/>
    <x v="982"/>
    <d v="2011-10-10T00:00:00"/>
    <x v="3"/>
    <s v="FC-14335"/>
    <s v="Fred Chung"/>
    <x v="1"/>
    <s v="United States"/>
    <s v="Albuquerque"/>
    <x v="27"/>
    <n v="87105"/>
    <x v="1"/>
    <s v="OFF-AR-10000937"/>
    <x v="1"/>
    <x v="6"/>
    <x v="1812"/>
    <n v="255.85"/>
    <n v="7"/>
    <x v="0"/>
    <n v="112.574"/>
  </r>
  <r>
    <n v="9276"/>
    <x v="4636"/>
    <x v="0"/>
    <x v="439"/>
    <d v="2013-05-30T00:00:00"/>
    <x v="0"/>
    <s v="CP-12085"/>
    <s v="Cathy Prescott"/>
    <x v="1"/>
    <s v="United States"/>
    <s v="Delray Beach"/>
    <x v="2"/>
    <n v="33445"/>
    <x v="0"/>
    <s v="OFF-ST-10000532"/>
    <x v="1"/>
    <x v="4"/>
    <x v="1403"/>
    <n v="184.70400000000001"/>
    <n v="6"/>
    <x v="2"/>
    <n v="13.8528"/>
  </r>
  <r>
    <n v="9277"/>
    <x v="4636"/>
    <x v="0"/>
    <x v="439"/>
    <d v="2013-05-30T00:00:00"/>
    <x v="0"/>
    <s v="CP-12085"/>
    <s v="Cathy Prescott"/>
    <x v="1"/>
    <s v="United States"/>
    <s v="Delray Beach"/>
    <x v="2"/>
    <n v="33445"/>
    <x v="0"/>
    <s v="TEC-AC-10001267"/>
    <x v="2"/>
    <x v="11"/>
    <x v="533"/>
    <n v="47.92"/>
    <n v="2"/>
    <x v="2"/>
    <n v="11.98"/>
  </r>
  <r>
    <n v="9278"/>
    <x v="4637"/>
    <x v="3"/>
    <x v="96"/>
    <d v="2014-12-06T00:00:00"/>
    <x v="1"/>
    <s v="SC-20305"/>
    <s v="Sean Christensen"/>
    <x v="0"/>
    <s v="United States"/>
    <s v="Philadelphia"/>
    <x v="9"/>
    <n v="19140"/>
    <x v="3"/>
    <s v="OFF-LA-10004853"/>
    <x v="1"/>
    <x v="2"/>
    <x v="683"/>
    <n v="15.936"/>
    <n v="4"/>
    <x v="2"/>
    <n v="5.1791999999999998"/>
  </r>
  <r>
    <n v="9279"/>
    <x v="4637"/>
    <x v="3"/>
    <x v="96"/>
    <d v="2014-12-06T00:00:00"/>
    <x v="1"/>
    <s v="SC-20305"/>
    <s v="Sean Christensen"/>
    <x v="0"/>
    <s v="United States"/>
    <s v="Philadelphia"/>
    <x v="9"/>
    <n v="19140"/>
    <x v="3"/>
    <s v="OFF-BI-10001759"/>
    <x v="1"/>
    <x v="8"/>
    <x v="725"/>
    <n v="8.0009999999999994"/>
    <n v="7"/>
    <x v="6"/>
    <n v="-5.6006999999999998"/>
  </r>
  <r>
    <n v="9280"/>
    <x v="4637"/>
    <x v="3"/>
    <x v="96"/>
    <d v="2014-12-06T00:00:00"/>
    <x v="1"/>
    <s v="SC-20305"/>
    <s v="Sean Christensen"/>
    <x v="0"/>
    <s v="United States"/>
    <s v="Philadelphia"/>
    <x v="9"/>
    <n v="19140"/>
    <x v="3"/>
    <s v="FUR-CH-10003379"/>
    <x v="0"/>
    <x v="1"/>
    <x v="459"/>
    <n v="398.97199999999998"/>
    <n v="2"/>
    <x v="4"/>
    <n v="-28.498000000000001"/>
  </r>
  <r>
    <n v="9281"/>
    <x v="4638"/>
    <x v="0"/>
    <x v="873"/>
    <d v="2013-09-25T00:00:00"/>
    <x v="1"/>
    <s v="HJ-14875"/>
    <s v="Heather Jas"/>
    <x v="2"/>
    <s v="United States"/>
    <s v="Seattle"/>
    <x v="4"/>
    <n v="98105"/>
    <x v="1"/>
    <s v="FUR-BO-10002853"/>
    <x v="0"/>
    <x v="0"/>
    <x v="1613"/>
    <n v="163.88"/>
    <n v="2"/>
    <x v="0"/>
    <n v="40.97"/>
  </r>
  <r>
    <n v="9282"/>
    <x v="4639"/>
    <x v="3"/>
    <x v="220"/>
    <d v="2014-09-16T00:00:00"/>
    <x v="1"/>
    <s v="CB-12025"/>
    <s v="Cassandra Brandow"/>
    <x v="0"/>
    <s v="United States"/>
    <s v="Richmond"/>
    <x v="17"/>
    <n v="23223"/>
    <x v="0"/>
    <s v="OFF-AP-10000027"/>
    <x v="1"/>
    <x v="9"/>
    <x v="1804"/>
    <n v="67.900000000000006"/>
    <n v="5"/>
    <x v="0"/>
    <n v="20.37"/>
  </r>
  <r>
    <n v="9283"/>
    <x v="4640"/>
    <x v="0"/>
    <x v="945"/>
    <d v="2014-01-05T00:00:00"/>
    <x v="1"/>
    <s v="EH-14185"/>
    <s v="Evan Henry"/>
    <x v="0"/>
    <s v="United States"/>
    <s v="West Palm Beach"/>
    <x v="2"/>
    <n v="33407"/>
    <x v="0"/>
    <s v="OFF-PA-10002421"/>
    <x v="1"/>
    <x v="10"/>
    <x v="1416"/>
    <n v="72.224000000000004"/>
    <n v="4"/>
    <x v="2"/>
    <n v="25.278400000000001"/>
  </r>
  <r>
    <n v="9284"/>
    <x v="4641"/>
    <x v="3"/>
    <x v="264"/>
    <d v="2014-09-05T00:00:00"/>
    <x v="0"/>
    <s v="LW-17215"/>
    <s v="Luke Weiss"/>
    <x v="0"/>
    <s v="United States"/>
    <s v="Fort Collins"/>
    <x v="22"/>
    <n v="80525"/>
    <x v="1"/>
    <s v="OFF-LA-10002475"/>
    <x v="1"/>
    <x v="2"/>
    <x v="148"/>
    <n v="11.696"/>
    <n v="2"/>
    <x v="2"/>
    <n v="3.9474"/>
  </r>
  <r>
    <n v="9285"/>
    <x v="4642"/>
    <x v="2"/>
    <x v="728"/>
    <d v="2011-11-23T00:00:00"/>
    <x v="1"/>
    <s v="MK-17905"/>
    <s v="Michael Kennedy"/>
    <x v="1"/>
    <s v="United States"/>
    <s v="Franklin"/>
    <x v="6"/>
    <n v="53132"/>
    <x v="2"/>
    <s v="FUR-CH-10001482"/>
    <x v="0"/>
    <x v="1"/>
    <x v="536"/>
    <n v="392.94"/>
    <n v="3"/>
    <x v="0"/>
    <n v="43.223399999999998"/>
  </r>
  <r>
    <n v="9286"/>
    <x v="4643"/>
    <x v="1"/>
    <x v="82"/>
    <d v="2012-11-24T00:00:00"/>
    <x v="2"/>
    <s v="JH-15820"/>
    <s v="John Huston"/>
    <x v="0"/>
    <s v="United States"/>
    <s v="Monroe"/>
    <x v="3"/>
    <n v="28110"/>
    <x v="0"/>
    <s v="FUR-FU-10000087"/>
    <x v="0"/>
    <x v="5"/>
    <x v="204"/>
    <n v="18.175999999999998"/>
    <n v="1"/>
    <x v="2"/>
    <n v="4.7712000000000003"/>
  </r>
  <r>
    <n v="9287"/>
    <x v="4644"/>
    <x v="3"/>
    <x v="249"/>
    <d v="2014-06-27T00:00:00"/>
    <x v="1"/>
    <s v="DB-13270"/>
    <s v="Deborah Brumfield"/>
    <x v="2"/>
    <s v="United States"/>
    <s v="Dallas"/>
    <x v="5"/>
    <n v="75081"/>
    <x v="2"/>
    <s v="OFF-BI-10003166"/>
    <x v="1"/>
    <x v="8"/>
    <x v="1405"/>
    <n v="6.8879999999999999"/>
    <n v="3"/>
    <x v="3"/>
    <n v="-11.020799999999999"/>
  </r>
  <r>
    <n v="9288"/>
    <x v="4644"/>
    <x v="3"/>
    <x v="249"/>
    <d v="2014-06-27T00:00:00"/>
    <x v="1"/>
    <s v="DB-13270"/>
    <s v="Deborah Brumfield"/>
    <x v="2"/>
    <s v="United States"/>
    <s v="Dallas"/>
    <x v="5"/>
    <n v="75081"/>
    <x v="2"/>
    <s v="FUR-TA-10000688"/>
    <x v="0"/>
    <x v="3"/>
    <x v="556"/>
    <n v="457.48500000000001"/>
    <n v="3"/>
    <x v="4"/>
    <n v="-84.961500000000001"/>
  </r>
  <r>
    <n v="9289"/>
    <x v="4645"/>
    <x v="3"/>
    <x v="329"/>
    <d v="2014-12-04T00:00:00"/>
    <x v="2"/>
    <s v="TB-21625"/>
    <s v="Trudy Brown"/>
    <x v="0"/>
    <s v="United States"/>
    <s v="Philadelphia"/>
    <x v="9"/>
    <n v="19134"/>
    <x v="3"/>
    <s v="FUR-CH-10003981"/>
    <x v="0"/>
    <x v="1"/>
    <x v="1166"/>
    <n v="1079.316"/>
    <n v="6"/>
    <x v="4"/>
    <n v="-15.418799999999999"/>
  </r>
  <r>
    <n v="9290"/>
    <x v="4646"/>
    <x v="2"/>
    <x v="488"/>
    <d v="2011-04-26T00:00:00"/>
    <x v="0"/>
    <s v="NM-18445"/>
    <s v="Nathan Mautz"/>
    <x v="2"/>
    <s v="United States"/>
    <s v="San Francisco"/>
    <x v="1"/>
    <n v="94109"/>
    <x v="1"/>
    <s v="OFF-PA-10001878"/>
    <x v="1"/>
    <x v="10"/>
    <x v="1161"/>
    <n v="48.91"/>
    <n v="1"/>
    <x v="0"/>
    <n v="22.9877"/>
  </r>
  <r>
    <n v="9291"/>
    <x v="4647"/>
    <x v="2"/>
    <x v="865"/>
    <d v="2011-09-25T00:00:00"/>
    <x v="2"/>
    <s v="TT-21220"/>
    <s v="Thomas Thornton"/>
    <x v="0"/>
    <s v="United States"/>
    <s v="Dover"/>
    <x v="13"/>
    <n v="19901"/>
    <x v="3"/>
    <s v="OFF-AR-10002375"/>
    <x v="1"/>
    <x v="6"/>
    <x v="823"/>
    <n v="9.84"/>
    <n v="3"/>
    <x v="0"/>
    <n v="2.8536000000000001"/>
  </r>
  <r>
    <n v="9292"/>
    <x v="4647"/>
    <x v="2"/>
    <x v="865"/>
    <d v="2011-09-25T00:00:00"/>
    <x v="2"/>
    <s v="TT-21220"/>
    <s v="Thomas Thornton"/>
    <x v="0"/>
    <s v="United States"/>
    <s v="Dover"/>
    <x v="13"/>
    <n v="19901"/>
    <x v="3"/>
    <s v="OFF-BI-10004965"/>
    <x v="1"/>
    <x v="8"/>
    <x v="1005"/>
    <n v="34.5"/>
    <n v="3"/>
    <x v="0"/>
    <n v="15.525"/>
  </r>
  <r>
    <n v="9293"/>
    <x v="4648"/>
    <x v="3"/>
    <x v="580"/>
    <d v="2014-03-03T00:00:00"/>
    <x v="3"/>
    <s v="RS-19765"/>
    <s v="Roland Schwarz"/>
    <x v="1"/>
    <s v="United States"/>
    <s v="Waco"/>
    <x v="5"/>
    <n v="76706"/>
    <x v="2"/>
    <s v="OFF-BI-10004022"/>
    <x v="1"/>
    <x v="8"/>
    <x v="748"/>
    <n v="0.55600000000000005"/>
    <n v="1"/>
    <x v="3"/>
    <n v="-0.94520000000000004"/>
  </r>
  <r>
    <n v="9294"/>
    <x v="4649"/>
    <x v="3"/>
    <x v="701"/>
    <d v="2014-11-22T00:00:00"/>
    <x v="0"/>
    <s v="TB-21625"/>
    <s v="Trudy Brown"/>
    <x v="0"/>
    <s v="United States"/>
    <s v="Hagerstown"/>
    <x v="39"/>
    <n v="21740"/>
    <x v="3"/>
    <s v="OFF-BI-10000050"/>
    <x v="1"/>
    <x v="8"/>
    <x v="343"/>
    <n v="43.8"/>
    <n v="6"/>
    <x v="0"/>
    <n v="20.585999999999999"/>
  </r>
  <r>
    <n v="9295"/>
    <x v="4650"/>
    <x v="3"/>
    <x v="39"/>
    <d v="2014-06-02T00:00:00"/>
    <x v="1"/>
    <s v="AM-10360"/>
    <s v="Alice McCarthy"/>
    <x v="1"/>
    <s v="United States"/>
    <s v="Cleveland"/>
    <x v="24"/>
    <n v="44105"/>
    <x v="3"/>
    <s v="OFF-PA-10002464"/>
    <x v="1"/>
    <x v="10"/>
    <x v="993"/>
    <n v="13.872"/>
    <n v="3"/>
    <x v="2"/>
    <n v="5.0286"/>
  </r>
  <r>
    <n v="9296"/>
    <x v="4650"/>
    <x v="3"/>
    <x v="39"/>
    <d v="2014-06-02T00:00:00"/>
    <x v="1"/>
    <s v="AM-10360"/>
    <s v="Alice McCarthy"/>
    <x v="1"/>
    <s v="United States"/>
    <s v="Cleveland"/>
    <x v="24"/>
    <n v="44105"/>
    <x v="3"/>
    <s v="FUR-BO-10004709"/>
    <x v="0"/>
    <x v="0"/>
    <x v="263"/>
    <n v="115.96"/>
    <n v="4"/>
    <x v="5"/>
    <n v="-64.937600000000003"/>
  </r>
  <r>
    <n v="9297"/>
    <x v="4651"/>
    <x v="1"/>
    <x v="24"/>
    <d v="2012-04-22T00:00:00"/>
    <x v="0"/>
    <s v="MP-17965"/>
    <s v="Michael Paige"/>
    <x v="1"/>
    <s v="United States"/>
    <s v="Mcallen"/>
    <x v="5"/>
    <n v="78501"/>
    <x v="2"/>
    <s v="TEC-AC-10003590"/>
    <x v="2"/>
    <x v="11"/>
    <x v="1093"/>
    <n v="41.423999999999999"/>
    <n v="2"/>
    <x v="2"/>
    <n v="8.2848000000000006"/>
  </r>
  <r>
    <n v="9298"/>
    <x v="4651"/>
    <x v="1"/>
    <x v="24"/>
    <d v="2012-04-22T00:00:00"/>
    <x v="0"/>
    <s v="MP-17965"/>
    <s v="Michael Paige"/>
    <x v="1"/>
    <s v="United States"/>
    <s v="Mcallen"/>
    <x v="5"/>
    <n v="78501"/>
    <x v="2"/>
    <s v="TEC-PH-10003357"/>
    <x v="2"/>
    <x v="7"/>
    <x v="1062"/>
    <n v="244.768"/>
    <n v="4"/>
    <x v="2"/>
    <n v="24.476800000000001"/>
  </r>
  <r>
    <n v="9299"/>
    <x v="4651"/>
    <x v="1"/>
    <x v="24"/>
    <d v="2012-04-22T00:00:00"/>
    <x v="0"/>
    <s v="MP-17965"/>
    <s v="Michael Paige"/>
    <x v="1"/>
    <s v="United States"/>
    <s v="Mcallen"/>
    <x v="5"/>
    <n v="78501"/>
    <x v="2"/>
    <s v="OFF-AR-10003373"/>
    <x v="1"/>
    <x v="6"/>
    <x v="287"/>
    <n v="74.352000000000004"/>
    <n v="3"/>
    <x v="2"/>
    <n v="6.5057999999999998"/>
  </r>
  <r>
    <n v="9300"/>
    <x v="4651"/>
    <x v="1"/>
    <x v="24"/>
    <d v="2012-04-22T00:00:00"/>
    <x v="0"/>
    <s v="MP-17965"/>
    <s v="Michael Paige"/>
    <x v="1"/>
    <s v="United States"/>
    <s v="Mcallen"/>
    <x v="5"/>
    <n v="78501"/>
    <x v="2"/>
    <s v="OFF-BI-10003676"/>
    <x v="1"/>
    <x v="8"/>
    <x v="816"/>
    <n v="4.3120000000000003"/>
    <n v="2"/>
    <x v="3"/>
    <n v="-6.8992000000000004"/>
  </r>
  <r>
    <n v="9301"/>
    <x v="4651"/>
    <x v="1"/>
    <x v="24"/>
    <d v="2012-04-22T00:00:00"/>
    <x v="0"/>
    <s v="MP-17965"/>
    <s v="Michael Paige"/>
    <x v="1"/>
    <s v="United States"/>
    <s v="Mcallen"/>
    <x v="5"/>
    <n v="78501"/>
    <x v="2"/>
    <s v="FUR-CH-10000225"/>
    <x v="0"/>
    <x v="1"/>
    <x v="401"/>
    <n v="56.686"/>
    <n v="1"/>
    <x v="4"/>
    <n v="-20.245000000000001"/>
  </r>
  <r>
    <n v="9302"/>
    <x v="4651"/>
    <x v="1"/>
    <x v="24"/>
    <d v="2012-04-22T00:00:00"/>
    <x v="0"/>
    <s v="MP-17965"/>
    <s v="Michael Paige"/>
    <x v="1"/>
    <s v="United States"/>
    <s v="Mcallen"/>
    <x v="5"/>
    <n v="78501"/>
    <x v="2"/>
    <s v="TEC-PH-10001870"/>
    <x v="2"/>
    <x v="7"/>
    <x v="1731"/>
    <n v="97.968000000000004"/>
    <n v="2"/>
    <x v="2"/>
    <n v="6.1230000000000002"/>
  </r>
  <r>
    <n v="9303"/>
    <x v="4651"/>
    <x v="1"/>
    <x v="24"/>
    <d v="2012-04-22T00:00:00"/>
    <x v="0"/>
    <s v="MP-17965"/>
    <s v="Michael Paige"/>
    <x v="1"/>
    <s v="United States"/>
    <s v="Mcallen"/>
    <x v="5"/>
    <n v="78501"/>
    <x v="2"/>
    <s v="OFF-AR-10003481"/>
    <x v="1"/>
    <x v="6"/>
    <x v="1591"/>
    <n v="7.8719999999999999"/>
    <n v="3"/>
    <x v="2"/>
    <n v="0.88560000000000005"/>
  </r>
  <r>
    <n v="9304"/>
    <x v="4651"/>
    <x v="1"/>
    <x v="24"/>
    <d v="2012-04-22T00:00:00"/>
    <x v="0"/>
    <s v="MP-17965"/>
    <s v="Michael Paige"/>
    <x v="1"/>
    <s v="United States"/>
    <s v="Mcallen"/>
    <x v="5"/>
    <n v="78501"/>
    <x v="2"/>
    <s v="OFF-PA-10003936"/>
    <x v="1"/>
    <x v="10"/>
    <x v="1283"/>
    <n v="15.552"/>
    <n v="3"/>
    <x v="2"/>
    <n v="5.4432"/>
  </r>
  <r>
    <n v="9305"/>
    <x v="4651"/>
    <x v="1"/>
    <x v="24"/>
    <d v="2012-04-22T00:00:00"/>
    <x v="0"/>
    <s v="MP-17965"/>
    <s v="Michael Paige"/>
    <x v="1"/>
    <s v="United States"/>
    <s v="Mcallen"/>
    <x v="5"/>
    <n v="78501"/>
    <x v="2"/>
    <s v="OFF-BI-10000320"/>
    <x v="1"/>
    <x v="8"/>
    <x v="768"/>
    <n v="1.476"/>
    <n v="1"/>
    <x v="3"/>
    <n v="-2.2877999999999998"/>
  </r>
  <r>
    <n v="9306"/>
    <x v="4652"/>
    <x v="1"/>
    <x v="444"/>
    <d v="2012-09-24T00:00:00"/>
    <x v="1"/>
    <s v="MH-17290"/>
    <s v="Marc Harrigan"/>
    <x v="2"/>
    <s v="United States"/>
    <s v="Santa Fe"/>
    <x v="27"/>
    <n v="87505"/>
    <x v="1"/>
    <s v="OFF-AR-10001972"/>
    <x v="1"/>
    <x v="6"/>
    <x v="1623"/>
    <n v="8.4"/>
    <n v="5"/>
    <x v="0"/>
    <n v="2.1840000000000002"/>
  </r>
  <r>
    <n v="9307"/>
    <x v="4653"/>
    <x v="2"/>
    <x v="727"/>
    <d v="2011-03-30T00:00:00"/>
    <x v="1"/>
    <s v="CA-12265"/>
    <s v="Christina Anderson"/>
    <x v="0"/>
    <s v="United States"/>
    <s v="San Francisco"/>
    <x v="1"/>
    <n v="94110"/>
    <x v="1"/>
    <s v="OFF-AR-10003829"/>
    <x v="1"/>
    <x v="6"/>
    <x v="934"/>
    <n v="6.56"/>
    <n v="2"/>
    <x v="0"/>
    <n v="1.9024000000000001"/>
  </r>
  <r>
    <n v="9308"/>
    <x v="4653"/>
    <x v="2"/>
    <x v="727"/>
    <d v="2011-03-30T00:00:00"/>
    <x v="1"/>
    <s v="CA-12265"/>
    <s v="Christina Anderson"/>
    <x v="0"/>
    <s v="United States"/>
    <s v="San Francisco"/>
    <x v="1"/>
    <n v="94110"/>
    <x v="1"/>
    <s v="OFF-AR-10003338"/>
    <x v="1"/>
    <x v="6"/>
    <x v="1430"/>
    <n v="14.88"/>
    <n v="2"/>
    <x v="0"/>
    <n v="3.72"/>
  </r>
  <r>
    <n v="9309"/>
    <x v="4653"/>
    <x v="2"/>
    <x v="727"/>
    <d v="2011-03-30T00:00:00"/>
    <x v="1"/>
    <s v="CA-12265"/>
    <s v="Christina Anderson"/>
    <x v="0"/>
    <s v="United States"/>
    <s v="San Francisco"/>
    <x v="1"/>
    <n v="94110"/>
    <x v="1"/>
    <s v="TEC-AC-10002558"/>
    <x v="2"/>
    <x v="11"/>
    <x v="1546"/>
    <n v="45.48"/>
    <n v="4"/>
    <x v="0"/>
    <n v="15.917999999999999"/>
  </r>
  <r>
    <n v="9310"/>
    <x v="4653"/>
    <x v="2"/>
    <x v="727"/>
    <d v="2011-03-30T00:00:00"/>
    <x v="1"/>
    <s v="CA-12265"/>
    <s v="Christina Anderson"/>
    <x v="0"/>
    <s v="United States"/>
    <s v="San Francisco"/>
    <x v="1"/>
    <n v="94110"/>
    <x v="1"/>
    <s v="OFF-AR-10000034"/>
    <x v="1"/>
    <x v="6"/>
    <x v="744"/>
    <n v="25.44"/>
    <n v="6"/>
    <x v="0"/>
    <n v="9.9215999999999998"/>
  </r>
  <r>
    <n v="9311"/>
    <x v="4654"/>
    <x v="0"/>
    <x v="370"/>
    <d v="2013-09-01T00:00:00"/>
    <x v="1"/>
    <s v="KD-16615"/>
    <s v="Ken Dana"/>
    <x v="1"/>
    <s v="United States"/>
    <s v="New York City"/>
    <x v="15"/>
    <n v="10024"/>
    <x v="3"/>
    <s v="OFF-BI-10001510"/>
    <x v="1"/>
    <x v="8"/>
    <x v="702"/>
    <n v="146.68799999999999"/>
    <n v="8"/>
    <x v="2"/>
    <n v="45.84"/>
  </r>
  <r>
    <n v="9312"/>
    <x v="4655"/>
    <x v="3"/>
    <x v="904"/>
    <d v="2014-03-13T00:00:00"/>
    <x v="1"/>
    <s v="DW-13540"/>
    <s v="Don Weiss"/>
    <x v="0"/>
    <s v="United States"/>
    <s v="Dallas"/>
    <x v="5"/>
    <n v="75220"/>
    <x v="2"/>
    <s v="OFF-LA-10000134"/>
    <x v="1"/>
    <x v="2"/>
    <x v="85"/>
    <n v="4.9279999999999999"/>
    <n v="2"/>
    <x v="2"/>
    <n v="1.7248000000000001"/>
  </r>
  <r>
    <n v="9313"/>
    <x v="4655"/>
    <x v="3"/>
    <x v="904"/>
    <d v="2014-03-13T00:00:00"/>
    <x v="1"/>
    <s v="DW-13540"/>
    <s v="Don Weiss"/>
    <x v="0"/>
    <s v="United States"/>
    <s v="Dallas"/>
    <x v="5"/>
    <n v="75220"/>
    <x v="2"/>
    <s v="OFF-AR-10000588"/>
    <x v="1"/>
    <x v="6"/>
    <x v="393"/>
    <n v="63.488"/>
    <n v="4"/>
    <x v="2"/>
    <n v="4.7615999999999996"/>
  </r>
  <r>
    <n v="9314"/>
    <x v="4656"/>
    <x v="1"/>
    <x v="1216"/>
    <d v="2012-11-11T00:00:00"/>
    <x v="3"/>
    <s v="AG-10495"/>
    <s v="Andrew Gjertsen"/>
    <x v="1"/>
    <s v="United States"/>
    <s v="Detroit"/>
    <x v="12"/>
    <n v="48234"/>
    <x v="2"/>
    <s v="OFF-ST-10003282"/>
    <x v="1"/>
    <x v="4"/>
    <x v="42"/>
    <n v="418.32"/>
    <n v="7"/>
    <x v="0"/>
    <n v="117.1296"/>
  </r>
  <r>
    <n v="9315"/>
    <x v="4656"/>
    <x v="1"/>
    <x v="1216"/>
    <d v="2012-11-11T00:00:00"/>
    <x v="3"/>
    <s v="AG-10495"/>
    <s v="Andrew Gjertsen"/>
    <x v="1"/>
    <s v="United States"/>
    <s v="Detroit"/>
    <x v="12"/>
    <n v="48234"/>
    <x v="2"/>
    <s v="OFF-AP-10002311"/>
    <x v="1"/>
    <x v="9"/>
    <x v="14"/>
    <n v="123.858"/>
    <n v="2"/>
    <x v="9"/>
    <n v="46.790799999999997"/>
  </r>
  <r>
    <n v="9316"/>
    <x v="4657"/>
    <x v="0"/>
    <x v="41"/>
    <d v="2013-04-10T00:00:00"/>
    <x v="1"/>
    <s v="JH-16180"/>
    <s v="Justin Hirsh"/>
    <x v="0"/>
    <s v="United States"/>
    <s v="Philadelphia"/>
    <x v="9"/>
    <n v="19140"/>
    <x v="3"/>
    <s v="TEC-PH-10000141"/>
    <x v="2"/>
    <x v="7"/>
    <x v="1303"/>
    <n v="118.782"/>
    <n v="3"/>
    <x v="10"/>
    <n v="-27.715800000000002"/>
  </r>
  <r>
    <n v="9317"/>
    <x v="4657"/>
    <x v="0"/>
    <x v="41"/>
    <d v="2013-04-10T00:00:00"/>
    <x v="1"/>
    <s v="JH-16180"/>
    <s v="Justin Hirsh"/>
    <x v="0"/>
    <s v="United States"/>
    <s v="Philadelphia"/>
    <x v="9"/>
    <n v="19140"/>
    <x v="3"/>
    <s v="OFF-SU-10000646"/>
    <x v="1"/>
    <x v="14"/>
    <x v="259"/>
    <n v="769.18399999999997"/>
    <n v="4"/>
    <x v="2"/>
    <n v="-163.45160000000001"/>
  </r>
  <r>
    <n v="9318"/>
    <x v="4658"/>
    <x v="3"/>
    <x v="1217"/>
    <d v="2014-02-27T00:00:00"/>
    <x v="1"/>
    <s v="DK-13090"/>
    <s v="Dave Kipp"/>
    <x v="0"/>
    <s v="United States"/>
    <s v="Carrollton"/>
    <x v="5"/>
    <n v="75007"/>
    <x v="2"/>
    <s v="TEC-AC-10002076"/>
    <x v="2"/>
    <x v="11"/>
    <x v="329"/>
    <n v="47.904000000000003"/>
    <n v="1"/>
    <x v="2"/>
    <n v="-2.9940000000000002"/>
  </r>
  <r>
    <n v="9319"/>
    <x v="4659"/>
    <x v="3"/>
    <x v="228"/>
    <d v="2014-07-26T00:00:00"/>
    <x v="1"/>
    <s v="AR-10825"/>
    <s v="Anthony Rawles"/>
    <x v="1"/>
    <s v="United States"/>
    <s v="New York City"/>
    <x v="15"/>
    <n v="10009"/>
    <x v="3"/>
    <s v="OFF-PA-10000743"/>
    <x v="1"/>
    <x v="10"/>
    <x v="573"/>
    <n v="13.36"/>
    <n v="2"/>
    <x v="0"/>
    <n v="6.4127999999999998"/>
  </r>
  <r>
    <n v="9320"/>
    <x v="4659"/>
    <x v="3"/>
    <x v="228"/>
    <d v="2014-07-26T00:00:00"/>
    <x v="1"/>
    <s v="AR-10825"/>
    <s v="Anthony Rawles"/>
    <x v="1"/>
    <s v="United States"/>
    <s v="New York City"/>
    <x v="15"/>
    <n v="10009"/>
    <x v="3"/>
    <s v="FUR-CH-10002780"/>
    <x v="0"/>
    <x v="1"/>
    <x v="1832"/>
    <n v="163.76400000000001"/>
    <n v="2"/>
    <x v="9"/>
    <n v="25.474399999999999"/>
  </r>
  <r>
    <n v="9321"/>
    <x v="4659"/>
    <x v="3"/>
    <x v="228"/>
    <d v="2014-07-26T00:00:00"/>
    <x v="1"/>
    <s v="AR-10825"/>
    <s v="Anthony Rawles"/>
    <x v="1"/>
    <s v="United States"/>
    <s v="New York City"/>
    <x v="15"/>
    <n v="10009"/>
    <x v="3"/>
    <s v="FUR-FU-10000747"/>
    <x v="0"/>
    <x v="5"/>
    <x v="1742"/>
    <n v="183.92"/>
    <n v="4"/>
    <x v="0"/>
    <n v="31.266400000000001"/>
  </r>
  <r>
    <n v="9322"/>
    <x v="4660"/>
    <x v="0"/>
    <x v="254"/>
    <d v="2013-11-09T00:00:00"/>
    <x v="1"/>
    <s v="SM-20005"/>
    <s v="Sally Matthias"/>
    <x v="0"/>
    <s v="United States"/>
    <s v="Houston"/>
    <x v="5"/>
    <n v="77041"/>
    <x v="2"/>
    <s v="FUR-FU-10002445"/>
    <x v="0"/>
    <x v="5"/>
    <x v="1439"/>
    <n v="11.375999999999999"/>
    <n v="3"/>
    <x v="7"/>
    <n v="-5.6879999999999997"/>
  </r>
  <r>
    <n v="9323"/>
    <x v="4660"/>
    <x v="0"/>
    <x v="254"/>
    <d v="2013-11-09T00:00:00"/>
    <x v="1"/>
    <s v="SM-20005"/>
    <s v="Sally Matthias"/>
    <x v="0"/>
    <s v="United States"/>
    <s v="Houston"/>
    <x v="5"/>
    <n v="77041"/>
    <x v="2"/>
    <s v="FUR-FU-10000723"/>
    <x v="0"/>
    <x v="5"/>
    <x v="475"/>
    <n v="66.111999999999995"/>
    <n v="4"/>
    <x v="7"/>
    <n v="-84.2928"/>
  </r>
  <r>
    <n v="9324"/>
    <x v="4661"/>
    <x v="3"/>
    <x v="397"/>
    <d v="2014-09-30T00:00:00"/>
    <x v="1"/>
    <s v="DB-13660"/>
    <s v="Duane Benoit"/>
    <x v="0"/>
    <s v="United States"/>
    <s v="Los Angeles"/>
    <x v="1"/>
    <n v="90036"/>
    <x v="1"/>
    <s v="OFF-PA-10003641"/>
    <x v="1"/>
    <x v="10"/>
    <x v="938"/>
    <n v="211.04"/>
    <n v="8"/>
    <x v="0"/>
    <n v="97.078400000000002"/>
  </r>
  <r>
    <n v="9325"/>
    <x v="4661"/>
    <x v="3"/>
    <x v="397"/>
    <d v="2014-09-30T00:00:00"/>
    <x v="1"/>
    <s v="DB-13660"/>
    <s v="Duane Benoit"/>
    <x v="0"/>
    <s v="United States"/>
    <s v="Los Angeles"/>
    <x v="1"/>
    <n v="90036"/>
    <x v="1"/>
    <s v="FUR-CH-10003973"/>
    <x v="0"/>
    <x v="1"/>
    <x v="858"/>
    <n v="594.81600000000003"/>
    <n v="2"/>
    <x v="2"/>
    <n v="59.4816"/>
  </r>
  <r>
    <n v="9326"/>
    <x v="4661"/>
    <x v="3"/>
    <x v="397"/>
    <d v="2014-09-30T00:00:00"/>
    <x v="1"/>
    <s v="DB-13660"/>
    <s v="Duane Benoit"/>
    <x v="0"/>
    <s v="United States"/>
    <s v="Los Angeles"/>
    <x v="1"/>
    <n v="90036"/>
    <x v="1"/>
    <s v="OFF-BI-10000977"/>
    <x v="1"/>
    <x v="8"/>
    <x v="982"/>
    <n v="72.959999999999994"/>
    <n v="3"/>
    <x v="2"/>
    <n v="23.712"/>
  </r>
  <r>
    <n v="9327"/>
    <x v="4662"/>
    <x v="3"/>
    <x v="210"/>
    <d v="2014-09-11T00:00:00"/>
    <x v="2"/>
    <s v="PF-19225"/>
    <s v="Phillip Flathmann"/>
    <x v="0"/>
    <s v="United States"/>
    <s v="Edmonds"/>
    <x v="4"/>
    <n v="98026"/>
    <x v="1"/>
    <s v="FUR-FU-10004053"/>
    <x v="0"/>
    <x v="5"/>
    <x v="1633"/>
    <n v="80.959999999999994"/>
    <n v="4"/>
    <x v="0"/>
    <n v="34.812800000000003"/>
  </r>
  <r>
    <n v="9328"/>
    <x v="4662"/>
    <x v="3"/>
    <x v="210"/>
    <d v="2014-09-11T00:00:00"/>
    <x v="2"/>
    <s v="PF-19225"/>
    <s v="Phillip Flathmann"/>
    <x v="0"/>
    <s v="United States"/>
    <s v="Edmonds"/>
    <x v="4"/>
    <n v="98026"/>
    <x v="1"/>
    <s v="TEC-PH-10002033"/>
    <x v="2"/>
    <x v="7"/>
    <x v="11"/>
    <n v="455.71199999999999"/>
    <n v="2"/>
    <x v="2"/>
    <n v="34.178400000000003"/>
  </r>
  <r>
    <n v="9329"/>
    <x v="4662"/>
    <x v="3"/>
    <x v="210"/>
    <d v="2014-09-11T00:00:00"/>
    <x v="2"/>
    <s v="PF-19225"/>
    <s v="Phillip Flathmann"/>
    <x v="0"/>
    <s v="United States"/>
    <s v="Edmonds"/>
    <x v="4"/>
    <n v="98026"/>
    <x v="1"/>
    <s v="OFF-AR-10004260"/>
    <x v="1"/>
    <x v="6"/>
    <x v="1481"/>
    <n v="25.98"/>
    <n v="1"/>
    <x v="0"/>
    <n v="7.2744"/>
  </r>
  <r>
    <n v="9330"/>
    <x v="4663"/>
    <x v="1"/>
    <x v="109"/>
    <d v="2012-11-30T00:00:00"/>
    <x v="2"/>
    <s v="AJ-10945"/>
    <s v="Ashley Jarboe"/>
    <x v="0"/>
    <s v="United States"/>
    <s v="San Francisco"/>
    <x v="1"/>
    <n v="94110"/>
    <x v="1"/>
    <s v="OFF-AP-10004655"/>
    <x v="1"/>
    <x v="9"/>
    <x v="1607"/>
    <n v="45.28"/>
    <n v="4"/>
    <x v="0"/>
    <n v="15.395200000000001"/>
  </r>
  <r>
    <n v="9331"/>
    <x v="4664"/>
    <x v="1"/>
    <x v="768"/>
    <d v="2012-11-18T00:00:00"/>
    <x v="1"/>
    <s v="EB-14110"/>
    <s v="Eugene Barchas"/>
    <x v="0"/>
    <s v="United States"/>
    <s v="New York City"/>
    <x v="15"/>
    <n v="10035"/>
    <x v="3"/>
    <s v="OFF-EN-10001539"/>
    <x v="1"/>
    <x v="12"/>
    <x v="33"/>
    <n v="15.56"/>
    <n v="2"/>
    <x v="0"/>
    <n v="7.3132000000000001"/>
  </r>
  <r>
    <n v="9332"/>
    <x v="4665"/>
    <x v="0"/>
    <x v="321"/>
    <d v="2013-10-04T00:00:00"/>
    <x v="1"/>
    <s v="ES-14080"/>
    <s v="Erin Smith"/>
    <x v="1"/>
    <s v="United States"/>
    <s v="Springfield"/>
    <x v="21"/>
    <n v="97477"/>
    <x v="1"/>
    <s v="TEC-PH-10001817"/>
    <x v="2"/>
    <x v="7"/>
    <x v="1097"/>
    <n v="859.2"/>
    <n v="3"/>
    <x v="2"/>
    <n v="75.180000000000007"/>
  </r>
  <r>
    <n v="9333"/>
    <x v="4666"/>
    <x v="3"/>
    <x v="220"/>
    <d v="2014-09-14T00:00:00"/>
    <x v="0"/>
    <s v="SS-20410"/>
    <s v="Shahid Shariari"/>
    <x v="0"/>
    <s v="United States"/>
    <s v="Georgetown"/>
    <x v="0"/>
    <n v="40324"/>
    <x v="0"/>
    <s v="OFF-AP-10002578"/>
    <x v="1"/>
    <x v="9"/>
    <x v="409"/>
    <n v="195.68"/>
    <n v="4"/>
    <x v="0"/>
    <n v="50.876800000000003"/>
  </r>
  <r>
    <n v="9334"/>
    <x v="4666"/>
    <x v="3"/>
    <x v="220"/>
    <d v="2014-09-14T00:00:00"/>
    <x v="0"/>
    <s v="SS-20410"/>
    <s v="Shahid Shariari"/>
    <x v="0"/>
    <s v="United States"/>
    <s v="Georgetown"/>
    <x v="0"/>
    <n v="40324"/>
    <x v="0"/>
    <s v="OFF-FA-10000992"/>
    <x v="1"/>
    <x v="13"/>
    <x v="1033"/>
    <n v="14.2"/>
    <n v="4"/>
    <x v="0"/>
    <n v="6.6740000000000004"/>
  </r>
  <r>
    <n v="9335"/>
    <x v="4667"/>
    <x v="3"/>
    <x v="927"/>
    <d v="2014-05-03T00:00:00"/>
    <x v="2"/>
    <s v="AG-10900"/>
    <s v="Arthur Gainer"/>
    <x v="0"/>
    <s v="United States"/>
    <s v="Coral Springs"/>
    <x v="2"/>
    <n v="33065"/>
    <x v="0"/>
    <s v="FUR-BO-10001798"/>
    <x v="0"/>
    <x v="0"/>
    <x v="0"/>
    <n v="314.35199999999998"/>
    <n v="3"/>
    <x v="2"/>
    <n v="-15.717599999999999"/>
  </r>
  <r>
    <n v="9336"/>
    <x v="4667"/>
    <x v="3"/>
    <x v="927"/>
    <d v="2014-05-03T00:00:00"/>
    <x v="2"/>
    <s v="AG-10900"/>
    <s v="Arthur Gainer"/>
    <x v="0"/>
    <s v="United States"/>
    <s v="Coral Springs"/>
    <x v="2"/>
    <n v="33065"/>
    <x v="0"/>
    <s v="OFF-LA-10004409"/>
    <x v="1"/>
    <x v="2"/>
    <x v="1550"/>
    <n v="4.6079999999999997"/>
    <n v="2"/>
    <x v="2"/>
    <n v="1.4976"/>
  </r>
  <r>
    <n v="9337"/>
    <x v="4668"/>
    <x v="3"/>
    <x v="118"/>
    <d v="2014-09-21T00:00:00"/>
    <x v="1"/>
    <s v="CY-12745"/>
    <s v="Craig Yedwab"/>
    <x v="1"/>
    <s v="United States"/>
    <s v="San Francisco"/>
    <x v="1"/>
    <n v="94110"/>
    <x v="1"/>
    <s v="OFF-FA-10000621"/>
    <x v="1"/>
    <x v="13"/>
    <x v="110"/>
    <n v="17.899999999999999"/>
    <n v="5"/>
    <x v="0"/>
    <n v="8.7710000000000008"/>
  </r>
  <r>
    <n v="9338"/>
    <x v="4669"/>
    <x v="2"/>
    <x v="538"/>
    <d v="2011-10-22T00:00:00"/>
    <x v="0"/>
    <s v="RP-19270"/>
    <s v="Rachel Payne"/>
    <x v="1"/>
    <s v="United States"/>
    <s v="San Francisco"/>
    <x v="1"/>
    <n v="94110"/>
    <x v="1"/>
    <s v="OFF-BI-10003196"/>
    <x v="1"/>
    <x v="8"/>
    <x v="1367"/>
    <n v="2.992"/>
    <n v="1"/>
    <x v="2"/>
    <n v="1.1220000000000001"/>
  </r>
  <r>
    <n v="9339"/>
    <x v="4669"/>
    <x v="2"/>
    <x v="538"/>
    <d v="2011-10-22T00:00:00"/>
    <x v="0"/>
    <s v="RP-19270"/>
    <s v="Rachel Payne"/>
    <x v="1"/>
    <s v="United States"/>
    <s v="San Francisco"/>
    <x v="1"/>
    <n v="94110"/>
    <x v="1"/>
    <s v="OFF-BI-10003727"/>
    <x v="1"/>
    <x v="8"/>
    <x v="797"/>
    <n v="20.064"/>
    <n v="6"/>
    <x v="2"/>
    <n v="7.0224000000000002"/>
  </r>
  <r>
    <n v="9340"/>
    <x v="4669"/>
    <x v="2"/>
    <x v="538"/>
    <d v="2011-10-22T00:00:00"/>
    <x v="0"/>
    <s v="RP-19270"/>
    <s v="Rachel Payne"/>
    <x v="1"/>
    <s v="United States"/>
    <s v="San Francisco"/>
    <x v="1"/>
    <n v="94110"/>
    <x v="1"/>
    <s v="OFF-PA-10003228"/>
    <x v="1"/>
    <x v="10"/>
    <x v="1668"/>
    <n v="146.72999999999999"/>
    <n v="3"/>
    <x v="0"/>
    <n v="68.963099999999997"/>
  </r>
  <r>
    <n v="9341"/>
    <x v="4669"/>
    <x v="2"/>
    <x v="538"/>
    <d v="2011-10-22T00:00:00"/>
    <x v="0"/>
    <s v="RP-19270"/>
    <s v="Rachel Payne"/>
    <x v="1"/>
    <s v="United States"/>
    <s v="San Francisco"/>
    <x v="1"/>
    <n v="94110"/>
    <x v="1"/>
    <s v="OFF-LA-10002787"/>
    <x v="1"/>
    <x v="2"/>
    <x v="542"/>
    <n v="18.75"/>
    <n v="5"/>
    <x v="0"/>
    <n v="9"/>
  </r>
  <r>
    <n v="9342"/>
    <x v="4669"/>
    <x v="2"/>
    <x v="538"/>
    <d v="2011-10-22T00:00:00"/>
    <x v="0"/>
    <s v="RP-19270"/>
    <s v="Rachel Payne"/>
    <x v="1"/>
    <s v="United States"/>
    <s v="San Francisco"/>
    <x v="1"/>
    <n v="94110"/>
    <x v="1"/>
    <s v="TEC-PH-10001305"/>
    <x v="2"/>
    <x v="7"/>
    <x v="1671"/>
    <n v="117.57599999999999"/>
    <n v="3"/>
    <x v="2"/>
    <n v="11.7576"/>
  </r>
  <r>
    <n v="9343"/>
    <x v="4670"/>
    <x v="0"/>
    <x v="69"/>
    <d v="2013-03-19T00:00:00"/>
    <x v="1"/>
    <s v="DB-13360"/>
    <s v="Dennis Bolton"/>
    <x v="2"/>
    <s v="United States"/>
    <s v="Riverside"/>
    <x v="1"/>
    <n v="92503"/>
    <x v="1"/>
    <s v="OFF-BI-10001036"/>
    <x v="1"/>
    <x v="8"/>
    <x v="618"/>
    <n v="51.183999999999997"/>
    <n v="7"/>
    <x v="2"/>
    <n v="19.193999999999999"/>
  </r>
  <r>
    <n v="9344"/>
    <x v="4671"/>
    <x v="3"/>
    <x v="922"/>
    <d v="2014-02-21T00:00:00"/>
    <x v="2"/>
    <s v="CK-12325"/>
    <s v="Christine Kargatis"/>
    <x v="2"/>
    <s v="United States"/>
    <s v="Troy"/>
    <x v="24"/>
    <n v="45373"/>
    <x v="3"/>
    <s v="FUR-TA-10001086"/>
    <x v="0"/>
    <x v="3"/>
    <x v="1727"/>
    <n v="455.97"/>
    <n v="5"/>
    <x v="10"/>
    <n v="-106.393"/>
  </r>
  <r>
    <n v="9345"/>
    <x v="4671"/>
    <x v="3"/>
    <x v="922"/>
    <d v="2014-02-21T00:00:00"/>
    <x v="2"/>
    <s v="CK-12325"/>
    <s v="Christine Kargatis"/>
    <x v="2"/>
    <s v="United States"/>
    <s v="Troy"/>
    <x v="24"/>
    <n v="45373"/>
    <x v="3"/>
    <s v="OFF-BI-10001525"/>
    <x v="1"/>
    <x v="8"/>
    <x v="31"/>
    <n v="5.7149999999999999"/>
    <n v="5"/>
    <x v="6"/>
    <n v="-4.7625000000000002"/>
  </r>
  <r>
    <n v="9346"/>
    <x v="4671"/>
    <x v="3"/>
    <x v="922"/>
    <d v="2014-02-21T00:00:00"/>
    <x v="2"/>
    <s v="CK-12325"/>
    <s v="Christine Kargatis"/>
    <x v="2"/>
    <s v="United States"/>
    <s v="Troy"/>
    <x v="24"/>
    <n v="45373"/>
    <x v="3"/>
    <s v="TEC-PH-10000526"/>
    <x v="2"/>
    <x v="7"/>
    <x v="1463"/>
    <n v="57.594000000000001"/>
    <n v="1"/>
    <x v="10"/>
    <n v="-11.518800000000001"/>
  </r>
  <r>
    <n v="9347"/>
    <x v="4671"/>
    <x v="3"/>
    <x v="922"/>
    <d v="2014-02-21T00:00:00"/>
    <x v="2"/>
    <s v="CK-12325"/>
    <s v="Christine Kargatis"/>
    <x v="2"/>
    <s v="United States"/>
    <s v="Troy"/>
    <x v="24"/>
    <n v="45373"/>
    <x v="3"/>
    <s v="FUR-FU-10004973"/>
    <x v="0"/>
    <x v="5"/>
    <x v="1134"/>
    <n v="30.143999999999998"/>
    <n v="2"/>
    <x v="2"/>
    <n v="8.2896000000000001"/>
  </r>
  <r>
    <n v="9348"/>
    <x v="4671"/>
    <x v="3"/>
    <x v="922"/>
    <d v="2014-02-21T00:00:00"/>
    <x v="2"/>
    <s v="CK-12325"/>
    <s v="Christine Kargatis"/>
    <x v="2"/>
    <s v="United States"/>
    <s v="Troy"/>
    <x v="24"/>
    <n v="45373"/>
    <x v="3"/>
    <s v="FUR-CH-10003981"/>
    <x v="0"/>
    <x v="1"/>
    <x v="1166"/>
    <n v="899.43"/>
    <n v="5"/>
    <x v="4"/>
    <n v="-12.849"/>
  </r>
  <r>
    <n v="9349"/>
    <x v="4672"/>
    <x v="0"/>
    <x v="596"/>
    <d v="2013-12-29T00:00:00"/>
    <x v="1"/>
    <s v="DN-13690"/>
    <s v="Duane Noonan"/>
    <x v="0"/>
    <s v="United States"/>
    <s v="Moreno Valley"/>
    <x v="1"/>
    <n v="92553"/>
    <x v="1"/>
    <s v="FUR-FU-10000277"/>
    <x v="0"/>
    <x v="5"/>
    <x v="1786"/>
    <n v="842.72"/>
    <n v="8"/>
    <x v="0"/>
    <n v="202.25280000000001"/>
  </r>
  <r>
    <n v="9350"/>
    <x v="4672"/>
    <x v="0"/>
    <x v="596"/>
    <d v="2013-12-29T00:00:00"/>
    <x v="1"/>
    <s v="DN-13690"/>
    <s v="Duane Noonan"/>
    <x v="0"/>
    <s v="United States"/>
    <s v="Moreno Valley"/>
    <x v="1"/>
    <n v="92553"/>
    <x v="1"/>
    <s v="FUR-FU-10001934"/>
    <x v="0"/>
    <x v="5"/>
    <x v="107"/>
    <n v="41.96"/>
    <n v="2"/>
    <x v="0"/>
    <n v="10.909599999999999"/>
  </r>
  <r>
    <n v="9351"/>
    <x v="4673"/>
    <x v="0"/>
    <x v="713"/>
    <d v="2013-09-28T00:00:00"/>
    <x v="1"/>
    <s v="DP-13105"/>
    <s v="Dave Poirier"/>
    <x v="1"/>
    <s v="United States"/>
    <s v="Seattle"/>
    <x v="4"/>
    <n v="98115"/>
    <x v="1"/>
    <s v="OFF-BI-10004970"/>
    <x v="1"/>
    <x v="8"/>
    <x v="908"/>
    <n v="13.215999999999999"/>
    <n v="4"/>
    <x v="2"/>
    <n v="4.4603999999999999"/>
  </r>
  <r>
    <n v="9352"/>
    <x v="4673"/>
    <x v="0"/>
    <x v="713"/>
    <d v="2013-09-28T00:00:00"/>
    <x v="1"/>
    <s v="DP-13105"/>
    <s v="Dave Poirier"/>
    <x v="1"/>
    <s v="United States"/>
    <s v="Seattle"/>
    <x v="4"/>
    <n v="98115"/>
    <x v="1"/>
    <s v="FUR-CH-10003396"/>
    <x v="0"/>
    <x v="1"/>
    <x v="385"/>
    <n v="184.75200000000001"/>
    <n v="3"/>
    <x v="2"/>
    <n v="-20.784600000000001"/>
  </r>
  <r>
    <n v="9353"/>
    <x v="4674"/>
    <x v="3"/>
    <x v="241"/>
    <d v="2014-09-27T00:00:00"/>
    <x v="2"/>
    <s v="RO-19780"/>
    <s v="Rose O'Brian"/>
    <x v="0"/>
    <s v="United States"/>
    <s v="Chicago"/>
    <x v="10"/>
    <n v="60623"/>
    <x v="2"/>
    <s v="FUR-CH-10003973"/>
    <x v="0"/>
    <x v="1"/>
    <x v="858"/>
    <n v="520.46400000000006"/>
    <n v="2"/>
    <x v="4"/>
    <n v="-14.8704"/>
  </r>
  <r>
    <n v="9354"/>
    <x v="4674"/>
    <x v="3"/>
    <x v="241"/>
    <d v="2014-09-27T00:00:00"/>
    <x v="2"/>
    <s v="RO-19780"/>
    <s v="Rose O'Brian"/>
    <x v="0"/>
    <s v="United States"/>
    <s v="Chicago"/>
    <x v="10"/>
    <n v="60623"/>
    <x v="2"/>
    <s v="OFF-PA-10002109"/>
    <x v="1"/>
    <x v="10"/>
    <x v="1771"/>
    <n v="11.423999999999999"/>
    <n v="3"/>
    <x v="2"/>
    <n v="3.7128000000000001"/>
  </r>
  <r>
    <n v="9355"/>
    <x v="4675"/>
    <x v="1"/>
    <x v="494"/>
    <d v="2012-12-05T00:00:00"/>
    <x v="1"/>
    <s v="MA-17560"/>
    <s v="Matt Abelman"/>
    <x v="2"/>
    <s v="United States"/>
    <s v="Jackson"/>
    <x v="12"/>
    <n v="49201"/>
    <x v="2"/>
    <s v="OFF-PA-10001826"/>
    <x v="1"/>
    <x v="10"/>
    <x v="1750"/>
    <n v="19.440000000000001"/>
    <n v="3"/>
    <x v="0"/>
    <n v="9.3312000000000008"/>
  </r>
  <r>
    <n v="9356"/>
    <x v="4675"/>
    <x v="1"/>
    <x v="494"/>
    <d v="2012-12-05T00:00:00"/>
    <x v="1"/>
    <s v="MA-17560"/>
    <s v="Matt Abelman"/>
    <x v="2"/>
    <s v="United States"/>
    <s v="Jackson"/>
    <x v="12"/>
    <n v="49201"/>
    <x v="2"/>
    <s v="OFF-AR-10000823"/>
    <x v="1"/>
    <x v="6"/>
    <x v="1043"/>
    <n v="3.64"/>
    <n v="2"/>
    <x v="0"/>
    <n v="1.0192000000000001"/>
  </r>
  <r>
    <n v="9357"/>
    <x v="4675"/>
    <x v="1"/>
    <x v="494"/>
    <d v="2012-12-05T00:00:00"/>
    <x v="1"/>
    <s v="MA-17560"/>
    <s v="Matt Abelman"/>
    <x v="2"/>
    <s v="United States"/>
    <s v="Jackson"/>
    <x v="12"/>
    <n v="49201"/>
    <x v="2"/>
    <s v="OFF-PA-10001776"/>
    <x v="1"/>
    <x v="10"/>
    <x v="1263"/>
    <n v="18.54"/>
    <n v="2"/>
    <x v="0"/>
    <n v="8.7138000000000009"/>
  </r>
  <r>
    <n v="9358"/>
    <x v="4676"/>
    <x v="0"/>
    <x v="967"/>
    <d v="2013-01-28T00:00:00"/>
    <x v="0"/>
    <s v="JD-15895"/>
    <s v="Jonathan Doherty"/>
    <x v="1"/>
    <s v="United States"/>
    <s v="New York City"/>
    <x v="15"/>
    <n v="10024"/>
    <x v="3"/>
    <s v="OFF-BI-10003676"/>
    <x v="1"/>
    <x v="8"/>
    <x v="816"/>
    <n v="43.12"/>
    <n v="5"/>
    <x v="2"/>
    <n v="15.092000000000001"/>
  </r>
  <r>
    <n v="9359"/>
    <x v="4676"/>
    <x v="0"/>
    <x v="967"/>
    <d v="2013-01-28T00:00:00"/>
    <x v="0"/>
    <s v="JD-15895"/>
    <s v="Jonathan Doherty"/>
    <x v="1"/>
    <s v="United States"/>
    <s v="New York City"/>
    <x v="15"/>
    <n v="10024"/>
    <x v="3"/>
    <s v="FUR-TA-10001095"/>
    <x v="0"/>
    <x v="3"/>
    <x v="611"/>
    <n v="313.72199999999998"/>
    <n v="3"/>
    <x v="10"/>
    <n v="-99.345299999999995"/>
  </r>
  <r>
    <n v="9360"/>
    <x v="4676"/>
    <x v="0"/>
    <x v="967"/>
    <d v="2013-01-28T00:00:00"/>
    <x v="0"/>
    <s v="JD-15895"/>
    <s v="Jonathan Doherty"/>
    <x v="1"/>
    <s v="United States"/>
    <s v="New York City"/>
    <x v="15"/>
    <n v="10024"/>
    <x v="3"/>
    <s v="FUR-FU-10000747"/>
    <x v="0"/>
    <x v="5"/>
    <x v="1742"/>
    <n v="45.98"/>
    <n v="1"/>
    <x v="0"/>
    <n v="7.8166000000000002"/>
  </r>
  <r>
    <n v="9361"/>
    <x v="4676"/>
    <x v="0"/>
    <x v="967"/>
    <d v="2013-01-28T00:00:00"/>
    <x v="0"/>
    <s v="JD-15895"/>
    <s v="Jonathan Doherty"/>
    <x v="1"/>
    <s v="United States"/>
    <s v="New York City"/>
    <x v="15"/>
    <n v="10024"/>
    <x v="3"/>
    <s v="OFF-ST-10004337"/>
    <x v="1"/>
    <x v="4"/>
    <x v="839"/>
    <n v="428.68"/>
    <n v="7"/>
    <x v="0"/>
    <n v="0"/>
  </r>
  <r>
    <n v="9362"/>
    <x v="4677"/>
    <x v="3"/>
    <x v="708"/>
    <d v="2014-03-26T00:00:00"/>
    <x v="1"/>
    <s v="PS-18970"/>
    <s v="Paul Stevenson"/>
    <x v="2"/>
    <s v="United States"/>
    <s v="Seattle"/>
    <x v="4"/>
    <n v="98105"/>
    <x v="1"/>
    <s v="OFF-BI-10004410"/>
    <x v="1"/>
    <x v="8"/>
    <x v="48"/>
    <n v="30.576000000000001"/>
    <n v="6"/>
    <x v="2"/>
    <n v="10.3194"/>
  </r>
  <r>
    <n v="9363"/>
    <x v="4677"/>
    <x v="3"/>
    <x v="708"/>
    <d v="2014-03-26T00:00:00"/>
    <x v="1"/>
    <s v="PS-18970"/>
    <s v="Paul Stevenson"/>
    <x v="2"/>
    <s v="United States"/>
    <s v="Seattle"/>
    <x v="4"/>
    <n v="98105"/>
    <x v="1"/>
    <s v="OFF-FA-10004838"/>
    <x v="1"/>
    <x v="13"/>
    <x v="792"/>
    <n v="13.02"/>
    <n v="7"/>
    <x v="0"/>
    <n v="0.3906"/>
  </r>
  <r>
    <n v="9364"/>
    <x v="4677"/>
    <x v="3"/>
    <x v="708"/>
    <d v="2014-03-26T00:00:00"/>
    <x v="1"/>
    <s v="PS-18970"/>
    <s v="Paul Stevenson"/>
    <x v="2"/>
    <s v="United States"/>
    <s v="Seattle"/>
    <x v="4"/>
    <n v="98105"/>
    <x v="1"/>
    <s v="FUR-FU-10002364"/>
    <x v="0"/>
    <x v="5"/>
    <x v="1231"/>
    <n v="22.14"/>
    <n v="3"/>
    <x v="0"/>
    <n v="6.4206000000000003"/>
  </r>
  <r>
    <n v="9365"/>
    <x v="4677"/>
    <x v="3"/>
    <x v="708"/>
    <d v="2014-03-26T00:00:00"/>
    <x v="1"/>
    <s v="PS-18970"/>
    <s v="Paul Stevenson"/>
    <x v="2"/>
    <s v="United States"/>
    <s v="Seattle"/>
    <x v="4"/>
    <n v="98105"/>
    <x v="1"/>
    <s v="OFF-ST-10001809"/>
    <x v="1"/>
    <x v="4"/>
    <x v="430"/>
    <n v="359.32"/>
    <n v="4"/>
    <x v="0"/>
    <n v="7.1863999999999999"/>
  </r>
  <r>
    <n v="9366"/>
    <x v="4678"/>
    <x v="2"/>
    <x v="963"/>
    <d v="2011-08-25T00:00:00"/>
    <x v="2"/>
    <s v="JF-15415"/>
    <s v="Jennifer Ferguson"/>
    <x v="0"/>
    <s v="United States"/>
    <s v="Saint Charles"/>
    <x v="25"/>
    <n v="63301"/>
    <x v="2"/>
    <s v="OFF-PA-10001846"/>
    <x v="1"/>
    <x v="10"/>
    <x v="1807"/>
    <n v="11.56"/>
    <n v="2"/>
    <x v="0"/>
    <n v="5.6643999999999997"/>
  </r>
  <r>
    <n v="9367"/>
    <x v="4679"/>
    <x v="2"/>
    <x v="785"/>
    <d v="2011-06-13T00:00:00"/>
    <x v="1"/>
    <s v="RD-19480"/>
    <s v="Rick Duston"/>
    <x v="0"/>
    <s v="United States"/>
    <s v="Long Beach"/>
    <x v="15"/>
    <n v="11561"/>
    <x v="3"/>
    <s v="OFF-BI-10003876"/>
    <x v="1"/>
    <x v="8"/>
    <x v="1617"/>
    <n v="68.48"/>
    <n v="2"/>
    <x v="2"/>
    <n v="25.68"/>
  </r>
  <r>
    <n v="9368"/>
    <x v="4679"/>
    <x v="2"/>
    <x v="785"/>
    <d v="2011-06-13T00:00:00"/>
    <x v="1"/>
    <s v="RD-19480"/>
    <s v="Rick Duston"/>
    <x v="0"/>
    <s v="United States"/>
    <s v="Long Beach"/>
    <x v="15"/>
    <n v="11561"/>
    <x v="3"/>
    <s v="OFF-ST-10003470"/>
    <x v="1"/>
    <x v="4"/>
    <x v="1339"/>
    <n v="1676.88"/>
    <n v="6"/>
    <x v="0"/>
    <n v="83.843999999999994"/>
  </r>
  <r>
    <n v="9369"/>
    <x v="4680"/>
    <x v="0"/>
    <x v="281"/>
    <d v="2013-04-10T00:00:00"/>
    <x v="2"/>
    <s v="ES-14080"/>
    <s v="Erin Smith"/>
    <x v="1"/>
    <s v="United States"/>
    <s v="Lakewood"/>
    <x v="30"/>
    <n v="8701"/>
    <x v="3"/>
    <s v="OFF-PA-10004243"/>
    <x v="1"/>
    <x v="10"/>
    <x v="271"/>
    <n v="37.94"/>
    <n v="2"/>
    <x v="0"/>
    <n v="18.211200000000002"/>
  </r>
  <r>
    <n v="9370"/>
    <x v="4681"/>
    <x v="3"/>
    <x v="659"/>
    <d v="2014-11-10T00:00:00"/>
    <x v="0"/>
    <s v="KN-16390"/>
    <s v="Katherine Nockton"/>
    <x v="1"/>
    <s v="United States"/>
    <s v="Clinton"/>
    <x v="39"/>
    <n v="20735"/>
    <x v="3"/>
    <s v="FUR-CH-10000422"/>
    <x v="0"/>
    <x v="1"/>
    <x v="1432"/>
    <n v="272.97000000000003"/>
    <n v="3"/>
    <x v="0"/>
    <n v="43.675199999999997"/>
  </r>
  <r>
    <n v="9371"/>
    <x v="4682"/>
    <x v="1"/>
    <x v="352"/>
    <d v="2012-05-31T00:00:00"/>
    <x v="2"/>
    <s v="VP-21760"/>
    <s v="Victoria Pisteka"/>
    <x v="1"/>
    <s v="United States"/>
    <s v="Columbus"/>
    <x v="24"/>
    <n v="43229"/>
    <x v="3"/>
    <s v="FUR-FU-10002506"/>
    <x v="0"/>
    <x v="5"/>
    <x v="1802"/>
    <n v="41.567999999999998"/>
    <n v="4"/>
    <x v="2"/>
    <n v="-4.1567999999999996"/>
  </r>
  <r>
    <n v="9372"/>
    <x v="4682"/>
    <x v="1"/>
    <x v="352"/>
    <d v="2012-05-31T00:00:00"/>
    <x v="2"/>
    <s v="VP-21760"/>
    <s v="Victoria Pisteka"/>
    <x v="1"/>
    <s v="United States"/>
    <s v="Columbus"/>
    <x v="24"/>
    <n v="43229"/>
    <x v="3"/>
    <s v="FUR-CH-10000863"/>
    <x v="0"/>
    <x v="1"/>
    <x v="83"/>
    <n v="317.05799999999999"/>
    <n v="3"/>
    <x v="4"/>
    <n v="-86.058599999999998"/>
  </r>
  <r>
    <n v="9373"/>
    <x v="4682"/>
    <x v="1"/>
    <x v="352"/>
    <d v="2012-05-31T00:00:00"/>
    <x v="2"/>
    <s v="VP-21760"/>
    <s v="Victoria Pisteka"/>
    <x v="1"/>
    <s v="United States"/>
    <s v="Columbus"/>
    <x v="24"/>
    <n v="43229"/>
    <x v="3"/>
    <s v="OFF-FA-10002988"/>
    <x v="1"/>
    <x v="13"/>
    <x v="131"/>
    <n v="8.0399999999999991"/>
    <n v="5"/>
    <x v="2"/>
    <n v="2.9144999999999999"/>
  </r>
  <r>
    <n v="9374"/>
    <x v="4683"/>
    <x v="3"/>
    <x v="917"/>
    <d v="2014-05-12T00:00:00"/>
    <x v="1"/>
    <s v="CS-11950"/>
    <s v="Carlos Soltero"/>
    <x v="0"/>
    <s v="United States"/>
    <s v="Pasadena"/>
    <x v="1"/>
    <n v="91104"/>
    <x v="1"/>
    <s v="TEC-PH-10003437"/>
    <x v="2"/>
    <x v="7"/>
    <x v="913"/>
    <n v="419.94400000000002"/>
    <n v="7"/>
    <x v="2"/>
    <n v="52.493000000000002"/>
  </r>
  <r>
    <n v="9375"/>
    <x v="4684"/>
    <x v="0"/>
    <x v="410"/>
    <d v="2013-06-10T00:00:00"/>
    <x v="1"/>
    <s v="KB-16600"/>
    <s v="Ken Brennan"/>
    <x v="1"/>
    <s v="United States"/>
    <s v="Seattle"/>
    <x v="4"/>
    <n v="98105"/>
    <x v="1"/>
    <s v="OFF-SU-10002537"/>
    <x v="1"/>
    <x v="14"/>
    <x v="676"/>
    <n v="61.38"/>
    <n v="6"/>
    <x v="0"/>
    <n v="15.9588"/>
  </r>
  <r>
    <n v="9376"/>
    <x v="4685"/>
    <x v="1"/>
    <x v="639"/>
    <d v="2012-12-19T00:00:00"/>
    <x v="0"/>
    <s v="AJ-10945"/>
    <s v="Ashley Jarboe"/>
    <x v="0"/>
    <s v="United States"/>
    <s v="Los Angeles"/>
    <x v="1"/>
    <n v="90045"/>
    <x v="1"/>
    <s v="TEC-AC-10003063"/>
    <x v="2"/>
    <x v="11"/>
    <x v="1052"/>
    <n v="50"/>
    <n v="2"/>
    <x v="0"/>
    <n v="10.5"/>
  </r>
  <r>
    <n v="9377"/>
    <x v="4686"/>
    <x v="3"/>
    <x v="53"/>
    <d v="2014-12-30T00:00:00"/>
    <x v="1"/>
    <s v="PO-18865"/>
    <s v="Patrick O'Donnell"/>
    <x v="0"/>
    <s v="United States"/>
    <s v="East Orange"/>
    <x v="30"/>
    <n v="7017"/>
    <x v="3"/>
    <s v="TEC-AC-10003237"/>
    <x v="2"/>
    <x v="11"/>
    <x v="1631"/>
    <n v="31.8"/>
    <n v="3"/>
    <x v="0"/>
    <n v="13.673999999999999"/>
  </r>
  <r>
    <n v="9378"/>
    <x v="4687"/>
    <x v="3"/>
    <x v="94"/>
    <d v="2014-12-22T00:00:00"/>
    <x v="1"/>
    <s v="DP-13105"/>
    <s v="Dave Poirier"/>
    <x v="1"/>
    <s v="United States"/>
    <s v="Eau Claire"/>
    <x v="6"/>
    <n v="54703"/>
    <x v="2"/>
    <s v="OFF-ST-10001031"/>
    <x v="1"/>
    <x v="4"/>
    <x v="1551"/>
    <n v="32.56"/>
    <n v="2"/>
    <x v="0"/>
    <n v="8.4656000000000002"/>
  </r>
  <r>
    <n v="9379"/>
    <x v="4688"/>
    <x v="0"/>
    <x v="1120"/>
    <d v="2013-05-16T00:00:00"/>
    <x v="1"/>
    <s v="GM-14500"/>
    <s v="Gene McClure"/>
    <x v="0"/>
    <s v="United States"/>
    <s v="Chicago"/>
    <x v="10"/>
    <n v="60610"/>
    <x v="2"/>
    <s v="OFF-EN-10001535"/>
    <x v="1"/>
    <x v="12"/>
    <x v="1833"/>
    <n v="7.0720000000000001"/>
    <n v="2"/>
    <x v="2"/>
    <n v="2.3868"/>
  </r>
  <r>
    <n v="9380"/>
    <x v="4689"/>
    <x v="2"/>
    <x v="851"/>
    <d v="2011-12-27T00:00:00"/>
    <x v="0"/>
    <s v="CC-12670"/>
    <s v="Craig Carreira"/>
    <x v="0"/>
    <s v="United States"/>
    <s v="Tampa"/>
    <x v="2"/>
    <n v="33614"/>
    <x v="0"/>
    <s v="OFF-PA-10001295"/>
    <x v="1"/>
    <x v="10"/>
    <x v="1211"/>
    <n v="45.527999999999999"/>
    <n v="3"/>
    <x v="2"/>
    <n v="15.934799999999999"/>
  </r>
  <r>
    <n v="9381"/>
    <x v="4689"/>
    <x v="2"/>
    <x v="851"/>
    <d v="2011-12-27T00:00:00"/>
    <x v="0"/>
    <s v="CC-12670"/>
    <s v="Craig Carreira"/>
    <x v="0"/>
    <s v="United States"/>
    <s v="Tampa"/>
    <x v="2"/>
    <n v="33614"/>
    <x v="0"/>
    <s v="FUR-CH-10004698"/>
    <x v="0"/>
    <x v="1"/>
    <x v="166"/>
    <n v="64.784000000000006"/>
    <n v="1"/>
    <x v="2"/>
    <n v="6.4783999999999997"/>
  </r>
  <r>
    <n v="9382"/>
    <x v="4689"/>
    <x v="2"/>
    <x v="851"/>
    <d v="2011-12-27T00:00:00"/>
    <x v="0"/>
    <s v="CC-12670"/>
    <s v="Craig Carreira"/>
    <x v="0"/>
    <s v="United States"/>
    <s v="Tampa"/>
    <x v="2"/>
    <n v="33614"/>
    <x v="0"/>
    <s v="OFF-ST-10000078"/>
    <x v="1"/>
    <x v="4"/>
    <x v="1218"/>
    <n v="424.27199999999999"/>
    <n v="2"/>
    <x v="2"/>
    <n v="-10.6068"/>
  </r>
  <r>
    <n v="9383"/>
    <x v="4689"/>
    <x v="2"/>
    <x v="851"/>
    <d v="2011-12-27T00:00:00"/>
    <x v="0"/>
    <s v="CC-12670"/>
    <s v="Craig Carreira"/>
    <x v="0"/>
    <s v="United States"/>
    <s v="Tampa"/>
    <x v="2"/>
    <n v="33614"/>
    <x v="0"/>
    <s v="OFF-AR-10001868"/>
    <x v="1"/>
    <x v="6"/>
    <x v="59"/>
    <n v="1.3440000000000001"/>
    <n v="1"/>
    <x v="2"/>
    <n v="0.504"/>
  </r>
  <r>
    <n v="9384"/>
    <x v="4689"/>
    <x v="2"/>
    <x v="851"/>
    <d v="2011-12-27T00:00:00"/>
    <x v="0"/>
    <s v="CC-12670"/>
    <s v="Craig Carreira"/>
    <x v="0"/>
    <s v="United States"/>
    <s v="Tampa"/>
    <x v="2"/>
    <n v="33614"/>
    <x v="0"/>
    <s v="OFF-ST-10004950"/>
    <x v="1"/>
    <x v="4"/>
    <x v="1000"/>
    <n v="83.92"/>
    <n v="5"/>
    <x v="2"/>
    <n v="-1.0489999999999999"/>
  </r>
  <r>
    <n v="9385"/>
    <x v="4690"/>
    <x v="3"/>
    <x v="938"/>
    <d v="2014-08-17T00:00:00"/>
    <x v="1"/>
    <s v="SJ-20125"/>
    <s v="Sanjit Jacobs"/>
    <x v="2"/>
    <s v="United States"/>
    <s v="New York City"/>
    <x v="15"/>
    <n v="10009"/>
    <x v="3"/>
    <s v="OFF-PA-10003441"/>
    <x v="1"/>
    <x v="10"/>
    <x v="485"/>
    <n v="25.92"/>
    <n v="4"/>
    <x v="0"/>
    <n v="12.441599999999999"/>
  </r>
  <r>
    <n v="9386"/>
    <x v="4691"/>
    <x v="3"/>
    <x v="151"/>
    <d v="2014-09-01T00:00:00"/>
    <x v="1"/>
    <s v="SF-20200"/>
    <s v="Sarah Foster"/>
    <x v="0"/>
    <s v="United States"/>
    <s v="Mesa"/>
    <x v="16"/>
    <n v="85204"/>
    <x v="1"/>
    <s v="FUR-FU-10004973"/>
    <x v="0"/>
    <x v="5"/>
    <x v="1134"/>
    <n v="120.57599999999999"/>
    <n v="8"/>
    <x v="2"/>
    <n v="33.1584"/>
  </r>
  <r>
    <n v="9387"/>
    <x v="4692"/>
    <x v="3"/>
    <x v="617"/>
    <d v="2014-01-24T00:00:00"/>
    <x v="1"/>
    <s v="RM-19375"/>
    <s v="Raymond Messe"/>
    <x v="0"/>
    <s v="United States"/>
    <s v="Burlington"/>
    <x v="42"/>
    <n v="5408"/>
    <x v="3"/>
    <s v="OFF-PA-10000157"/>
    <x v="1"/>
    <x v="10"/>
    <x v="364"/>
    <n v="79.92"/>
    <n v="4"/>
    <x v="0"/>
    <n v="37.562399999999997"/>
  </r>
  <r>
    <n v="9388"/>
    <x v="4692"/>
    <x v="3"/>
    <x v="617"/>
    <d v="2014-01-24T00:00:00"/>
    <x v="1"/>
    <s v="RM-19375"/>
    <s v="Raymond Messe"/>
    <x v="0"/>
    <s v="United States"/>
    <s v="Burlington"/>
    <x v="42"/>
    <n v="5408"/>
    <x v="3"/>
    <s v="OFF-PA-10001970"/>
    <x v="1"/>
    <x v="10"/>
    <x v="311"/>
    <n v="12.28"/>
    <n v="1"/>
    <x v="0"/>
    <n v="5.7716000000000003"/>
  </r>
  <r>
    <n v="9389"/>
    <x v="4692"/>
    <x v="3"/>
    <x v="617"/>
    <d v="2014-01-24T00:00:00"/>
    <x v="1"/>
    <s v="RM-19375"/>
    <s v="Raymond Messe"/>
    <x v="0"/>
    <s v="United States"/>
    <s v="Burlington"/>
    <x v="42"/>
    <n v="5408"/>
    <x v="3"/>
    <s v="OFF-AP-10000828"/>
    <x v="1"/>
    <x v="9"/>
    <x v="1087"/>
    <n v="542.94000000000005"/>
    <n v="3"/>
    <x v="0"/>
    <n v="152.0232"/>
  </r>
  <r>
    <n v="9390"/>
    <x v="4692"/>
    <x v="3"/>
    <x v="617"/>
    <d v="2014-01-24T00:00:00"/>
    <x v="1"/>
    <s v="RM-19375"/>
    <s v="Raymond Messe"/>
    <x v="0"/>
    <s v="United States"/>
    <s v="Burlington"/>
    <x v="42"/>
    <n v="5408"/>
    <x v="3"/>
    <s v="OFF-EN-10001509"/>
    <x v="1"/>
    <x v="12"/>
    <x v="29"/>
    <n v="2.04"/>
    <n v="1"/>
    <x v="0"/>
    <n v="0.95879999999999999"/>
  </r>
  <r>
    <n v="9391"/>
    <x v="4693"/>
    <x v="1"/>
    <x v="974"/>
    <d v="2012-06-24T00:00:00"/>
    <x v="1"/>
    <s v="KM-16375"/>
    <s v="Katherine Murray"/>
    <x v="2"/>
    <s v="United States"/>
    <s v="Houston"/>
    <x v="5"/>
    <n v="77070"/>
    <x v="2"/>
    <s v="OFF-ST-10003692"/>
    <x v="1"/>
    <x v="4"/>
    <x v="1253"/>
    <n v="228.92"/>
    <n v="5"/>
    <x v="2"/>
    <n v="14.307499999999999"/>
  </r>
  <r>
    <n v="9392"/>
    <x v="4694"/>
    <x v="3"/>
    <x v="677"/>
    <d v="2014-03-17T00:00:00"/>
    <x v="2"/>
    <s v="FH-14275"/>
    <s v="Frank Hawley"/>
    <x v="1"/>
    <s v="United States"/>
    <s v="Aurora"/>
    <x v="10"/>
    <n v="60505"/>
    <x v="2"/>
    <s v="TEC-PH-10004700"/>
    <x v="2"/>
    <x v="7"/>
    <x v="843"/>
    <n v="7.992"/>
    <n v="1"/>
    <x v="2"/>
    <n v="2.5973999999999999"/>
  </r>
  <r>
    <n v="9393"/>
    <x v="4695"/>
    <x v="1"/>
    <x v="969"/>
    <d v="2012-10-25T00:00:00"/>
    <x v="3"/>
    <s v="DG-13300"/>
    <s v="Deirdre Greer"/>
    <x v="1"/>
    <s v="United States"/>
    <s v="Denver"/>
    <x v="22"/>
    <n v="80219"/>
    <x v="1"/>
    <s v="FUR-CH-10000422"/>
    <x v="0"/>
    <x v="1"/>
    <x v="1432"/>
    <n v="582.33600000000001"/>
    <n v="8"/>
    <x v="2"/>
    <n v="-29.116800000000001"/>
  </r>
  <r>
    <n v="9394"/>
    <x v="4696"/>
    <x v="2"/>
    <x v="59"/>
    <d v="2011-09-23T00:00:00"/>
    <x v="2"/>
    <s v="MW-18220"/>
    <s v="Mitch Webber"/>
    <x v="0"/>
    <s v="United States"/>
    <s v="New York City"/>
    <x v="15"/>
    <n v="10011"/>
    <x v="3"/>
    <s v="TEC-PH-10003484"/>
    <x v="2"/>
    <x v="7"/>
    <x v="1530"/>
    <n v="629.95000000000005"/>
    <n v="5"/>
    <x v="0"/>
    <n v="157.48750000000001"/>
  </r>
  <r>
    <n v="9395"/>
    <x v="4696"/>
    <x v="2"/>
    <x v="59"/>
    <d v="2011-09-23T00:00:00"/>
    <x v="2"/>
    <s v="MW-18220"/>
    <s v="Mitch Webber"/>
    <x v="0"/>
    <s v="United States"/>
    <s v="New York City"/>
    <x v="15"/>
    <n v="10011"/>
    <x v="3"/>
    <s v="FUR-CH-10001394"/>
    <x v="0"/>
    <x v="1"/>
    <x v="648"/>
    <n v="631.78200000000004"/>
    <n v="2"/>
    <x v="9"/>
    <n v="140.39599999999999"/>
  </r>
  <r>
    <n v="9396"/>
    <x v="4696"/>
    <x v="2"/>
    <x v="59"/>
    <d v="2011-09-23T00:00:00"/>
    <x v="2"/>
    <s v="MW-18220"/>
    <s v="Mitch Webber"/>
    <x v="0"/>
    <s v="United States"/>
    <s v="New York City"/>
    <x v="15"/>
    <n v="10011"/>
    <x v="3"/>
    <s v="FUR-BO-10002213"/>
    <x v="0"/>
    <x v="0"/>
    <x v="1223"/>
    <n v="801.56799999999998"/>
    <n v="2"/>
    <x v="2"/>
    <n v="-10.019600000000001"/>
  </r>
  <r>
    <n v="9397"/>
    <x v="4696"/>
    <x v="2"/>
    <x v="59"/>
    <d v="2011-09-23T00:00:00"/>
    <x v="2"/>
    <s v="MW-18220"/>
    <s v="Mitch Webber"/>
    <x v="0"/>
    <s v="United States"/>
    <s v="New York City"/>
    <x v="15"/>
    <n v="10011"/>
    <x v="3"/>
    <s v="OFF-LA-10002762"/>
    <x v="1"/>
    <x v="2"/>
    <x v="49"/>
    <n v="75.180000000000007"/>
    <n v="6"/>
    <x v="0"/>
    <n v="35.334600000000002"/>
  </r>
  <r>
    <n v="9398"/>
    <x v="4696"/>
    <x v="2"/>
    <x v="59"/>
    <d v="2011-09-23T00:00:00"/>
    <x v="2"/>
    <s v="MW-18220"/>
    <s v="Mitch Webber"/>
    <x v="0"/>
    <s v="United States"/>
    <s v="New York City"/>
    <x v="15"/>
    <n v="10011"/>
    <x v="3"/>
    <s v="OFF-AP-10003842"/>
    <x v="1"/>
    <x v="9"/>
    <x v="1247"/>
    <n v="30.98"/>
    <n v="1"/>
    <x v="0"/>
    <n v="8.0548000000000002"/>
  </r>
  <r>
    <n v="9399"/>
    <x v="4696"/>
    <x v="2"/>
    <x v="59"/>
    <d v="2011-09-23T00:00:00"/>
    <x v="2"/>
    <s v="MW-18220"/>
    <s v="Mitch Webber"/>
    <x v="0"/>
    <s v="United States"/>
    <s v="New York City"/>
    <x v="15"/>
    <n v="10011"/>
    <x v="3"/>
    <s v="TEC-PH-10003072"/>
    <x v="2"/>
    <x v="7"/>
    <x v="1310"/>
    <n v="1349.91"/>
    <n v="9"/>
    <x v="0"/>
    <n v="661.45590000000004"/>
  </r>
  <r>
    <n v="9400"/>
    <x v="4697"/>
    <x v="0"/>
    <x v="583"/>
    <d v="2013-11-16T00:00:00"/>
    <x v="1"/>
    <s v="SC-20845"/>
    <s v="Sung Chung"/>
    <x v="0"/>
    <s v="United States"/>
    <s v="Arlington Heights"/>
    <x v="10"/>
    <n v="60004"/>
    <x v="2"/>
    <s v="OFF-AR-10003394"/>
    <x v="1"/>
    <x v="6"/>
    <x v="496"/>
    <n v="14.112"/>
    <n v="6"/>
    <x v="2"/>
    <n v="1.2347999999999999"/>
  </r>
  <r>
    <n v="9401"/>
    <x v="4698"/>
    <x v="1"/>
    <x v="1218"/>
    <d v="2012-09-21T00:00:00"/>
    <x v="1"/>
    <s v="BD-11500"/>
    <s v="Bradley Drucker"/>
    <x v="0"/>
    <s v="United States"/>
    <s v="Newport News"/>
    <x v="17"/>
    <n v="23602"/>
    <x v="0"/>
    <s v="OFF-EN-10001539"/>
    <x v="1"/>
    <x v="12"/>
    <x v="33"/>
    <n v="31.12"/>
    <n v="4"/>
    <x v="0"/>
    <n v="14.6264"/>
  </r>
  <r>
    <n v="9402"/>
    <x v="4699"/>
    <x v="2"/>
    <x v="1219"/>
    <d v="2011-06-28T00:00:00"/>
    <x v="1"/>
    <s v="LP-17080"/>
    <s v="Liz Pelletier"/>
    <x v="0"/>
    <s v="United States"/>
    <s v="Tucson"/>
    <x v="16"/>
    <n v="85705"/>
    <x v="1"/>
    <s v="FUR-FU-10001731"/>
    <x v="0"/>
    <x v="5"/>
    <x v="1547"/>
    <n v="4.2720000000000002"/>
    <n v="2"/>
    <x v="2"/>
    <n v="0.96120000000000005"/>
  </r>
  <r>
    <n v="9403"/>
    <x v="4700"/>
    <x v="0"/>
    <x v="399"/>
    <d v="2013-08-18T00:00:00"/>
    <x v="0"/>
    <s v="NP-18700"/>
    <s v="Nora Preis"/>
    <x v="0"/>
    <s v="United States"/>
    <s v="New York City"/>
    <x v="15"/>
    <n v="10024"/>
    <x v="3"/>
    <s v="FUR-TA-10001095"/>
    <x v="0"/>
    <x v="3"/>
    <x v="611"/>
    <n v="209.148"/>
    <n v="2"/>
    <x v="10"/>
    <n v="-66.230199999999996"/>
  </r>
  <r>
    <n v="9404"/>
    <x v="4700"/>
    <x v="0"/>
    <x v="399"/>
    <d v="2013-08-18T00:00:00"/>
    <x v="0"/>
    <s v="NP-18700"/>
    <s v="Nora Preis"/>
    <x v="0"/>
    <s v="United States"/>
    <s v="New York City"/>
    <x v="15"/>
    <n v="10024"/>
    <x v="3"/>
    <s v="OFF-ST-10000078"/>
    <x v="1"/>
    <x v="4"/>
    <x v="1218"/>
    <n v="1591.02"/>
    <n v="6"/>
    <x v="0"/>
    <n v="286.3836"/>
  </r>
  <r>
    <n v="9405"/>
    <x v="4701"/>
    <x v="3"/>
    <x v="669"/>
    <d v="2014-04-18T00:00:00"/>
    <x v="1"/>
    <s v="DP-13105"/>
    <s v="Dave Poirier"/>
    <x v="1"/>
    <s v="United States"/>
    <s v="Philadelphia"/>
    <x v="9"/>
    <n v="19134"/>
    <x v="3"/>
    <s v="OFF-FA-10004076"/>
    <x v="1"/>
    <x v="13"/>
    <x v="1213"/>
    <n v="7.92"/>
    <n v="5"/>
    <x v="2"/>
    <n v="1.6830000000000001"/>
  </r>
  <r>
    <n v="9406"/>
    <x v="4702"/>
    <x v="2"/>
    <x v="619"/>
    <d v="2011-03-17T00:00:00"/>
    <x v="2"/>
    <s v="RB-19465"/>
    <s v="Rick Bensley"/>
    <x v="2"/>
    <s v="United States"/>
    <s v="Chicago"/>
    <x v="10"/>
    <n v="60653"/>
    <x v="2"/>
    <s v="TEC-MA-10003626"/>
    <x v="2"/>
    <x v="15"/>
    <x v="1388"/>
    <n v="574.91"/>
    <n v="2"/>
    <x v="4"/>
    <n v="156.047"/>
  </r>
  <r>
    <n v="9407"/>
    <x v="4702"/>
    <x v="2"/>
    <x v="619"/>
    <d v="2011-03-17T00:00:00"/>
    <x v="2"/>
    <s v="RB-19465"/>
    <s v="Rick Bensley"/>
    <x v="2"/>
    <s v="United States"/>
    <s v="Chicago"/>
    <x v="10"/>
    <n v="60653"/>
    <x v="2"/>
    <s v="OFF-PA-10001215"/>
    <x v="1"/>
    <x v="10"/>
    <x v="1717"/>
    <n v="8.4480000000000004"/>
    <n v="2"/>
    <x v="2"/>
    <n v="2.64"/>
  </r>
  <r>
    <n v="9408"/>
    <x v="4703"/>
    <x v="3"/>
    <x v="585"/>
    <d v="2014-09-25T00:00:00"/>
    <x v="0"/>
    <s v="LC-17140"/>
    <s v="Logan Currie"/>
    <x v="0"/>
    <s v="United States"/>
    <s v="New York City"/>
    <x v="15"/>
    <n v="10035"/>
    <x v="3"/>
    <s v="TEC-AC-10002842"/>
    <x v="2"/>
    <x v="11"/>
    <x v="1176"/>
    <n v="1071"/>
    <n v="9"/>
    <x v="0"/>
    <n v="171.36"/>
  </r>
  <r>
    <n v="9409"/>
    <x v="4703"/>
    <x v="3"/>
    <x v="585"/>
    <d v="2014-09-25T00:00:00"/>
    <x v="0"/>
    <s v="LC-17140"/>
    <s v="Logan Currie"/>
    <x v="0"/>
    <s v="United States"/>
    <s v="New York City"/>
    <x v="15"/>
    <n v="10035"/>
    <x v="3"/>
    <s v="FUR-FU-10004864"/>
    <x v="0"/>
    <x v="5"/>
    <x v="1710"/>
    <n v="12.07"/>
    <n v="1"/>
    <x v="0"/>
    <n v="3.9830999999999999"/>
  </r>
  <r>
    <n v="9410"/>
    <x v="4704"/>
    <x v="3"/>
    <x v="389"/>
    <d v="2014-12-14T00:00:00"/>
    <x v="2"/>
    <s v="WB-21850"/>
    <s v="William Brown"/>
    <x v="0"/>
    <s v="United States"/>
    <s v="Philadelphia"/>
    <x v="9"/>
    <n v="19143"/>
    <x v="3"/>
    <s v="OFF-BI-10000014"/>
    <x v="1"/>
    <x v="8"/>
    <x v="628"/>
    <n v="3.2730000000000001"/>
    <n v="1"/>
    <x v="6"/>
    <n v="-2.5093000000000001"/>
  </r>
  <r>
    <n v="9411"/>
    <x v="4704"/>
    <x v="3"/>
    <x v="389"/>
    <d v="2014-12-14T00:00:00"/>
    <x v="2"/>
    <s v="WB-21850"/>
    <s v="William Brown"/>
    <x v="0"/>
    <s v="United States"/>
    <s v="Philadelphia"/>
    <x v="9"/>
    <n v="19143"/>
    <x v="3"/>
    <s v="FUR-FU-10001475"/>
    <x v="0"/>
    <x v="5"/>
    <x v="499"/>
    <n v="87.92"/>
    <n v="5"/>
    <x v="2"/>
    <n v="15.385999999999999"/>
  </r>
  <r>
    <n v="9412"/>
    <x v="4705"/>
    <x v="0"/>
    <x v="612"/>
    <d v="2013-03-15T00:00:00"/>
    <x v="0"/>
    <s v="MH-17785"/>
    <s v="Maya Herman"/>
    <x v="1"/>
    <s v="United States"/>
    <s v="Glendale"/>
    <x v="16"/>
    <n v="85301"/>
    <x v="1"/>
    <s v="OFF-ST-10001272"/>
    <x v="1"/>
    <x v="4"/>
    <x v="528"/>
    <n v="104.696"/>
    <n v="1"/>
    <x v="2"/>
    <n v="6.5434999999999999"/>
  </r>
  <r>
    <n v="9413"/>
    <x v="4706"/>
    <x v="1"/>
    <x v="746"/>
    <d v="2012-01-29T00:00:00"/>
    <x v="2"/>
    <s v="SC-20305"/>
    <s v="Sean Christensen"/>
    <x v="0"/>
    <s v="United States"/>
    <s v="Los Angeles"/>
    <x v="1"/>
    <n v="90036"/>
    <x v="1"/>
    <s v="FUR-CH-10002024"/>
    <x v="0"/>
    <x v="1"/>
    <x v="478"/>
    <n v="2803.92"/>
    <n v="5"/>
    <x v="2"/>
    <n v="0"/>
  </r>
  <r>
    <n v="9414"/>
    <x v="4707"/>
    <x v="0"/>
    <x v="182"/>
    <d v="2013-09-28T00:00:00"/>
    <x v="2"/>
    <s v="MH-17620"/>
    <s v="Matt Hagelstein"/>
    <x v="1"/>
    <s v="United States"/>
    <s v="Houston"/>
    <x v="5"/>
    <n v="77041"/>
    <x v="2"/>
    <s v="OFF-BI-10004001"/>
    <x v="1"/>
    <x v="8"/>
    <x v="810"/>
    <n v="6.8159999999999998"/>
    <n v="2"/>
    <x v="3"/>
    <n v="-11.587199999999999"/>
  </r>
  <r>
    <n v="9415"/>
    <x v="4708"/>
    <x v="1"/>
    <x v="1090"/>
    <d v="2012-10-22T00:00:00"/>
    <x v="1"/>
    <s v="JC-15775"/>
    <s v="John Castell"/>
    <x v="0"/>
    <s v="United States"/>
    <s v="Seattle"/>
    <x v="4"/>
    <n v="98115"/>
    <x v="1"/>
    <s v="TEC-PH-10004094"/>
    <x v="2"/>
    <x v="7"/>
    <x v="1788"/>
    <n v="249.584"/>
    <n v="2"/>
    <x v="2"/>
    <n v="15.599"/>
  </r>
  <r>
    <n v="9416"/>
    <x v="4708"/>
    <x v="1"/>
    <x v="1090"/>
    <d v="2012-10-22T00:00:00"/>
    <x v="1"/>
    <s v="JC-15775"/>
    <s v="John Castell"/>
    <x v="0"/>
    <s v="United States"/>
    <s v="Seattle"/>
    <x v="4"/>
    <n v="98115"/>
    <x v="1"/>
    <s v="OFF-PA-10001184"/>
    <x v="1"/>
    <x v="10"/>
    <x v="1307"/>
    <n v="17.940000000000001"/>
    <n v="3"/>
    <x v="0"/>
    <n v="8.7905999999999995"/>
  </r>
  <r>
    <n v="9417"/>
    <x v="4708"/>
    <x v="1"/>
    <x v="1090"/>
    <d v="2012-10-22T00:00:00"/>
    <x v="1"/>
    <s v="JC-15775"/>
    <s v="John Castell"/>
    <x v="0"/>
    <s v="United States"/>
    <s v="Seattle"/>
    <x v="4"/>
    <n v="98115"/>
    <x v="1"/>
    <s v="FUR-FU-10002505"/>
    <x v="0"/>
    <x v="5"/>
    <x v="222"/>
    <n v="10.11"/>
    <n v="3"/>
    <x v="0"/>
    <n v="3.2351999999999999"/>
  </r>
  <r>
    <n v="9418"/>
    <x v="4709"/>
    <x v="2"/>
    <x v="1220"/>
    <d v="2011-11-01T00:00:00"/>
    <x v="1"/>
    <s v="RD-19810"/>
    <s v="Ross DeVincentis"/>
    <x v="2"/>
    <s v="United States"/>
    <s v="Fayetteville"/>
    <x v="3"/>
    <n v="28314"/>
    <x v="0"/>
    <s v="OFF-PA-10001166"/>
    <x v="1"/>
    <x v="10"/>
    <x v="769"/>
    <n v="10.368"/>
    <n v="2"/>
    <x v="2"/>
    <n v="3.6288"/>
  </r>
  <r>
    <n v="9419"/>
    <x v="4709"/>
    <x v="2"/>
    <x v="1220"/>
    <d v="2011-11-01T00:00:00"/>
    <x v="1"/>
    <s v="RD-19810"/>
    <s v="Ross DeVincentis"/>
    <x v="2"/>
    <s v="United States"/>
    <s v="Fayetteville"/>
    <x v="3"/>
    <n v="28314"/>
    <x v="0"/>
    <s v="OFF-PA-10000349"/>
    <x v="1"/>
    <x v="10"/>
    <x v="33"/>
    <n v="11.952"/>
    <n v="3"/>
    <x v="2"/>
    <n v="4.0338000000000003"/>
  </r>
  <r>
    <n v="9420"/>
    <x v="4710"/>
    <x v="3"/>
    <x v="280"/>
    <d v="2014-10-05T00:00:00"/>
    <x v="0"/>
    <s v="SC-20695"/>
    <s v="Steve Chapman"/>
    <x v="1"/>
    <s v="United States"/>
    <s v="Houston"/>
    <x v="5"/>
    <n v="77041"/>
    <x v="2"/>
    <s v="OFF-AP-10004708"/>
    <x v="1"/>
    <x v="9"/>
    <x v="508"/>
    <n v="15.224"/>
    <n v="2"/>
    <x v="3"/>
    <n v="-38.821199999999997"/>
  </r>
  <r>
    <n v="9421"/>
    <x v="4710"/>
    <x v="3"/>
    <x v="280"/>
    <d v="2014-10-05T00:00:00"/>
    <x v="0"/>
    <s v="SC-20695"/>
    <s v="Steve Chapman"/>
    <x v="1"/>
    <s v="United States"/>
    <s v="Houston"/>
    <x v="5"/>
    <n v="77041"/>
    <x v="2"/>
    <s v="OFF-AP-10001947"/>
    <x v="1"/>
    <x v="9"/>
    <x v="1528"/>
    <n v="21.984000000000002"/>
    <n v="6"/>
    <x v="3"/>
    <n v="-56.059199999999997"/>
  </r>
  <r>
    <n v="9422"/>
    <x v="4711"/>
    <x v="2"/>
    <x v="149"/>
    <d v="2011-07-27T00:00:00"/>
    <x v="1"/>
    <s v="NC-18535"/>
    <s v="Nick Crebassa"/>
    <x v="1"/>
    <s v="United States"/>
    <s v="San Francisco"/>
    <x v="1"/>
    <n v="94122"/>
    <x v="1"/>
    <s v="TEC-PH-10000441"/>
    <x v="2"/>
    <x v="7"/>
    <x v="1046"/>
    <n v="604.75199999999995"/>
    <n v="6"/>
    <x v="2"/>
    <n v="60.475200000000001"/>
  </r>
  <r>
    <n v="9423"/>
    <x v="4711"/>
    <x v="2"/>
    <x v="149"/>
    <d v="2011-07-27T00:00:00"/>
    <x v="1"/>
    <s v="NC-18535"/>
    <s v="Nick Crebassa"/>
    <x v="1"/>
    <s v="United States"/>
    <s v="San Francisco"/>
    <x v="1"/>
    <n v="94122"/>
    <x v="1"/>
    <s v="OFF-SU-10004664"/>
    <x v="1"/>
    <x v="14"/>
    <x v="592"/>
    <n v="40.700000000000003"/>
    <n v="5"/>
    <x v="0"/>
    <n v="11.803000000000001"/>
  </r>
  <r>
    <n v="9424"/>
    <x v="4711"/>
    <x v="2"/>
    <x v="149"/>
    <d v="2011-07-27T00:00:00"/>
    <x v="1"/>
    <s v="NC-18535"/>
    <s v="Nick Crebassa"/>
    <x v="1"/>
    <s v="United States"/>
    <s v="San Francisco"/>
    <x v="1"/>
    <n v="94122"/>
    <x v="1"/>
    <s v="TEC-PH-10004531"/>
    <x v="2"/>
    <x v="7"/>
    <x v="1395"/>
    <n v="302.37599999999998"/>
    <n v="3"/>
    <x v="2"/>
    <n v="37.796999999999997"/>
  </r>
  <r>
    <n v="9425"/>
    <x v="4711"/>
    <x v="2"/>
    <x v="149"/>
    <d v="2011-07-27T00:00:00"/>
    <x v="1"/>
    <s v="NC-18535"/>
    <s v="Nick Crebassa"/>
    <x v="1"/>
    <s v="United States"/>
    <s v="San Francisco"/>
    <x v="1"/>
    <n v="94122"/>
    <x v="1"/>
    <s v="TEC-AC-10002167"/>
    <x v="2"/>
    <x v="11"/>
    <x v="46"/>
    <n v="45"/>
    <n v="3"/>
    <x v="0"/>
    <n v="4.95"/>
  </r>
  <r>
    <n v="9426"/>
    <x v="4712"/>
    <x v="2"/>
    <x v="171"/>
    <d v="2011-09-17T00:00:00"/>
    <x v="0"/>
    <s v="LW-17215"/>
    <s v="Luke Weiss"/>
    <x v="0"/>
    <s v="United States"/>
    <s v="New York City"/>
    <x v="15"/>
    <n v="10035"/>
    <x v="3"/>
    <s v="FUR-CH-10002024"/>
    <x v="0"/>
    <x v="1"/>
    <x v="478"/>
    <n v="3785.2919999999999"/>
    <n v="6"/>
    <x v="9"/>
    <n v="420.58800000000002"/>
  </r>
  <r>
    <n v="9427"/>
    <x v="4713"/>
    <x v="0"/>
    <x v="306"/>
    <d v="2013-09-21T00:00:00"/>
    <x v="1"/>
    <s v="AH-10585"/>
    <s v="Angele Hood"/>
    <x v="0"/>
    <s v="United States"/>
    <s v="Seattle"/>
    <x v="4"/>
    <n v="98105"/>
    <x v="1"/>
    <s v="OFF-AR-10002445"/>
    <x v="1"/>
    <x v="6"/>
    <x v="1637"/>
    <n v="35.4"/>
    <n v="5"/>
    <x v="0"/>
    <n v="13.452"/>
  </r>
  <r>
    <n v="9428"/>
    <x v="4714"/>
    <x v="2"/>
    <x v="501"/>
    <d v="2011-12-01T00:00:00"/>
    <x v="1"/>
    <s v="JO-15145"/>
    <s v="Jack O'Briant"/>
    <x v="1"/>
    <s v="United States"/>
    <s v="Buffalo"/>
    <x v="15"/>
    <n v="14215"/>
    <x v="3"/>
    <s v="FUR-FU-10003268"/>
    <x v="0"/>
    <x v="5"/>
    <x v="876"/>
    <n v="199.9"/>
    <n v="5"/>
    <x v="0"/>
    <n v="39.979999999999997"/>
  </r>
  <r>
    <n v="9429"/>
    <x v="4715"/>
    <x v="2"/>
    <x v="218"/>
    <d v="2011-05-16T00:00:00"/>
    <x v="1"/>
    <s v="VW-21775"/>
    <s v="Victoria Wilson"/>
    <x v="1"/>
    <s v="United States"/>
    <s v="Huntsville"/>
    <x v="5"/>
    <n v="77340"/>
    <x v="2"/>
    <s v="FUR-CH-10000015"/>
    <x v="0"/>
    <x v="1"/>
    <x v="373"/>
    <n v="1212.96"/>
    <n v="8"/>
    <x v="4"/>
    <n v="-69.311999999999998"/>
  </r>
  <r>
    <n v="9430"/>
    <x v="4716"/>
    <x v="1"/>
    <x v="834"/>
    <d v="2012-09-01T00:00:00"/>
    <x v="1"/>
    <s v="BP-11185"/>
    <s v="Ben Peterman"/>
    <x v="1"/>
    <s v="United States"/>
    <s v="Dallas"/>
    <x v="5"/>
    <n v="75081"/>
    <x v="2"/>
    <s v="TEC-PH-10004165"/>
    <x v="2"/>
    <x v="7"/>
    <x v="886"/>
    <n v="1099.96"/>
    <n v="5"/>
    <x v="2"/>
    <n v="82.497"/>
  </r>
  <r>
    <n v="9431"/>
    <x v="4716"/>
    <x v="1"/>
    <x v="834"/>
    <d v="2012-09-01T00:00:00"/>
    <x v="1"/>
    <s v="BP-11185"/>
    <s v="Ben Peterman"/>
    <x v="1"/>
    <s v="United States"/>
    <s v="Dallas"/>
    <x v="5"/>
    <n v="75081"/>
    <x v="2"/>
    <s v="FUR-TA-10004607"/>
    <x v="0"/>
    <x v="3"/>
    <x v="1095"/>
    <n v="103.48099999999999"/>
    <n v="1"/>
    <x v="4"/>
    <n v="-16.261299999999999"/>
  </r>
  <r>
    <n v="9432"/>
    <x v="4717"/>
    <x v="1"/>
    <x v="974"/>
    <d v="2012-06-19T00:00:00"/>
    <x v="3"/>
    <s v="PP-18955"/>
    <s v="Paul Prost"/>
    <x v="2"/>
    <s v="United States"/>
    <s v="Philadelphia"/>
    <x v="9"/>
    <n v="19134"/>
    <x v="3"/>
    <s v="OFF-LA-10004677"/>
    <x v="1"/>
    <x v="2"/>
    <x v="1831"/>
    <n v="5.9039999999999999"/>
    <n v="2"/>
    <x v="2"/>
    <n v="1.9925999999999999"/>
  </r>
  <r>
    <n v="9433"/>
    <x v="4718"/>
    <x v="1"/>
    <x v="493"/>
    <d v="2012-08-23T00:00:00"/>
    <x v="1"/>
    <s v="SC-20725"/>
    <s v="Steven Cartwright"/>
    <x v="0"/>
    <s v="United States"/>
    <s v="Peoria"/>
    <x v="16"/>
    <n v="85345"/>
    <x v="1"/>
    <s v="TEC-AC-10002217"/>
    <x v="2"/>
    <x v="11"/>
    <x v="1178"/>
    <n v="30.08"/>
    <n v="2"/>
    <x v="2"/>
    <n v="-5.2640000000000002"/>
  </r>
  <r>
    <n v="9434"/>
    <x v="4718"/>
    <x v="1"/>
    <x v="493"/>
    <d v="2012-08-23T00:00:00"/>
    <x v="1"/>
    <s v="SC-20725"/>
    <s v="Steven Cartwright"/>
    <x v="0"/>
    <s v="United States"/>
    <s v="Peoria"/>
    <x v="16"/>
    <n v="85345"/>
    <x v="1"/>
    <s v="OFF-PA-10001937"/>
    <x v="1"/>
    <x v="10"/>
    <x v="286"/>
    <n v="36.287999999999997"/>
    <n v="7"/>
    <x v="2"/>
    <n v="12.700799999999999"/>
  </r>
  <r>
    <n v="9435"/>
    <x v="4718"/>
    <x v="1"/>
    <x v="493"/>
    <d v="2012-08-23T00:00:00"/>
    <x v="1"/>
    <s v="SC-20725"/>
    <s v="Steven Cartwright"/>
    <x v="0"/>
    <s v="United States"/>
    <s v="Peoria"/>
    <x v="16"/>
    <n v="85345"/>
    <x v="1"/>
    <s v="OFF-AR-10000203"/>
    <x v="1"/>
    <x v="6"/>
    <x v="777"/>
    <n v="10.272"/>
    <n v="3"/>
    <x v="2"/>
    <n v="1.1556"/>
  </r>
  <r>
    <n v="9436"/>
    <x v="4718"/>
    <x v="1"/>
    <x v="493"/>
    <d v="2012-08-23T00:00:00"/>
    <x v="1"/>
    <s v="SC-20725"/>
    <s v="Steven Cartwright"/>
    <x v="0"/>
    <s v="United States"/>
    <s v="Peoria"/>
    <x v="16"/>
    <n v="85345"/>
    <x v="1"/>
    <s v="TEC-AC-10001142"/>
    <x v="2"/>
    <x v="11"/>
    <x v="546"/>
    <n v="252.8"/>
    <n v="4"/>
    <x v="2"/>
    <n v="-31.6"/>
  </r>
  <r>
    <n v="9437"/>
    <x v="4719"/>
    <x v="1"/>
    <x v="12"/>
    <d v="2012-09-25T00:00:00"/>
    <x v="3"/>
    <s v="BM-11785"/>
    <s v="Bryan Mills"/>
    <x v="0"/>
    <s v="United States"/>
    <s v="Philadelphia"/>
    <x v="9"/>
    <n v="19143"/>
    <x v="3"/>
    <s v="OFF-BI-10003712"/>
    <x v="1"/>
    <x v="8"/>
    <x v="689"/>
    <n v="2.9460000000000002"/>
    <n v="2"/>
    <x v="6"/>
    <n v="-2.0621999999999998"/>
  </r>
  <r>
    <n v="9438"/>
    <x v="4720"/>
    <x v="3"/>
    <x v="1143"/>
    <d v="2014-06-01T00:00:00"/>
    <x v="1"/>
    <s v="CD-11920"/>
    <s v="Carlos Daly"/>
    <x v="0"/>
    <s v="United States"/>
    <s v="Oceanside"/>
    <x v="1"/>
    <n v="92054"/>
    <x v="1"/>
    <s v="OFF-PA-10000520"/>
    <x v="1"/>
    <x v="10"/>
    <x v="1419"/>
    <n v="12.96"/>
    <n v="2"/>
    <x v="0"/>
    <n v="6.2207999999999997"/>
  </r>
  <r>
    <n v="9439"/>
    <x v="4721"/>
    <x v="3"/>
    <x v="689"/>
    <d v="2014-08-06T00:00:00"/>
    <x v="1"/>
    <s v="GM-14680"/>
    <s v="Greg Matthias"/>
    <x v="0"/>
    <s v="United States"/>
    <s v="Philadelphia"/>
    <x v="9"/>
    <n v="19134"/>
    <x v="3"/>
    <s v="TEC-PH-10001079"/>
    <x v="2"/>
    <x v="7"/>
    <x v="1246"/>
    <n v="285.57600000000002"/>
    <n v="4"/>
    <x v="10"/>
    <n v="-57.115200000000002"/>
  </r>
  <r>
    <n v="9440"/>
    <x v="4722"/>
    <x v="2"/>
    <x v="36"/>
    <d v="2011-10-17T00:00:00"/>
    <x v="1"/>
    <s v="BP-11050"/>
    <s v="Barry Pond"/>
    <x v="1"/>
    <s v="United States"/>
    <s v="Chicago"/>
    <x v="10"/>
    <n v="60623"/>
    <x v="2"/>
    <s v="OFF-SU-10000898"/>
    <x v="1"/>
    <x v="14"/>
    <x v="1181"/>
    <n v="22.24"/>
    <n v="2"/>
    <x v="2"/>
    <n v="2.5019999999999998"/>
  </r>
  <r>
    <n v="9441"/>
    <x v="4723"/>
    <x v="2"/>
    <x v="594"/>
    <d v="2011-05-29T00:00:00"/>
    <x v="1"/>
    <s v="BW-11065"/>
    <s v="Barry Weirich"/>
    <x v="0"/>
    <s v="United States"/>
    <s v="New York City"/>
    <x v="15"/>
    <n v="10035"/>
    <x v="3"/>
    <s v="OFF-PA-10001471"/>
    <x v="1"/>
    <x v="10"/>
    <x v="1468"/>
    <n v="14.62"/>
    <n v="2"/>
    <x v="0"/>
    <n v="6.7252000000000001"/>
  </r>
  <r>
    <n v="9442"/>
    <x v="4724"/>
    <x v="2"/>
    <x v="282"/>
    <d v="2011-12-31T00:00:00"/>
    <x v="0"/>
    <s v="RE-19405"/>
    <s v="Ricardo Emerson"/>
    <x v="0"/>
    <s v="United States"/>
    <s v="Kent"/>
    <x v="24"/>
    <n v="44240"/>
    <x v="3"/>
    <s v="OFF-AP-10003281"/>
    <x v="1"/>
    <x v="9"/>
    <x v="1180"/>
    <n v="48.36"/>
    <n v="5"/>
    <x v="2"/>
    <n v="6.0449999999999999"/>
  </r>
  <r>
    <n v="9443"/>
    <x v="4725"/>
    <x v="3"/>
    <x v="104"/>
    <d v="2014-04-12T00:00:00"/>
    <x v="1"/>
    <s v="HR-14770"/>
    <s v="Hallie Redmond"/>
    <x v="2"/>
    <s v="United States"/>
    <s v="Jacksonville"/>
    <x v="2"/>
    <n v="32216"/>
    <x v="0"/>
    <s v="OFF-AR-10003156"/>
    <x v="1"/>
    <x v="6"/>
    <x v="396"/>
    <n v="16.256"/>
    <n v="2"/>
    <x v="2"/>
    <n v="1.2192000000000001"/>
  </r>
  <r>
    <n v="9444"/>
    <x v="4725"/>
    <x v="3"/>
    <x v="104"/>
    <d v="2014-04-12T00:00:00"/>
    <x v="1"/>
    <s v="HR-14770"/>
    <s v="Hallie Redmond"/>
    <x v="2"/>
    <s v="United States"/>
    <s v="Jacksonville"/>
    <x v="2"/>
    <n v="32216"/>
    <x v="0"/>
    <s v="TEC-PH-10000576"/>
    <x v="2"/>
    <x v="7"/>
    <x v="807"/>
    <n v="219.184"/>
    <n v="2"/>
    <x v="2"/>
    <n v="19.178599999999999"/>
  </r>
  <r>
    <n v="9445"/>
    <x v="4726"/>
    <x v="1"/>
    <x v="1201"/>
    <d v="2012-03-02T00:00:00"/>
    <x v="2"/>
    <s v="TP-21565"/>
    <s v="Tracy Poddar"/>
    <x v="1"/>
    <s v="United States"/>
    <s v="Coppell"/>
    <x v="5"/>
    <n v="75019"/>
    <x v="2"/>
    <s v="TEC-PH-10003215"/>
    <x v="2"/>
    <x v="7"/>
    <x v="1602"/>
    <n v="95.84"/>
    <n v="4"/>
    <x v="2"/>
    <n v="34.741999999999997"/>
  </r>
  <r>
    <n v="9446"/>
    <x v="4727"/>
    <x v="1"/>
    <x v="352"/>
    <d v="2012-06-03T00:00:00"/>
    <x v="1"/>
    <s v="KB-16315"/>
    <s v="Karl Braun"/>
    <x v="0"/>
    <s v="United States"/>
    <s v="Indianapolis"/>
    <x v="14"/>
    <n v="46203"/>
    <x v="2"/>
    <s v="OFF-LA-10004484"/>
    <x v="1"/>
    <x v="2"/>
    <x v="612"/>
    <n v="12.39"/>
    <n v="3"/>
    <x v="0"/>
    <n v="5.6993999999999998"/>
  </r>
  <r>
    <n v="9447"/>
    <x v="4728"/>
    <x v="0"/>
    <x v="897"/>
    <d v="2013-09-29T00:00:00"/>
    <x v="1"/>
    <s v="AC-10660"/>
    <s v="Anna Chung"/>
    <x v="0"/>
    <s v="United States"/>
    <s v="Lawrence"/>
    <x v="14"/>
    <n v="46226"/>
    <x v="2"/>
    <s v="OFF-PA-10002245"/>
    <x v="1"/>
    <x v="10"/>
    <x v="1334"/>
    <n v="35.880000000000003"/>
    <n v="6"/>
    <x v="0"/>
    <n v="16.146000000000001"/>
  </r>
  <r>
    <n v="9448"/>
    <x v="4729"/>
    <x v="3"/>
    <x v="837"/>
    <d v="2014-06-04T00:00:00"/>
    <x v="1"/>
    <s v="DN-13690"/>
    <s v="Duane Noonan"/>
    <x v="0"/>
    <s v="United States"/>
    <s v="Tulsa"/>
    <x v="26"/>
    <n v="74133"/>
    <x v="2"/>
    <s v="FUR-FU-10003664"/>
    <x v="0"/>
    <x v="5"/>
    <x v="35"/>
    <n v="477.3"/>
    <n v="5"/>
    <x v="0"/>
    <n v="138.417"/>
  </r>
  <r>
    <n v="9449"/>
    <x v="4730"/>
    <x v="0"/>
    <x v="42"/>
    <d v="2013-09-24T00:00:00"/>
    <x v="1"/>
    <s v="CC-12430"/>
    <s v="Chuck Clark"/>
    <x v="2"/>
    <s v="United States"/>
    <s v="Redmond"/>
    <x v="4"/>
    <n v="98052"/>
    <x v="1"/>
    <s v="OFF-LA-10002195"/>
    <x v="1"/>
    <x v="2"/>
    <x v="1019"/>
    <n v="12.32"/>
    <n v="4"/>
    <x v="0"/>
    <n v="5.9135999999999997"/>
  </r>
  <r>
    <n v="9450"/>
    <x v="4731"/>
    <x v="2"/>
    <x v="78"/>
    <d v="2011-09-13T00:00:00"/>
    <x v="1"/>
    <s v="TS-21340"/>
    <s v="Toby Swindell"/>
    <x v="0"/>
    <s v="United States"/>
    <s v="San Francisco"/>
    <x v="1"/>
    <n v="94109"/>
    <x v="1"/>
    <s v="OFF-BI-10000822"/>
    <x v="1"/>
    <x v="8"/>
    <x v="958"/>
    <n v="8.6080000000000005"/>
    <n v="2"/>
    <x v="2"/>
    <n v="3.0127999999999999"/>
  </r>
  <r>
    <n v="9451"/>
    <x v="4732"/>
    <x v="3"/>
    <x v="95"/>
    <d v="2014-06-08T00:00:00"/>
    <x v="1"/>
    <s v="MO-17800"/>
    <s v="Meg O'Connel"/>
    <x v="2"/>
    <s v="United States"/>
    <s v="Spokane"/>
    <x v="4"/>
    <n v="99207"/>
    <x v="1"/>
    <s v="OFF-ST-10004963"/>
    <x v="1"/>
    <x v="4"/>
    <x v="460"/>
    <n v="136.26"/>
    <n v="9"/>
    <x v="0"/>
    <n v="5.4504000000000001"/>
  </r>
  <r>
    <n v="9452"/>
    <x v="4733"/>
    <x v="1"/>
    <x v="694"/>
    <d v="2012-10-05T00:00:00"/>
    <x v="1"/>
    <s v="RP-19855"/>
    <s v="Roy Phan"/>
    <x v="1"/>
    <s v="United States"/>
    <s v="Los Angeles"/>
    <x v="1"/>
    <n v="90032"/>
    <x v="1"/>
    <s v="OFF-AP-10002495"/>
    <x v="1"/>
    <x v="9"/>
    <x v="1075"/>
    <n v="186.15"/>
    <n v="3"/>
    <x v="0"/>
    <n v="55.844999999999999"/>
  </r>
  <r>
    <n v="9453"/>
    <x v="4733"/>
    <x v="1"/>
    <x v="694"/>
    <d v="2012-10-05T00:00:00"/>
    <x v="1"/>
    <s v="RP-19855"/>
    <s v="Roy Phan"/>
    <x v="1"/>
    <s v="United States"/>
    <s v="Los Angeles"/>
    <x v="1"/>
    <n v="90032"/>
    <x v="1"/>
    <s v="OFF-BI-10004001"/>
    <x v="1"/>
    <x v="8"/>
    <x v="810"/>
    <n v="81.792000000000002"/>
    <n v="6"/>
    <x v="2"/>
    <n v="26.5824"/>
  </r>
  <r>
    <n v="9454"/>
    <x v="4733"/>
    <x v="1"/>
    <x v="694"/>
    <d v="2012-10-05T00:00:00"/>
    <x v="1"/>
    <s v="RP-19855"/>
    <s v="Roy Phan"/>
    <x v="1"/>
    <s v="United States"/>
    <s v="Los Angeles"/>
    <x v="1"/>
    <n v="90032"/>
    <x v="1"/>
    <s v="OFF-SU-10004884"/>
    <x v="1"/>
    <x v="14"/>
    <x v="1780"/>
    <n v="47.19"/>
    <n v="3"/>
    <x v="0"/>
    <n v="13.6851"/>
  </r>
  <r>
    <n v="9455"/>
    <x v="4733"/>
    <x v="1"/>
    <x v="694"/>
    <d v="2012-10-05T00:00:00"/>
    <x v="1"/>
    <s v="RP-19855"/>
    <s v="Roy Phan"/>
    <x v="1"/>
    <s v="United States"/>
    <s v="Los Angeles"/>
    <x v="1"/>
    <n v="90032"/>
    <x v="1"/>
    <s v="TEC-PH-10003555"/>
    <x v="2"/>
    <x v="7"/>
    <x v="457"/>
    <n v="36.783999999999999"/>
    <n v="2"/>
    <x v="2"/>
    <n v="-8.2764000000000006"/>
  </r>
  <r>
    <n v="9456"/>
    <x v="4734"/>
    <x v="0"/>
    <x v="950"/>
    <d v="2013-06-20T00:00:00"/>
    <x v="0"/>
    <s v="JL-15175"/>
    <s v="James Lanier"/>
    <x v="2"/>
    <s v="United States"/>
    <s v="Chattanooga"/>
    <x v="18"/>
    <n v="37421"/>
    <x v="0"/>
    <s v="TEC-MA-10003493"/>
    <x v="2"/>
    <x v="15"/>
    <x v="1834"/>
    <n v="91.474999999999994"/>
    <n v="1"/>
    <x v="5"/>
    <n v="-1.8294999999999999"/>
  </r>
  <r>
    <n v="9457"/>
    <x v="4735"/>
    <x v="3"/>
    <x v="837"/>
    <d v="2014-06-04T00:00:00"/>
    <x v="1"/>
    <s v="BW-11110"/>
    <s v="Bart Watters"/>
    <x v="1"/>
    <s v="United States"/>
    <s v="Greensboro"/>
    <x v="3"/>
    <n v="27405"/>
    <x v="0"/>
    <s v="TEC-AC-10002380"/>
    <x v="2"/>
    <x v="11"/>
    <x v="1835"/>
    <n v="27.192"/>
    <n v="3"/>
    <x v="2"/>
    <n v="0.33989999999999998"/>
  </r>
  <r>
    <n v="9458"/>
    <x v="4735"/>
    <x v="3"/>
    <x v="837"/>
    <d v="2014-06-04T00:00:00"/>
    <x v="1"/>
    <s v="BW-11110"/>
    <s v="Bart Watters"/>
    <x v="1"/>
    <s v="United States"/>
    <s v="Greensboro"/>
    <x v="3"/>
    <n v="27405"/>
    <x v="0"/>
    <s v="OFF-BI-10004209"/>
    <x v="1"/>
    <x v="8"/>
    <x v="1206"/>
    <n v="12.06"/>
    <n v="5"/>
    <x v="6"/>
    <n v="-10.050000000000001"/>
  </r>
  <r>
    <n v="9459"/>
    <x v="4736"/>
    <x v="2"/>
    <x v="1148"/>
    <d v="2011-10-14T00:00:00"/>
    <x v="1"/>
    <s v="SJ-20500"/>
    <s v="Shirley Jackson"/>
    <x v="0"/>
    <s v="United States"/>
    <s v="San Francisco"/>
    <x v="1"/>
    <n v="94122"/>
    <x v="1"/>
    <s v="OFF-AR-10002135"/>
    <x v="1"/>
    <x v="6"/>
    <x v="278"/>
    <n v="144.6"/>
    <n v="3"/>
    <x v="0"/>
    <n v="41.933999999999997"/>
  </r>
  <r>
    <n v="9460"/>
    <x v="4736"/>
    <x v="2"/>
    <x v="1148"/>
    <d v="2011-10-14T00:00:00"/>
    <x v="1"/>
    <s v="SJ-20500"/>
    <s v="Shirley Jackson"/>
    <x v="0"/>
    <s v="United States"/>
    <s v="San Francisco"/>
    <x v="1"/>
    <n v="94122"/>
    <x v="1"/>
    <s v="TEC-PH-10002583"/>
    <x v="2"/>
    <x v="7"/>
    <x v="1708"/>
    <n v="15.992000000000001"/>
    <n v="1"/>
    <x v="2"/>
    <n v="-2.9984999999999999"/>
  </r>
  <r>
    <n v="9461"/>
    <x v="4737"/>
    <x v="2"/>
    <x v="664"/>
    <d v="2011-11-22T00:00:00"/>
    <x v="0"/>
    <s v="FG-14260"/>
    <s v="Frank Gastineau"/>
    <x v="2"/>
    <s v="United States"/>
    <s v="New York City"/>
    <x v="15"/>
    <n v="10024"/>
    <x v="3"/>
    <s v="OFF-PA-10003591"/>
    <x v="1"/>
    <x v="10"/>
    <x v="686"/>
    <n v="34.44"/>
    <n v="3"/>
    <x v="0"/>
    <n v="17.22"/>
  </r>
  <r>
    <n v="9462"/>
    <x v="4738"/>
    <x v="2"/>
    <x v="538"/>
    <d v="2011-10-24T00:00:00"/>
    <x v="1"/>
    <s v="EH-14125"/>
    <s v="Eugene Hildebrand"/>
    <x v="2"/>
    <s v="United States"/>
    <s v="Lakewood"/>
    <x v="1"/>
    <n v="90712"/>
    <x v="1"/>
    <s v="TEC-PH-10004922"/>
    <x v="2"/>
    <x v="7"/>
    <x v="1067"/>
    <n v="321.55200000000002"/>
    <n v="6"/>
    <x v="2"/>
    <n v="20.097000000000001"/>
  </r>
  <r>
    <n v="9463"/>
    <x v="4739"/>
    <x v="3"/>
    <x v="920"/>
    <d v="2014-12-01T00:00:00"/>
    <x v="0"/>
    <s v="BS-11590"/>
    <s v="Brendan Sweed"/>
    <x v="1"/>
    <s v="United States"/>
    <s v="Louisville"/>
    <x v="0"/>
    <n v="40214"/>
    <x v="0"/>
    <s v="FUR-CH-10001854"/>
    <x v="0"/>
    <x v="1"/>
    <x v="1110"/>
    <n v="701.96"/>
    <n v="2"/>
    <x v="0"/>
    <n v="168.47040000000001"/>
  </r>
  <r>
    <n v="9464"/>
    <x v="4740"/>
    <x v="2"/>
    <x v="1221"/>
    <d v="2011-03-03T00:00:00"/>
    <x v="2"/>
    <s v="JS-16030"/>
    <s v="Joy Smith"/>
    <x v="0"/>
    <s v="United States"/>
    <s v="Columbus"/>
    <x v="24"/>
    <n v="43229"/>
    <x v="3"/>
    <s v="OFF-AR-10003560"/>
    <x v="1"/>
    <x v="6"/>
    <x v="482"/>
    <n v="19.456"/>
    <n v="4"/>
    <x v="2"/>
    <n v="3.4047999999999998"/>
  </r>
  <r>
    <n v="9465"/>
    <x v="4741"/>
    <x v="2"/>
    <x v="1059"/>
    <d v="2011-12-25T00:00:00"/>
    <x v="1"/>
    <s v="JC-15775"/>
    <s v="John Castell"/>
    <x v="0"/>
    <s v="United States"/>
    <s v="Newark"/>
    <x v="13"/>
    <n v="19711"/>
    <x v="3"/>
    <s v="OFF-LA-10004409"/>
    <x v="1"/>
    <x v="2"/>
    <x v="1550"/>
    <n v="17.28"/>
    <n v="6"/>
    <x v="0"/>
    <n v="7.9488000000000003"/>
  </r>
  <r>
    <n v="9466"/>
    <x v="4742"/>
    <x v="0"/>
    <x v="258"/>
    <d v="2013-11-24T00:00:00"/>
    <x v="1"/>
    <s v="JM-15265"/>
    <s v="Janet Molinari"/>
    <x v="1"/>
    <s v="United States"/>
    <s v="Seattle"/>
    <x v="4"/>
    <n v="98115"/>
    <x v="1"/>
    <s v="FUR-FU-10000448"/>
    <x v="0"/>
    <x v="5"/>
    <x v="464"/>
    <n v="31.96"/>
    <n v="2"/>
    <x v="0"/>
    <n v="1.5980000000000001"/>
  </r>
  <r>
    <n v="9467"/>
    <x v="4743"/>
    <x v="3"/>
    <x v="60"/>
    <d v="2014-11-11T00:00:00"/>
    <x v="0"/>
    <s v="CD-12280"/>
    <s v="Christina DeMoss"/>
    <x v="0"/>
    <s v="United States"/>
    <s v="New York City"/>
    <x v="15"/>
    <n v="10024"/>
    <x v="3"/>
    <s v="OFF-BI-10002735"/>
    <x v="1"/>
    <x v="8"/>
    <x v="141"/>
    <n v="164.68799999999999"/>
    <n v="6"/>
    <x v="2"/>
    <n v="55.5822"/>
  </r>
  <r>
    <n v="9468"/>
    <x v="4743"/>
    <x v="3"/>
    <x v="60"/>
    <d v="2014-11-11T00:00:00"/>
    <x v="0"/>
    <s v="CD-12280"/>
    <s v="Christina DeMoss"/>
    <x v="0"/>
    <s v="United States"/>
    <s v="New York City"/>
    <x v="15"/>
    <n v="10024"/>
    <x v="3"/>
    <s v="FUR-TA-10003469"/>
    <x v="0"/>
    <x v="3"/>
    <x v="1564"/>
    <n v="166.5"/>
    <n v="2"/>
    <x v="10"/>
    <n v="-66.599999999999994"/>
  </r>
  <r>
    <n v="9469"/>
    <x v="4743"/>
    <x v="3"/>
    <x v="60"/>
    <d v="2014-11-11T00:00:00"/>
    <x v="0"/>
    <s v="CD-12280"/>
    <s v="Christina DeMoss"/>
    <x v="0"/>
    <s v="United States"/>
    <s v="New York City"/>
    <x v="15"/>
    <n v="10024"/>
    <x v="3"/>
    <s v="OFF-PA-10001870"/>
    <x v="1"/>
    <x v="10"/>
    <x v="674"/>
    <n v="12.96"/>
    <n v="2"/>
    <x v="0"/>
    <n v="6.2207999999999997"/>
  </r>
  <r>
    <n v="9470"/>
    <x v="4743"/>
    <x v="3"/>
    <x v="60"/>
    <d v="2014-11-11T00:00:00"/>
    <x v="0"/>
    <s v="CD-12280"/>
    <s v="Christina DeMoss"/>
    <x v="0"/>
    <s v="United States"/>
    <s v="New York City"/>
    <x v="15"/>
    <n v="10024"/>
    <x v="3"/>
    <s v="OFF-PA-10004071"/>
    <x v="1"/>
    <x v="10"/>
    <x v="412"/>
    <n v="110.96"/>
    <n v="2"/>
    <x v="0"/>
    <n v="53.260800000000003"/>
  </r>
  <r>
    <n v="9471"/>
    <x v="4743"/>
    <x v="3"/>
    <x v="60"/>
    <d v="2014-11-11T00:00:00"/>
    <x v="0"/>
    <s v="CD-12280"/>
    <s v="Christina DeMoss"/>
    <x v="0"/>
    <s v="United States"/>
    <s v="New York City"/>
    <x v="15"/>
    <n v="10024"/>
    <x v="3"/>
    <s v="TEC-PH-10001448"/>
    <x v="2"/>
    <x v="7"/>
    <x v="140"/>
    <n v="99.98"/>
    <n v="2"/>
    <x v="0"/>
    <n v="3.9992000000000001"/>
  </r>
  <r>
    <n v="9472"/>
    <x v="4743"/>
    <x v="3"/>
    <x v="60"/>
    <d v="2014-11-11T00:00:00"/>
    <x v="0"/>
    <s v="CD-12280"/>
    <s v="Christina DeMoss"/>
    <x v="0"/>
    <s v="United States"/>
    <s v="New York City"/>
    <x v="15"/>
    <n v="10024"/>
    <x v="3"/>
    <s v="OFF-BI-10002706"/>
    <x v="1"/>
    <x v="8"/>
    <x v="273"/>
    <n v="11.423999999999999"/>
    <n v="1"/>
    <x v="2"/>
    <n v="3.7128000000000001"/>
  </r>
  <r>
    <n v="9473"/>
    <x v="4743"/>
    <x v="3"/>
    <x v="60"/>
    <d v="2014-11-11T00:00:00"/>
    <x v="0"/>
    <s v="CD-12280"/>
    <s v="Christina DeMoss"/>
    <x v="0"/>
    <s v="United States"/>
    <s v="New York City"/>
    <x v="15"/>
    <n v="10024"/>
    <x v="3"/>
    <s v="FUR-CH-10004875"/>
    <x v="0"/>
    <x v="1"/>
    <x v="1436"/>
    <n v="128.124"/>
    <n v="2"/>
    <x v="9"/>
    <n v="24.2012"/>
  </r>
  <r>
    <n v="9474"/>
    <x v="4743"/>
    <x v="3"/>
    <x v="60"/>
    <d v="2014-11-11T00:00:00"/>
    <x v="0"/>
    <s v="CD-12280"/>
    <s v="Christina DeMoss"/>
    <x v="0"/>
    <s v="United States"/>
    <s v="New York City"/>
    <x v="15"/>
    <n v="10024"/>
    <x v="3"/>
    <s v="FUR-FU-10004245"/>
    <x v="0"/>
    <x v="5"/>
    <x v="1738"/>
    <n v="101.4"/>
    <n v="5"/>
    <x v="0"/>
    <n v="38.531999999999996"/>
  </r>
  <r>
    <n v="9475"/>
    <x v="4744"/>
    <x v="1"/>
    <x v="70"/>
    <d v="2012-06-05T00:00:00"/>
    <x v="0"/>
    <s v="JM-15265"/>
    <s v="Janet Molinari"/>
    <x v="1"/>
    <s v="United States"/>
    <s v="Chicago"/>
    <x v="10"/>
    <n v="60653"/>
    <x v="2"/>
    <s v="OFF-LA-10000443"/>
    <x v="1"/>
    <x v="2"/>
    <x v="1118"/>
    <n v="5.9039999999999999"/>
    <n v="2"/>
    <x v="2"/>
    <n v="1.9925999999999999"/>
  </r>
  <r>
    <n v="9476"/>
    <x v="4744"/>
    <x v="1"/>
    <x v="70"/>
    <d v="2012-06-05T00:00:00"/>
    <x v="0"/>
    <s v="JM-15265"/>
    <s v="Janet Molinari"/>
    <x v="1"/>
    <s v="United States"/>
    <s v="Chicago"/>
    <x v="10"/>
    <n v="60653"/>
    <x v="2"/>
    <s v="OFF-PA-10001125"/>
    <x v="1"/>
    <x v="10"/>
    <x v="1012"/>
    <n v="173.488"/>
    <n v="7"/>
    <x v="2"/>
    <n v="54.215000000000003"/>
  </r>
  <r>
    <n v="9477"/>
    <x v="4744"/>
    <x v="1"/>
    <x v="70"/>
    <d v="2012-06-05T00:00:00"/>
    <x v="0"/>
    <s v="JM-15265"/>
    <s v="Janet Molinari"/>
    <x v="1"/>
    <s v="United States"/>
    <s v="Chicago"/>
    <x v="10"/>
    <n v="60653"/>
    <x v="2"/>
    <s v="FUR-FU-10002703"/>
    <x v="0"/>
    <x v="5"/>
    <x v="1516"/>
    <n v="51.56"/>
    <n v="2"/>
    <x v="7"/>
    <n v="-61.872"/>
  </r>
  <r>
    <n v="9478"/>
    <x v="4744"/>
    <x v="1"/>
    <x v="70"/>
    <d v="2012-06-05T00:00:00"/>
    <x v="0"/>
    <s v="JM-15265"/>
    <s v="Janet Molinari"/>
    <x v="1"/>
    <s v="United States"/>
    <s v="Chicago"/>
    <x v="10"/>
    <n v="60653"/>
    <x v="2"/>
    <s v="OFF-BI-10004364"/>
    <x v="1"/>
    <x v="8"/>
    <x v="302"/>
    <n v="3.5640000000000001"/>
    <n v="3"/>
    <x v="3"/>
    <n v="-6.2370000000000001"/>
  </r>
  <r>
    <n v="9479"/>
    <x v="4745"/>
    <x v="2"/>
    <x v="557"/>
    <d v="2011-09-14T00:00:00"/>
    <x v="1"/>
    <s v="SS-20410"/>
    <s v="Shahid Shariari"/>
    <x v="0"/>
    <s v="United States"/>
    <s v="Oswego"/>
    <x v="10"/>
    <n v="60543"/>
    <x v="2"/>
    <s v="OFF-FA-10000936"/>
    <x v="1"/>
    <x v="13"/>
    <x v="1298"/>
    <n v="13.16"/>
    <n v="5"/>
    <x v="2"/>
    <n v="4.1124999999999998"/>
  </r>
  <r>
    <n v="9480"/>
    <x v="4745"/>
    <x v="2"/>
    <x v="557"/>
    <d v="2011-09-14T00:00:00"/>
    <x v="1"/>
    <s v="SS-20410"/>
    <s v="Shahid Shariari"/>
    <x v="0"/>
    <s v="United States"/>
    <s v="Oswego"/>
    <x v="10"/>
    <n v="60543"/>
    <x v="2"/>
    <s v="OFF-BI-10001249"/>
    <x v="1"/>
    <x v="8"/>
    <x v="1182"/>
    <n v="3.8279999999999998"/>
    <n v="3"/>
    <x v="3"/>
    <n v="-6.5076000000000001"/>
  </r>
  <r>
    <n v="9481"/>
    <x v="4745"/>
    <x v="2"/>
    <x v="557"/>
    <d v="2011-09-14T00:00:00"/>
    <x v="1"/>
    <s v="SS-20410"/>
    <s v="Shahid Shariari"/>
    <x v="0"/>
    <s v="United States"/>
    <s v="Oswego"/>
    <x v="10"/>
    <n v="60543"/>
    <x v="2"/>
    <s v="OFF-BI-10004632"/>
    <x v="1"/>
    <x v="8"/>
    <x v="564"/>
    <n v="304.99"/>
    <n v="5"/>
    <x v="3"/>
    <n v="-533.73249999999996"/>
  </r>
  <r>
    <n v="9482"/>
    <x v="4746"/>
    <x v="3"/>
    <x v="44"/>
    <d v="2014-11-13T00:00:00"/>
    <x v="1"/>
    <s v="HG-14845"/>
    <s v="Harry Greene"/>
    <x v="0"/>
    <s v="United States"/>
    <s v="Dallas"/>
    <x v="5"/>
    <n v="75220"/>
    <x v="2"/>
    <s v="OFF-ST-10000615"/>
    <x v="1"/>
    <x v="4"/>
    <x v="75"/>
    <n v="18.16"/>
    <n v="2"/>
    <x v="2"/>
    <n v="1.8160000000000001"/>
  </r>
  <r>
    <n v="9483"/>
    <x v="4747"/>
    <x v="1"/>
    <x v="782"/>
    <d v="2012-06-24T00:00:00"/>
    <x v="0"/>
    <s v="BC-11125"/>
    <s v="Becky Castell"/>
    <x v="2"/>
    <s v="United States"/>
    <s v="Philadelphia"/>
    <x v="9"/>
    <n v="19134"/>
    <x v="3"/>
    <s v="TEC-AC-10001838"/>
    <x v="2"/>
    <x v="11"/>
    <x v="645"/>
    <n v="319.98399999999998"/>
    <n v="2"/>
    <x v="2"/>
    <n v="91.995400000000004"/>
  </r>
  <r>
    <n v="9484"/>
    <x v="4748"/>
    <x v="2"/>
    <x v="192"/>
    <d v="2011-07-28T00:00:00"/>
    <x v="1"/>
    <s v="AB-10255"/>
    <s v="Alejandro Ballentine"/>
    <x v="2"/>
    <s v="United States"/>
    <s v="Los Angeles"/>
    <x v="1"/>
    <n v="90008"/>
    <x v="1"/>
    <s v="OFF-AR-10004757"/>
    <x v="1"/>
    <x v="6"/>
    <x v="342"/>
    <n v="19.68"/>
    <n v="6"/>
    <x v="0"/>
    <n v="6.4943999999999997"/>
  </r>
  <r>
    <n v="9485"/>
    <x v="4749"/>
    <x v="0"/>
    <x v="499"/>
    <d v="2013-12-05T00:00:00"/>
    <x v="0"/>
    <s v="MY-18295"/>
    <s v="Muhammed Yedwab"/>
    <x v="1"/>
    <s v="United States"/>
    <s v="Houston"/>
    <x v="5"/>
    <n v="77036"/>
    <x v="2"/>
    <s v="FUR-BO-10003893"/>
    <x v="0"/>
    <x v="0"/>
    <x v="1665"/>
    <n v="781.86400000000003"/>
    <n v="10"/>
    <x v="8"/>
    <n v="-137.976"/>
  </r>
  <r>
    <n v="9486"/>
    <x v="4749"/>
    <x v="0"/>
    <x v="499"/>
    <d v="2013-12-05T00:00:00"/>
    <x v="0"/>
    <s v="MY-18295"/>
    <s v="Muhammed Yedwab"/>
    <x v="1"/>
    <s v="United States"/>
    <s v="Houston"/>
    <x v="5"/>
    <n v="77036"/>
    <x v="2"/>
    <s v="OFF-PA-10003893"/>
    <x v="1"/>
    <x v="10"/>
    <x v="1096"/>
    <n v="30.815999999999999"/>
    <n v="9"/>
    <x v="2"/>
    <n v="9.6300000000000008"/>
  </r>
  <r>
    <n v="9487"/>
    <x v="4750"/>
    <x v="3"/>
    <x v="386"/>
    <d v="2014-10-13T00:00:00"/>
    <x v="3"/>
    <s v="NF-18385"/>
    <s v="Natalie Fritzler"/>
    <x v="0"/>
    <s v="United States"/>
    <s v="Wheeling"/>
    <x v="48"/>
    <n v="26003"/>
    <x v="3"/>
    <s v="FUR-TA-10001932"/>
    <x v="0"/>
    <x v="3"/>
    <x v="840"/>
    <n v="673.34400000000005"/>
    <n v="3"/>
    <x v="4"/>
    <n v="-76.953599999999994"/>
  </r>
  <r>
    <n v="9488"/>
    <x v="4751"/>
    <x v="3"/>
    <x v="157"/>
    <d v="2014-12-14T00:00:00"/>
    <x v="2"/>
    <s v="NB-18655"/>
    <s v="Nona Balk"/>
    <x v="1"/>
    <s v="United States"/>
    <s v="Paterson"/>
    <x v="30"/>
    <n v="7501"/>
    <x v="3"/>
    <s v="OFF-FA-10001561"/>
    <x v="1"/>
    <x v="13"/>
    <x v="831"/>
    <n v="6.54"/>
    <n v="3"/>
    <x v="0"/>
    <n v="2.1581999999999999"/>
  </r>
  <r>
    <n v="9489"/>
    <x v="4752"/>
    <x v="1"/>
    <x v="486"/>
    <d v="2012-10-04T00:00:00"/>
    <x v="2"/>
    <s v="EM-13960"/>
    <s v="Eric Murdock"/>
    <x v="0"/>
    <s v="United States"/>
    <s v="Portland"/>
    <x v="21"/>
    <n v="97206"/>
    <x v="1"/>
    <s v="TEC-PH-10001817"/>
    <x v="2"/>
    <x v="7"/>
    <x v="1097"/>
    <n v="572.79999999999995"/>
    <n v="2"/>
    <x v="2"/>
    <n v="50.12"/>
  </r>
  <r>
    <n v="9490"/>
    <x v="4753"/>
    <x v="0"/>
    <x v="1222"/>
    <d v="2013-08-12T00:00:00"/>
    <x v="1"/>
    <s v="MF-17665"/>
    <s v="Maureen Fritzler"/>
    <x v="1"/>
    <s v="United States"/>
    <s v="Huntsville"/>
    <x v="19"/>
    <n v="35810"/>
    <x v="0"/>
    <s v="OFF-AR-10000538"/>
    <x v="1"/>
    <x v="6"/>
    <x v="1245"/>
    <n v="197.05"/>
    <n v="7"/>
    <x v="0"/>
    <n v="59.115000000000002"/>
  </r>
  <r>
    <n v="9491"/>
    <x v="4754"/>
    <x v="3"/>
    <x v="1032"/>
    <d v="2014-01-08T00:00:00"/>
    <x v="1"/>
    <s v="CM-12385"/>
    <s v="Christopher Martinez"/>
    <x v="0"/>
    <s v="United States"/>
    <s v="San Francisco"/>
    <x v="1"/>
    <n v="94110"/>
    <x v="1"/>
    <s v="OFF-BI-10004584"/>
    <x v="1"/>
    <x v="8"/>
    <x v="378"/>
    <n v="2022.2719999999999"/>
    <n v="8"/>
    <x v="2"/>
    <n v="682.51679999999999"/>
  </r>
  <r>
    <n v="9492"/>
    <x v="4754"/>
    <x v="3"/>
    <x v="1032"/>
    <d v="2014-01-08T00:00:00"/>
    <x v="1"/>
    <s v="CM-12385"/>
    <s v="Christopher Martinez"/>
    <x v="0"/>
    <s v="United States"/>
    <s v="San Francisco"/>
    <x v="1"/>
    <n v="94110"/>
    <x v="1"/>
    <s v="OFF-AR-10000817"/>
    <x v="1"/>
    <x v="6"/>
    <x v="1255"/>
    <n v="9.1199999999999992"/>
    <n v="3"/>
    <x v="0"/>
    <n v="3.1008"/>
  </r>
  <r>
    <n v="9493"/>
    <x v="4755"/>
    <x v="3"/>
    <x v="659"/>
    <d v="2014-11-08T00:00:00"/>
    <x v="3"/>
    <s v="EC-14050"/>
    <s v="Erin Creighton"/>
    <x v="0"/>
    <s v="United States"/>
    <s v="Oklahoma City"/>
    <x v="26"/>
    <n v="73120"/>
    <x v="2"/>
    <s v="OFF-BI-10000756"/>
    <x v="1"/>
    <x v="8"/>
    <x v="15"/>
    <n v="38.159999999999997"/>
    <n v="9"/>
    <x v="0"/>
    <n v="19.079999999999998"/>
  </r>
  <r>
    <n v="9494"/>
    <x v="4756"/>
    <x v="0"/>
    <x v="835"/>
    <d v="2013-01-08T00:00:00"/>
    <x v="1"/>
    <s v="BO-11350"/>
    <s v="Bill Overfelt"/>
    <x v="1"/>
    <s v="United States"/>
    <s v="Broken Arrow"/>
    <x v="26"/>
    <n v="74012"/>
    <x v="2"/>
    <s v="FUR-TA-10000617"/>
    <x v="0"/>
    <x v="3"/>
    <x v="338"/>
    <n v="1592.85"/>
    <n v="7"/>
    <x v="0"/>
    <n v="350.42700000000002"/>
  </r>
  <r>
    <n v="9495"/>
    <x v="4756"/>
    <x v="0"/>
    <x v="835"/>
    <d v="2013-01-08T00:00:00"/>
    <x v="1"/>
    <s v="BO-11350"/>
    <s v="Bill Overfelt"/>
    <x v="1"/>
    <s v="United States"/>
    <s v="Broken Arrow"/>
    <x v="26"/>
    <n v="74012"/>
    <x v="2"/>
    <s v="OFF-BI-10004364"/>
    <x v="1"/>
    <x v="8"/>
    <x v="302"/>
    <n v="11.88"/>
    <n v="2"/>
    <x v="0"/>
    <n v="5.3460000000000001"/>
  </r>
  <r>
    <n v="9496"/>
    <x v="4757"/>
    <x v="0"/>
    <x v="536"/>
    <d v="2013-05-17T00:00:00"/>
    <x v="1"/>
    <s v="VM-21835"/>
    <s v="Vivian Mathis"/>
    <x v="0"/>
    <s v="United States"/>
    <s v="Mission Viejo"/>
    <x v="1"/>
    <n v="92691"/>
    <x v="1"/>
    <s v="TEC-AC-10004518"/>
    <x v="2"/>
    <x v="11"/>
    <x v="1803"/>
    <n v="120"/>
    <n v="6"/>
    <x v="0"/>
    <n v="46.8"/>
  </r>
  <r>
    <n v="9497"/>
    <x v="4757"/>
    <x v="0"/>
    <x v="536"/>
    <d v="2013-05-17T00:00:00"/>
    <x v="1"/>
    <s v="VM-21835"/>
    <s v="Vivian Mathis"/>
    <x v="0"/>
    <s v="United States"/>
    <s v="Mission Viejo"/>
    <x v="1"/>
    <n v="92691"/>
    <x v="1"/>
    <s v="OFF-AP-10002222"/>
    <x v="1"/>
    <x v="9"/>
    <x v="33"/>
    <n v="8.67"/>
    <n v="1"/>
    <x v="0"/>
    <n v="2.3409"/>
  </r>
  <r>
    <n v="9498"/>
    <x v="4758"/>
    <x v="3"/>
    <x v="60"/>
    <d v="2014-11-08T00:00:00"/>
    <x v="2"/>
    <s v="AB-10060"/>
    <s v="Adam Bellavance"/>
    <x v="2"/>
    <s v="United States"/>
    <s v="Greenwood"/>
    <x v="14"/>
    <n v="46142"/>
    <x v="2"/>
    <s v="OFF-PA-10002615"/>
    <x v="1"/>
    <x v="10"/>
    <x v="247"/>
    <n v="4.41"/>
    <n v="1"/>
    <x v="0"/>
    <n v="2.0286"/>
  </r>
  <r>
    <n v="9499"/>
    <x v="4758"/>
    <x v="3"/>
    <x v="60"/>
    <d v="2014-11-08T00:00:00"/>
    <x v="2"/>
    <s v="AB-10060"/>
    <s v="Adam Bellavance"/>
    <x v="2"/>
    <s v="United States"/>
    <s v="Greenwood"/>
    <x v="14"/>
    <n v="46142"/>
    <x v="2"/>
    <s v="OFF-PA-10000565"/>
    <x v="1"/>
    <x v="10"/>
    <x v="33"/>
    <n v="167.94"/>
    <n v="3"/>
    <x v="0"/>
    <n v="82.290599999999998"/>
  </r>
  <r>
    <n v="9500"/>
    <x v="4758"/>
    <x v="3"/>
    <x v="60"/>
    <d v="2014-11-08T00:00:00"/>
    <x v="2"/>
    <s v="AB-10060"/>
    <s v="Adam Bellavance"/>
    <x v="2"/>
    <s v="United States"/>
    <s v="Greenwood"/>
    <x v="14"/>
    <n v="46142"/>
    <x v="2"/>
    <s v="OFF-PA-10003673"/>
    <x v="1"/>
    <x v="10"/>
    <x v="971"/>
    <n v="67.8"/>
    <n v="10"/>
    <x v="0"/>
    <n v="31.187999999999999"/>
  </r>
  <r>
    <n v="9501"/>
    <x v="4759"/>
    <x v="0"/>
    <x v="439"/>
    <d v="2013-05-31T00:00:00"/>
    <x v="1"/>
    <s v="CM-12235"/>
    <s v="Chris McAfee"/>
    <x v="0"/>
    <s v="United States"/>
    <s v="Milwaukee"/>
    <x v="6"/>
    <n v="53209"/>
    <x v="2"/>
    <s v="FUR-FU-10002088"/>
    <x v="0"/>
    <x v="5"/>
    <x v="1084"/>
    <n v="26.94"/>
    <n v="3"/>
    <x v="0"/>
    <n v="11.3148"/>
  </r>
  <r>
    <n v="9502"/>
    <x v="4760"/>
    <x v="1"/>
    <x v="312"/>
    <d v="2012-11-24T00:00:00"/>
    <x v="1"/>
    <s v="KW-16570"/>
    <s v="Kelly Williams"/>
    <x v="0"/>
    <s v="United States"/>
    <s v="San Francisco"/>
    <x v="1"/>
    <n v="94109"/>
    <x v="1"/>
    <s v="FUR-FU-10001546"/>
    <x v="0"/>
    <x v="5"/>
    <x v="1423"/>
    <n v="32.04"/>
    <n v="3"/>
    <x v="0"/>
    <n v="8.01"/>
  </r>
  <r>
    <n v="9503"/>
    <x v="4761"/>
    <x v="0"/>
    <x v="183"/>
    <d v="2013-04-30T00:00:00"/>
    <x v="1"/>
    <s v="MM-17920"/>
    <s v="Michael Moore"/>
    <x v="0"/>
    <s v="United States"/>
    <s v="Rome"/>
    <x v="15"/>
    <n v="13440"/>
    <x v="3"/>
    <s v="OFF-AR-10000614"/>
    <x v="1"/>
    <x v="6"/>
    <x v="1722"/>
    <n v="32.130000000000003"/>
    <n v="9"/>
    <x v="0"/>
    <n v="8.3537999999999997"/>
  </r>
  <r>
    <n v="9504"/>
    <x v="4761"/>
    <x v="0"/>
    <x v="183"/>
    <d v="2013-04-30T00:00:00"/>
    <x v="1"/>
    <s v="MM-17920"/>
    <s v="Michael Moore"/>
    <x v="0"/>
    <s v="United States"/>
    <s v="Rome"/>
    <x v="15"/>
    <n v="13440"/>
    <x v="3"/>
    <s v="OFF-AR-10003190"/>
    <x v="1"/>
    <x v="6"/>
    <x v="643"/>
    <n v="2.88"/>
    <n v="1"/>
    <x v="0"/>
    <n v="0.80640000000000001"/>
  </r>
  <r>
    <n v="9505"/>
    <x v="4762"/>
    <x v="0"/>
    <x v="500"/>
    <d v="2013-10-19T00:00:00"/>
    <x v="1"/>
    <s v="PW-19030"/>
    <s v="Pauline Webber"/>
    <x v="1"/>
    <s v="United States"/>
    <s v="New York City"/>
    <x v="15"/>
    <n v="10009"/>
    <x v="3"/>
    <s v="TEC-PH-10004094"/>
    <x v="2"/>
    <x v="7"/>
    <x v="1788"/>
    <n v="1091.93"/>
    <n v="7"/>
    <x v="0"/>
    <n v="272.98250000000002"/>
  </r>
  <r>
    <n v="9506"/>
    <x v="4762"/>
    <x v="0"/>
    <x v="500"/>
    <d v="2013-10-19T00:00:00"/>
    <x v="1"/>
    <s v="PW-19030"/>
    <s v="Pauline Webber"/>
    <x v="1"/>
    <s v="United States"/>
    <s v="New York City"/>
    <x v="15"/>
    <n v="10009"/>
    <x v="3"/>
    <s v="OFF-PA-10001970"/>
    <x v="1"/>
    <x v="10"/>
    <x v="361"/>
    <n v="111.96"/>
    <n v="2"/>
    <x v="0"/>
    <n v="54.860399999999998"/>
  </r>
  <r>
    <n v="9507"/>
    <x v="4763"/>
    <x v="2"/>
    <x v="267"/>
    <d v="2011-04-07T00:00:00"/>
    <x v="0"/>
    <s v="RD-19900"/>
    <s v="Ruben Dartt"/>
    <x v="0"/>
    <s v="United States"/>
    <s v="Dearborn Heights"/>
    <x v="12"/>
    <n v="48127"/>
    <x v="2"/>
    <s v="OFF-AR-10002952"/>
    <x v="1"/>
    <x v="6"/>
    <x v="806"/>
    <n v="26.7"/>
    <n v="2"/>
    <x v="0"/>
    <n v="7.476"/>
  </r>
  <r>
    <n v="9508"/>
    <x v="4763"/>
    <x v="2"/>
    <x v="267"/>
    <d v="2011-04-07T00:00:00"/>
    <x v="0"/>
    <s v="RD-19900"/>
    <s v="Ruben Dartt"/>
    <x v="0"/>
    <s v="United States"/>
    <s v="Dearborn Heights"/>
    <x v="12"/>
    <n v="48127"/>
    <x v="2"/>
    <s v="OFF-BI-10004209"/>
    <x v="1"/>
    <x v="8"/>
    <x v="1206"/>
    <n v="40.200000000000003"/>
    <n v="5"/>
    <x v="0"/>
    <n v="18.09"/>
  </r>
  <r>
    <n v="9509"/>
    <x v="4763"/>
    <x v="2"/>
    <x v="267"/>
    <d v="2011-04-07T00:00:00"/>
    <x v="0"/>
    <s v="RD-19900"/>
    <s v="Ruben Dartt"/>
    <x v="0"/>
    <s v="United States"/>
    <s v="Dearborn Heights"/>
    <x v="12"/>
    <n v="48127"/>
    <x v="2"/>
    <s v="OFF-AR-10004685"/>
    <x v="1"/>
    <x v="6"/>
    <x v="181"/>
    <n v="13.89"/>
    <n v="3"/>
    <x v="0"/>
    <n v="4.5837000000000003"/>
  </r>
  <r>
    <n v="9510"/>
    <x v="4763"/>
    <x v="2"/>
    <x v="267"/>
    <d v="2011-04-07T00:00:00"/>
    <x v="0"/>
    <s v="RD-19900"/>
    <s v="Ruben Dartt"/>
    <x v="0"/>
    <s v="United States"/>
    <s v="Dearborn Heights"/>
    <x v="12"/>
    <n v="48127"/>
    <x v="2"/>
    <s v="OFF-ST-10000991"/>
    <x v="1"/>
    <x v="4"/>
    <x v="155"/>
    <n v="689.82"/>
    <n v="6"/>
    <x v="0"/>
    <n v="20.694600000000001"/>
  </r>
  <r>
    <n v="9511"/>
    <x v="4764"/>
    <x v="0"/>
    <x v="876"/>
    <d v="2013-08-12T00:00:00"/>
    <x v="1"/>
    <s v="LM-17065"/>
    <s v="Liz MacKendrick"/>
    <x v="0"/>
    <s v="United States"/>
    <s v="New York City"/>
    <x v="15"/>
    <n v="10024"/>
    <x v="3"/>
    <s v="OFF-AR-10002399"/>
    <x v="1"/>
    <x v="6"/>
    <x v="316"/>
    <n v="38.340000000000003"/>
    <n v="9"/>
    <x v="0"/>
    <n v="15.7194"/>
  </r>
  <r>
    <n v="9512"/>
    <x v="4765"/>
    <x v="2"/>
    <x v="637"/>
    <d v="2011-12-16T00:00:00"/>
    <x v="2"/>
    <s v="CS-11845"/>
    <s v="Cari Sayre"/>
    <x v="1"/>
    <s v="United States"/>
    <s v="Chicago"/>
    <x v="10"/>
    <n v="60623"/>
    <x v="2"/>
    <s v="OFF-BI-10002353"/>
    <x v="1"/>
    <x v="8"/>
    <x v="1068"/>
    <n v="9.2639999999999993"/>
    <n v="3"/>
    <x v="3"/>
    <n v="-13.896000000000001"/>
  </r>
  <r>
    <n v="9513"/>
    <x v="4766"/>
    <x v="3"/>
    <x v="1109"/>
    <d v="2014-06-04T00:00:00"/>
    <x v="0"/>
    <s v="KT-16480"/>
    <s v="Kean Thornton"/>
    <x v="0"/>
    <s v="United States"/>
    <s v="Dallas"/>
    <x v="5"/>
    <n v="75217"/>
    <x v="2"/>
    <s v="FUR-BO-10001811"/>
    <x v="0"/>
    <x v="0"/>
    <x v="779"/>
    <n v="204.66640000000001"/>
    <n v="1"/>
    <x v="8"/>
    <n v="-6.0195999999999996"/>
  </r>
  <r>
    <n v="9514"/>
    <x v="4767"/>
    <x v="0"/>
    <x v="500"/>
    <d v="2013-10-20T00:00:00"/>
    <x v="1"/>
    <s v="BE-11410"/>
    <s v="Bobby Elias"/>
    <x v="0"/>
    <s v="United States"/>
    <s v="Appleton"/>
    <x v="6"/>
    <n v="54915"/>
    <x v="2"/>
    <s v="TEC-AC-10003033"/>
    <x v="2"/>
    <x v="11"/>
    <x v="756"/>
    <n v="1649.75"/>
    <n v="5"/>
    <x v="0"/>
    <n v="544.41750000000002"/>
  </r>
  <r>
    <n v="9515"/>
    <x v="4768"/>
    <x v="2"/>
    <x v="619"/>
    <d v="2011-03-18T00:00:00"/>
    <x v="1"/>
    <s v="NF-18475"/>
    <s v="Neil Französisch"/>
    <x v="2"/>
    <s v="United States"/>
    <s v="Jacksonville"/>
    <x v="2"/>
    <n v="32216"/>
    <x v="0"/>
    <s v="OFF-PA-10000176"/>
    <x v="1"/>
    <x v="10"/>
    <x v="634"/>
    <n v="91.055999999999997"/>
    <n v="6"/>
    <x v="2"/>
    <n v="31.869599999999998"/>
  </r>
  <r>
    <n v="9516"/>
    <x v="4769"/>
    <x v="2"/>
    <x v="1223"/>
    <d v="2011-02-25T00:00:00"/>
    <x v="1"/>
    <s v="DL-13315"/>
    <s v="Delfina Latchford"/>
    <x v="0"/>
    <s v="United States"/>
    <s v="Chicago"/>
    <x v="10"/>
    <n v="60653"/>
    <x v="2"/>
    <s v="OFF-AR-10003631"/>
    <x v="1"/>
    <x v="6"/>
    <x v="33"/>
    <n v="54.207999999999998"/>
    <n v="14"/>
    <x v="2"/>
    <n v="8.8087999999999997"/>
  </r>
  <r>
    <n v="9517"/>
    <x v="4770"/>
    <x v="1"/>
    <x v="252"/>
    <d v="2012-08-26T00:00:00"/>
    <x v="0"/>
    <s v="MS-17710"/>
    <s v="Maurice Satty"/>
    <x v="0"/>
    <s v="United States"/>
    <s v="Bowling Green"/>
    <x v="24"/>
    <n v="43402"/>
    <x v="3"/>
    <s v="TEC-PH-10000923"/>
    <x v="2"/>
    <x v="7"/>
    <x v="1225"/>
    <n v="26.981999999999999"/>
    <n v="3"/>
    <x v="10"/>
    <n v="4.0472999999999999"/>
  </r>
  <r>
    <n v="9518"/>
    <x v="4770"/>
    <x v="1"/>
    <x v="252"/>
    <d v="2012-08-26T00:00:00"/>
    <x v="0"/>
    <s v="MS-17710"/>
    <s v="Maurice Satty"/>
    <x v="0"/>
    <s v="United States"/>
    <s v="Bowling Green"/>
    <x v="24"/>
    <n v="43402"/>
    <x v="3"/>
    <s v="OFF-LA-10003190"/>
    <x v="1"/>
    <x v="2"/>
    <x v="1163"/>
    <n v="6.9119999999999999"/>
    <n v="3"/>
    <x v="2"/>
    <n v="2.5055999999999998"/>
  </r>
  <r>
    <n v="9519"/>
    <x v="4770"/>
    <x v="1"/>
    <x v="252"/>
    <d v="2012-08-26T00:00:00"/>
    <x v="0"/>
    <s v="MS-17710"/>
    <s v="Maurice Satty"/>
    <x v="0"/>
    <s v="United States"/>
    <s v="Bowling Green"/>
    <x v="24"/>
    <n v="43402"/>
    <x v="3"/>
    <s v="OFF-ST-10003208"/>
    <x v="1"/>
    <x v="4"/>
    <x v="243"/>
    <n v="435.50400000000002"/>
    <n v="3"/>
    <x v="2"/>
    <n v="48.994199999999999"/>
  </r>
  <r>
    <n v="9520"/>
    <x v="4771"/>
    <x v="3"/>
    <x v="540"/>
    <d v="2014-05-13T00:00:00"/>
    <x v="0"/>
    <s v="MM-18055"/>
    <s v="Michelle Moray"/>
    <x v="0"/>
    <s v="United States"/>
    <s v="San Francisco"/>
    <x v="1"/>
    <n v="94110"/>
    <x v="1"/>
    <s v="OFF-AP-10000692"/>
    <x v="1"/>
    <x v="9"/>
    <x v="1241"/>
    <n v="81.08"/>
    <n v="4"/>
    <x v="0"/>
    <n v="22.702400000000001"/>
  </r>
  <r>
    <n v="9521"/>
    <x v="4772"/>
    <x v="0"/>
    <x v="1084"/>
    <d v="2013-02-09T00:00:00"/>
    <x v="1"/>
    <s v="JB-15400"/>
    <s v="Jennifer Braxton"/>
    <x v="1"/>
    <s v="United States"/>
    <s v="Los Angeles"/>
    <x v="1"/>
    <n v="90049"/>
    <x v="1"/>
    <s v="OFF-ST-10004180"/>
    <x v="1"/>
    <x v="4"/>
    <x v="241"/>
    <n v="93.02"/>
    <n v="2"/>
    <x v="0"/>
    <n v="3.7208000000000001"/>
  </r>
  <r>
    <n v="9522"/>
    <x v="4773"/>
    <x v="2"/>
    <x v="174"/>
    <d v="2011-12-25T00:00:00"/>
    <x v="1"/>
    <s v="SG-20605"/>
    <s v="Speros Goranitis"/>
    <x v="0"/>
    <s v="United States"/>
    <s v="Chicago"/>
    <x v="10"/>
    <n v="60623"/>
    <x v="2"/>
    <s v="TEC-PH-10002817"/>
    <x v="2"/>
    <x v="7"/>
    <x v="1836"/>
    <n v="323.976"/>
    <n v="3"/>
    <x v="2"/>
    <n v="36.447299999999998"/>
  </r>
  <r>
    <n v="9523"/>
    <x v="4773"/>
    <x v="2"/>
    <x v="174"/>
    <d v="2011-12-25T00:00:00"/>
    <x v="1"/>
    <s v="SG-20605"/>
    <s v="Speros Goranitis"/>
    <x v="0"/>
    <s v="United States"/>
    <s v="Chicago"/>
    <x v="10"/>
    <n v="60623"/>
    <x v="2"/>
    <s v="OFF-PA-10000295"/>
    <x v="1"/>
    <x v="10"/>
    <x v="1779"/>
    <n v="15.552"/>
    <n v="3"/>
    <x v="2"/>
    <n v="5.4432"/>
  </r>
  <r>
    <n v="9524"/>
    <x v="4773"/>
    <x v="2"/>
    <x v="174"/>
    <d v="2011-12-25T00:00:00"/>
    <x v="1"/>
    <s v="SG-20605"/>
    <s v="Speros Goranitis"/>
    <x v="0"/>
    <s v="United States"/>
    <s v="Chicago"/>
    <x v="10"/>
    <n v="60623"/>
    <x v="2"/>
    <s v="OFF-ST-10000419"/>
    <x v="1"/>
    <x v="4"/>
    <x v="1015"/>
    <n v="32.591999999999999"/>
    <n v="3"/>
    <x v="2"/>
    <n v="-7.7405999999999997"/>
  </r>
  <r>
    <n v="9525"/>
    <x v="4774"/>
    <x v="3"/>
    <x v="256"/>
    <d v="2014-12-07T00:00:00"/>
    <x v="2"/>
    <s v="PB-18805"/>
    <s v="Patrick Bzostek"/>
    <x v="2"/>
    <s v="United States"/>
    <s v="Seattle"/>
    <x v="4"/>
    <n v="98115"/>
    <x v="1"/>
    <s v="OFF-BI-10001524"/>
    <x v="1"/>
    <x v="8"/>
    <x v="298"/>
    <n v="83.92"/>
    <n v="5"/>
    <x v="2"/>
    <n v="29.372"/>
  </r>
  <r>
    <n v="9526"/>
    <x v="4774"/>
    <x v="3"/>
    <x v="256"/>
    <d v="2014-12-07T00:00:00"/>
    <x v="2"/>
    <s v="PB-18805"/>
    <s v="Patrick Bzostek"/>
    <x v="2"/>
    <s v="United States"/>
    <s v="Seattle"/>
    <x v="4"/>
    <n v="98115"/>
    <x v="1"/>
    <s v="FUR-FU-10003268"/>
    <x v="0"/>
    <x v="5"/>
    <x v="876"/>
    <n v="199.9"/>
    <n v="5"/>
    <x v="0"/>
    <n v="39.979999999999997"/>
  </r>
  <r>
    <n v="9527"/>
    <x v="4774"/>
    <x v="3"/>
    <x v="256"/>
    <d v="2014-12-07T00:00:00"/>
    <x v="2"/>
    <s v="PB-18805"/>
    <s v="Patrick Bzostek"/>
    <x v="2"/>
    <s v="United States"/>
    <s v="Seattle"/>
    <x v="4"/>
    <n v="98115"/>
    <x v="1"/>
    <s v="TEC-PH-10000148"/>
    <x v="2"/>
    <x v="7"/>
    <x v="771"/>
    <n v="31.175999999999998"/>
    <n v="3"/>
    <x v="2"/>
    <n v="-7.0145999999999997"/>
  </r>
  <r>
    <n v="9528"/>
    <x v="4774"/>
    <x v="3"/>
    <x v="256"/>
    <d v="2014-12-07T00:00:00"/>
    <x v="2"/>
    <s v="PB-18805"/>
    <s v="Patrick Bzostek"/>
    <x v="2"/>
    <s v="United States"/>
    <s v="Seattle"/>
    <x v="4"/>
    <n v="98115"/>
    <x v="1"/>
    <s v="OFF-BI-10001543"/>
    <x v="1"/>
    <x v="8"/>
    <x v="375"/>
    <n v="172.75200000000001"/>
    <n v="6"/>
    <x v="2"/>
    <n v="60.463200000000001"/>
  </r>
  <r>
    <n v="9529"/>
    <x v="4774"/>
    <x v="3"/>
    <x v="256"/>
    <d v="2014-12-07T00:00:00"/>
    <x v="2"/>
    <s v="PB-18805"/>
    <s v="Patrick Bzostek"/>
    <x v="2"/>
    <s v="United States"/>
    <s v="Seattle"/>
    <x v="4"/>
    <n v="98115"/>
    <x v="1"/>
    <s v="OFF-BI-10002071"/>
    <x v="1"/>
    <x v="8"/>
    <x v="692"/>
    <n v="9.2959999999999994"/>
    <n v="2"/>
    <x v="2"/>
    <n v="3.0211999999999999"/>
  </r>
  <r>
    <n v="9530"/>
    <x v="4775"/>
    <x v="3"/>
    <x v="668"/>
    <d v="2014-03-26T00:00:00"/>
    <x v="3"/>
    <s v="AC-10615"/>
    <s v="Ann Chong"/>
    <x v="1"/>
    <s v="United States"/>
    <s v="Beaumont"/>
    <x v="5"/>
    <n v="77705"/>
    <x v="2"/>
    <s v="OFF-ST-10002352"/>
    <x v="1"/>
    <x v="4"/>
    <x v="847"/>
    <n v="12.768000000000001"/>
    <n v="2"/>
    <x v="2"/>
    <n v="0.95760000000000001"/>
  </r>
  <r>
    <n v="9531"/>
    <x v="4776"/>
    <x v="3"/>
    <x v="141"/>
    <d v="2014-07-13T00:00:00"/>
    <x v="1"/>
    <s v="MR-17545"/>
    <s v="Mathew Reese"/>
    <x v="2"/>
    <s v="United States"/>
    <s v="Seattle"/>
    <x v="4"/>
    <n v="98103"/>
    <x v="1"/>
    <s v="OFF-PA-10003127"/>
    <x v="1"/>
    <x v="10"/>
    <x v="33"/>
    <n v="52.76"/>
    <n v="2"/>
    <x v="0"/>
    <n v="24.269600000000001"/>
  </r>
  <r>
    <n v="9532"/>
    <x v="4777"/>
    <x v="3"/>
    <x v="40"/>
    <d v="2014-11-01T00:00:00"/>
    <x v="1"/>
    <s v="BF-11215"/>
    <s v="Benjamin Farhat"/>
    <x v="2"/>
    <s v="United States"/>
    <s v="Dallas"/>
    <x v="5"/>
    <n v="75217"/>
    <x v="2"/>
    <s v="OFF-ST-10000464"/>
    <x v="1"/>
    <x v="4"/>
    <x v="1135"/>
    <n v="55.616"/>
    <n v="2"/>
    <x v="2"/>
    <n v="5.5616000000000003"/>
  </r>
  <r>
    <n v="9533"/>
    <x v="4778"/>
    <x v="0"/>
    <x v="189"/>
    <d v="2013-11-01T00:00:00"/>
    <x v="1"/>
    <s v="BW-11200"/>
    <s v="Ben Wallace"/>
    <x v="0"/>
    <s v="United States"/>
    <s v="New York City"/>
    <x v="15"/>
    <n v="10011"/>
    <x v="3"/>
    <s v="FUR-CH-10000553"/>
    <x v="0"/>
    <x v="1"/>
    <x v="1248"/>
    <n v="427.64400000000001"/>
    <n v="14"/>
    <x v="9"/>
    <n v="80.777199999999993"/>
  </r>
  <r>
    <n v="9534"/>
    <x v="4778"/>
    <x v="0"/>
    <x v="189"/>
    <d v="2013-11-01T00:00:00"/>
    <x v="1"/>
    <s v="BW-11200"/>
    <s v="Ben Wallace"/>
    <x v="0"/>
    <s v="United States"/>
    <s v="New York City"/>
    <x v="15"/>
    <n v="10011"/>
    <x v="3"/>
    <s v="OFF-FA-10000134"/>
    <x v="1"/>
    <x v="13"/>
    <x v="194"/>
    <n v="40.67"/>
    <n v="7"/>
    <x v="0"/>
    <n v="12.607699999999999"/>
  </r>
  <r>
    <n v="9535"/>
    <x v="4778"/>
    <x v="0"/>
    <x v="189"/>
    <d v="2013-11-01T00:00:00"/>
    <x v="1"/>
    <s v="BW-11200"/>
    <s v="Ben Wallace"/>
    <x v="0"/>
    <s v="United States"/>
    <s v="New York City"/>
    <x v="15"/>
    <n v="10011"/>
    <x v="3"/>
    <s v="OFF-ST-10000636"/>
    <x v="1"/>
    <x v="4"/>
    <x v="1744"/>
    <n v="33.479999999999997"/>
    <n v="2"/>
    <x v="0"/>
    <n v="1.3391999999999999"/>
  </r>
  <r>
    <n v="9536"/>
    <x v="4778"/>
    <x v="0"/>
    <x v="189"/>
    <d v="2013-11-01T00:00:00"/>
    <x v="1"/>
    <s v="BW-11200"/>
    <s v="Ben Wallace"/>
    <x v="0"/>
    <s v="United States"/>
    <s v="New York City"/>
    <x v="15"/>
    <n v="10011"/>
    <x v="3"/>
    <s v="OFF-BI-10002949"/>
    <x v="1"/>
    <x v="8"/>
    <x v="520"/>
    <n v="9.7279999999999998"/>
    <n v="2"/>
    <x v="2"/>
    <n v="3.2831999999999999"/>
  </r>
  <r>
    <n v="9537"/>
    <x v="4779"/>
    <x v="3"/>
    <x v="492"/>
    <d v="2014-06-15T00:00:00"/>
    <x v="0"/>
    <s v="TS-21610"/>
    <s v="Troy Staebel"/>
    <x v="0"/>
    <s v="United States"/>
    <s v="Chicago"/>
    <x v="10"/>
    <n v="60610"/>
    <x v="2"/>
    <s v="FUR-FU-10002364"/>
    <x v="0"/>
    <x v="5"/>
    <x v="1231"/>
    <n v="8.8559999999999999"/>
    <n v="3"/>
    <x v="7"/>
    <n v="-6.8634000000000004"/>
  </r>
  <r>
    <n v="9538"/>
    <x v="4780"/>
    <x v="0"/>
    <x v="477"/>
    <d v="2013-09-28T00:00:00"/>
    <x v="2"/>
    <s v="AS-10045"/>
    <s v="Aaron Smayling"/>
    <x v="1"/>
    <s v="United States"/>
    <s v="San Francisco"/>
    <x v="1"/>
    <n v="94110"/>
    <x v="1"/>
    <s v="FUR-BO-10002613"/>
    <x v="0"/>
    <x v="0"/>
    <x v="177"/>
    <n v="477.666"/>
    <n v="2"/>
    <x v="11"/>
    <n v="84.293999999999997"/>
  </r>
  <r>
    <n v="9539"/>
    <x v="4781"/>
    <x v="3"/>
    <x v="210"/>
    <d v="2014-09-10T00:00:00"/>
    <x v="2"/>
    <s v="AA-10375"/>
    <s v="Allen Armold"/>
    <x v="0"/>
    <s v="United States"/>
    <s v="Providence"/>
    <x v="34"/>
    <n v="2908"/>
    <x v="3"/>
    <s v="OFF-PA-10002659"/>
    <x v="1"/>
    <x v="10"/>
    <x v="922"/>
    <n v="16.899999999999999"/>
    <n v="5"/>
    <x v="0"/>
    <n v="7.774"/>
  </r>
  <r>
    <n v="9540"/>
    <x v="4781"/>
    <x v="3"/>
    <x v="210"/>
    <d v="2014-09-10T00:00:00"/>
    <x v="2"/>
    <s v="AA-10375"/>
    <s v="Allen Armold"/>
    <x v="0"/>
    <s v="United States"/>
    <s v="Providence"/>
    <x v="34"/>
    <n v="2908"/>
    <x v="3"/>
    <s v="OFF-PA-10000157"/>
    <x v="1"/>
    <x v="10"/>
    <x v="364"/>
    <n v="39.96"/>
    <n v="2"/>
    <x v="0"/>
    <n v="18.781199999999998"/>
  </r>
  <r>
    <n v="9541"/>
    <x v="4782"/>
    <x v="1"/>
    <x v="1224"/>
    <d v="2012-05-16T00:00:00"/>
    <x v="0"/>
    <s v="PS-18970"/>
    <s v="Paul Stevenson"/>
    <x v="2"/>
    <s v="United States"/>
    <s v="Phoenix"/>
    <x v="16"/>
    <n v="85023"/>
    <x v="1"/>
    <s v="FUR-CH-10004540"/>
    <x v="0"/>
    <x v="1"/>
    <x v="862"/>
    <n v="191.96799999999999"/>
    <n v="7"/>
    <x v="2"/>
    <n v="16.7972"/>
  </r>
  <r>
    <n v="9542"/>
    <x v="4783"/>
    <x v="1"/>
    <x v="705"/>
    <d v="2012-08-10T00:00:00"/>
    <x v="1"/>
    <s v="RP-19270"/>
    <s v="Rachel Payne"/>
    <x v="1"/>
    <s v="United States"/>
    <s v="Houston"/>
    <x v="5"/>
    <n v="77095"/>
    <x v="2"/>
    <s v="OFF-LA-10004544"/>
    <x v="1"/>
    <x v="2"/>
    <x v="197"/>
    <n v="35.520000000000003"/>
    <n v="3"/>
    <x v="2"/>
    <n v="13.32"/>
  </r>
  <r>
    <n v="9543"/>
    <x v="4783"/>
    <x v="1"/>
    <x v="705"/>
    <d v="2012-08-10T00:00:00"/>
    <x v="1"/>
    <s v="RP-19270"/>
    <s v="Rachel Payne"/>
    <x v="1"/>
    <s v="United States"/>
    <s v="Houston"/>
    <x v="5"/>
    <n v="77095"/>
    <x v="2"/>
    <s v="OFF-BI-10001097"/>
    <x v="1"/>
    <x v="8"/>
    <x v="789"/>
    <n v="6.23"/>
    <n v="5"/>
    <x v="3"/>
    <n v="-9.6564999999999994"/>
  </r>
  <r>
    <n v="9544"/>
    <x v="4783"/>
    <x v="1"/>
    <x v="705"/>
    <d v="2012-08-10T00:00:00"/>
    <x v="1"/>
    <s v="RP-19270"/>
    <s v="Rachel Payne"/>
    <x v="1"/>
    <s v="United States"/>
    <s v="Houston"/>
    <x v="5"/>
    <n v="77095"/>
    <x v="2"/>
    <s v="OFF-PA-10003302"/>
    <x v="1"/>
    <x v="10"/>
    <x v="1712"/>
    <n v="56.704000000000001"/>
    <n v="2"/>
    <x v="2"/>
    <n v="19.137599999999999"/>
  </r>
  <r>
    <n v="9545"/>
    <x v="4783"/>
    <x v="1"/>
    <x v="705"/>
    <d v="2012-08-10T00:00:00"/>
    <x v="1"/>
    <s v="RP-19270"/>
    <s v="Rachel Payne"/>
    <x v="1"/>
    <s v="United States"/>
    <s v="Houston"/>
    <x v="5"/>
    <n v="77095"/>
    <x v="2"/>
    <s v="FUR-BO-10003965"/>
    <x v="0"/>
    <x v="0"/>
    <x v="1083"/>
    <n v="369.19920000000002"/>
    <n v="3"/>
    <x v="8"/>
    <n v="-114.01739999999999"/>
  </r>
  <r>
    <n v="9546"/>
    <x v="4784"/>
    <x v="2"/>
    <x v="194"/>
    <d v="2011-11-02T00:00:00"/>
    <x v="1"/>
    <s v="NC-18625"/>
    <s v="Noah Childs"/>
    <x v="1"/>
    <s v="United States"/>
    <s v="Columbus"/>
    <x v="14"/>
    <n v="47201"/>
    <x v="2"/>
    <s v="TEC-AC-10003433"/>
    <x v="2"/>
    <x v="11"/>
    <x v="1409"/>
    <n v="1.98"/>
    <n v="2"/>
    <x v="0"/>
    <n v="0.89100000000000001"/>
  </r>
  <r>
    <n v="9547"/>
    <x v="4784"/>
    <x v="2"/>
    <x v="194"/>
    <d v="2011-11-02T00:00:00"/>
    <x v="1"/>
    <s v="NC-18625"/>
    <s v="Noah Childs"/>
    <x v="1"/>
    <s v="United States"/>
    <s v="Columbus"/>
    <x v="14"/>
    <n v="47201"/>
    <x v="2"/>
    <s v="OFF-PA-10000482"/>
    <x v="1"/>
    <x v="10"/>
    <x v="67"/>
    <n v="75.88"/>
    <n v="2"/>
    <x v="0"/>
    <n v="35.663600000000002"/>
  </r>
  <r>
    <n v="9548"/>
    <x v="4785"/>
    <x v="0"/>
    <x v="1133"/>
    <d v="2013-06-21T00:00:00"/>
    <x v="0"/>
    <s v="SC-20770"/>
    <s v="Stewart Carmichael"/>
    <x v="1"/>
    <s v="United States"/>
    <s v="Philadelphia"/>
    <x v="9"/>
    <n v="19134"/>
    <x v="3"/>
    <s v="OFF-PA-10004610"/>
    <x v="1"/>
    <x v="10"/>
    <x v="1511"/>
    <n v="6.8479999999999999"/>
    <n v="2"/>
    <x v="2"/>
    <n v="2.14"/>
  </r>
  <r>
    <n v="9549"/>
    <x v="4785"/>
    <x v="0"/>
    <x v="1133"/>
    <d v="2013-06-21T00:00:00"/>
    <x v="0"/>
    <s v="SC-20770"/>
    <s v="Stewart Carmichael"/>
    <x v="1"/>
    <s v="United States"/>
    <s v="Philadelphia"/>
    <x v="9"/>
    <n v="19134"/>
    <x v="3"/>
    <s v="OFF-BI-10003910"/>
    <x v="1"/>
    <x v="8"/>
    <x v="8"/>
    <n v="4.6260000000000003"/>
    <n v="2"/>
    <x v="6"/>
    <n v="-3.855"/>
  </r>
  <r>
    <n v="9550"/>
    <x v="4785"/>
    <x v="0"/>
    <x v="1133"/>
    <d v="2013-06-21T00:00:00"/>
    <x v="0"/>
    <s v="SC-20770"/>
    <s v="Stewart Carmichael"/>
    <x v="1"/>
    <s v="United States"/>
    <s v="Philadelphia"/>
    <x v="9"/>
    <n v="19134"/>
    <x v="3"/>
    <s v="OFF-AP-10001394"/>
    <x v="1"/>
    <x v="9"/>
    <x v="1120"/>
    <n v="453.6"/>
    <n v="3"/>
    <x v="2"/>
    <n v="90.72"/>
  </r>
  <r>
    <n v="9551"/>
    <x v="4786"/>
    <x v="1"/>
    <x v="910"/>
    <d v="2012-05-06T00:00:00"/>
    <x v="2"/>
    <s v="NF-18595"/>
    <s v="Nicole Fjeld"/>
    <x v="2"/>
    <s v="United States"/>
    <s v="San Jose"/>
    <x v="1"/>
    <n v="95123"/>
    <x v="1"/>
    <s v="OFF-BI-10004654"/>
    <x v="1"/>
    <x v="8"/>
    <x v="68"/>
    <n v="13.848000000000001"/>
    <n v="3"/>
    <x v="2"/>
    <n v="5.1929999999999996"/>
  </r>
  <r>
    <n v="9552"/>
    <x v="4787"/>
    <x v="1"/>
    <x v="113"/>
    <d v="2012-11-14T00:00:00"/>
    <x v="1"/>
    <s v="SC-20020"/>
    <s v="Sam Craven"/>
    <x v="0"/>
    <s v="United States"/>
    <s v="Philadelphia"/>
    <x v="9"/>
    <n v="19140"/>
    <x v="3"/>
    <s v="OFF-ST-10001526"/>
    <x v="1"/>
    <x v="4"/>
    <x v="764"/>
    <n v="577.58399999999995"/>
    <n v="6"/>
    <x v="2"/>
    <n v="43.318800000000003"/>
  </r>
  <r>
    <n v="9553"/>
    <x v="4788"/>
    <x v="1"/>
    <x v="1051"/>
    <d v="2012-06-03T00:00:00"/>
    <x v="1"/>
    <s v="BD-11560"/>
    <s v="Brendan Dodson"/>
    <x v="2"/>
    <s v="United States"/>
    <s v="Springfield"/>
    <x v="17"/>
    <n v="22153"/>
    <x v="0"/>
    <s v="TEC-AC-10000358"/>
    <x v="2"/>
    <x v="11"/>
    <x v="1278"/>
    <n v="151.96"/>
    <n v="4"/>
    <x v="0"/>
    <n v="36.470399999999998"/>
  </r>
  <r>
    <n v="9554"/>
    <x v="4789"/>
    <x v="0"/>
    <x v="897"/>
    <d v="2013-09-28T00:00:00"/>
    <x v="1"/>
    <s v="SM-20950"/>
    <s v="Suzanne McNair"/>
    <x v="1"/>
    <s v="United States"/>
    <s v="Broomfield"/>
    <x v="22"/>
    <n v="80020"/>
    <x v="1"/>
    <s v="FUR-FU-10000246"/>
    <x v="0"/>
    <x v="5"/>
    <x v="386"/>
    <n v="68.432000000000002"/>
    <n v="7"/>
    <x v="2"/>
    <n v="8.5540000000000003"/>
  </r>
  <r>
    <n v="9555"/>
    <x v="4790"/>
    <x v="1"/>
    <x v="109"/>
    <d v="2012-12-02T00:00:00"/>
    <x v="1"/>
    <s v="EB-14110"/>
    <s v="Eugene Barchas"/>
    <x v="0"/>
    <s v="United States"/>
    <s v="Columbus"/>
    <x v="24"/>
    <n v="43229"/>
    <x v="3"/>
    <s v="FUR-FU-10003799"/>
    <x v="0"/>
    <x v="5"/>
    <x v="90"/>
    <n v="71.12"/>
    <n v="5"/>
    <x v="2"/>
    <n v="9.7789999999999999"/>
  </r>
  <r>
    <n v="9556"/>
    <x v="4790"/>
    <x v="1"/>
    <x v="109"/>
    <d v="2012-12-02T00:00:00"/>
    <x v="1"/>
    <s v="EB-14110"/>
    <s v="Eugene Barchas"/>
    <x v="0"/>
    <s v="United States"/>
    <s v="Columbus"/>
    <x v="24"/>
    <n v="43229"/>
    <x v="3"/>
    <s v="OFF-FA-10003021"/>
    <x v="1"/>
    <x v="13"/>
    <x v="33"/>
    <n v="3.008"/>
    <n v="2"/>
    <x v="2"/>
    <n v="0.56399999999999995"/>
  </r>
  <r>
    <n v="9557"/>
    <x v="4791"/>
    <x v="1"/>
    <x v="155"/>
    <d v="2012-12-05T00:00:00"/>
    <x v="0"/>
    <s v="HP-14815"/>
    <s v="Harold Pawlan"/>
    <x v="2"/>
    <s v="United States"/>
    <s v="Concord"/>
    <x v="38"/>
    <n v="3301"/>
    <x v="3"/>
    <s v="OFF-PA-10003656"/>
    <x v="1"/>
    <x v="10"/>
    <x v="770"/>
    <n v="184.66"/>
    <n v="7"/>
    <x v="0"/>
    <n v="84.943600000000004"/>
  </r>
  <r>
    <n v="9558"/>
    <x v="4792"/>
    <x v="2"/>
    <x v="1136"/>
    <d v="2011-10-19T00:00:00"/>
    <x v="0"/>
    <s v="EB-14170"/>
    <s v="Evan Bailliet"/>
    <x v="0"/>
    <s v="United States"/>
    <s v="Houston"/>
    <x v="5"/>
    <n v="77095"/>
    <x v="2"/>
    <s v="FUR-FU-10004586"/>
    <x v="0"/>
    <x v="5"/>
    <x v="1473"/>
    <n v="5.3120000000000003"/>
    <n v="2"/>
    <x v="7"/>
    <n v="-1.5935999999999999"/>
  </r>
  <r>
    <n v="9559"/>
    <x v="4793"/>
    <x v="0"/>
    <x v="973"/>
    <d v="2013-05-06T00:00:00"/>
    <x v="2"/>
    <s v="SM-20905"/>
    <s v="Susan MacKendrick"/>
    <x v="0"/>
    <s v="United States"/>
    <s v="Newark"/>
    <x v="24"/>
    <n v="43055"/>
    <x v="3"/>
    <s v="TEC-AC-10003832"/>
    <x v="2"/>
    <x v="11"/>
    <x v="458"/>
    <n v="132.52000000000001"/>
    <n v="5"/>
    <x v="2"/>
    <n v="34.786499999999997"/>
  </r>
  <r>
    <n v="9560"/>
    <x v="4793"/>
    <x v="0"/>
    <x v="973"/>
    <d v="2013-05-06T00:00:00"/>
    <x v="2"/>
    <s v="SM-20905"/>
    <s v="Susan MacKendrick"/>
    <x v="0"/>
    <s v="United States"/>
    <s v="Newark"/>
    <x v="24"/>
    <n v="43055"/>
    <x v="3"/>
    <s v="OFF-ST-10002554"/>
    <x v="1"/>
    <x v="4"/>
    <x v="1144"/>
    <n v="195.64"/>
    <n v="5"/>
    <x v="2"/>
    <n v="-44.018999999999998"/>
  </r>
  <r>
    <n v="9561"/>
    <x v="4793"/>
    <x v="0"/>
    <x v="973"/>
    <d v="2013-05-06T00:00:00"/>
    <x v="2"/>
    <s v="SM-20905"/>
    <s v="Susan MacKendrick"/>
    <x v="0"/>
    <s v="United States"/>
    <s v="Newark"/>
    <x v="24"/>
    <n v="43055"/>
    <x v="3"/>
    <s v="FUR-FU-10001876"/>
    <x v="0"/>
    <x v="5"/>
    <x v="1394"/>
    <n v="51.968000000000004"/>
    <n v="2"/>
    <x v="2"/>
    <n v="10.393599999999999"/>
  </r>
  <r>
    <n v="9562"/>
    <x v="4793"/>
    <x v="0"/>
    <x v="973"/>
    <d v="2013-05-06T00:00:00"/>
    <x v="2"/>
    <s v="SM-20905"/>
    <s v="Susan MacKendrick"/>
    <x v="0"/>
    <s v="United States"/>
    <s v="Newark"/>
    <x v="24"/>
    <n v="43055"/>
    <x v="3"/>
    <s v="TEC-AC-10002637"/>
    <x v="2"/>
    <x v="11"/>
    <x v="1308"/>
    <n v="431.976"/>
    <n v="3"/>
    <x v="2"/>
    <n v="-75.595799999999997"/>
  </r>
  <r>
    <n v="9563"/>
    <x v="4793"/>
    <x v="0"/>
    <x v="973"/>
    <d v="2013-05-06T00:00:00"/>
    <x v="2"/>
    <s v="SM-20905"/>
    <s v="Susan MacKendrick"/>
    <x v="0"/>
    <s v="United States"/>
    <s v="Newark"/>
    <x v="24"/>
    <n v="43055"/>
    <x v="3"/>
    <s v="TEC-MA-10003589"/>
    <x v="2"/>
    <x v="15"/>
    <x v="1837"/>
    <n v="224.93700000000001"/>
    <n v="3"/>
    <x v="6"/>
    <n v="-164.9538"/>
  </r>
  <r>
    <n v="9564"/>
    <x v="4793"/>
    <x v="0"/>
    <x v="973"/>
    <d v="2013-05-06T00:00:00"/>
    <x v="2"/>
    <s v="SM-20905"/>
    <s v="Susan MacKendrick"/>
    <x v="0"/>
    <s v="United States"/>
    <s v="Newark"/>
    <x v="24"/>
    <n v="43055"/>
    <x v="3"/>
    <s v="OFF-LA-10000081"/>
    <x v="1"/>
    <x v="2"/>
    <x v="1321"/>
    <n v="6"/>
    <n v="2"/>
    <x v="2"/>
    <n v="2.1"/>
  </r>
  <r>
    <n v="9565"/>
    <x v="4794"/>
    <x v="1"/>
    <x v="932"/>
    <d v="2012-06-08T00:00:00"/>
    <x v="1"/>
    <s v="CG-12040"/>
    <s v="Catherine Glotzbach"/>
    <x v="2"/>
    <s v="United States"/>
    <s v="Los Angeles"/>
    <x v="1"/>
    <n v="90045"/>
    <x v="1"/>
    <s v="OFF-PA-10001838"/>
    <x v="1"/>
    <x v="10"/>
    <x v="999"/>
    <n v="11.76"/>
    <n v="2"/>
    <x v="0"/>
    <n v="5.7624000000000004"/>
  </r>
  <r>
    <n v="9566"/>
    <x v="4795"/>
    <x v="2"/>
    <x v="691"/>
    <d v="2011-03-31T00:00:00"/>
    <x v="3"/>
    <s v="TG-21640"/>
    <s v="Trudy Glocke"/>
    <x v="0"/>
    <s v="United States"/>
    <s v="Tampa"/>
    <x v="2"/>
    <n v="33614"/>
    <x v="0"/>
    <s v="FUR-CH-10002965"/>
    <x v="0"/>
    <x v="1"/>
    <x v="226"/>
    <n v="1125.4880000000001"/>
    <n v="7"/>
    <x v="2"/>
    <n v="98.480199999999996"/>
  </r>
  <r>
    <n v="9567"/>
    <x v="4795"/>
    <x v="2"/>
    <x v="691"/>
    <d v="2011-03-31T00:00:00"/>
    <x v="3"/>
    <s v="TG-21640"/>
    <s v="Trudy Glocke"/>
    <x v="0"/>
    <s v="United States"/>
    <s v="Tampa"/>
    <x v="2"/>
    <n v="33614"/>
    <x v="0"/>
    <s v="OFF-BI-10001636"/>
    <x v="1"/>
    <x v="8"/>
    <x v="668"/>
    <n v="12.645"/>
    <n v="5"/>
    <x v="6"/>
    <n v="-10.116"/>
  </r>
  <r>
    <n v="9568"/>
    <x v="4795"/>
    <x v="2"/>
    <x v="691"/>
    <d v="2011-03-31T00:00:00"/>
    <x v="3"/>
    <s v="TG-21640"/>
    <s v="Trudy Glocke"/>
    <x v="0"/>
    <s v="United States"/>
    <s v="Tampa"/>
    <x v="2"/>
    <n v="33614"/>
    <x v="0"/>
    <s v="OFF-AR-10004027"/>
    <x v="1"/>
    <x v="6"/>
    <x v="182"/>
    <n v="4.032"/>
    <n v="2"/>
    <x v="2"/>
    <n v="1.0584"/>
  </r>
  <r>
    <n v="9569"/>
    <x v="4796"/>
    <x v="3"/>
    <x v="957"/>
    <d v="2014-07-08T00:00:00"/>
    <x v="2"/>
    <s v="DK-12835"/>
    <s v="Damala Kotsonis"/>
    <x v="1"/>
    <s v="United States"/>
    <s v="Fremont"/>
    <x v="8"/>
    <n v="68025"/>
    <x v="2"/>
    <s v="TEC-PH-10002293"/>
    <x v="2"/>
    <x v="7"/>
    <x v="126"/>
    <n v="79.959999999999994"/>
    <n v="4"/>
    <x v="0"/>
    <n v="22.3888"/>
  </r>
  <r>
    <n v="9570"/>
    <x v="4797"/>
    <x v="1"/>
    <x v="496"/>
    <d v="2012-09-24T00:00:00"/>
    <x v="3"/>
    <s v="MB-17305"/>
    <s v="Maria Bertelson"/>
    <x v="0"/>
    <s v="United States"/>
    <s v="Columbus"/>
    <x v="24"/>
    <n v="43229"/>
    <x v="3"/>
    <s v="OFF-BI-10003196"/>
    <x v="1"/>
    <x v="8"/>
    <x v="1367"/>
    <n v="6.7320000000000002"/>
    <n v="6"/>
    <x v="6"/>
    <n v="-4.4880000000000004"/>
  </r>
  <r>
    <n v="9571"/>
    <x v="4797"/>
    <x v="1"/>
    <x v="496"/>
    <d v="2012-09-24T00:00:00"/>
    <x v="3"/>
    <s v="MB-17305"/>
    <s v="Maria Bertelson"/>
    <x v="0"/>
    <s v="United States"/>
    <s v="Columbus"/>
    <x v="24"/>
    <n v="43229"/>
    <x v="3"/>
    <s v="OFF-ST-10001172"/>
    <x v="1"/>
    <x v="4"/>
    <x v="1197"/>
    <n v="33.567999999999998"/>
    <n v="2"/>
    <x v="2"/>
    <n v="1.6783999999999999"/>
  </r>
  <r>
    <n v="9572"/>
    <x v="4797"/>
    <x v="1"/>
    <x v="496"/>
    <d v="2012-09-24T00:00:00"/>
    <x v="3"/>
    <s v="MB-17305"/>
    <s v="Maria Bertelson"/>
    <x v="0"/>
    <s v="United States"/>
    <s v="Columbus"/>
    <x v="24"/>
    <n v="43229"/>
    <x v="3"/>
    <s v="OFF-EN-10003068"/>
    <x v="1"/>
    <x v="12"/>
    <x v="1632"/>
    <n v="15.84"/>
    <n v="2"/>
    <x v="2"/>
    <n v="5.5439999999999996"/>
  </r>
  <r>
    <n v="9573"/>
    <x v="4797"/>
    <x v="1"/>
    <x v="496"/>
    <d v="2012-09-24T00:00:00"/>
    <x v="3"/>
    <s v="MB-17305"/>
    <s v="Maria Bertelson"/>
    <x v="0"/>
    <s v="United States"/>
    <s v="Columbus"/>
    <x v="24"/>
    <n v="43229"/>
    <x v="3"/>
    <s v="OFF-LA-10003510"/>
    <x v="1"/>
    <x v="2"/>
    <x v="575"/>
    <n v="24.423999999999999"/>
    <n v="1"/>
    <x v="2"/>
    <n v="7.9378000000000002"/>
  </r>
  <r>
    <n v="9574"/>
    <x v="4797"/>
    <x v="1"/>
    <x v="496"/>
    <d v="2012-09-24T00:00:00"/>
    <x v="3"/>
    <s v="MB-17305"/>
    <s v="Maria Bertelson"/>
    <x v="0"/>
    <s v="United States"/>
    <s v="Columbus"/>
    <x v="24"/>
    <n v="43229"/>
    <x v="3"/>
    <s v="OFF-AR-10003504"/>
    <x v="1"/>
    <x v="6"/>
    <x v="1026"/>
    <n v="17.12"/>
    <n v="5"/>
    <x v="2"/>
    <n v="1.9259999999999999"/>
  </r>
  <r>
    <n v="9575"/>
    <x v="4798"/>
    <x v="1"/>
    <x v="863"/>
    <d v="2012-08-13T00:00:00"/>
    <x v="3"/>
    <s v="SF-20065"/>
    <s v="Sandra Flanagan"/>
    <x v="0"/>
    <s v="United States"/>
    <s v="Pomona"/>
    <x v="1"/>
    <n v="91767"/>
    <x v="1"/>
    <s v="FUR-FU-10001889"/>
    <x v="0"/>
    <x v="5"/>
    <x v="1149"/>
    <n v="31.56"/>
    <n v="3"/>
    <x v="0"/>
    <n v="10.4148"/>
  </r>
  <r>
    <n v="9576"/>
    <x v="4799"/>
    <x v="1"/>
    <x v="989"/>
    <d v="2012-05-28T00:00:00"/>
    <x v="0"/>
    <s v="PS-18760"/>
    <s v="Pamela Stobb"/>
    <x v="0"/>
    <s v="United States"/>
    <s v="San Antonio"/>
    <x v="5"/>
    <n v="78207"/>
    <x v="2"/>
    <s v="FUR-CH-10000863"/>
    <x v="0"/>
    <x v="1"/>
    <x v="83"/>
    <n v="105.68600000000001"/>
    <n v="1"/>
    <x v="4"/>
    <n v="-28.686199999999999"/>
  </r>
  <r>
    <n v="9577"/>
    <x v="4799"/>
    <x v="1"/>
    <x v="989"/>
    <d v="2012-05-28T00:00:00"/>
    <x v="0"/>
    <s v="PS-18760"/>
    <s v="Pamela Stobb"/>
    <x v="0"/>
    <s v="United States"/>
    <s v="San Antonio"/>
    <x v="5"/>
    <n v="78207"/>
    <x v="2"/>
    <s v="TEC-MA-10004679"/>
    <x v="2"/>
    <x v="15"/>
    <x v="1074"/>
    <n v="399.54"/>
    <n v="2"/>
    <x v="10"/>
    <n v="-79.908000000000001"/>
  </r>
  <r>
    <n v="9578"/>
    <x v="4799"/>
    <x v="1"/>
    <x v="989"/>
    <d v="2012-05-28T00:00:00"/>
    <x v="0"/>
    <s v="PS-18760"/>
    <s v="Pamela Stobb"/>
    <x v="0"/>
    <s v="United States"/>
    <s v="San Antonio"/>
    <x v="5"/>
    <n v="78207"/>
    <x v="2"/>
    <s v="FUR-CH-10004754"/>
    <x v="0"/>
    <x v="1"/>
    <x v="1123"/>
    <n v="104.93"/>
    <n v="5"/>
    <x v="4"/>
    <n v="-4.4969999999999999"/>
  </r>
  <r>
    <n v="9579"/>
    <x v="4800"/>
    <x v="3"/>
    <x v="32"/>
    <d v="2014-09-17T00:00:00"/>
    <x v="2"/>
    <s v="RB-19705"/>
    <s v="Roger Barcio"/>
    <x v="2"/>
    <s v="United States"/>
    <s v="New York City"/>
    <x v="15"/>
    <n v="10035"/>
    <x v="3"/>
    <s v="TEC-PH-10004586"/>
    <x v="2"/>
    <x v="7"/>
    <x v="890"/>
    <n v="1079.8499999999999"/>
    <n v="3"/>
    <x v="0"/>
    <n v="323.95499999999998"/>
  </r>
  <r>
    <n v="9580"/>
    <x v="4800"/>
    <x v="3"/>
    <x v="32"/>
    <d v="2014-09-17T00:00:00"/>
    <x v="2"/>
    <s v="RB-19705"/>
    <s v="Roger Barcio"/>
    <x v="2"/>
    <s v="United States"/>
    <s v="New York City"/>
    <x v="15"/>
    <n v="10035"/>
    <x v="3"/>
    <s v="OFF-ST-10001370"/>
    <x v="1"/>
    <x v="4"/>
    <x v="1023"/>
    <n v="70.98"/>
    <n v="1"/>
    <x v="0"/>
    <n v="3.5489999999999999"/>
  </r>
  <r>
    <n v="9581"/>
    <x v="4800"/>
    <x v="3"/>
    <x v="32"/>
    <d v="2014-09-17T00:00:00"/>
    <x v="2"/>
    <s v="RB-19705"/>
    <s v="Roger Barcio"/>
    <x v="2"/>
    <s v="United States"/>
    <s v="New York City"/>
    <x v="15"/>
    <n v="10035"/>
    <x v="3"/>
    <s v="OFF-AR-10001988"/>
    <x v="1"/>
    <x v="6"/>
    <x v="749"/>
    <n v="29.95"/>
    <n v="5"/>
    <x v="0"/>
    <n v="8.6854999999999993"/>
  </r>
  <r>
    <n v="9582"/>
    <x v="4800"/>
    <x v="3"/>
    <x v="32"/>
    <d v="2014-09-17T00:00:00"/>
    <x v="2"/>
    <s v="RB-19705"/>
    <s v="Roger Barcio"/>
    <x v="2"/>
    <s v="United States"/>
    <s v="New York City"/>
    <x v="15"/>
    <n v="10035"/>
    <x v="3"/>
    <s v="FUR-CH-10003298"/>
    <x v="0"/>
    <x v="1"/>
    <x v="1567"/>
    <n v="589.41"/>
    <n v="5"/>
    <x v="9"/>
    <n v="-6.5490000000000004"/>
  </r>
  <r>
    <n v="9583"/>
    <x v="4801"/>
    <x v="0"/>
    <x v="843"/>
    <d v="2013-06-12T00:00:00"/>
    <x v="1"/>
    <s v="RS-19870"/>
    <s v="Roy Skaria"/>
    <x v="2"/>
    <s v="United States"/>
    <s v="Philadelphia"/>
    <x v="9"/>
    <n v="19120"/>
    <x v="3"/>
    <s v="OFF-FA-10002988"/>
    <x v="1"/>
    <x v="13"/>
    <x v="131"/>
    <n v="9.6479999999999997"/>
    <n v="6"/>
    <x v="2"/>
    <n v="3.4973999999999998"/>
  </r>
  <r>
    <n v="9584"/>
    <x v="4802"/>
    <x v="3"/>
    <x v="643"/>
    <d v="2014-06-28T00:00:00"/>
    <x v="0"/>
    <s v="SB-20185"/>
    <s v="Sarah Brown"/>
    <x v="0"/>
    <s v="United States"/>
    <s v="New York City"/>
    <x v="15"/>
    <n v="10024"/>
    <x v="3"/>
    <s v="FUR-BO-10002213"/>
    <x v="0"/>
    <x v="0"/>
    <x v="1223"/>
    <n v="400.78399999999999"/>
    <n v="1"/>
    <x v="2"/>
    <n v="-5.0098000000000003"/>
  </r>
  <r>
    <n v="9585"/>
    <x v="4803"/>
    <x v="3"/>
    <x v="775"/>
    <d v="2014-08-28T00:00:00"/>
    <x v="2"/>
    <s v="HJ-14875"/>
    <s v="Heather Jas"/>
    <x v="2"/>
    <s v="United States"/>
    <s v="Detroit"/>
    <x v="12"/>
    <n v="48234"/>
    <x v="2"/>
    <s v="OFF-ST-10000344"/>
    <x v="1"/>
    <x v="4"/>
    <x v="1013"/>
    <n v="53.72"/>
    <n v="4"/>
    <x v="0"/>
    <n v="13.9672"/>
  </r>
  <r>
    <n v="9586"/>
    <x v="4804"/>
    <x v="0"/>
    <x v="370"/>
    <d v="2013-08-29T00:00:00"/>
    <x v="2"/>
    <s v="SV-20815"/>
    <s v="Stuart Van"/>
    <x v="1"/>
    <s v="United States"/>
    <s v="Miami"/>
    <x v="2"/>
    <n v="33142"/>
    <x v="0"/>
    <s v="OFF-PA-10002319"/>
    <x v="1"/>
    <x v="10"/>
    <x v="1391"/>
    <n v="31.007999999999999"/>
    <n v="1"/>
    <x v="2"/>
    <n v="11.240399999999999"/>
  </r>
  <r>
    <n v="9587"/>
    <x v="4805"/>
    <x v="0"/>
    <x v="741"/>
    <d v="2013-11-19T00:00:00"/>
    <x v="3"/>
    <s v="BE-11410"/>
    <s v="Bobby Elias"/>
    <x v="0"/>
    <s v="United States"/>
    <s v="Concord"/>
    <x v="1"/>
    <n v="94521"/>
    <x v="1"/>
    <s v="OFF-BI-10002437"/>
    <x v="1"/>
    <x v="8"/>
    <x v="1305"/>
    <n v="61.12"/>
    <n v="5"/>
    <x v="2"/>
    <n v="22.155999999999999"/>
  </r>
  <r>
    <n v="9588"/>
    <x v="4806"/>
    <x v="3"/>
    <x v="827"/>
    <d v="2014-04-23T00:00:00"/>
    <x v="1"/>
    <s v="BM-11575"/>
    <s v="Brendan Murry"/>
    <x v="1"/>
    <s v="United States"/>
    <s v="Chicago"/>
    <x v="10"/>
    <n v="60653"/>
    <x v="2"/>
    <s v="OFF-ST-10001418"/>
    <x v="1"/>
    <x v="4"/>
    <x v="870"/>
    <n v="195.136"/>
    <n v="4"/>
    <x v="2"/>
    <n v="-43.9056"/>
  </r>
  <r>
    <n v="9589"/>
    <x v="4807"/>
    <x v="3"/>
    <x v="283"/>
    <d v="2014-07-29T00:00:00"/>
    <x v="1"/>
    <s v="AZ-10750"/>
    <s v="Annie Zypern"/>
    <x v="0"/>
    <s v="United States"/>
    <s v="Wheeling"/>
    <x v="10"/>
    <n v="60090"/>
    <x v="2"/>
    <s v="OFF-AR-10000380"/>
    <x v="1"/>
    <x v="6"/>
    <x v="108"/>
    <n v="121.536"/>
    <n v="4"/>
    <x v="2"/>
    <n v="15.192"/>
  </r>
  <r>
    <n v="9590"/>
    <x v="4808"/>
    <x v="2"/>
    <x v="218"/>
    <d v="2011-05-15T00:00:00"/>
    <x v="1"/>
    <s v="HD-14785"/>
    <s v="Harold Dahlen"/>
    <x v="2"/>
    <s v="United States"/>
    <s v="Chicago"/>
    <x v="10"/>
    <n v="60610"/>
    <x v="2"/>
    <s v="OFF-PA-10003036"/>
    <x v="1"/>
    <x v="10"/>
    <x v="1730"/>
    <n v="17.472000000000001"/>
    <n v="3"/>
    <x v="2"/>
    <n v="5.6783999999999999"/>
  </r>
  <r>
    <n v="9591"/>
    <x v="4808"/>
    <x v="2"/>
    <x v="218"/>
    <d v="2011-05-15T00:00:00"/>
    <x v="1"/>
    <s v="HD-14785"/>
    <s v="Harold Dahlen"/>
    <x v="2"/>
    <s v="United States"/>
    <s v="Chicago"/>
    <x v="10"/>
    <n v="60610"/>
    <x v="2"/>
    <s v="OFF-BI-10002026"/>
    <x v="1"/>
    <x v="8"/>
    <x v="903"/>
    <n v="104.58"/>
    <n v="9"/>
    <x v="3"/>
    <n v="-172.55699999999999"/>
  </r>
  <r>
    <n v="9592"/>
    <x v="4809"/>
    <x v="0"/>
    <x v="1062"/>
    <d v="2013-08-02T00:00:00"/>
    <x v="1"/>
    <s v="BF-11005"/>
    <s v="Barry Franz"/>
    <x v="2"/>
    <s v="United States"/>
    <s v="Pasadena"/>
    <x v="5"/>
    <n v="77506"/>
    <x v="2"/>
    <s v="FUR-FU-10003691"/>
    <x v="0"/>
    <x v="5"/>
    <x v="877"/>
    <n v="24.7"/>
    <n v="5"/>
    <x v="7"/>
    <n v="-9.8800000000000008"/>
  </r>
  <r>
    <n v="9593"/>
    <x v="4809"/>
    <x v="0"/>
    <x v="1062"/>
    <d v="2013-08-02T00:00:00"/>
    <x v="1"/>
    <s v="BF-11005"/>
    <s v="Barry Franz"/>
    <x v="2"/>
    <s v="United States"/>
    <s v="Pasadena"/>
    <x v="5"/>
    <n v="77506"/>
    <x v="2"/>
    <s v="FUR-FU-10003806"/>
    <x v="0"/>
    <x v="5"/>
    <x v="1795"/>
    <n v="302.72000000000003"/>
    <n v="5"/>
    <x v="7"/>
    <n v="-378.4"/>
  </r>
  <r>
    <n v="9594"/>
    <x v="4810"/>
    <x v="3"/>
    <x v="32"/>
    <d v="2014-09-20T00:00:00"/>
    <x v="1"/>
    <s v="HZ-14950"/>
    <s v="Henia Zydlo"/>
    <x v="0"/>
    <s v="United States"/>
    <s v="New York City"/>
    <x v="15"/>
    <n v="10024"/>
    <x v="3"/>
    <s v="OFF-PA-10002741"/>
    <x v="1"/>
    <x v="10"/>
    <x v="1467"/>
    <n v="8.56"/>
    <n v="2"/>
    <x v="0"/>
    <n v="3.8519999999999999"/>
  </r>
  <r>
    <n v="9595"/>
    <x v="4810"/>
    <x v="3"/>
    <x v="32"/>
    <d v="2014-09-20T00:00:00"/>
    <x v="1"/>
    <s v="HZ-14950"/>
    <s v="Henia Zydlo"/>
    <x v="0"/>
    <s v="United States"/>
    <s v="New York City"/>
    <x v="15"/>
    <n v="10024"/>
    <x v="3"/>
    <s v="OFF-PA-10003845"/>
    <x v="1"/>
    <x v="10"/>
    <x v="367"/>
    <n v="11.56"/>
    <n v="2"/>
    <x v="0"/>
    <n v="5.6643999999999997"/>
  </r>
  <r>
    <n v="9596"/>
    <x v="4811"/>
    <x v="3"/>
    <x v="714"/>
    <d v="2014-01-30T00:00:00"/>
    <x v="1"/>
    <s v="KD-16495"/>
    <s v="Keith Dawkins"/>
    <x v="1"/>
    <s v="United States"/>
    <s v="San Jose"/>
    <x v="1"/>
    <n v="95123"/>
    <x v="1"/>
    <s v="OFF-AP-10001492"/>
    <x v="1"/>
    <x v="9"/>
    <x v="22"/>
    <n v="25.86"/>
    <n v="3"/>
    <x v="0"/>
    <n v="6.7236000000000002"/>
  </r>
  <r>
    <n v="9597"/>
    <x v="4811"/>
    <x v="3"/>
    <x v="714"/>
    <d v="2014-01-30T00:00:00"/>
    <x v="1"/>
    <s v="KD-16495"/>
    <s v="Keith Dawkins"/>
    <x v="1"/>
    <s v="United States"/>
    <s v="San Jose"/>
    <x v="1"/>
    <n v="95123"/>
    <x v="1"/>
    <s v="OFF-BI-10004318"/>
    <x v="1"/>
    <x v="8"/>
    <x v="1574"/>
    <n v="276.78399999999999"/>
    <n v="2"/>
    <x v="2"/>
    <n v="89.954800000000006"/>
  </r>
  <r>
    <n v="9598"/>
    <x v="4811"/>
    <x v="3"/>
    <x v="714"/>
    <d v="2014-01-30T00:00:00"/>
    <x v="1"/>
    <s v="KD-16495"/>
    <s v="Keith Dawkins"/>
    <x v="1"/>
    <s v="United States"/>
    <s v="San Jose"/>
    <x v="1"/>
    <n v="95123"/>
    <x v="1"/>
    <s v="TEC-PH-10000193"/>
    <x v="2"/>
    <x v="7"/>
    <x v="1655"/>
    <n v="110.352"/>
    <n v="3"/>
    <x v="2"/>
    <n v="8.2764000000000006"/>
  </r>
  <r>
    <n v="9599"/>
    <x v="4812"/>
    <x v="1"/>
    <x v="444"/>
    <d v="2012-09-23T00:00:00"/>
    <x v="1"/>
    <s v="FC-14245"/>
    <s v="Frank Carlisle"/>
    <x v="2"/>
    <s v="United States"/>
    <s v="Sacramento"/>
    <x v="1"/>
    <n v="95823"/>
    <x v="1"/>
    <s v="FUR-FU-10003464"/>
    <x v="0"/>
    <x v="5"/>
    <x v="1470"/>
    <n v="60.84"/>
    <n v="3"/>
    <x v="0"/>
    <n v="19.468800000000002"/>
  </r>
  <r>
    <n v="9600"/>
    <x v="4813"/>
    <x v="1"/>
    <x v="1225"/>
    <d v="2012-04-18T00:00:00"/>
    <x v="1"/>
    <s v="TP-21130"/>
    <s v="Theone Pippenger"/>
    <x v="0"/>
    <s v="United States"/>
    <s v="Springfield"/>
    <x v="21"/>
    <n v="97477"/>
    <x v="1"/>
    <s v="OFF-AP-10002403"/>
    <x v="1"/>
    <x v="9"/>
    <x v="1302"/>
    <n v="35.207999999999998"/>
    <n v="1"/>
    <x v="2"/>
    <n v="2.6406000000000001"/>
  </r>
  <r>
    <n v="9601"/>
    <x v="4814"/>
    <x v="3"/>
    <x v="540"/>
    <d v="2014-05-12T00:00:00"/>
    <x v="0"/>
    <s v="EB-13705"/>
    <s v="Ed Braxton"/>
    <x v="1"/>
    <s v="United States"/>
    <s v="Mansfield"/>
    <x v="5"/>
    <n v="76063"/>
    <x v="2"/>
    <s v="OFF-PA-10003848"/>
    <x v="1"/>
    <x v="10"/>
    <x v="1442"/>
    <n v="41.472000000000001"/>
    <n v="8"/>
    <x v="2"/>
    <n v="14.5152"/>
  </r>
  <r>
    <n v="9602"/>
    <x v="4815"/>
    <x v="0"/>
    <x v="913"/>
    <d v="2013-09-10T00:00:00"/>
    <x v="1"/>
    <s v="JP-15520"/>
    <s v="Jeremy Pistek"/>
    <x v="0"/>
    <s v="United States"/>
    <s v="Jonesboro"/>
    <x v="36"/>
    <n v="72401"/>
    <x v="0"/>
    <s v="OFF-PA-10001357"/>
    <x v="1"/>
    <x v="10"/>
    <x v="1032"/>
    <n v="239.5"/>
    <n v="5"/>
    <x v="0"/>
    <n v="114.96"/>
  </r>
  <r>
    <n v="9603"/>
    <x v="4816"/>
    <x v="2"/>
    <x v="946"/>
    <d v="2011-05-22T00:00:00"/>
    <x v="2"/>
    <s v="TD-20995"/>
    <s v="Tamara Dahlen"/>
    <x v="0"/>
    <s v="United States"/>
    <s v="Virginia Beach"/>
    <x v="17"/>
    <n v="23464"/>
    <x v="0"/>
    <s v="OFF-SU-10004737"/>
    <x v="1"/>
    <x v="14"/>
    <x v="1704"/>
    <n v="34.200000000000003"/>
    <n v="5"/>
    <x v="0"/>
    <n v="9.234"/>
  </r>
  <r>
    <n v="9604"/>
    <x v="4817"/>
    <x v="0"/>
    <x v="26"/>
    <d v="2013-06-24T00:00:00"/>
    <x v="1"/>
    <s v="DM-13345"/>
    <s v="Denise Monton"/>
    <x v="1"/>
    <s v="United States"/>
    <s v="Rochester"/>
    <x v="15"/>
    <n v="14609"/>
    <x v="3"/>
    <s v="FUR-TA-10003715"/>
    <x v="0"/>
    <x v="3"/>
    <x v="1003"/>
    <n v="376.86599999999999"/>
    <n v="3"/>
    <x v="10"/>
    <n v="-213.5574"/>
  </r>
  <r>
    <n v="9605"/>
    <x v="4818"/>
    <x v="1"/>
    <x v="121"/>
    <d v="2012-11-05T00:00:00"/>
    <x v="2"/>
    <s v="EG-13900"/>
    <s v="Emily Grady"/>
    <x v="0"/>
    <s v="United States"/>
    <s v="Chesapeake"/>
    <x v="17"/>
    <n v="23320"/>
    <x v="0"/>
    <s v="OFF-AP-10003099"/>
    <x v="1"/>
    <x v="9"/>
    <x v="1838"/>
    <n v="197.72"/>
    <n v="4"/>
    <x v="0"/>
    <n v="55.361600000000003"/>
  </r>
  <r>
    <n v="9606"/>
    <x v="4819"/>
    <x v="3"/>
    <x v="259"/>
    <d v="2014-11-10T00:00:00"/>
    <x v="1"/>
    <s v="HG-14965"/>
    <s v="Henry Goldwyn"/>
    <x v="1"/>
    <s v="United States"/>
    <s v="Lancaster"/>
    <x v="24"/>
    <n v="43130"/>
    <x v="3"/>
    <s v="TEC-AC-10002323"/>
    <x v="2"/>
    <x v="11"/>
    <x v="175"/>
    <n v="70.72"/>
    <n v="4"/>
    <x v="2"/>
    <n v="-6.1879999999999997"/>
  </r>
  <r>
    <n v="9607"/>
    <x v="4819"/>
    <x v="3"/>
    <x v="259"/>
    <d v="2014-11-10T00:00:00"/>
    <x v="1"/>
    <s v="HG-14965"/>
    <s v="Henry Goldwyn"/>
    <x v="1"/>
    <s v="United States"/>
    <s v="Lancaster"/>
    <x v="24"/>
    <n v="43130"/>
    <x v="3"/>
    <s v="OFF-ST-10002344"/>
    <x v="1"/>
    <x v="4"/>
    <x v="856"/>
    <n v="194.352"/>
    <n v="3"/>
    <x v="2"/>
    <n v="-43.729199999999999"/>
  </r>
  <r>
    <n v="9608"/>
    <x v="4820"/>
    <x v="3"/>
    <x v="256"/>
    <d v="2014-12-09T00:00:00"/>
    <x v="0"/>
    <s v="BF-11080"/>
    <s v="Bart Folk"/>
    <x v="0"/>
    <s v="United States"/>
    <s v="New York City"/>
    <x v="15"/>
    <n v="10024"/>
    <x v="3"/>
    <s v="OFF-PA-10000007"/>
    <x v="1"/>
    <x v="10"/>
    <x v="1531"/>
    <n v="21.6"/>
    <n v="6"/>
    <x v="0"/>
    <n v="9.9359999999999999"/>
  </r>
  <r>
    <n v="9609"/>
    <x v="4820"/>
    <x v="3"/>
    <x v="256"/>
    <d v="2014-12-09T00:00:00"/>
    <x v="0"/>
    <s v="BF-11080"/>
    <s v="Bart Folk"/>
    <x v="0"/>
    <s v="United States"/>
    <s v="New York City"/>
    <x v="15"/>
    <n v="10024"/>
    <x v="3"/>
    <s v="OFF-LA-10000248"/>
    <x v="1"/>
    <x v="2"/>
    <x v="1212"/>
    <n v="11.07"/>
    <n v="3"/>
    <x v="0"/>
    <n v="5.2028999999999996"/>
  </r>
  <r>
    <n v="9610"/>
    <x v="4821"/>
    <x v="0"/>
    <x v="458"/>
    <d v="2013-05-20T00:00:00"/>
    <x v="0"/>
    <s v="SC-20095"/>
    <s v="Sanjit Chand"/>
    <x v="0"/>
    <s v="United States"/>
    <s v="Los Angeles"/>
    <x v="1"/>
    <n v="90045"/>
    <x v="1"/>
    <s v="FUR-FU-10002116"/>
    <x v="0"/>
    <x v="5"/>
    <x v="1431"/>
    <n v="282.83999999999997"/>
    <n v="4"/>
    <x v="0"/>
    <n v="19.7988"/>
  </r>
  <r>
    <n v="9611"/>
    <x v="4821"/>
    <x v="0"/>
    <x v="458"/>
    <d v="2013-05-20T00:00:00"/>
    <x v="0"/>
    <s v="SC-20095"/>
    <s v="Sanjit Chand"/>
    <x v="0"/>
    <s v="United States"/>
    <s v="Los Angeles"/>
    <x v="1"/>
    <n v="90045"/>
    <x v="1"/>
    <s v="OFF-LA-10002195"/>
    <x v="1"/>
    <x v="2"/>
    <x v="1019"/>
    <n v="27.72"/>
    <n v="9"/>
    <x v="0"/>
    <n v="13.3056"/>
  </r>
  <r>
    <n v="9612"/>
    <x v="4822"/>
    <x v="3"/>
    <x v="1200"/>
    <d v="2014-10-31T00:00:00"/>
    <x v="1"/>
    <s v="CS-11950"/>
    <s v="Carlos Soltero"/>
    <x v="0"/>
    <s v="United States"/>
    <s v="Jackson"/>
    <x v="35"/>
    <n v="39212"/>
    <x v="0"/>
    <s v="OFF-FA-10000735"/>
    <x v="1"/>
    <x v="13"/>
    <x v="33"/>
    <n v="11.68"/>
    <n v="4"/>
    <x v="0"/>
    <n v="5.2560000000000002"/>
  </r>
  <r>
    <n v="9613"/>
    <x v="4823"/>
    <x v="0"/>
    <x v="31"/>
    <d v="2013-09-23T00:00:00"/>
    <x v="1"/>
    <s v="BD-11320"/>
    <s v="Bill Donatelli"/>
    <x v="0"/>
    <s v="United States"/>
    <s v="Woodland"/>
    <x v="1"/>
    <n v="95695"/>
    <x v="1"/>
    <s v="TEC-PH-10001299"/>
    <x v="2"/>
    <x v="7"/>
    <x v="1480"/>
    <n v="239.98400000000001"/>
    <n v="2"/>
    <x v="2"/>
    <n v="23.9984"/>
  </r>
  <r>
    <n v="9614"/>
    <x v="4824"/>
    <x v="2"/>
    <x v="7"/>
    <d v="2011-11-13T00:00:00"/>
    <x v="2"/>
    <s v="MZ-17515"/>
    <s v="Mary Zewe"/>
    <x v="1"/>
    <s v="United States"/>
    <s v="Seattle"/>
    <x v="4"/>
    <n v="98115"/>
    <x v="1"/>
    <s v="OFF-AP-10002892"/>
    <x v="1"/>
    <x v="9"/>
    <x v="9"/>
    <n v="22.98"/>
    <n v="1"/>
    <x v="0"/>
    <n v="6.8940000000000001"/>
  </r>
  <r>
    <n v="9615"/>
    <x v="4824"/>
    <x v="2"/>
    <x v="7"/>
    <d v="2011-11-13T00:00:00"/>
    <x v="2"/>
    <s v="MZ-17515"/>
    <s v="Mary Zewe"/>
    <x v="1"/>
    <s v="United States"/>
    <s v="Seattle"/>
    <x v="4"/>
    <n v="98115"/>
    <x v="1"/>
    <s v="TEC-AC-10002718"/>
    <x v="2"/>
    <x v="11"/>
    <x v="1183"/>
    <n v="102.13"/>
    <n v="7"/>
    <x v="0"/>
    <n v="15.3195"/>
  </r>
  <r>
    <n v="9616"/>
    <x v="4824"/>
    <x v="2"/>
    <x v="7"/>
    <d v="2011-11-13T00:00:00"/>
    <x v="2"/>
    <s v="MZ-17515"/>
    <s v="Mary Zewe"/>
    <x v="1"/>
    <s v="United States"/>
    <s v="Seattle"/>
    <x v="4"/>
    <n v="98115"/>
    <x v="1"/>
    <s v="OFF-BI-10003527"/>
    <x v="1"/>
    <x v="8"/>
    <x v="446"/>
    <n v="2033.5840000000001"/>
    <n v="2"/>
    <x v="2"/>
    <n v="762.59400000000005"/>
  </r>
  <r>
    <n v="9617"/>
    <x v="4825"/>
    <x v="0"/>
    <x v="250"/>
    <d v="2013-08-30T00:00:00"/>
    <x v="1"/>
    <s v="PW-19030"/>
    <s v="Pauline Webber"/>
    <x v="1"/>
    <s v="United States"/>
    <s v="Los Angeles"/>
    <x v="1"/>
    <n v="90049"/>
    <x v="1"/>
    <s v="OFF-AR-10002255"/>
    <x v="1"/>
    <x v="6"/>
    <x v="814"/>
    <n v="5.76"/>
    <n v="2"/>
    <x v="0"/>
    <n v="1.6704000000000001"/>
  </r>
  <r>
    <n v="9618"/>
    <x v="4826"/>
    <x v="3"/>
    <x v="673"/>
    <d v="2014-11-22T00:00:00"/>
    <x v="1"/>
    <s v="BS-11380"/>
    <s v="Bill Stewart"/>
    <x v="1"/>
    <s v="United States"/>
    <s v="Bowling Green"/>
    <x v="24"/>
    <n v="43402"/>
    <x v="3"/>
    <s v="TEC-CO-10002095"/>
    <x v="2"/>
    <x v="16"/>
    <x v="610"/>
    <n v="899.98199999999997"/>
    <n v="3"/>
    <x v="10"/>
    <n v="74.998500000000007"/>
  </r>
  <r>
    <n v="9619"/>
    <x v="4826"/>
    <x v="3"/>
    <x v="673"/>
    <d v="2014-11-22T00:00:00"/>
    <x v="1"/>
    <s v="BS-11380"/>
    <s v="Bill Stewart"/>
    <x v="1"/>
    <s v="United States"/>
    <s v="Bowling Green"/>
    <x v="24"/>
    <n v="43402"/>
    <x v="3"/>
    <s v="OFF-AR-10004022"/>
    <x v="1"/>
    <x v="6"/>
    <x v="898"/>
    <n v="86.352000000000004"/>
    <n v="3"/>
    <x v="2"/>
    <n v="5.3970000000000002"/>
  </r>
  <r>
    <n v="9620"/>
    <x v="4826"/>
    <x v="3"/>
    <x v="673"/>
    <d v="2014-11-22T00:00:00"/>
    <x v="1"/>
    <s v="BS-11380"/>
    <s v="Bill Stewart"/>
    <x v="1"/>
    <s v="United States"/>
    <s v="Bowling Green"/>
    <x v="24"/>
    <n v="43402"/>
    <x v="3"/>
    <s v="TEC-AC-10002335"/>
    <x v="2"/>
    <x v="11"/>
    <x v="339"/>
    <n v="139.96"/>
    <n v="5"/>
    <x v="2"/>
    <n v="-1.7495000000000001"/>
  </r>
  <r>
    <n v="9621"/>
    <x v="4827"/>
    <x v="2"/>
    <x v="467"/>
    <d v="2011-09-30T00:00:00"/>
    <x v="1"/>
    <s v="DA-13450"/>
    <s v="Dianna Arnett"/>
    <x v="2"/>
    <s v="United States"/>
    <s v="Lancaster"/>
    <x v="24"/>
    <n v="43130"/>
    <x v="3"/>
    <s v="OFF-AP-10001634"/>
    <x v="1"/>
    <x v="9"/>
    <x v="1790"/>
    <n v="16.704000000000001"/>
    <n v="6"/>
    <x v="2"/>
    <n v="1.2527999999999999"/>
  </r>
  <r>
    <n v="9622"/>
    <x v="4827"/>
    <x v="2"/>
    <x v="467"/>
    <d v="2011-09-30T00:00:00"/>
    <x v="1"/>
    <s v="DA-13450"/>
    <s v="Dianna Arnett"/>
    <x v="2"/>
    <s v="United States"/>
    <s v="Lancaster"/>
    <x v="24"/>
    <n v="43130"/>
    <x v="3"/>
    <s v="TEC-AC-10002370"/>
    <x v="2"/>
    <x v="11"/>
    <x v="1816"/>
    <n v="3.1520000000000001"/>
    <n v="2"/>
    <x v="2"/>
    <n v="0.4728"/>
  </r>
  <r>
    <n v="9623"/>
    <x v="4827"/>
    <x v="2"/>
    <x v="467"/>
    <d v="2011-09-30T00:00:00"/>
    <x v="1"/>
    <s v="DA-13450"/>
    <s v="Dianna Arnett"/>
    <x v="2"/>
    <s v="United States"/>
    <s v="Lancaster"/>
    <x v="24"/>
    <n v="43130"/>
    <x v="3"/>
    <s v="OFF-PA-10000174"/>
    <x v="1"/>
    <x v="10"/>
    <x v="1515"/>
    <n v="32.896000000000001"/>
    <n v="4"/>
    <x v="2"/>
    <n v="11.102399999999999"/>
  </r>
  <r>
    <n v="9624"/>
    <x v="4828"/>
    <x v="3"/>
    <x v="222"/>
    <d v="2014-07-01T00:00:00"/>
    <x v="2"/>
    <s v="ME-17725"/>
    <s v="Max Engle"/>
    <x v="0"/>
    <s v="United States"/>
    <s v="Dallas"/>
    <x v="5"/>
    <n v="75220"/>
    <x v="2"/>
    <s v="OFF-AP-10000240"/>
    <x v="1"/>
    <x v="9"/>
    <x v="644"/>
    <n v="21.391999999999999"/>
    <n v="2"/>
    <x v="3"/>
    <n v="-54.549599999999998"/>
  </r>
  <r>
    <n v="9625"/>
    <x v="4828"/>
    <x v="3"/>
    <x v="222"/>
    <d v="2014-07-01T00:00:00"/>
    <x v="2"/>
    <s v="ME-17725"/>
    <s v="Max Engle"/>
    <x v="0"/>
    <s v="United States"/>
    <s v="Dallas"/>
    <x v="5"/>
    <n v="75220"/>
    <x v="2"/>
    <s v="FUR-TA-10002855"/>
    <x v="0"/>
    <x v="3"/>
    <x v="1189"/>
    <n v="307.31400000000002"/>
    <n v="3"/>
    <x v="4"/>
    <n v="-39.511800000000001"/>
  </r>
  <r>
    <n v="9626"/>
    <x v="4828"/>
    <x v="3"/>
    <x v="222"/>
    <d v="2014-07-01T00:00:00"/>
    <x v="2"/>
    <s v="ME-17725"/>
    <s v="Max Engle"/>
    <x v="0"/>
    <s v="United States"/>
    <s v="Dallas"/>
    <x v="5"/>
    <n v="75220"/>
    <x v="2"/>
    <s v="FUR-BO-10000780"/>
    <x v="0"/>
    <x v="0"/>
    <x v="1309"/>
    <n v="409.99919999999997"/>
    <n v="3"/>
    <x v="8"/>
    <n v="-96.470399999999998"/>
  </r>
  <r>
    <n v="9627"/>
    <x v="4829"/>
    <x v="3"/>
    <x v="397"/>
    <d v="2014-09-26T00:00:00"/>
    <x v="2"/>
    <s v="MH-17785"/>
    <s v="Maya Herman"/>
    <x v="1"/>
    <s v="United States"/>
    <s v="Lubbock"/>
    <x v="5"/>
    <n v="79424"/>
    <x v="2"/>
    <s v="OFF-PA-10001846"/>
    <x v="1"/>
    <x v="10"/>
    <x v="1807"/>
    <n v="9.2479999999999993"/>
    <n v="2"/>
    <x v="2"/>
    <n v="3.3523999999999998"/>
  </r>
  <r>
    <n v="9628"/>
    <x v="4830"/>
    <x v="2"/>
    <x v="533"/>
    <d v="2011-11-27T00:00:00"/>
    <x v="1"/>
    <s v="BT-11440"/>
    <s v="Bobby Trafton"/>
    <x v="0"/>
    <s v="United States"/>
    <s v="Detroit"/>
    <x v="12"/>
    <n v="48227"/>
    <x v="2"/>
    <s v="OFF-BI-10002049"/>
    <x v="1"/>
    <x v="8"/>
    <x v="758"/>
    <n v="14.67"/>
    <n v="3"/>
    <x v="0"/>
    <n v="6.7481999999999998"/>
  </r>
  <r>
    <n v="9629"/>
    <x v="4831"/>
    <x v="2"/>
    <x v="286"/>
    <d v="2011-01-19T00:00:00"/>
    <x v="1"/>
    <s v="MM-17920"/>
    <s v="Michael Moore"/>
    <x v="0"/>
    <s v="United States"/>
    <s v="Newark"/>
    <x v="24"/>
    <n v="43055"/>
    <x v="3"/>
    <s v="OFF-PA-10002947"/>
    <x v="1"/>
    <x v="10"/>
    <x v="703"/>
    <n v="37.408000000000001"/>
    <n v="7"/>
    <x v="2"/>
    <n v="13.0928"/>
  </r>
  <r>
    <n v="9630"/>
    <x v="4831"/>
    <x v="2"/>
    <x v="286"/>
    <d v="2011-01-19T00:00:00"/>
    <x v="1"/>
    <s v="MM-17920"/>
    <s v="Michael Moore"/>
    <x v="0"/>
    <s v="United States"/>
    <s v="Newark"/>
    <x v="24"/>
    <n v="43055"/>
    <x v="3"/>
    <s v="OFF-BI-10003476"/>
    <x v="1"/>
    <x v="8"/>
    <x v="1526"/>
    <n v="3.4380000000000002"/>
    <n v="2"/>
    <x v="6"/>
    <n v="-2.5211999999999999"/>
  </r>
  <r>
    <n v="9631"/>
    <x v="4832"/>
    <x v="0"/>
    <x v="1207"/>
    <d v="2013-06-07T00:00:00"/>
    <x v="1"/>
    <s v="NM-18520"/>
    <s v="Neoma Murray"/>
    <x v="0"/>
    <s v="United States"/>
    <s v="New York City"/>
    <x v="15"/>
    <n v="10011"/>
    <x v="3"/>
    <s v="OFF-BI-10002609"/>
    <x v="1"/>
    <x v="8"/>
    <x v="98"/>
    <n v="7.1520000000000001"/>
    <n v="3"/>
    <x v="2"/>
    <n v="2.3243999999999998"/>
  </r>
  <r>
    <n v="9632"/>
    <x v="4832"/>
    <x v="0"/>
    <x v="1207"/>
    <d v="2013-06-07T00:00:00"/>
    <x v="1"/>
    <s v="NM-18520"/>
    <s v="Neoma Murray"/>
    <x v="0"/>
    <s v="United States"/>
    <s v="New York City"/>
    <x v="15"/>
    <n v="10011"/>
    <x v="3"/>
    <s v="TEC-PH-10003215"/>
    <x v="2"/>
    <x v="7"/>
    <x v="1602"/>
    <n v="179.7"/>
    <n v="6"/>
    <x v="0"/>
    <n v="88.052999999999997"/>
  </r>
  <r>
    <n v="9633"/>
    <x v="4833"/>
    <x v="3"/>
    <x v="778"/>
    <d v="2014-02-18T00:00:00"/>
    <x v="1"/>
    <s v="MH-17455"/>
    <s v="Mark Hamilton"/>
    <x v="0"/>
    <s v="United States"/>
    <s v="Minneapolis"/>
    <x v="11"/>
    <n v="55407"/>
    <x v="2"/>
    <s v="OFF-AP-10004785"/>
    <x v="1"/>
    <x v="9"/>
    <x v="1177"/>
    <n v="90.64"/>
    <n v="8"/>
    <x v="0"/>
    <n v="38.975200000000001"/>
  </r>
  <r>
    <n v="9634"/>
    <x v="4834"/>
    <x v="2"/>
    <x v="1005"/>
    <d v="2011-10-17T00:00:00"/>
    <x v="2"/>
    <s v="TC-21295"/>
    <s v="Toby Carlisle"/>
    <x v="0"/>
    <s v="United States"/>
    <s v="Everett"/>
    <x v="31"/>
    <n v="2149"/>
    <x v="3"/>
    <s v="TEC-AC-10000865"/>
    <x v="2"/>
    <x v="11"/>
    <x v="996"/>
    <n v="177"/>
    <n v="3"/>
    <x v="0"/>
    <n v="30.09"/>
  </r>
  <r>
    <n v="9635"/>
    <x v="4834"/>
    <x v="2"/>
    <x v="1005"/>
    <d v="2011-10-17T00:00:00"/>
    <x v="2"/>
    <s v="TC-21295"/>
    <s v="Toby Carlisle"/>
    <x v="0"/>
    <s v="United States"/>
    <s v="Everett"/>
    <x v="31"/>
    <n v="2149"/>
    <x v="3"/>
    <s v="OFF-ST-10000615"/>
    <x v="1"/>
    <x v="4"/>
    <x v="75"/>
    <n v="79.45"/>
    <n v="7"/>
    <x v="0"/>
    <n v="22.245999999999999"/>
  </r>
  <r>
    <n v="9636"/>
    <x v="4834"/>
    <x v="2"/>
    <x v="1005"/>
    <d v="2011-10-17T00:00:00"/>
    <x v="2"/>
    <s v="TC-21295"/>
    <s v="Toby Carlisle"/>
    <x v="0"/>
    <s v="United States"/>
    <s v="Everett"/>
    <x v="31"/>
    <n v="2149"/>
    <x v="3"/>
    <s v="FUR-CH-10000749"/>
    <x v="0"/>
    <x v="1"/>
    <x v="1667"/>
    <n v="1628.82"/>
    <n v="9"/>
    <x v="0"/>
    <n v="260.6112"/>
  </r>
  <r>
    <n v="9637"/>
    <x v="4835"/>
    <x v="2"/>
    <x v="728"/>
    <d v="2011-11-25T00:00:00"/>
    <x v="1"/>
    <s v="MH-17785"/>
    <s v="Maya Herman"/>
    <x v="1"/>
    <s v="United States"/>
    <s v="Seattle"/>
    <x v="4"/>
    <n v="98105"/>
    <x v="1"/>
    <s v="FUR-FU-10003553"/>
    <x v="0"/>
    <x v="5"/>
    <x v="563"/>
    <n v="137.54"/>
    <n v="2"/>
    <x v="0"/>
    <n v="55.015999999999998"/>
  </r>
  <r>
    <n v="9638"/>
    <x v="4835"/>
    <x v="2"/>
    <x v="728"/>
    <d v="2011-11-25T00:00:00"/>
    <x v="1"/>
    <s v="MH-17785"/>
    <s v="Maya Herman"/>
    <x v="1"/>
    <s v="United States"/>
    <s v="Seattle"/>
    <x v="4"/>
    <n v="98105"/>
    <x v="1"/>
    <s v="FUR-TA-10003008"/>
    <x v="0"/>
    <x v="3"/>
    <x v="946"/>
    <n v="730.2"/>
    <n v="4"/>
    <x v="0"/>
    <n v="94.926000000000002"/>
  </r>
  <r>
    <n v="9639"/>
    <x v="4836"/>
    <x v="3"/>
    <x v="105"/>
    <d v="2014-11-16T00:00:00"/>
    <x v="0"/>
    <s v="EP-13915"/>
    <s v="Emily Phan"/>
    <x v="0"/>
    <s v="United States"/>
    <s v="Los Angeles"/>
    <x v="1"/>
    <n v="90032"/>
    <x v="1"/>
    <s v="OFF-PA-10001846"/>
    <x v="1"/>
    <x v="10"/>
    <x v="1807"/>
    <n v="11.56"/>
    <n v="2"/>
    <x v="0"/>
    <n v="5.6643999999999997"/>
  </r>
  <r>
    <n v="9640"/>
    <x v="4837"/>
    <x v="1"/>
    <x v="1226"/>
    <d v="2012-01-31T00:00:00"/>
    <x v="0"/>
    <s v="JH-15985"/>
    <s v="Joseph Holt"/>
    <x v="0"/>
    <s v="United States"/>
    <s v="Concord"/>
    <x v="3"/>
    <n v="28027"/>
    <x v="0"/>
    <s v="FUR-TA-10000198"/>
    <x v="0"/>
    <x v="3"/>
    <x v="589"/>
    <n v="4297.6440000000002"/>
    <n v="13"/>
    <x v="10"/>
    <n v="-1862.3124"/>
  </r>
  <r>
    <n v="9641"/>
    <x v="4838"/>
    <x v="2"/>
    <x v="1009"/>
    <d v="2011-03-12T00:00:00"/>
    <x v="1"/>
    <s v="CM-12715"/>
    <s v="Craig Molinari"/>
    <x v="1"/>
    <s v="United States"/>
    <s v="Seattle"/>
    <x v="4"/>
    <n v="98103"/>
    <x v="1"/>
    <s v="OFF-AR-10000390"/>
    <x v="1"/>
    <x v="6"/>
    <x v="105"/>
    <n v="20.65"/>
    <n v="5"/>
    <x v="0"/>
    <n v="9.4990000000000006"/>
  </r>
  <r>
    <n v="9642"/>
    <x v="4838"/>
    <x v="2"/>
    <x v="1009"/>
    <d v="2011-03-12T00:00:00"/>
    <x v="1"/>
    <s v="CM-12715"/>
    <s v="Craig Molinari"/>
    <x v="1"/>
    <s v="United States"/>
    <s v="Seattle"/>
    <x v="4"/>
    <n v="98103"/>
    <x v="1"/>
    <s v="OFF-ST-10000934"/>
    <x v="1"/>
    <x v="4"/>
    <x v="352"/>
    <n v="204.9"/>
    <n v="5"/>
    <x v="0"/>
    <n v="0"/>
  </r>
  <r>
    <n v="9643"/>
    <x v="4838"/>
    <x v="2"/>
    <x v="1009"/>
    <d v="2011-03-12T00:00:00"/>
    <x v="1"/>
    <s v="CM-12715"/>
    <s v="Craig Molinari"/>
    <x v="1"/>
    <s v="United States"/>
    <s v="Seattle"/>
    <x v="4"/>
    <n v="98103"/>
    <x v="1"/>
    <s v="FUR-CH-10002780"/>
    <x v="0"/>
    <x v="1"/>
    <x v="1832"/>
    <n v="436.70400000000001"/>
    <n v="6"/>
    <x v="2"/>
    <n v="21.8352"/>
  </r>
  <r>
    <n v="9644"/>
    <x v="4838"/>
    <x v="2"/>
    <x v="1009"/>
    <d v="2011-03-12T00:00:00"/>
    <x v="1"/>
    <s v="CM-12715"/>
    <s v="Craig Molinari"/>
    <x v="1"/>
    <s v="United States"/>
    <s v="Seattle"/>
    <x v="4"/>
    <n v="98103"/>
    <x v="1"/>
    <s v="FUR-CH-10004495"/>
    <x v="0"/>
    <x v="1"/>
    <x v="1475"/>
    <n v="481.56799999999998"/>
    <n v="2"/>
    <x v="2"/>
    <n v="54.176400000000001"/>
  </r>
  <r>
    <n v="9645"/>
    <x v="4839"/>
    <x v="3"/>
    <x v="110"/>
    <d v="2014-06-14T00:00:00"/>
    <x v="1"/>
    <s v="FO-14305"/>
    <s v="Frank Olsen"/>
    <x v="0"/>
    <s v="United States"/>
    <s v="Glendale"/>
    <x v="16"/>
    <n v="85301"/>
    <x v="1"/>
    <s v="TEC-AC-10002006"/>
    <x v="2"/>
    <x v="11"/>
    <x v="1078"/>
    <n v="89.543999999999997"/>
    <n v="7"/>
    <x v="2"/>
    <n v="12.3123"/>
  </r>
  <r>
    <n v="9646"/>
    <x v="4839"/>
    <x v="3"/>
    <x v="110"/>
    <d v="2014-06-14T00:00:00"/>
    <x v="1"/>
    <s v="FO-14305"/>
    <s v="Frank Olsen"/>
    <x v="0"/>
    <s v="United States"/>
    <s v="Glendale"/>
    <x v="16"/>
    <n v="85301"/>
    <x v="1"/>
    <s v="OFF-ST-10002485"/>
    <x v="1"/>
    <x v="4"/>
    <x v="209"/>
    <n v="35.167999999999999"/>
    <n v="2"/>
    <x v="2"/>
    <n v="-8.3523999999999994"/>
  </r>
  <r>
    <n v="9647"/>
    <x v="4839"/>
    <x v="3"/>
    <x v="110"/>
    <d v="2014-06-14T00:00:00"/>
    <x v="1"/>
    <s v="FO-14305"/>
    <s v="Frank Olsen"/>
    <x v="0"/>
    <s v="United States"/>
    <s v="Glendale"/>
    <x v="16"/>
    <n v="85301"/>
    <x v="1"/>
    <s v="OFF-BI-10000778"/>
    <x v="1"/>
    <x v="8"/>
    <x v="258"/>
    <n v="72.587999999999994"/>
    <n v="2"/>
    <x v="6"/>
    <n v="-48.392000000000003"/>
  </r>
  <r>
    <n v="9648"/>
    <x v="4840"/>
    <x v="2"/>
    <x v="84"/>
    <d v="2011-11-24T00:00:00"/>
    <x v="1"/>
    <s v="MW-18220"/>
    <s v="Mitch Webber"/>
    <x v="0"/>
    <s v="United States"/>
    <s v="Coon Rapids"/>
    <x v="11"/>
    <n v="55433"/>
    <x v="2"/>
    <s v="OFF-ST-10000877"/>
    <x v="1"/>
    <x v="4"/>
    <x v="1104"/>
    <n v="221.16"/>
    <n v="4"/>
    <x v="0"/>
    <n v="57.501600000000003"/>
  </r>
  <r>
    <n v="9649"/>
    <x v="4840"/>
    <x v="2"/>
    <x v="84"/>
    <d v="2011-11-24T00:00:00"/>
    <x v="1"/>
    <s v="MW-18220"/>
    <s v="Mitch Webber"/>
    <x v="0"/>
    <s v="United States"/>
    <s v="Coon Rapids"/>
    <x v="11"/>
    <n v="55433"/>
    <x v="2"/>
    <s v="TEC-PH-10002103"/>
    <x v="2"/>
    <x v="7"/>
    <x v="534"/>
    <n v="281.97000000000003"/>
    <n v="3"/>
    <x v="0"/>
    <n v="78.951599999999999"/>
  </r>
  <r>
    <n v="9650"/>
    <x v="4841"/>
    <x v="0"/>
    <x v="491"/>
    <d v="2013-12-01T00:00:00"/>
    <x v="1"/>
    <s v="MS-17365"/>
    <s v="Maribeth Schnelling"/>
    <x v="0"/>
    <s v="United States"/>
    <s v="Los Angeles"/>
    <x v="1"/>
    <n v="90045"/>
    <x v="1"/>
    <s v="FUR-BO-10002213"/>
    <x v="0"/>
    <x v="0"/>
    <x v="1223"/>
    <n v="3406.6640000000002"/>
    <n v="8"/>
    <x v="11"/>
    <n v="160.31360000000001"/>
  </r>
  <r>
    <n v="9651"/>
    <x v="4841"/>
    <x v="0"/>
    <x v="491"/>
    <d v="2013-12-01T00:00:00"/>
    <x v="1"/>
    <s v="MS-17365"/>
    <s v="Maribeth Schnelling"/>
    <x v="0"/>
    <s v="United States"/>
    <s v="Los Angeles"/>
    <x v="1"/>
    <n v="90045"/>
    <x v="1"/>
    <s v="OFF-AR-10004269"/>
    <x v="1"/>
    <x v="6"/>
    <x v="1541"/>
    <n v="37.17"/>
    <n v="9"/>
    <x v="0"/>
    <n v="10.4076"/>
  </r>
  <r>
    <n v="9652"/>
    <x v="4841"/>
    <x v="0"/>
    <x v="491"/>
    <d v="2013-12-01T00:00:00"/>
    <x v="1"/>
    <s v="MS-17365"/>
    <s v="Maribeth Schnelling"/>
    <x v="0"/>
    <s v="United States"/>
    <s v="Los Angeles"/>
    <x v="1"/>
    <n v="90045"/>
    <x v="1"/>
    <s v="OFF-AP-10000055"/>
    <x v="1"/>
    <x v="9"/>
    <x v="781"/>
    <n v="64.959999999999994"/>
    <n v="2"/>
    <x v="0"/>
    <n v="19.488"/>
  </r>
  <r>
    <n v="9653"/>
    <x v="4841"/>
    <x v="0"/>
    <x v="491"/>
    <d v="2013-12-01T00:00:00"/>
    <x v="1"/>
    <s v="MS-17365"/>
    <s v="Maribeth Schnelling"/>
    <x v="0"/>
    <s v="United States"/>
    <s v="Los Angeles"/>
    <x v="1"/>
    <n v="90045"/>
    <x v="1"/>
    <s v="FUR-FU-10002937"/>
    <x v="0"/>
    <x v="5"/>
    <x v="1051"/>
    <n v="595.38"/>
    <n v="6"/>
    <x v="0"/>
    <n v="297.69"/>
  </r>
  <r>
    <n v="9654"/>
    <x v="4842"/>
    <x v="3"/>
    <x v="205"/>
    <d v="2014-01-28T00:00:00"/>
    <x v="1"/>
    <s v="HP-14815"/>
    <s v="Harold Pawlan"/>
    <x v="2"/>
    <s v="United States"/>
    <s v="Tucson"/>
    <x v="16"/>
    <n v="85705"/>
    <x v="1"/>
    <s v="TEC-AC-10001874"/>
    <x v="2"/>
    <x v="11"/>
    <x v="1562"/>
    <n v="95.983999999999995"/>
    <n v="2"/>
    <x v="2"/>
    <n v="11.997999999999999"/>
  </r>
  <r>
    <n v="9655"/>
    <x v="4842"/>
    <x v="3"/>
    <x v="205"/>
    <d v="2014-01-28T00:00:00"/>
    <x v="1"/>
    <s v="HP-14815"/>
    <s v="Harold Pawlan"/>
    <x v="2"/>
    <s v="United States"/>
    <s v="Tucson"/>
    <x v="16"/>
    <n v="85705"/>
    <x v="1"/>
    <s v="OFF-BI-10004506"/>
    <x v="1"/>
    <x v="8"/>
    <x v="1238"/>
    <n v="4.9379999999999997"/>
    <n v="2"/>
    <x v="6"/>
    <n v="-3.6212"/>
  </r>
  <r>
    <n v="9656"/>
    <x v="4843"/>
    <x v="2"/>
    <x v="358"/>
    <d v="2011-09-29T00:00:00"/>
    <x v="1"/>
    <s v="AS-10090"/>
    <s v="Adam Shillingsburg"/>
    <x v="0"/>
    <s v="United States"/>
    <s v="New York City"/>
    <x v="15"/>
    <n v="10035"/>
    <x v="3"/>
    <s v="FUR-FU-10001876"/>
    <x v="0"/>
    <x v="5"/>
    <x v="1394"/>
    <n v="97.44"/>
    <n v="3"/>
    <x v="0"/>
    <n v="35.078400000000002"/>
  </r>
  <r>
    <n v="9657"/>
    <x v="4843"/>
    <x v="2"/>
    <x v="358"/>
    <d v="2011-09-29T00:00:00"/>
    <x v="1"/>
    <s v="AS-10090"/>
    <s v="Adam Shillingsburg"/>
    <x v="0"/>
    <s v="United States"/>
    <s v="New York City"/>
    <x v="15"/>
    <n v="10035"/>
    <x v="3"/>
    <s v="OFF-BI-10003355"/>
    <x v="1"/>
    <x v="8"/>
    <x v="586"/>
    <n v="3.984"/>
    <n v="1"/>
    <x v="2"/>
    <n v="1.3944000000000001"/>
  </r>
  <r>
    <n v="9658"/>
    <x v="4843"/>
    <x v="2"/>
    <x v="358"/>
    <d v="2011-09-29T00:00:00"/>
    <x v="1"/>
    <s v="AS-10090"/>
    <s v="Adam Shillingsburg"/>
    <x v="0"/>
    <s v="United States"/>
    <s v="New York City"/>
    <x v="15"/>
    <n v="10035"/>
    <x v="3"/>
    <s v="OFF-AR-10003876"/>
    <x v="1"/>
    <x v="6"/>
    <x v="1709"/>
    <n v="13.04"/>
    <n v="4"/>
    <x v="0"/>
    <n v="5.7375999999999996"/>
  </r>
  <r>
    <n v="9659"/>
    <x v="4843"/>
    <x v="2"/>
    <x v="358"/>
    <d v="2011-09-29T00:00:00"/>
    <x v="1"/>
    <s v="AS-10090"/>
    <s v="Adam Shillingsburg"/>
    <x v="0"/>
    <s v="United States"/>
    <s v="New York City"/>
    <x v="15"/>
    <n v="10035"/>
    <x v="3"/>
    <s v="FUR-CH-10004983"/>
    <x v="0"/>
    <x v="1"/>
    <x v="1560"/>
    <n v="579.52800000000002"/>
    <n v="4"/>
    <x v="9"/>
    <n v="83.709599999999995"/>
  </r>
  <r>
    <n v="9660"/>
    <x v="4844"/>
    <x v="2"/>
    <x v="959"/>
    <d v="2011-03-30T00:00:00"/>
    <x v="0"/>
    <s v="CS-12505"/>
    <s v="Cindy Stewart"/>
    <x v="0"/>
    <s v="United States"/>
    <s v="Pomona"/>
    <x v="1"/>
    <n v="91767"/>
    <x v="1"/>
    <s v="OFF-LA-10001982"/>
    <x v="1"/>
    <x v="2"/>
    <x v="1529"/>
    <n v="18.75"/>
    <n v="5"/>
    <x v="0"/>
    <n v="9"/>
  </r>
  <r>
    <n v="9661"/>
    <x v="4845"/>
    <x v="0"/>
    <x v="112"/>
    <d v="2013-06-12T00:00:00"/>
    <x v="1"/>
    <s v="ME-17320"/>
    <s v="Maria Etezadi"/>
    <x v="2"/>
    <s v="United States"/>
    <s v="Santa Barbara"/>
    <x v="1"/>
    <n v="93101"/>
    <x v="1"/>
    <s v="TEC-PH-10001459"/>
    <x v="2"/>
    <x v="7"/>
    <x v="1438"/>
    <n v="3023.9279999999999"/>
    <n v="9"/>
    <x v="2"/>
    <n v="226.7946"/>
  </r>
  <r>
    <n v="9662"/>
    <x v="4845"/>
    <x v="0"/>
    <x v="112"/>
    <d v="2013-06-12T00:00:00"/>
    <x v="1"/>
    <s v="ME-17320"/>
    <s v="Maria Etezadi"/>
    <x v="2"/>
    <s v="United States"/>
    <s v="Santa Barbara"/>
    <x v="1"/>
    <n v="93101"/>
    <x v="1"/>
    <s v="TEC-AC-10002134"/>
    <x v="2"/>
    <x v="11"/>
    <x v="1536"/>
    <n v="26.96"/>
    <n v="2"/>
    <x v="0"/>
    <n v="3.7744"/>
  </r>
  <r>
    <n v="9663"/>
    <x v="4845"/>
    <x v="0"/>
    <x v="112"/>
    <d v="2013-06-12T00:00:00"/>
    <x v="1"/>
    <s v="ME-17320"/>
    <s v="Maria Etezadi"/>
    <x v="2"/>
    <s v="United States"/>
    <s v="Santa Barbara"/>
    <x v="1"/>
    <n v="93101"/>
    <x v="1"/>
    <s v="TEC-PH-10001760"/>
    <x v="2"/>
    <x v="7"/>
    <x v="254"/>
    <n v="477.6"/>
    <n v="3"/>
    <x v="2"/>
    <n v="161.19"/>
  </r>
  <r>
    <n v="9664"/>
    <x v="4846"/>
    <x v="3"/>
    <x v="515"/>
    <d v="2014-09-06T00:00:00"/>
    <x v="1"/>
    <s v="MS-17770"/>
    <s v="Maxwell Schwartz"/>
    <x v="0"/>
    <s v="United States"/>
    <s v="San Francisco"/>
    <x v="1"/>
    <n v="94109"/>
    <x v="1"/>
    <s v="OFF-ST-10001511"/>
    <x v="1"/>
    <x v="4"/>
    <x v="551"/>
    <n v="193.95"/>
    <n v="3"/>
    <x v="0"/>
    <n v="9.6974999999999998"/>
  </r>
  <r>
    <n v="9665"/>
    <x v="4847"/>
    <x v="1"/>
    <x v="214"/>
    <d v="2012-12-07T00:00:00"/>
    <x v="3"/>
    <s v="KH-16690"/>
    <s v="Kristen Hastings"/>
    <x v="1"/>
    <s v="United States"/>
    <s v="Riverside"/>
    <x v="1"/>
    <n v="92503"/>
    <x v="1"/>
    <s v="OFF-PA-10003953"/>
    <x v="1"/>
    <x v="10"/>
    <x v="638"/>
    <n v="12.96"/>
    <n v="2"/>
    <x v="0"/>
    <n v="6.2207999999999997"/>
  </r>
  <r>
    <n v="9666"/>
    <x v="4848"/>
    <x v="3"/>
    <x v="673"/>
    <d v="2014-11-21T00:00:00"/>
    <x v="1"/>
    <s v="LC-16885"/>
    <s v="Lena Creighton"/>
    <x v="0"/>
    <s v="United States"/>
    <s v="Los Angeles"/>
    <x v="1"/>
    <n v="90049"/>
    <x v="1"/>
    <s v="FUR-FU-10003268"/>
    <x v="0"/>
    <x v="5"/>
    <x v="876"/>
    <n v="119.94"/>
    <n v="3"/>
    <x v="0"/>
    <n v="23.988"/>
  </r>
  <r>
    <n v="9667"/>
    <x v="4848"/>
    <x v="3"/>
    <x v="673"/>
    <d v="2014-11-21T00:00:00"/>
    <x v="1"/>
    <s v="LC-16885"/>
    <s v="Lena Creighton"/>
    <x v="0"/>
    <s v="United States"/>
    <s v="Los Angeles"/>
    <x v="1"/>
    <n v="90049"/>
    <x v="1"/>
    <s v="FUR-FU-10001847"/>
    <x v="0"/>
    <x v="5"/>
    <x v="1355"/>
    <n v="12.42"/>
    <n v="3"/>
    <x v="0"/>
    <n v="4.4711999999999996"/>
  </r>
  <r>
    <n v="9668"/>
    <x v="4849"/>
    <x v="0"/>
    <x v="131"/>
    <d v="2013-04-28T00:00:00"/>
    <x v="1"/>
    <s v="AF-10870"/>
    <s v="Art Ferguson"/>
    <x v="0"/>
    <s v="United States"/>
    <s v="San Clemente"/>
    <x v="1"/>
    <n v="92672"/>
    <x v="1"/>
    <s v="OFF-BI-10002764"/>
    <x v="1"/>
    <x v="8"/>
    <x v="502"/>
    <n v="18.088000000000001"/>
    <n v="7"/>
    <x v="2"/>
    <n v="6.5568999999999997"/>
  </r>
  <r>
    <n v="9669"/>
    <x v="4849"/>
    <x v="0"/>
    <x v="131"/>
    <d v="2013-04-28T00:00:00"/>
    <x v="1"/>
    <s v="AF-10870"/>
    <s v="Art Ferguson"/>
    <x v="0"/>
    <s v="United States"/>
    <s v="San Clemente"/>
    <x v="1"/>
    <n v="92672"/>
    <x v="1"/>
    <s v="OFF-EN-10004386"/>
    <x v="1"/>
    <x v="12"/>
    <x v="242"/>
    <n v="71.97"/>
    <n v="3"/>
    <x v="0"/>
    <n v="35.984999999999999"/>
  </r>
  <r>
    <n v="9670"/>
    <x v="4850"/>
    <x v="3"/>
    <x v="459"/>
    <d v="2014-04-07T00:00:00"/>
    <x v="1"/>
    <s v="AH-10465"/>
    <s v="Amy Hunt"/>
    <x v="0"/>
    <s v="United States"/>
    <s v="Decatur"/>
    <x v="19"/>
    <n v="35601"/>
    <x v="0"/>
    <s v="OFF-LA-10001569"/>
    <x v="1"/>
    <x v="2"/>
    <x v="633"/>
    <n v="14.94"/>
    <n v="3"/>
    <x v="0"/>
    <n v="6.8723999999999998"/>
  </r>
  <r>
    <n v="9671"/>
    <x v="4851"/>
    <x v="1"/>
    <x v="863"/>
    <d v="2012-08-15T00:00:00"/>
    <x v="2"/>
    <s v="GK-14620"/>
    <s v="Grace Kelly"/>
    <x v="1"/>
    <s v="United States"/>
    <s v="Greensboro"/>
    <x v="3"/>
    <n v="27405"/>
    <x v="0"/>
    <s v="OFF-AR-10001446"/>
    <x v="1"/>
    <x v="6"/>
    <x v="1152"/>
    <n v="64.680000000000007"/>
    <n v="7"/>
    <x v="2"/>
    <n v="8.0850000000000009"/>
  </r>
  <r>
    <n v="9672"/>
    <x v="4852"/>
    <x v="3"/>
    <x v="38"/>
    <d v="2014-11-20T00:00:00"/>
    <x v="1"/>
    <s v="KL-16645"/>
    <s v="Ken Lonsdale"/>
    <x v="0"/>
    <s v="United States"/>
    <s v="Dublin"/>
    <x v="1"/>
    <n v="94568"/>
    <x v="1"/>
    <s v="TEC-PH-10003442"/>
    <x v="2"/>
    <x v="7"/>
    <x v="879"/>
    <n v="22"/>
    <n v="5"/>
    <x v="2"/>
    <n v="1.375"/>
  </r>
  <r>
    <n v="9673"/>
    <x v="4853"/>
    <x v="0"/>
    <x v="443"/>
    <d v="2013-12-29T00:00:00"/>
    <x v="1"/>
    <s v="FM-14290"/>
    <s v="Frank Merwin"/>
    <x v="2"/>
    <s v="United States"/>
    <s v="Philadelphia"/>
    <x v="9"/>
    <n v="19143"/>
    <x v="3"/>
    <s v="OFF-PA-10000477"/>
    <x v="1"/>
    <x v="10"/>
    <x v="1205"/>
    <n v="7.968"/>
    <n v="2"/>
    <x v="2"/>
    <n v="2.6892"/>
  </r>
  <r>
    <n v="9674"/>
    <x v="4853"/>
    <x v="0"/>
    <x v="443"/>
    <d v="2013-12-29T00:00:00"/>
    <x v="1"/>
    <s v="FM-14290"/>
    <s v="Frank Merwin"/>
    <x v="2"/>
    <s v="United States"/>
    <s v="Philadelphia"/>
    <x v="9"/>
    <n v="19143"/>
    <x v="3"/>
    <s v="TEC-PH-10002645"/>
    <x v="2"/>
    <x v="7"/>
    <x v="1839"/>
    <n v="1499.97"/>
    <n v="5"/>
    <x v="10"/>
    <n v="-374.99250000000001"/>
  </r>
  <r>
    <n v="9675"/>
    <x v="4854"/>
    <x v="2"/>
    <x v="192"/>
    <d v="2011-07-24T00:00:00"/>
    <x v="0"/>
    <s v="JL-15850"/>
    <s v="John Lucas"/>
    <x v="0"/>
    <s v="United States"/>
    <s v="Houston"/>
    <x v="5"/>
    <n v="77095"/>
    <x v="2"/>
    <s v="OFF-ST-10003123"/>
    <x v="1"/>
    <x v="4"/>
    <x v="1268"/>
    <n v="26.632000000000001"/>
    <n v="1"/>
    <x v="2"/>
    <n v="1.3315999999999999"/>
  </r>
  <r>
    <n v="9676"/>
    <x v="4855"/>
    <x v="0"/>
    <x v="715"/>
    <d v="2013-05-11T00:00:00"/>
    <x v="1"/>
    <s v="GM-14500"/>
    <s v="Gene McClure"/>
    <x v="0"/>
    <s v="United States"/>
    <s v="Bakersfield"/>
    <x v="1"/>
    <n v="93309"/>
    <x v="1"/>
    <s v="FUR-FU-10001617"/>
    <x v="0"/>
    <x v="5"/>
    <x v="1141"/>
    <n v="41.6"/>
    <n v="4"/>
    <x v="0"/>
    <n v="14.144"/>
  </r>
  <r>
    <n v="9677"/>
    <x v="4856"/>
    <x v="2"/>
    <x v="683"/>
    <d v="2011-12-03T00:00:00"/>
    <x v="1"/>
    <s v="MC-17635"/>
    <s v="Matthew Clasen"/>
    <x v="1"/>
    <s v="United States"/>
    <s v="Richmond"/>
    <x v="14"/>
    <n v="47374"/>
    <x v="2"/>
    <s v="OFF-EN-10003862"/>
    <x v="1"/>
    <x v="12"/>
    <x v="753"/>
    <n v="64.02"/>
    <n v="6"/>
    <x v="0"/>
    <n v="29.449200000000001"/>
  </r>
  <r>
    <n v="9678"/>
    <x v="4857"/>
    <x v="0"/>
    <x v="724"/>
    <d v="2013-04-24T00:00:00"/>
    <x v="1"/>
    <s v="CS-12490"/>
    <s v="Cindy Schnelling"/>
    <x v="1"/>
    <s v="United States"/>
    <s v="New York City"/>
    <x v="15"/>
    <n v="10009"/>
    <x v="3"/>
    <s v="OFF-AR-10001573"/>
    <x v="1"/>
    <x v="6"/>
    <x v="368"/>
    <n v="6.99"/>
    <n v="3"/>
    <x v="0"/>
    <n v="2.0270999999999999"/>
  </r>
  <r>
    <n v="9679"/>
    <x v="4857"/>
    <x v="0"/>
    <x v="724"/>
    <d v="2013-04-24T00:00:00"/>
    <x v="1"/>
    <s v="CS-12490"/>
    <s v="Cindy Schnelling"/>
    <x v="1"/>
    <s v="United States"/>
    <s v="New York City"/>
    <x v="15"/>
    <n v="10009"/>
    <x v="3"/>
    <s v="OFF-SU-10004290"/>
    <x v="1"/>
    <x v="14"/>
    <x v="1818"/>
    <n v="6.84"/>
    <n v="1"/>
    <x v="0"/>
    <n v="1.8468"/>
  </r>
  <r>
    <n v="9680"/>
    <x v="4858"/>
    <x v="1"/>
    <x v="17"/>
    <d v="2012-12-31T00:00:00"/>
    <x v="1"/>
    <s v="AH-10030"/>
    <s v="Aaron Hawkins"/>
    <x v="1"/>
    <s v="United States"/>
    <s v="San Francisco"/>
    <x v="1"/>
    <n v="94122"/>
    <x v="1"/>
    <s v="OFF-ST-10000046"/>
    <x v="1"/>
    <x v="4"/>
    <x v="757"/>
    <n v="323.10000000000002"/>
    <n v="2"/>
    <x v="0"/>
    <n v="61.389000000000003"/>
  </r>
  <r>
    <n v="9681"/>
    <x v="4858"/>
    <x v="1"/>
    <x v="17"/>
    <d v="2012-12-31T00:00:00"/>
    <x v="1"/>
    <s v="AH-10030"/>
    <s v="Aaron Hawkins"/>
    <x v="1"/>
    <s v="United States"/>
    <s v="San Francisco"/>
    <x v="1"/>
    <n v="94122"/>
    <x v="1"/>
    <s v="TEC-PH-10003505"/>
    <x v="2"/>
    <x v="7"/>
    <x v="901"/>
    <n v="668.16"/>
    <n v="9"/>
    <x v="2"/>
    <n v="75.168000000000006"/>
  </r>
  <r>
    <n v="9682"/>
    <x v="4859"/>
    <x v="3"/>
    <x v="1096"/>
    <d v="2014-12-19T00:00:00"/>
    <x v="1"/>
    <s v="EP-13915"/>
    <s v="Emily Phan"/>
    <x v="0"/>
    <s v="United States"/>
    <s v="San Francisco"/>
    <x v="1"/>
    <n v="94122"/>
    <x v="1"/>
    <s v="OFF-LA-10004559"/>
    <x v="1"/>
    <x v="2"/>
    <x v="1340"/>
    <n v="8.64"/>
    <n v="3"/>
    <x v="0"/>
    <n v="4.2336"/>
  </r>
  <r>
    <n v="9683"/>
    <x v="4859"/>
    <x v="3"/>
    <x v="1096"/>
    <d v="2014-12-19T00:00:00"/>
    <x v="1"/>
    <s v="EP-13915"/>
    <s v="Emily Phan"/>
    <x v="0"/>
    <s v="United States"/>
    <s v="San Francisco"/>
    <x v="1"/>
    <n v="94122"/>
    <x v="1"/>
    <s v="OFF-PA-10003172"/>
    <x v="1"/>
    <x v="10"/>
    <x v="846"/>
    <n v="38.880000000000003"/>
    <n v="6"/>
    <x v="0"/>
    <n v="18.662400000000002"/>
  </r>
  <r>
    <n v="9684"/>
    <x v="4859"/>
    <x v="3"/>
    <x v="1096"/>
    <d v="2014-12-19T00:00:00"/>
    <x v="1"/>
    <s v="EP-13915"/>
    <s v="Emily Phan"/>
    <x v="0"/>
    <s v="United States"/>
    <s v="San Francisco"/>
    <x v="1"/>
    <n v="94122"/>
    <x v="1"/>
    <s v="FUR-FU-10001473"/>
    <x v="0"/>
    <x v="5"/>
    <x v="1244"/>
    <n v="201.04"/>
    <n v="8"/>
    <x v="0"/>
    <n v="54.280799999999999"/>
  </r>
  <r>
    <n v="9685"/>
    <x v="4859"/>
    <x v="3"/>
    <x v="1096"/>
    <d v="2014-12-19T00:00:00"/>
    <x v="1"/>
    <s v="EP-13915"/>
    <s v="Emily Phan"/>
    <x v="0"/>
    <s v="United States"/>
    <s v="San Francisco"/>
    <x v="1"/>
    <n v="94122"/>
    <x v="1"/>
    <s v="OFF-PA-10000232"/>
    <x v="1"/>
    <x v="10"/>
    <x v="1622"/>
    <n v="12.96"/>
    <n v="2"/>
    <x v="0"/>
    <n v="6.3503999999999996"/>
  </r>
  <r>
    <n v="9686"/>
    <x v="4860"/>
    <x v="3"/>
    <x v="460"/>
    <d v="2014-01-05T00:00:00"/>
    <x v="0"/>
    <s v="FW-14395"/>
    <s v="Fred Wasserman"/>
    <x v="1"/>
    <s v="United States"/>
    <s v="Los Angeles"/>
    <x v="1"/>
    <n v="90032"/>
    <x v="1"/>
    <s v="TEC-AC-10000682"/>
    <x v="2"/>
    <x v="11"/>
    <x v="1327"/>
    <n v="16.59"/>
    <n v="1"/>
    <x v="0"/>
    <n v="5.8064999999999998"/>
  </r>
  <r>
    <n v="9687"/>
    <x v="4861"/>
    <x v="3"/>
    <x v="1109"/>
    <d v="2014-06-04T00:00:00"/>
    <x v="1"/>
    <s v="KA-16525"/>
    <s v="Kelly Andreada"/>
    <x v="0"/>
    <s v="United States"/>
    <s v="San Diego"/>
    <x v="1"/>
    <n v="92037"/>
    <x v="1"/>
    <s v="OFF-AR-10003405"/>
    <x v="1"/>
    <x v="6"/>
    <x v="622"/>
    <n v="35.1"/>
    <n v="6"/>
    <x v="0"/>
    <n v="10.179"/>
  </r>
  <r>
    <n v="9688"/>
    <x v="4862"/>
    <x v="3"/>
    <x v="1033"/>
    <d v="2014-10-07T00:00:00"/>
    <x v="1"/>
    <s v="SC-20050"/>
    <s v="Sample Company A"/>
    <x v="2"/>
    <s v="United States"/>
    <s v="Arlington"/>
    <x v="5"/>
    <n v="76017"/>
    <x v="2"/>
    <s v="OFF-BI-10000301"/>
    <x v="1"/>
    <x v="8"/>
    <x v="619"/>
    <n v="11.646000000000001"/>
    <n v="9"/>
    <x v="3"/>
    <n v="-17.469000000000001"/>
  </r>
  <r>
    <n v="9689"/>
    <x v="4863"/>
    <x v="3"/>
    <x v="308"/>
    <d v="2014-06-28T00:00:00"/>
    <x v="1"/>
    <s v="PG-18895"/>
    <s v="Paul Gonzalez"/>
    <x v="0"/>
    <s v="United States"/>
    <s v="Richmond"/>
    <x v="17"/>
    <n v="23223"/>
    <x v="0"/>
    <s v="OFF-PA-10001534"/>
    <x v="1"/>
    <x v="10"/>
    <x v="1461"/>
    <n v="32.4"/>
    <n v="5"/>
    <x v="0"/>
    <n v="15.552"/>
  </r>
  <r>
    <n v="9690"/>
    <x v="4863"/>
    <x v="3"/>
    <x v="308"/>
    <d v="2014-06-28T00:00:00"/>
    <x v="1"/>
    <s v="PG-18895"/>
    <s v="Paul Gonzalez"/>
    <x v="0"/>
    <s v="United States"/>
    <s v="Richmond"/>
    <x v="17"/>
    <n v="23223"/>
    <x v="0"/>
    <s v="TEC-PH-10003691"/>
    <x v="2"/>
    <x v="7"/>
    <x v="1398"/>
    <n v="503.96"/>
    <n v="4"/>
    <x v="0"/>
    <n v="125.99"/>
  </r>
  <r>
    <n v="9691"/>
    <x v="4864"/>
    <x v="3"/>
    <x v="1095"/>
    <d v="2014-04-06T00:00:00"/>
    <x v="2"/>
    <s v="TA-21385"/>
    <s v="Tom Ashbrook"/>
    <x v="2"/>
    <s v="United States"/>
    <s v="New York City"/>
    <x v="15"/>
    <n v="10035"/>
    <x v="3"/>
    <s v="OFF-AR-10001545"/>
    <x v="1"/>
    <x v="6"/>
    <x v="812"/>
    <n v="7.04"/>
    <n v="4"/>
    <x v="0"/>
    <n v="2.0415999999999999"/>
  </r>
  <r>
    <n v="9692"/>
    <x v="4865"/>
    <x v="1"/>
    <x v="50"/>
    <d v="2012-11-17T00:00:00"/>
    <x v="1"/>
    <s v="PO-18850"/>
    <s v="Patrick O'Brill"/>
    <x v="0"/>
    <s v="United States"/>
    <s v="Houston"/>
    <x v="5"/>
    <n v="77041"/>
    <x v="2"/>
    <s v="FUR-BO-10001811"/>
    <x v="0"/>
    <x v="0"/>
    <x v="779"/>
    <n v="613.99919999999997"/>
    <n v="3"/>
    <x v="8"/>
    <n v="-18.058800000000002"/>
  </r>
  <r>
    <n v="9693"/>
    <x v="4866"/>
    <x v="1"/>
    <x v="834"/>
    <d v="2012-09-02T00:00:00"/>
    <x v="1"/>
    <s v="SM-20950"/>
    <s v="Suzanne McNair"/>
    <x v="1"/>
    <s v="United States"/>
    <s v="Fairfield"/>
    <x v="29"/>
    <n v="6824"/>
    <x v="3"/>
    <s v="OFF-ST-10001837"/>
    <x v="1"/>
    <x v="4"/>
    <x v="1331"/>
    <n v="470.36"/>
    <n v="11"/>
    <x v="0"/>
    <n v="122.2936"/>
  </r>
  <r>
    <n v="9694"/>
    <x v="4867"/>
    <x v="3"/>
    <x v="241"/>
    <d v="2014-09-29T00:00:00"/>
    <x v="0"/>
    <s v="NK-18490"/>
    <s v="Neil Knudson"/>
    <x v="2"/>
    <s v="United States"/>
    <s v="San Francisco"/>
    <x v="1"/>
    <n v="94110"/>
    <x v="1"/>
    <s v="OFF-PA-10000551"/>
    <x v="1"/>
    <x v="10"/>
    <x v="1237"/>
    <n v="31.08"/>
    <n v="6"/>
    <x v="0"/>
    <n v="15.229200000000001"/>
  </r>
  <r>
    <n v="9695"/>
    <x v="4867"/>
    <x v="3"/>
    <x v="241"/>
    <d v="2014-09-29T00:00:00"/>
    <x v="0"/>
    <s v="NK-18490"/>
    <s v="Neil Knudson"/>
    <x v="2"/>
    <s v="United States"/>
    <s v="San Francisco"/>
    <x v="1"/>
    <n v="94110"/>
    <x v="1"/>
    <s v="OFF-SU-10001574"/>
    <x v="1"/>
    <x v="14"/>
    <x v="498"/>
    <n v="7.3"/>
    <n v="2"/>
    <x v="0"/>
    <n v="2.19"/>
  </r>
  <r>
    <n v="9696"/>
    <x v="4868"/>
    <x v="0"/>
    <x v="25"/>
    <d v="2013-12-15T00:00:00"/>
    <x v="2"/>
    <s v="SC-20695"/>
    <s v="Steve Chapman"/>
    <x v="1"/>
    <s v="United States"/>
    <s v="Springfield"/>
    <x v="24"/>
    <n v="45503"/>
    <x v="3"/>
    <s v="OFF-AP-10002892"/>
    <x v="1"/>
    <x v="9"/>
    <x v="9"/>
    <n v="73.536000000000001"/>
    <n v="4"/>
    <x v="2"/>
    <n v="9.1920000000000002"/>
  </r>
  <r>
    <n v="9697"/>
    <x v="4869"/>
    <x v="2"/>
    <x v="1227"/>
    <d v="2011-06-15T00:00:00"/>
    <x v="0"/>
    <s v="HK-14890"/>
    <s v="Heather Kirkland"/>
    <x v="1"/>
    <s v="United States"/>
    <s v="Detroit"/>
    <x v="12"/>
    <n v="48234"/>
    <x v="2"/>
    <s v="OFF-LA-10003930"/>
    <x v="1"/>
    <x v="2"/>
    <x v="503"/>
    <n v="491.55"/>
    <n v="5"/>
    <x v="0"/>
    <n v="240.8595"/>
  </r>
  <r>
    <n v="9698"/>
    <x v="4870"/>
    <x v="0"/>
    <x v="21"/>
    <d v="2013-03-12T00:00:00"/>
    <x v="3"/>
    <s v="BT-11485"/>
    <s v="Brad Thomas"/>
    <x v="2"/>
    <s v="United States"/>
    <s v="Philadelphia"/>
    <x v="9"/>
    <n v="19140"/>
    <x v="3"/>
    <s v="FUR-FU-10001037"/>
    <x v="0"/>
    <x v="5"/>
    <x v="1160"/>
    <n v="30.335999999999999"/>
    <n v="4"/>
    <x v="2"/>
    <n v="9.48"/>
  </r>
  <r>
    <n v="9699"/>
    <x v="4871"/>
    <x v="3"/>
    <x v="934"/>
    <d v="2014-12-20T00:00:00"/>
    <x v="1"/>
    <s v="KM-16660"/>
    <s v="Khloe Miller"/>
    <x v="0"/>
    <s v="United States"/>
    <s v="Inglewood"/>
    <x v="1"/>
    <n v="90301"/>
    <x v="1"/>
    <s v="OFF-PA-10004569"/>
    <x v="1"/>
    <x v="10"/>
    <x v="227"/>
    <n v="22.83"/>
    <n v="3"/>
    <x v="0"/>
    <n v="10.7301"/>
  </r>
  <r>
    <n v="9700"/>
    <x v="4871"/>
    <x v="3"/>
    <x v="934"/>
    <d v="2014-12-20T00:00:00"/>
    <x v="1"/>
    <s v="KM-16660"/>
    <s v="Khloe Miller"/>
    <x v="0"/>
    <s v="United States"/>
    <s v="Inglewood"/>
    <x v="1"/>
    <n v="90301"/>
    <x v="1"/>
    <s v="OFF-AP-10000027"/>
    <x v="1"/>
    <x v="9"/>
    <x v="1804"/>
    <n v="54.32"/>
    <n v="4"/>
    <x v="0"/>
    <n v="16.295999999999999"/>
  </r>
  <r>
    <n v="9701"/>
    <x v="4871"/>
    <x v="3"/>
    <x v="934"/>
    <d v="2014-12-20T00:00:00"/>
    <x v="1"/>
    <s v="KM-16660"/>
    <s v="Khloe Miller"/>
    <x v="0"/>
    <s v="United States"/>
    <s v="Inglewood"/>
    <x v="1"/>
    <n v="90301"/>
    <x v="1"/>
    <s v="TEC-PH-10000675"/>
    <x v="2"/>
    <x v="7"/>
    <x v="1338"/>
    <n v="196.77600000000001"/>
    <n v="3"/>
    <x v="2"/>
    <n v="14.7582"/>
  </r>
  <r>
    <n v="9702"/>
    <x v="4872"/>
    <x v="0"/>
    <x v="859"/>
    <d v="2013-11-05T00:00:00"/>
    <x v="1"/>
    <s v="SP-20920"/>
    <s v="Susan Pistek"/>
    <x v="0"/>
    <s v="United States"/>
    <s v="San Luis Obispo"/>
    <x v="1"/>
    <n v="93405"/>
    <x v="1"/>
    <s v="OFF-FA-10003059"/>
    <x v="1"/>
    <x v="13"/>
    <x v="794"/>
    <n v="3.62"/>
    <n v="2"/>
    <x v="0"/>
    <n v="1.1946000000000001"/>
  </r>
  <r>
    <n v="9703"/>
    <x v="4873"/>
    <x v="3"/>
    <x v="689"/>
    <d v="2014-08-05T00:00:00"/>
    <x v="1"/>
    <s v="LB-16795"/>
    <s v="Laurel Beltran"/>
    <x v="2"/>
    <s v="United States"/>
    <s v="Wilmington"/>
    <x v="13"/>
    <n v="19805"/>
    <x v="3"/>
    <s v="OFF-PA-10003256"/>
    <x v="1"/>
    <x v="10"/>
    <x v="96"/>
    <n v="11.54"/>
    <n v="1"/>
    <x v="0"/>
    <n v="5.5392000000000001"/>
  </r>
  <r>
    <n v="9704"/>
    <x v="4873"/>
    <x v="3"/>
    <x v="689"/>
    <d v="2014-08-05T00:00:00"/>
    <x v="1"/>
    <s v="LB-16795"/>
    <s v="Laurel Beltran"/>
    <x v="2"/>
    <s v="United States"/>
    <s v="Wilmington"/>
    <x v="13"/>
    <n v="19805"/>
    <x v="3"/>
    <s v="OFF-BI-10003656"/>
    <x v="1"/>
    <x v="8"/>
    <x v="13"/>
    <n v="849.95"/>
    <n v="5"/>
    <x v="0"/>
    <n v="390.97699999999998"/>
  </r>
  <r>
    <n v="9705"/>
    <x v="4873"/>
    <x v="3"/>
    <x v="689"/>
    <d v="2014-08-05T00:00:00"/>
    <x v="1"/>
    <s v="LB-16795"/>
    <s v="Laurel Beltran"/>
    <x v="2"/>
    <s v="United States"/>
    <s v="Wilmington"/>
    <x v="13"/>
    <n v="19805"/>
    <x v="3"/>
    <s v="OFF-BI-10002897"/>
    <x v="1"/>
    <x v="8"/>
    <x v="1793"/>
    <n v="11.01"/>
    <n v="3"/>
    <x v="0"/>
    <n v="5.3948999999999998"/>
  </r>
  <r>
    <n v="9706"/>
    <x v="4874"/>
    <x v="3"/>
    <x v="15"/>
    <d v="2014-10-24T00:00:00"/>
    <x v="1"/>
    <s v="JS-16030"/>
    <s v="Joy Smith"/>
    <x v="0"/>
    <s v="United States"/>
    <s v="San Francisco"/>
    <x v="1"/>
    <n v="94122"/>
    <x v="1"/>
    <s v="OFF-BI-10004826"/>
    <x v="1"/>
    <x v="8"/>
    <x v="721"/>
    <n v="39.624000000000002"/>
    <n v="3"/>
    <x v="2"/>
    <n v="13.868399999999999"/>
  </r>
  <r>
    <n v="9707"/>
    <x v="4875"/>
    <x v="0"/>
    <x v="147"/>
    <d v="2013-10-28T00:00:00"/>
    <x v="1"/>
    <s v="CS-11950"/>
    <s v="Carlos Soltero"/>
    <x v="0"/>
    <s v="United States"/>
    <s v="Los Angeles"/>
    <x v="1"/>
    <n v="90045"/>
    <x v="1"/>
    <s v="FUR-CH-10004626"/>
    <x v="0"/>
    <x v="1"/>
    <x v="1697"/>
    <n v="242.136"/>
    <n v="3"/>
    <x v="2"/>
    <n v="12.1068"/>
  </r>
  <r>
    <n v="9708"/>
    <x v="4875"/>
    <x v="0"/>
    <x v="147"/>
    <d v="2013-10-28T00:00:00"/>
    <x v="1"/>
    <s v="CS-11950"/>
    <s v="Carlos Soltero"/>
    <x v="0"/>
    <s v="United States"/>
    <s v="Los Angeles"/>
    <x v="1"/>
    <n v="90045"/>
    <x v="1"/>
    <s v="OFF-AR-10000390"/>
    <x v="1"/>
    <x v="6"/>
    <x v="105"/>
    <n v="12.39"/>
    <n v="3"/>
    <x v="0"/>
    <n v="5.6993999999999998"/>
  </r>
  <r>
    <n v="9709"/>
    <x v="4875"/>
    <x v="0"/>
    <x v="147"/>
    <d v="2013-10-28T00:00:00"/>
    <x v="1"/>
    <s v="CS-11950"/>
    <s v="Carlos Soltero"/>
    <x v="0"/>
    <s v="United States"/>
    <s v="Los Angeles"/>
    <x v="1"/>
    <n v="90045"/>
    <x v="1"/>
    <s v="FUR-FU-10003731"/>
    <x v="0"/>
    <x v="5"/>
    <x v="1593"/>
    <n v="19.96"/>
    <n v="2"/>
    <x v="0"/>
    <n v="5.5888"/>
  </r>
  <r>
    <n v="9710"/>
    <x v="4875"/>
    <x v="0"/>
    <x v="147"/>
    <d v="2013-10-28T00:00:00"/>
    <x v="1"/>
    <s v="CS-11950"/>
    <s v="Carlos Soltero"/>
    <x v="0"/>
    <s v="United States"/>
    <s v="Los Angeles"/>
    <x v="1"/>
    <n v="90045"/>
    <x v="1"/>
    <s v="OFF-ST-10002743"/>
    <x v="1"/>
    <x v="4"/>
    <x v="413"/>
    <n v="340.92"/>
    <n v="3"/>
    <x v="0"/>
    <n v="3.4091999999999998"/>
  </r>
  <r>
    <n v="9711"/>
    <x v="4876"/>
    <x v="2"/>
    <x v="1127"/>
    <d v="2011-11-10T00:00:00"/>
    <x v="1"/>
    <s v="MD-17350"/>
    <s v="Maribeth Dona"/>
    <x v="0"/>
    <s v="United States"/>
    <s v="Philadelphia"/>
    <x v="9"/>
    <n v="19143"/>
    <x v="3"/>
    <s v="FUR-FU-10001468"/>
    <x v="0"/>
    <x v="5"/>
    <x v="1280"/>
    <n v="273.56799999999998"/>
    <n v="2"/>
    <x v="2"/>
    <n v="-34.195999999999998"/>
  </r>
  <r>
    <n v="9712"/>
    <x v="4876"/>
    <x v="2"/>
    <x v="1127"/>
    <d v="2011-11-10T00:00:00"/>
    <x v="1"/>
    <s v="MD-17350"/>
    <s v="Maribeth Dona"/>
    <x v="0"/>
    <s v="United States"/>
    <s v="Philadelphia"/>
    <x v="9"/>
    <n v="19143"/>
    <x v="3"/>
    <s v="OFF-BI-10003684"/>
    <x v="1"/>
    <x v="8"/>
    <x v="707"/>
    <n v="13.194000000000001"/>
    <n v="2"/>
    <x v="6"/>
    <n v="-8.7959999999999994"/>
  </r>
  <r>
    <n v="9713"/>
    <x v="4876"/>
    <x v="2"/>
    <x v="1127"/>
    <d v="2011-11-10T00:00:00"/>
    <x v="1"/>
    <s v="MD-17350"/>
    <s v="Maribeth Dona"/>
    <x v="0"/>
    <s v="United States"/>
    <s v="Philadelphia"/>
    <x v="9"/>
    <n v="19143"/>
    <x v="3"/>
    <s v="OFF-ST-10003716"/>
    <x v="1"/>
    <x v="4"/>
    <x v="889"/>
    <n v="1080.096"/>
    <n v="6"/>
    <x v="2"/>
    <n v="-94.508399999999995"/>
  </r>
  <r>
    <n v="9714"/>
    <x v="4876"/>
    <x v="2"/>
    <x v="1127"/>
    <d v="2011-11-10T00:00:00"/>
    <x v="1"/>
    <s v="MD-17350"/>
    <s v="Maribeth Dona"/>
    <x v="0"/>
    <s v="United States"/>
    <s v="Philadelphia"/>
    <x v="9"/>
    <n v="19143"/>
    <x v="3"/>
    <s v="TEC-AC-10001101"/>
    <x v="2"/>
    <x v="11"/>
    <x v="547"/>
    <n v="51.56"/>
    <n v="5"/>
    <x v="2"/>
    <n v="-6.4450000000000003"/>
  </r>
  <r>
    <n v="9715"/>
    <x v="4876"/>
    <x v="2"/>
    <x v="1127"/>
    <d v="2011-11-10T00:00:00"/>
    <x v="1"/>
    <s v="MD-17350"/>
    <s v="Maribeth Dona"/>
    <x v="0"/>
    <s v="United States"/>
    <s v="Philadelphia"/>
    <x v="9"/>
    <n v="19143"/>
    <x v="3"/>
    <s v="TEC-AC-10004864"/>
    <x v="2"/>
    <x v="11"/>
    <x v="1289"/>
    <n v="58.415999999999997"/>
    <n v="2"/>
    <x v="2"/>
    <n v="16.794599999999999"/>
  </r>
  <r>
    <n v="9716"/>
    <x v="4877"/>
    <x v="0"/>
    <x v="77"/>
    <d v="2013-11-13T00:00:00"/>
    <x v="1"/>
    <s v="LD-17005"/>
    <s v="Lisa DeCherney"/>
    <x v="0"/>
    <s v="United States"/>
    <s v="San Francisco"/>
    <x v="1"/>
    <n v="94122"/>
    <x v="1"/>
    <s v="OFF-BI-10001543"/>
    <x v="1"/>
    <x v="8"/>
    <x v="375"/>
    <n v="57.584000000000003"/>
    <n v="2"/>
    <x v="2"/>
    <n v="20.154399999999999"/>
  </r>
  <r>
    <n v="9717"/>
    <x v="4878"/>
    <x v="0"/>
    <x v="399"/>
    <d v="2013-08-15T00:00:00"/>
    <x v="0"/>
    <s v="DB-13270"/>
    <s v="Deborah Brumfield"/>
    <x v="2"/>
    <s v="United States"/>
    <s v="Philadelphia"/>
    <x v="9"/>
    <n v="19134"/>
    <x v="3"/>
    <s v="OFF-AR-10000914"/>
    <x v="1"/>
    <x v="6"/>
    <x v="1739"/>
    <n v="37.311999999999998"/>
    <n v="4"/>
    <x v="2"/>
    <n v="2.7984"/>
  </r>
  <r>
    <n v="9718"/>
    <x v="4879"/>
    <x v="0"/>
    <x v="198"/>
    <d v="2013-06-01T00:00:00"/>
    <x v="3"/>
    <s v="AT-10735"/>
    <s v="Annie Thurman"/>
    <x v="0"/>
    <s v="United States"/>
    <s v="Houston"/>
    <x v="5"/>
    <n v="77041"/>
    <x v="2"/>
    <s v="TEC-PH-10002293"/>
    <x v="2"/>
    <x v="7"/>
    <x v="126"/>
    <n v="79.959999999999994"/>
    <n v="5"/>
    <x v="2"/>
    <n v="7.9960000000000004"/>
  </r>
  <r>
    <n v="9719"/>
    <x v="4879"/>
    <x v="0"/>
    <x v="198"/>
    <d v="2013-06-01T00:00:00"/>
    <x v="3"/>
    <s v="AT-10735"/>
    <s v="Annie Thurman"/>
    <x v="0"/>
    <s v="United States"/>
    <s v="Houston"/>
    <x v="5"/>
    <n v="77041"/>
    <x v="2"/>
    <s v="TEC-AC-10000109"/>
    <x v="2"/>
    <x v="11"/>
    <x v="200"/>
    <n v="223.96"/>
    <n v="5"/>
    <x v="2"/>
    <n v="11.198"/>
  </r>
  <r>
    <n v="9720"/>
    <x v="4880"/>
    <x v="3"/>
    <x v="105"/>
    <d v="2014-11-15T00:00:00"/>
    <x v="0"/>
    <s v="DK-13375"/>
    <s v="Dennis Kane"/>
    <x v="0"/>
    <s v="United States"/>
    <s v="Lancaster"/>
    <x v="9"/>
    <n v="17602"/>
    <x v="3"/>
    <s v="OFF-ST-10002574"/>
    <x v="1"/>
    <x v="4"/>
    <x v="926"/>
    <n v="221.024"/>
    <n v="2"/>
    <x v="2"/>
    <n v="-55.256"/>
  </r>
  <r>
    <n v="9721"/>
    <x v="4881"/>
    <x v="0"/>
    <x v="897"/>
    <d v="2013-09-27T00:00:00"/>
    <x v="1"/>
    <s v="CS-12250"/>
    <s v="Chris Selesnick"/>
    <x v="1"/>
    <s v="United States"/>
    <s v="Green Bay"/>
    <x v="6"/>
    <n v="54302"/>
    <x v="2"/>
    <s v="FUR-FU-10002445"/>
    <x v="0"/>
    <x v="5"/>
    <x v="1439"/>
    <n v="18.96"/>
    <n v="2"/>
    <x v="0"/>
    <n v="7.5839999999999996"/>
  </r>
  <r>
    <n v="9722"/>
    <x v="4882"/>
    <x v="0"/>
    <x v="595"/>
    <d v="2013-02-20T00:00:00"/>
    <x v="1"/>
    <s v="JF-15565"/>
    <s v="Jill Fjeld"/>
    <x v="0"/>
    <s v="United States"/>
    <s v="New York City"/>
    <x v="15"/>
    <n v="10024"/>
    <x v="3"/>
    <s v="FUR-CH-10001802"/>
    <x v="0"/>
    <x v="1"/>
    <x v="1688"/>
    <n v="326.64600000000002"/>
    <n v="3"/>
    <x v="9"/>
    <n v="39.923400000000001"/>
  </r>
  <r>
    <n v="9723"/>
    <x v="4882"/>
    <x v="0"/>
    <x v="595"/>
    <d v="2013-02-20T00:00:00"/>
    <x v="1"/>
    <s v="JF-15565"/>
    <s v="Jill Fjeld"/>
    <x v="0"/>
    <s v="United States"/>
    <s v="New York City"/>
    <x v="15"/>
    <n v="10024"/>
    <x v="3"/>
    <s v="TEC-AC-10003628"/>
    <x v="2"/>
    <x v="11"/>
    <x v="244"/>
    <n v="89.97"/>
    <n v="3"/>
    <x v="0"/>
    <n v="39.586799999999997"/>
  </r>
  <r>
    <n v="9724"/>
    <x v="4883"/>
    <x v="2"/>
    <x v="1091"/>
    <d v="2011-12-26T00:00:00"/>
    <x v="1"/>
    <s v="TW-21025"/>
    <s v="Tamara Willingham"/>
    <x v="2"/>
    <s v="United States"/>
    <s v="New York City"/>
    <x v="15"/>
    <n v="10011"/>
    <x v="3"/>
    <s v="OFF-BI-10003984"/>
    <x v="1"/>
    <x v="8"/>
    <x v="690"/>
    <n v="296.71199999999999"/>
    <n v="13"/>
    <x v="2"/>
    <n v="100.1403"/>
  </r>
  <r>
    <n v="9725"/>
    <x v="4884"/>
    <x v="1"/>
    <x v="901"/>
    <d v="2012-12-11T00:00:00"/>
    <x v="1"/>
    <s v="TB-21250"/>
    <s v="Tim Brockman"/>
    <x v="0"/>
    <s v="United States"/>
    <s v="Bloomington"/>
    <x v="10"/>
    <n v="61701"/>
    <x v="2"/>
    <s v="OFF-EN-10004459"/>
    <x v="1"/>
    <x v="12"/>
    <x v="655"/>
    <n v="12.224"/>
    <n v="2"/>
    <x v="2"/>
    <n v="4.4311999999999996"/>
  </r>
  <r>
    <n v="9726"/>
    <x v="4885"/>
    <x v="3"/>
    <x v="697"/>
    <d v="2014-09-21T00:00:00"/>
    <x v="2"/>
    <s v="SC-20380"/>
    <s v="Shahid Collister"/>
    <x v="0"/>
    <s v="United States"/>
    <s v="Boise"/>
    <x v="45"/>
    <n v="83704"/>
    <x v="1"/>
    <s v="TEC-AC-10001109"/>
    <x v="2"/>
    <x v="11"/>
    <x v="998"/>
    <n v="89.97"/>
    <n v="3"/>
    <x v="0"/>
    <n v="37.787399999999998"/>
  </r>
  <r>
    <n v="9727"/>
    <x v="4886"/>
    <x v="3"/>
    <x v="574"/>
    <d v="2014-12-05T00:00:00"/>
    <x v="2"/>
    <s v="KM-16720"/>
    <s v="Kunst Miller"/>
    <x v="0"/>
    <s v="United States"/>
    <s v="Lowell"/>
    <x v="31"/>
    <n v="1852"/>
    <x v="3"/>
    <s v="OFF-AP-10001293"/>
    <x v="1"/>
    <x v="9"/>
    <x v="1337"/>
    <n v="286.86"/>
    <n v="7"/>
    <x v="0"/>
    <n v="80.320800000000006"/>
  </r>
  <r>
    <n v="9728"/>
    <x v="4886"/>
    <x v="3"/>
    <x v="574"/>
    <d v="2014-12-05T00:00:00"/>
    <x v="2"/>
    <s v="KM-16720"/>
    <s v="Kunst Miller"/>
    <x v="0"/>
    <s v="United States"/>
    <s v="Lowell"/>
    <x v="31"/>
    <n v="1852"/>
    <x v="3"/>
    <s v="TEC-PH-10004977"/>
    <x v="2"/>
    <x v="7"/>
    <x v="34"/>
    <n v="979.95"/>
    <n v="5"/>
    <x v="0"/>
    <n v="284.18549999999999"/>
  </r>
  <r>
    <n v="9729"/>
    <x v="4886"/>
    <x v="3"/>
    <x v="574"/>
    <d v="2014-12-05T00:00:00"/>
    <x v="2"/>
    <s v="KM-16720"/>
    <s v="Kunst Miller"/>
    <x v="0"/>
    <s v="United States"/>
    <s v="Lowell"/>
    <x v="31"/>
    <n v="1852"/>
    <x v="3"/>
    <s v="OFF-SU-10001935"/>
    <x v="1"/>
    <x v="14"/>
    <x v="33"/>
    <n v="4.3600000000000003"/>
    <n v="2"/>
    <x v="0"/>
    <n v="0.1744"/>
  </r>
  <r>
    <n v="9730"/>
    <x v="4887"/>
    <x v="2"/>
    <x v="411"/>
    <d v="2011-10-04T00:00:00"/>
    <x v="1"/>
    <s v="EB-14170"/>
    <s v="Evan Bailliet"/>
    <x v="0"/>
    <s v="United States"/>
    <s v="Seattle"/>
    <x v="4"/>
    <n v="98115"/>
    <x v="1"/>
    <s v="OFF-BI-10001308"/>
    <x v="1"/>
    <x v="8"/>
    <x v="1351"/>
    <n v="10.048"/>
    <n v="2"/>
    <x v="2"/>
    <n v="3.14"/>
  </r>
  <r>
    <n v="9731"/>
    <x v="4887"/>
    <x v="2"/>
    <x v="411"/>
    <d v="2011-10-04T00:00:00"/>
    <x v="1"/>
    <s v="EB-14170"/>
    <s v="Evan Bailliet"/>
    <x v="0"/>
    <s v="United States"/>
    <s v="Seattle"/>
    <x v="4"/>
    <n v="98115"/>
    <x v="1"/>
    <s v="OFF-ST-10000046"/>
    <x v="1"/>
    <x v="4"/>
    <x v="757"/>
    <n v="807.75"/>
    <n v="5"/>
    <x v="0"/>
    <n v="153.4725"/>
  </r>
  <r>
    <n v="9732"/>
    <x v="4888"/>
    <x v="3"/>
    <x v="237"/>
    <d v="2014-11-20T00:00:00"/>
    <x v="1"/>
    <s v="JE-15715"/>
    <s v="Joe Elijah"/>
    <x v="0"/>
    <s v="United States"/>
    <s v="Los Angeles"/>
    <x v="1"/>
    <n v="90049"/>
    <x v="1"/>
    <s v="OFF-AR-10003504"/>
    <x v="1"/>
    <x v="6"/>
    <x v="1026"/>
    <n v="34.24"/>
    <n v="8"/>
    <x v="0"/>
    <n v="9.9296000000000006"/>
  </r>
  <r>
    <n v="9733"/>
    <x v="4889"/>
    <x v="2"/>
    <x v="1071"/>
    <d v="2011-08-25T00:00:00"/>
    <x v="1"/>
    <s v="NC-18535"/>
    <s v="Nick Crebassa"/>
    <x v="1"/>
    <s v="United States"/>
    <s v="Hampton"/>
    <x v="17"/>
    <n v="23666"/>
    <x v="0"/>
    <s v="FUR-CH-10001797"/>
    <x v="0"/>
    <x v="1"/>
    <x v="1441"/>
    <n v="500.24"/>
    <n v="13"/>
    <x v="0"/>
    <n v="145.06960000000001"/>
  </r>
  <r>
    <n v="9734"/>
    <x v="4889"/>
    <x v="2"/>
    <x v="1071"/>
    <d v="2011-08-25T00:00:00"/>
    <x v="1"/>
    <s v="NC-18535"/>
    <s v="Nick Crebassa"/>
    <x v="1"/>
    <s v="United States"/>
    <s v="Hampton"/>
    <x v="17"/>
    <n v="23666"/>
    <x v="0"/>
    <s v="OFF-PA-10000246"/>
    <x v="1"/>
    <x v="10"/>
    <x v="1586"/>
    <n v="20.12"/>
    <n v="2"/>
    <x v="0"/>
    <n v="9.2552000000000003"/>
  </r>
  <r>
    <n v="9735"/>
    <x v="4889"/>
    <x v="2"/>
    <x v="1071"/>
    <d v="2011-08-25T00:00:00"/>
    <x v="1"/>
    <s v="NC-18535"/>
    <s v="Nick Crebassa"/>
    <x v="1"/>
    <s v="United States"/>
    <s v="Hampton"/>
    <x v="17"/>
    <n v="23666"/>
    <x v="0"/>
    <s v="OFF-BI-10001359"/>
    <x v="1"/>
    <x v="8"/>
    <x v="1153"/>
    <n v="896.99"/>
    <n v="1"/>
    <x v="0"/>
    <n v="421.58530000000002"/>
  </r>
  <r>
    <n v="9736"/>
    <x v="4890"/>
    <x v="2"/>
    <x v="84"/>
    <d v="2011-11-22T00:00:00"/>
    <x v="0"/>
    <s v="AD-10180"/>
    <s v="Alan Dominguez"/>
    <x v="2"/>
    <s v="United States"/>
    <s v="Philadelphia"/>
    <x v="9"/>
    <n v="19134"/>
    <x v="3"/>
    <s v="OFF-PA-10001583"/>
    <x v="1"/>
    <x v="10"/>
    <x v="1822"/>
    <n v="5.88"/>
    <n v="1"/>
    <x v="2"/>
    <n v="1.9844999999999999"/>
  </r>
  <r>
    <n v="9737"/>
    <x v="4891"/>
    <x v="1"/>
    <x v="685"/>
    <d v="2012-07-03T00:00:00"/>
    <x v="1"/>
    <s v="NF-18475"/>
    <s v="Neil Französisch"/>
    <x v="2"/>
    <s v="United States"/>
    <s v="Omaha"/>
    <x v="8"/>
    <n v="68104"/>
    <x v="2"/>
    <s v="TEC-PH-10004667"/>
    <x v="2"/>
    <x v="7"/>
    <x v="519"/>
    <n v="269.98"/>
    <n v="2"/>
    <x v="0"/>
    <n v="72.894599999999997"/>
  </r>
  <r>
    <n v="9738"/>
    <x v="4892"/>
    <x v="3"/>
    <x v="633"/>
    <d v="2014-03-22T00:00:00"/>
    <x v="1"/>
    <s v="KD-16615"/>
    <s v="Ken Dana"/>
    <x v="1"/>
    <s v="United States"/>
    <s v="Los Angeles"/>
    <x v="1"/>
    <n v="90032"/>
    <x v="1"/>
    <s v="OFF-ST-10002615"/>
    <x v="1"/>
    <x v="4"/>
    <x v="1427"/>
    <n v="310.12"/>
    <n v="2"/>
    <x v="0"/>
    <n v="80.631200000000007"/>
  </r>
  <r>
    <n v="9739"/>
    <x v="4892"/>
    <x v="3"/>
    <x v="633"/>
    <d v="2014-03-22T00:00:00"/>
    <x v="1"/>
    <s v="KD-16615"/>
    <s v="Ken Dana"/>
    <x v="1"/>
    <s v="United States"/>
    <s v="Los Angeles"/>
    <x v="1"/>
    <n v="90032"/>
    <x v="1"/>
    <s v="OFF-BI-10004236"/>
    <x v="1"/>
    <x v="8"/>
    <x v="891"/>
    <n v="70.463999999999999"/>
    <n v="6"/>
    <x v="2"/>
    <n v="22.9008"/>
  </r>
  <r>
    <n v="9740"/>
    <x v="4892"/>
    <x v="3"/>
    <x v="633"/>
    <d v="2014-03-22T00:00:00"/>
    <x v="1"/>
    <s v="KD-16615"/>
    <s v="Ken Dana"/>
    <x v="1"/>
    <s v="United States"/>
    <s v="Los Angeles"/>
    <x v="1"/>
    <n v="90032"/>
    <x v="1"/>
    <s v="OFF-BI-10001757"/>
    <x v="1"/>
    <x v="8"/>
    <x v="1158"/>
    <n v="19.68"/>
    <n v="5"/>
    <x v="2"/>
    <n v="6.8879999999999999"/>
  </r>
  <r>
    <n v="9741"/>
    <x v="4892"/>
    <x v="3"/>
    <x v="633"/>
    <d v="2014-03-22T00:00:00"/>
    <x v="1"/>
    <s v="KD-16615"/>
    <s v="Ken Dana"/>
    <x v="1"/>
    <s v="United States"/>
    <s v="Los Angeles"/>
    <x v="1"/>
    <n v="90032"/>
    <x v="1"/>
    <s v="OFF-AP-10001154"/>
    <x v="1"/>
    <x v="9"/>
    <x v="584"/>
    <n v="140.66999999999999"/>
    <n v="3"/>
    <x v="0"/>
    <n v="54.8613"/>
  </r>
  <r>
    <n v="9742"/>
    <x v="4893"/>
    <x v="1"/>
    <x v="627"/>
    <d v="2012-11-12T00:00:00"/>
    <x v="1"/>
    <s v="QJ-19255"/>
    <s v="Quincy Jones"/>
    <x v="1"/>
    <s v="United States"/>
    <s v="Burlington"/>
    <x v="42"/>
    <n v="5408"/>
    <x v="3"/>
    <s v="FUR-BO-10004834"/>
    <x v="0"/>
    <x v="0"/>
    <x v="26"/>
    <n v="4404.8999999999996"/>
    <n v="5"/>
    <x v="0"/>
    <n v="1013.127"/>
  </r>
  <r>
    <n v="9743"/>
    <x v="4894"/>
    <x v="3"/>
    <x v="354"/>
    <d v="2014-12-03T00:00:00"/>
    <x v="1"/>
    <s v="EP-13915"/>
    <s v="Emily Phan"/>
    <x v="0"/>
    <s v="United States"/>
    <s v="San Diego"/>
    <x v="1"/>
    <n v="92037"/>
    <x v="1"/>
    <s v="OFF-LA-10001074"/>
    <x v="1"/>
    <x v="2"/>
    <x v="297"/>
    <n v="62.65"/>
    <n v="5"/>
    <x v="0"/>
    <n v="29.445499999999999"/>
  </r>
  <r>
    <n v="9744"/>
    <x v="4895"/>
    <x v="0"/>
    <x v="950"/>
    <d v="2013-06-23T00:00:00"/>
    <x v="1"/>
    <s v="JJ-15445"/>
    <s v="Jennifer Jackson"/>
    <x v="0"/>
    <s v="United States"/>
    <s v="Newark"/>
    <x v="13"/>
    <n v="19711"/>
    <x v="3"/>
    <s v="OFF-LA-10001641"/>
    <x v="1"/>
    <x v="2"/>
    <x v="1022"/>
    <n v="9.4499999999999993"/>
    <n v="3"/>
    <x v="0"/>
    <n v="4.5359999999999996"/>
  </r>
  <r>
    <n v="9745"/>
    <x v="4896"/>
    <x v="3"/>
    <x v="276"/>
    <d v="2014-01-26T00:00:00"/>
    <x v="1"/>
    <s v="BE-11410"/>
    <s v="Bobby Elias"/>
    <x v="0"/>
    <s v="United States"/>
    <s v="Aurora"/>
    <x v="10"/>
    <n v="60505"/>
    <x v="2"/>
    <s v="OFF-EN-10002230"/>
    <x v="1"/>
    <x v="12"/>
    <x v="550"/>
    <n v="268.57600000000002"/>
    <n v="4"/>
    <x v="2"/>
    <n v="90.644400000000005"/>
  </r>
  <r>
    <n v="9746"/>
    <x v="4897"/>
    <x v="3"/>
    <x v="221"/>
    <d v="2014-11-25T00:00:00"/>
    <x v="3"/>
    <s v="BP-11290"/>
    <s v="Beth Paige"/>
    <x v="0"/>
    <s v="United States"/>
    <s v="Los Angeles"/>
    <x v="1"/>
    <n v="90008"/>
    <x v="1"/>
    <s v="FUR-TA-10000617"/>
    <x v="0"/>
    <x v="3"/>
    <x v="338"/>
    <n v="364.08"/>
    <n v="2"/>
    <x v="2"/>
    <n v="9.1020000000000003"/>
  </r>
  <r>
    <n v="9747"/>
    <x v="4897"/>
    <x v="3"/>
    <x v="221"/>
    <d v="2014-11-25T00:00:00"/>
    <x v="3"/>
    <s v="BP-11290"/>
    <s v="Beth Paige"/>
    <x v="0"/>
    <s v="United States"/>
    <s v="Los Angeles"/>
    <x v="1"/>
    <n v="90008"/>
    <x v="1"/>
    <s v="FUR-TA-10001676"/>
    <x v="0"/>
    <x v="3"/>
    <x v="957"/>
    <n v="71.087999999999994"/>
    <n v="2"/>
    <x v="2"/>
    <n v="-1.7771999999999999"/>
  </r>
  <r>
    <n v="9748"/>
    <x v="4898"/>
    <x v="2"/>
    <x v="7"/>
    <d v="2011-11-15T00:00:00"/>
    <x v="1"/>
    <s v="BH-11710"/>
    <s v="Brosina Hoffman"/>
    <x v="0"/>
    <s v="United States"/>
    <s v="Chicago"/>
    <x v="10"/>
    <n v="60653"/>
    <x v="2"/>
    <s v="FUR-FU-10000175"/>
    <x v="0"/>
    <x v="5"/>
    <x v="1629"/>
    <n v="10.984"/>
    <n v="2"/>
    <x v="7"/>
    <n v="-7.9634"/>
  </r>
  <r>
    <n v="9749"/>
    <x v="4898"/>
    <x v="2"/>
    <x v="7"/>
    <d v="2011-11-15T00:00:00"/>
    <x v="1"/>
    <s v="BH-11710"/>
    <s v="Brosina Hoffman"/>
    <x v="0"/>
    <s v="United States"/>
    <s v="Chicago"/>
    <x v="10"/>
    <n v="60653"/>
    <x v="2"/>
    <s v="FUR-CH-10003379"/>
    <x v="0"/>
    <x v="1"/>
    <x v="459"/>
    <n v="797.94399999999996"/>
    <n v="4"/>
    <x v="4"/>
    <n v="-56.996000000000002"/>
  </r>
  <r>
    <n v="9750"/>
    <x v="4899"/>
    <x v="0"/>
    <x v="758"/>
    <d v="2013-03-09T00:00:00"/>
    <x v="1"/>
    <s v="EM-13810"/>
    <s v="Eleni McCrary"/>
    <x v="1"/>
    <s v="United States"/>
    <s v="Dover"/>
    <x v="38"/>
    <n v="3820"/>
    <x v="3"/>
    <s v="TEC-AC-10002567"/>
    <x v="2"/>
    <x v="11"/>
    <x v="423"/>
    <n v="159.97999999999999"/>
    <n v="2"/>
    <x v="0"/>
    <n v="57.592799999999997"/>
  </r>
  <r>
    <n v="9751"/>
    <x v="4900"/>
    <x v="0"/>
    <x v="1228"/>
    <d v="2013-10-16T00:00:00"/>
    <x v="1"/>
    <s v="EP-13915"/>
    <s v="Emily Phan"/>
    <x v="0"/>
    <s v="United States"/>
    <s v="Chicago"/>
    <x v="10"/>
    <n v="60610"/>
    <x v="2"/>
    <s v="OFF-AR-10003183"/>
    <x v="1"/>
    <x v="6"/>
    <x v="1390"/>
    <n v="5.3440000000000003"/>
    <n v="2"/>
    <x v="2"/>
    <n v="0.66800000000000004"/>
  </r>
  <r>
    <n v="9752"/>
    <x v="4900"/>
    <x v="0"/>
    <x v="1228"/>
    <d v="2013-10-16T00:00:00"/>
    <x v="1"/>
    <s v="EP-13915"/>
    <s v="Emily Phan"/>
    <x v="0"/>
    <s v="United States"/>
    <s v="Chicago"/>
    <x v="10"/>
    <n v="60610"/>
    <x v="2"/>
    <s v="OFF-AR-10001446"/>
    <x v="1"/>
    <x v="6"/>
    <x v="1152"/>
    <n v="27.72"/>
    <n v="3"/>
    <x v="2"/>
    <n v="3.4649999999999999"/>
  </r>
  <r>
    <n v="9753"/>
    <x v="4901"/>
    <x v="0"/>
    <x v="949"/>
    <d v="2013-07-03T00:00:00"/>
    <x v="2"/>
    <s v="NZ-18565"/>
    <s v="Nick Zandusky"/>
    <x v="2"/>
    <s v="United States"/>
    <s v="Seattle"/>
    <x v="4"/>
    <n v="98115"/>
    <x v="1"/>
    <s v="OFF-BI-10000145"/>
    <x v="1"/>
    <x v="8"/>
    <x v="735"/>
    <n v="2.496"/>
    <n v="1"/>
    <x v="2"/>
    <n v="0.90480000000000005"/>
  </r>
  <r>
    <n v="9754"/>
    <x v="4902"/>
    <x v="3"/>
    <x v="996"/>
    <d v="2014-03-30T00:00:00"/>
    <x v="0"/>
    <s v="LC-16870"/>
    <s v="Lena Cacioppo"/>
    <x v="0"/>
    <s v="United States"/>
    <s v="Richmond"/>
    <x v="17"/>
    <n v="23223"/>
    <x v="0"/>
    <s v="OFF-LA-10000476"/>
    <x v="1"/>
    <x v="2"/>
    <x v="1552"/>
    <n v="8.26"/>
    <n v="2"/>
    <x v="0"/>
    <n v="3.7995999999999999"/>
  </r>
  <r>
    <n v="9755"/>
    <x v="4902"/>
    <x v="3"/>
    <x v="996"/>
    <d v="2014-03-30T00:00:00"/>
    <x v="0"/>
    <s v="LC-16870"/>
    <s v="Lena Cacioppo"/>
    <x v="0"/>
    <s v="United States"/>
    <s v="Richmond"/>
    <x v="17"/>
    <n v="23223"/>
    <x v="0"/>
    <s v="OFF-BI-10001679"/>
    <x v="1"/>
    <x v="8"/>
    <x v="212"/>
    <n v="17.760000000000002"/>
    <n v="2"/>
    <x v="0"/>
    <n v="8.8800000000000008"/>
  </r>
  <r>
    <n v="9756"/>
    <x v="4902"/>
    <x v="3"/>
    <x v="996"/>
    <d v="2014-03-30T00:00:00"/>
    <x v="0"/>
    <s v="LC-16870"/>
    <s v="Lena Cacioppo"/>
    <x v="0"/>
    <s v="United States"/>
    <s v="Richmond"/>
    <x v="17"/>
    <n v="23223"/>
    <x v="0"/>
    <s v="OFF-ST-10001128"/>
    <x v="1"/>
    <x v="4"/>
    <x v="1418"/>
    <n v="332.94"/>
    <n v="3"/>
    <x v="0"/>
    <n v="9.9882000000000009"/>
  </r>
  <r>
    <n v="9757"/>
    <x v="4902"/>
    <x v="3"/>
    <x v="996"/>
    <d v="2014-03-30T00:00:00"/>
    <x v="0"/>
    <s v="LC-16870"/>
    <s v="Lena Cacioppo"/>
    <x v="0"/>
    <s v="United States"/>
    <s v="Richmond"/>
    <x v="17"/>
    <n v="23223"/>
    <x v="0"/>
    <s v="FUR-TA-10002533"/>
    <x v="0"/>
    <x v="3"/>
    <x v="274"/>
    <n v="292.10000000000002"/>
    <n v="2"/>
    <x v="0"/>
    <n v="58.42"/>
  </r>
  <r>
    <n v="9758"/>
    <x v="4902"/>
    <x v="3"/>
    <x v="996"/>
    <d v="2014-03-30T00:00:00"/>
    <x v="0"/>
    <s v="LC-16870"/>
    <s v="Lena Cacioppo"/>
    <x v="0"/>
    <s v="United States"/>
    <s v="Richmond"/>
    <x v="17"/>
    <n v="23223"/>
    <x v="0"/>
    <s v="TEC-PH-10004006"/>
    <x v="2"/>
    <x v="7"/>
    <x v="1764"/>
    <n v="206.1"/>
    <n v="5"/>
    <x v="0"/>
    <n v="55.646999999999998"/>
  </r>
  <r>
    <n v="9759"/>
    <x v="4902"/>
    <x v="3"/>
    <x v="996"/>
    <d v="2014-03-30T00:00:00"/>
    <x v="0"/>
    <s v="LC-16870"/>
    <s v="Lena Cacioppo"/>
    <x v="0"/>
    <s v="United States"/>
    <s v="Richmond"/>
    <x v="17"/>
    <n v="23223"/>
    <x v="0"/>
    <s v="OFF-PA-10002615"/>
    <x v="1"/>
    <x v="10"/>
    <x v="247"/>
    <n v="17.64"/>
    <n v="4"/>
    <x v="0"/>
    <n v="8.1143999999999998"/>
  </r>
  <r>
    <n v="9760"/>
    <x v="4903"/>
    <x v="0"/>
    <x v="731"/>
    <d v="2013-11-06T00:00:00"/>
    <x v="1"/>
    <s v="SF-20965"/>
    <s v="Sylvia Foulston"/>
    <x v="1"/>
    <s v="United States"/>
    <s v="San Francisco"/>
    <x v="1"/>
    <n v="94109"/>
    <x v="1"/>
    <s v="FUR-CH-10001854"/>
    <x v="0"/>
    <x v="1"/>
    <x v="1110"/>
    <n v="1403.92"/>
    <n v="5"/>
    <x v="2"/>
    <n v="70.195999999999998"/>
  </r>
  <r>
    <n v="9761"/>
    <x v="4904"/>
    <x v="3"/>
    <x v="259"/>
    <d v="2014-11-09T00:00:00"/>
    <x v="1"/>
    <s v="KM-16375"/>
    <s v="Katherine Murray"/>
    <x v="2"/>
    <s v="United States"/>
    <s v="Springdale"/>
    <x v="36"/>
    <n v="72762"/>
    <x v="0"/>
    <s v="OFF-AR-10000657"/>
    <x v="1"/>
    <x v="6"/>
    <x v="1518"/>
    <n v="4.3"/>
    <n v="2"/>
    <x v="0"/>
    <n v="1.419"/>
  </r>
  <r>
    <n v="9762"/>
    <x v="4905"/>
    <x v="2"/>
    <x v="1047"/>
    <d v="2011-02-19T00:00:00"/>
    <x v="1"/>
    <s v="ML-17395"/>
    <s v="Marina Lichtenstein"/>
    <x v="1"/>
    <s v="United States"/>
    <s v="Seattle"/>
    <x v="4"/>
    <n v="98103"/>
    <x v="1"/>
    <s v="TEC-AC-10000736"/>
    <x v="2"/>
    <x v="11"/>
    <x v="1085"/>
    <n v="239.97"/>
    <n v="3"/>
    <x v="0"/>
    <n v="86.389200000000002"/>
  </r>
  <r>
    <n v="9763"/>
    <x v="4905"/>
    <x v="2"/>
    <x v="1047"/>
    <d v="2011-02-19T00:00:00"/>
    <x v="1"/>
    <s v="ML-17395"/>
    <s v="Marina Lichtenstein"/>
    <x v="1"/>
    <s v="United States"/>
    <s v="Seattle"/>
    <x v="4"/>
    <n v="98103"/>
    <x v="1"/>
    <s v="OFF-AP-10001293"/>
    <x v="1"/>
    <x v="9"/>
    <x v="1337"/>
    <n v="81.96"/>
    <n v="2"/>
    <x v="0"/>
    <n v="22.948799999999999"/>
  </r>
  <r>
    <n v="9764"/>
    <x v="4905"/>
    <x v="2"/>
    <x v="1047"/>
    <d v="2011-02-19T00:00:00"/>
    <x v="1"/>
    <s v="ML-17395"/>
    <s v="Marina Lichtenstein"/>
    <x v="1"/>
    <s v="United States"/>
    <s v="Seattle"/>
    <x v="4"/>
    <n v="98103"/>
    <x v="1"/>
    <s v="OFF-SU-10000157"/>
    <x v="1"/>
    <x v="14"/>
    <x v="1399"/>
    <n v="238.62"/>
    <n v="2"/>
    <x v="0"/>
    <n v="4.7724000000000002"/>
  </r>
  <r>
    <n v="9765"/>
    <x v="4906"/>
    <x v="2"/>
    <x v="1229"/>
    <d v="2011-06-23T00:00:00"/>
    <x v="1"/>
    <s v="MC-18100"/>
    <s v="Mick Crebagga"/>
    <x v="0"/>
    <s v="United States"/>
    <s v="Los Angeles"/>
    <x v="1"/>
    <n v="90036"/>
    <x v="1"/>
    <s v="TEC-PH-10000215"/>
    <x v="2"/>
    <x v="7"/>
    <x v="139"/>
    <n v="139.80000000000001"/>
    <n v="5"/>
    <x v="2"/>
    <n v="12.2325"/>
  </r>
  <r>
    <n v="9766"/>
    <x v="4907"/>
    <x v="3"/>
    <x v="1230"/>
    <d v="2014-03-07T00:00:00"/>
    <x v="1"/>
    <s v="DB-13660"/>
    <s v="Duane Benoit"/>
    <x v="0"/>
    <s v="United States"/>
    <s v="Middletown"/>
    <x v="29"/>
    <n v="6457"/>
    <x v="3"/>
    <s v="OFF-BI-10001757"/>
    <x v="1"/>
    <x v="8"/>
    <x v="1158"/>
    <n v="9.84"/>
    <n v="2"/>
    <x v="0"/>
    <n v="4.7232000000000003"/>
  </r>
  <r>
    <n v="9767"/>
    <x v="4907"/>
    <x v="3"/>
    <x v="1230"/>
    <d v="2014-03-07T00:00:00"/>
    <x v="1"/>
    <s v="DB-13660"/>
    <s v="Duane Benoit"/>
    <x v="0"/>
    <s v="United States"/>
    <s v="Middletown"/>
    <x v="29"/>
    <n v="6457"/>
    <x v="3"/>
    <s v="OFF-PA-10002137"/>
    <x v="1"/>
    <x v="10"/>
    <x v="560"/>
    <n v="7.78"/>
    <n v="1"/>
    <x v="0"/>
    <n v="3.5009999999999999"/>
  </r>
  <r>
    <n v="9768"/>
    <x v="4908"/>
    <x v="3"/>
    <x v="34"/>
    <d v="2014-12-16T00:00:00"/>
    <x v="1"/>
    <s v="LW-17215"/>
    <s v="Luke Weiss"/>
    <x v="0"/>
    <s v="United States"/>
    <s v="Grand Rapids"/>
    <x v="12"/>
    <n v="49505"/>
    <x v="2"/>
    <s v="OFF-BI-10000088"/>
    <x v="1"/>
    <x v="8"/>
    <x v="1025"/>
    <n v="54.9"/>
    <n v="5"/>
    <x v="0"/>
    <n v="26.901"/>
  </r>
  <r>
    <n v="9769"/>
    <x v="4909"/>
    <x v="3"/>
    <x v="226"/>
    <d v="2014-12-15T00:00:00"/>
    <x v="1"/>
    <s v="TC-21535"/>
    <s v="Tracy Collins"/>
    <x v="2"/>
    <s v="United States"/>
    <s v="San Francisco"/>
    <x v="1"/>
    <n v="94122"/>
    <x v="1"/>
    <s v="OFF-PA-10000380"/>
    <x v="1"/>
    <x v="10"/>
    <x v="1281"/>
    <n v="50.04"/>
    <n v="6"/>
    <x v="0"/>
    <n v="25.02"/>
  </r>
  <r>
    <n v="9770"/>
    <x v="4910"/>
    <x v="0"/>
    <x v="390"/>
    <d v="2013-12-01T00:00:00"/>
    <x v="1"/>
    <s v="SC-20050"/>
    <s v="Sample Company A"/>
    <x v="2"/>
    <s v="United States"/>
    <s v="Hialeah"/>
    <x v="2"/>
    <n v="33012"/>
    <x v="0"/>
    <s v="FUR-BO-10001619"/>
    <x v="0"/>
    <x v="0"/>
    <x v="599"/>
    <n v="339.92"/>
    <n v="5"/>
    <x v="2"/>
    <n v="8.4979999999999993"/>
  </r>
  <r>
    <n v="9771"/>
    <x v="4910"/>
    <x v="0"/>
    <x v="390"/>
    <d v="2013-12-01T00:00:00"/>
    <x v="1"/>
    <s v="SC-20050"/>
    <s v="Sample Company A"/>
    <x v="2"/>
    <s v="United States"/>
    <s v="Hialeah"/>
    <x v="2"/>
    <n v="33012"/>
    <x v="0"/>
    <s v="OFF-PA-10001609"/>
    <x v="1"/>
    <x v="10"/>
    <x v="1107"/>
    <n v="10.528"/>
    <n v="4"/>
    <x v="2"/>
    <n v="3.4216000000000002"/>
  </r>
  <r>
    <n v="9772"/>
    <x v="4910"/>
    <x v="0"/>
    <x v="390"/>
    <d v="2013-12-01T00:00:00"/>
    <x v="1"/>
    <s v="SC-20050"/>
    <s v="Sample Company A"/>
    <x v="2"/>
    <s v="United States"/>
    <s v="Hialeah"/>
    <x v="2"/>
    <n v="33012"/>
    <x v="0"/>
    <s v="OFF-AP-10002765"/>
    <x v="1"/>
    <x v="9"/>
    <x v="1252"/>
    <n v="42.384"/>
    <n v="2"/>
    <x v="2"/>
    <n v="4.2384000000000004"/>
  </r>
  <r>
    <n v="9773"/>
    <x v="4911"/>
    <x v="0"/>
    <x v="894"/>
    <d v="2013-07-04T00:00:00"/>
    <x v="3"/>
    <s v="FM-14215"/>
    <s v="Filia McAdams"/>
    <x v="1"/>
    <s v="United States"/>
    <s v="Philadelphia"/>
    <x v="9"/>
    <n v="19143"/>
    <x v="3"/>
    <s v="OFF-PA-10000167"/>
    <x v="1"/>
    <x v="10"/>
    <x v="1071"/>
    <n v="123.92"/>
    <n v="5"/>
    <x v="2"/>
    <n v="38.725000000000001"/>
  </r>
  <r>
    <n v="9774"/>
    <x v="4912"/>
    <x v="0"/>
    <x v="190"/>
    <d v="2013-07-04T00:00:00"/>
    <x v="1"/>
    <s v="PF-19225"/>
    <s v="Phillip Flathmann"/>
    <x v="0"/>
    <s v="United States"/>
    <s v="Atlanta"/>
    <x v="32"/>
    <n v="30318"/>
    <x v="0"/>
    <s v="TEC-PH-10004434"/>
    <x v="2"/>
    <x v="7"/>
    <x v="1604"/>
    <n v="135.94999999999999"/>
    <n v="1"/>
    <x v="0"/>
    <n v="39.4255"/>
  </r>
  <r>
    <n v="9775"/>
    <x v="4913"/>
    <x v="2"/>
    <x v="711"/>
    <d v="2011-07-30T00:00:00"/>
    <x v="1"/>
    <s v="LF-17185"/>
    <s v="Luke Foster"/>
    <x v="0"/>
    <s v="United States"/>
    <s v="San Antonio"/>
    <x v="5"/>
    <n v="78207"/>
    <x v="2"/>
    <s v="OFF-BI-10004995"/>
    <x v="1"/>
    <x v="8"/>
    <x v="313"/>
    <n v="2177.5839999999998"/>
    <n v="8"/>
    <x v="3"/>
    <n v="-3701.8928000000001"/>
  </r>
  <r>
    <n v="9776"/>
    <x v="4913"/>
    <x v="2"/>
    <x v="711"/>
    <d v="2011-07-30T00:00:00"/>
    <x v="1"/>
    <s v="LF-17185"/>
    <s v="Luke Foster"/>
    <x v="0"/>
    <s v="United States"/>
    <s v="San Antonio"/>
    <x v="5"/>
    <n v="78207"/>
    <x v="2"/>
    <s v="FUR-FU-10004666"/>
    <x v="0"/>
    <x v="5"/>
    <x v="1452"/>
    <n v="17.495999999999999"/>
    <n v="3"/>
    <x v="7"/>
    <n v="-10.0602"/>
  </r>
  <r>
    <n v="9777"/>
    <x v="4913"/>
    <x v="2"/>
    <x v="711"/>
    <d v="2011-07-30T00:00:00"/>
    <x v="1"/>
    <s v="LF-17185"/>
    <s v="Luke Foster"/>
    <x v="0"/>
    <s v="United States"/>
    <s v="San Antonio"/>
    <x v="5"/>
    <n v="78207"/>
    <x v="2"/>
    <s v="OFF-BI-10001524"/>
    <x v="1"/>
    <x v="8"/>
    <x v="298"/>
    <n v="16.783999999999999"/>
    <n v="4"/>
    <x v="3"/>
    <n v="-26.854399999999998"/>
  </r>
  <r>
    <n v="9778"/>
    <x v="4913"/>
    <x v="2"/>
    <x v="711"/>
    <d v="2011-07-30T00:00:00"/>
    <x v="1"/>
    <s v="LF-17185"/>
    <s v="Luke Foster"/>
    <x v="0"/>
    <s v="United States"/>
    <s v="San Antonio"/>
    <x v="5"/>
    <n v="78207"/>
    <x v="2"/>
    <s v="TEC-AC-10002076"/>
    <x v="2"/>
    <x v="11"/>
    <x v="329"/>
    <n v="431.13600000000002"/>
    <n v="9"/>
    <x v="2"/>
    <n v="-26.946000000000002"/>
  </r>
  <r>
    <n v="9779"/>
    <x v="4913"/>
    <x v="2"/>
    <x v="711"/>
    <d v="2011-07-30T00:00:00"/>
    <x v="1"/>
    <s v="LF-17185"/>
    <s v="Luke Foster"/>
    <x v="0"/>
    <s v="United States"/>
    <s v="San Antonio"/>
    <x v="5"/>
    <n v="78207"/>
    <x v="2"/>
    <s v="OFF-BI-10001679"/>
    <x v="1"/>
    <x v="8"/>
    <x v="212"/>
    <n v="8.8800000000000008"/>
    <n v="5"/>
    <x v="3"/>
    <n v="-13.32"/>
  </r>
  <r>
    <n v="9780"/>
    <x v="4913"/>
    <x v="2"/>
    <x v="711"/>
    <d v="2011-07-30T00:00:00"/>
    <x v="1"/>
    <s v="LF-17185"/>
    <s v="Luke Foster"/>
    <x v="0"/>
    <s v="United States"/>
    <s v="San Antonio"/>
    <x v="5"/>
    <n v="78207"/>
    <x v="2"/>
    <s v="OFF-AP-10003281"/>
    <x v="1"/>
    <x v="9"/>
    <x v="1180"/>
    <n v="4.8360000000000003"/>
    <n v="2"/>
    <x v="3"/>
    <n v="-12.09"/>
  </r>
  <r>
    <n v="9781"/>
    <x v="4914"/>
    <x v="0"/>
    <x v="749"/>
    <d v="2013-09-19T00:00:00"/>
    <x v="1"/>
    <s v="CL-12565"/>
    <s v="Clay Ludtke"/>
    <x v="0"/>
    <s v="United States"/>
    <s v="Long Beach"/>
    <x v="15"/>
    <n v="11561"/>
    <x v="3"/>
    <s v="TEC-PH-10001944"/>
    <x v="2"/>
    <x v="7"/>
    <x v="1262"/>
    <n v="437.85"/>
    <n v="3"/>
    <x v="0"/>
    <n v="131.35499999999999"/>
  </r>
  <r>
    <n v="9782"/>
    <x v="4914"/>
    <x v="0"/>
    <x v="749"/>
    <d v="2013-09-19T00:00:00"/>
    <x v="1"/>
    <s v="CL-12565"/>
    <s v="Clay Ludtke"/>
    <x v="0"/>
    <s v="United States"/>
    <s v="Long Beach"/>
    <x v="15"/>
    <n v="11561"/>
    <x v="3"/>
    <s v="OFF-BI-10004390"/>
    <x v="1"/>
    <x v="8"/>
    <x v="1155"/>
    <n v="673.56799999999998"/>
    <n v="2"/>
    <x v="2"/>
    <n v="252.58799999999999"/>
  </r>
  <r>
    <n v="9783"/>
    <x v="4915"/>
    <x v="1"/>
    <x v="70"/>
    <d v="2012-06-02T00:00:00"/>
    <x v="0"/>
    <s v="EM-13825"/>
    <s v="Elizabeth Moffitt"/>
    <x v="1"/>
    <s v="United States"/>
    <s v="Paterson"/>
    <x v="30"/>
    <n v="7501"/>
    <x v="3"/>
    <s v="OFF-PA-10002120"/>
    <x v="1"/>
    <x v="10"/>
    <x v="514"/>
    <n v="274.8"/>
    <n v="5"/>
    <x v="0"/>
    <n v="134.65199999999999"/>
  </r>
  <r>
    <n v="9784"/>
    <x v="4915"/>
    <x v="1"/>
    <x v="70"/>
    <d v="2012-06-02T00:00:00"/>
    <x v="0"/>
    <s v="EM-13825"/>
    <s v="Elizabeth Moffitt"/>
    <x v="1"/>
    <s v="United States"/>
    <s v="Paterson"/>
    <x v="30"/>
    <n v="7501"/>
    <x v="3"/>
    <s v="OFF-ST-10004340"/>
    <x v="1"/>
    <x v="4"/>
    <x v="809"/>
    <n v="62.18"/>
    <n v="1"/>
    <x v="0"/>
    <n v="16.788599999999999"/>
  </r>
  <r>
    <n v="9785"/>
    <x v="4915"/>
    <x v="1"/>
    <x v="70"/>
    <d v="2012-06-02T00:00:00"/>
    <x v="0"/>
    <s v="EM-13825"/>
    <s v="Elizabeth Moffitt"/>
    <x v="1"/>
    <s v="United States"/>
    <s v="Paterson"/>
    <x v="30"/>
    <n v="7501"/>
    <x v="3"/>
    <s v="FUR-FU-10001847"/>
    <x v="0"/>
    <x v="5"/>
    <x v="1355"/>
    <n v="8.2799999999999994"/>
    <n v="2"/>
    <x v="0"/>
    <n v="2.9807999999999999"/>
  </r>
  <r>
    <n v="9786"/>
    <x v="4916"/>
    <x v="1"/>
    <x v="1231"/>
    <d v="2012-05-13T00:00:00"/>
    <x v="1"/>
    <s v="ME-17725"/>
    <s v="Max Engle"/>
    <x v="0"/>
    <s v="United States"/>
    <s v="Louisville"/>
    <x v="0"/>
    <n v="40214"/>
    <x v="0"/>
    <s v="OFF-BI-10000962"/>
    <x v="1"/>
    <x v="8"/>
    <x v="1504"/>
    <n v="48.81"/>
    <n v="3"/>
    <x v="0"/>
    <n v="23.916899999999998"/>
  </r>
  <r>
    <n v="9787"/>
    <x v="4917"/>
    <x v="2"/>
    <x v="1127"/>
    <d v="2011-11-05T00:00:00"/>
    <x v="3"/>
    <s v="BG-11035"/>
    <s v="Barry Gonzalez"/>
    <x v="0"/>
    <s v="United States"/>
    <s v="Hampton"/>
    <x v="17"/>
    <n v="23666"/>
    <x v="0"/>
    <s v="FUR-CH-10004754"/>
    <x v="0"/>
    <x v="1"/>
    <x v="1123"/>
    <n v="149.9"/>
    <n v="5"/>
    <x v="0"/>
    <n v="40.472999999999999"/>
  </r>
  <r>
    <n v="9788"/>
    <x v="4918"/>
    <x v="3"/>
    <x v="996"/>
    <d v="2014-04-02T00:00:00"/>
    <x v="1"/>
    <s v="CJ-12010"/>
    <s v="Caroline Jumper"/>
    <x v="0"/>
    <s v="United States"/>
    <s v="Houston"/>
    <x v="5"/>
    <n v="77070"/>
    <x v="2"/>
    <s v="FUR-BO-10001811"/>
    <x v="0"/>
    <x v="0"/>
    <x v="779"/>
    <n v="1023.332"/>
    <n v="5"/>
    <x v="8"/>
    <n v="-30.097999999999999"/>
  </r>
  <r>
    <n v="9789"/>
    <x v="4918"/>
    <x v="3"/>
    <x v="996"/>
    <d v="2014-04-02T00:00:00"/>
    <x v="1"/>
    <s v="CJ-12010"/>
    <s v="Caroline Jumper"/>
    <x v="0"/>
    <s v="United States"/>
    <s v="Houston"/>
    <x v="5"/>
    <n v="77070"/>
    <x v="2"/>
    <s v="FUR-CH-10004063"/>
    <x v="0"/>
    <x v="1"/>
    <x v="120"/>
    <n v="600.55799999999999"/>
    <n v="3"/>
    <x v="4"/>
    <n v="-8.5793999999999997"/>
  </r>
  <r>
    <n v="9790"/>
    <x v="4918"/>
    <x v="3"/>
    <x v="996"/>
    <d v="2014-04-02T00:00:00"/>
    <x v="1"/>
    <s v="CJ-12010"/>
    <s v="Caroline Jumper"/>
    <x v="0"/>
    <s v="United States"/>
    <s v="Houston"/>
    <x v="5"/>
    <n v="77070"/>
    <x v="2"/>
    <s v="TEC-AC-10004901"/>
    <x v="2"/>
    <x v="11"/>
    <x v="642"/>
    <n v="39.991999999999997"/>
    <n v="1"/>
    <x v="2"/>
    <n v="6.9985999999999997"/>
  </r>
  <r>
    <n v="9791"/>
    <x v="4918"/>
    <x v="3"/>
    <x v="996"/>
    <d v="2014-04-02T00:00:00"/>
    <x v="1"/>
    <s v="CJ-12010"/>
    <s v="Caroline Jumper"/>
    <x v="0"/>
    <s v="United States"/>
    <s v="Houston"/>
    <x v="5"/>
    <n v="77070"/>
    <x v="2"/>
    <s v="FUR-CH-10001714"/>
    <x v="0"/>
    <x v="1"/>
    <x v="1295"/>
    <n v="211.24600000000001"/>
    <n v="2"/>
    <x v="4"/>
    <n v="-66.391599999999997"/>
  </r>
  <r>
    <n v="9792"/>
    <x v="4919"/>
    <x v="2"/>
    <x v="371"/>
    <d v="2011-05-23T00:00:00"/>
    <x v="0"/>
    <s v="KH-16360"/>
    <s v="Katherine Hughes"/>
    <x v="0"/>
    <s v="United States"/>
    <s v="Houston"/>
    <x v="5"/>
    <n v="77070"/>
    <x v="2"/>
    <s v="OFF-EN-10003134"/>
    <x v="1"/>
    <x v="12"/>
    <x v="33"/>
    <n v="56.064"/>
    <n v="6"/>
    <x v="2"/>
    <n v="21.024000000000001"/>
  </r>
  <r>
    <n v="9793"/>
    <x v="4919"/>
    <x v="2"/>
    <x v="371"/>
    <d v="2011-05-23T00:00:00"/>
    <x v="0"/>
    <s v="KH-16360"/>
    <s v="Katherine Hughes"/>
    <x v="0"/>
    <s v="United States"/>
    <s v="Houston"/>
    <x v="5"/>
    <n v="77070"/>
    <x v="2"/>
    <s v="FUR-CH-10003396"/>
    <x v="0"/>
    <x v="1"/>
    <x v="385"/>
    <n v="107.77200000000001"/>
    <n v="2"/>
    <x v="4"/>
    <n v="-29.252400000000002"/>
  </r>
  <r>
    <n v="9794"/>
    <x v="4919"/>
    <x v="2"/>
    <x v="371"/>
    <d v="2011-05-23T00:00:00"/>
    <x v="0"/>
    <s v="KH-16360"/>
    <s v="Katherine Hughes"/>
    <x v="0"/>
    <s v="United States"/>
    <s v="Houston"/>
    <x v="5"/>
    <n v="77070"/>
    <x v="2"/>
    <s v="OFF-PA-10001560"/>
    <x v="1"/>
    <x v="10"/>
    <x v="664"/>
    <n v="4.8319999999999999"/>
    <n v="1"/>
    <x v="2"/>
    <n v="1.6308"/>
  </r>
  <r>
    <n v="9795"/>
    <x v="4919"/>
    <x v="2"/>
    <x v="371"/>
    <d v="2011-05-23T00:00:00"/>
    <x v="0"/>
    <s v="KH-16360"/>
    <s v="Katherine Hughes"/>
    <x v="0"/>
    <s v="United States"/>
    <s v="Houston"/>
    <x v="5"/>
    <n v="77070"/>
    <x v="2"/>
    <s v="OFF-BI-10000977"/>
    <x v="1"/>
    <x v="8"/>
    <x v="982"/>
    <n v="18.239999999999998"/>
    <n v="3"/>
    <x v="3"/>
    <n v="-31.007999999999999"/>
  </r>
  <r>
    <n v="9796"/>
    <x v="4920"/>
    <x v="0"/>
    <x v="206"/>
    <d v="2013-05-29T00:00:00"/>
    <x v="1"/>
    <s v="SH-19975"/>
    <s v="Sally Hughsby"/>
    <x v="1"/>
    <s v="United States"/>
    <s v="Chicago"/>
    <x v="10"/>
    <n v="60610"/>
    <x v="2"/>
    <s v="OFF-BI-10003429"/>
    <x v="1"/>
    <x v="8"/>
    <x v="844"/>
    <n v="3.798"/>
    <n v="3"/>
    <x v="3"/>
    <n v="-5.8868999999999998"/>
  </r>
  <r>
    <n v="9797"/>
    <x v="4921"/>
    <x v="1"/>
    <x v="1026"/>
    <d v="2012-01-17T00:00:00"/>
    <x v="1"/>
    <s v="CS-12490"/>
    <s v="Cindy Schnelling"/>
    <x v="1"/>
    <s v="United States"/>
    <s v="Toledo"/>
    <x v="24"/>
    <n v="43615"/>
    <x v="3"/>
    <s v="OFF-AR-10001374"/>
    <x v="1"/>
    <x v="6"/>
    <x v="310"/>
    <n v="10.368"/>
    <n v="2"/>
    <x v="2"/>
    <n v="1.5551999999999999"/>
  </r>
  <r>
    <n v="9798"/>
    <x v="4921"/>
    <x v="1"/>
    <x v="1026"/>
    <d v="2012-01-17T00:00:00"/>
    <x v="1"/>
    <s v="CS-12490"/>
    <s v="Cindy Schnelling"/>
    <x v="1"/>
    <s v="United States"/>
    <s v="Toledo"/>
    <x v="24"/>
    <n v="43615"/>
    <x v="3"/>
    <s v="TEC-PH-10004977"/>
    <x v="2"/>
    <x v="7"/>
    <x v="34"/>
    <n v="235.18799999999999"/>
    <n v="2"/>
    <x v="10"/>
    <n v="-43.117800000000003"/>
  </r>
  <r>
    <n v="9799"/>
    <x v="4921"/>
    <x v="1"/>
    <x v="1026"/>
    <d v="2012-01-17T00:00:00"/>
    <x v="1"/>
    <s v="CS-12490"/>
    <s v="Cindy Schnelling"/>
    <x v="1"/>
    <s v="United States"/>
    <s v="Toledo"/>
    <x v="24"/>
    <n v="43615"/>
    <x v="3"/>
    <s v="TEC-PH-10000912"/>
    <x v="2"/>
    <x v="7"/>
    <x v="1330"/>
    <n v="26.376000000000001"/>
    <n v="4"/>
    <x v="10"/>
    <n v="2.6375999999999999"/>
  </r>
  <r>
    <n v="9800"/>
    <x v="4921"/>
    <x v="1"/>
    <x v="1026"/>
    <d v="2012-01-17T00:00:00"/>
    <x v="1"/>
    <s v="CS-12490"/>
    <s v="Cindy Schnelling"/>
    <x v="1"/>
    <s v="United States"/>
    <s v="Toledo"/>
    <x v="24"/>
    <n v="43615"/>
    <x v="3"/>
    <s v="TEC-AC-10000487"/>
    <x v="2"/>
    <x v="11"/>
    <x v="1673"/>
    <n v="10.384"/>
    <n v="2"/>
    <x v="2"/>
    <n v="2.2065999999999999"/>
  </r>
  <r>
    <n v="9801"/>
    <x v="4921"/>
    <x v="1"/>
    <x v="1026"/>
    <d v="2012-01-17T00:00:00"/>
    <x v="1"/>
    <s v="CS-12490"/>
    <s v="Cindy Schnelling"/>
    <x v="1"/>
    <s v="United States"/>
    <s v="Toledo"/>
    <x v="24"/>
    <n v="43615"/>
    <x v="3"/>
    <s v="TEC-PH-10002262"/>
    <x v="2"/>
    <x v="7"/>
    <x v="472"/>
    <n v="107.11799999999999"/>
    <n v="3"/>
    <x v="10"/>
    <n v="-21.4236"/>
  </r>
  <r>
    <n v="9802"/>
    <x v="4922"/>
    <x v="3"/>
    <x v="365"/>
    <d v="2014-10-07T00:00:00"/>
    <x v="1"/>
    <s v="JK-15730"/>
    <s v="Joe Kamberova"/>
    <x v="0"/>
    <s v="United States"/>
    <s v="Lodi"/>
    <x v="1"/>
    <n v="95240"/>
    <x v="1"/>
    <s v="OFF-SU-10000898"/>
    <x v="1"/>
    <x v="14"/>
    <x v="1181"/>
    <n v="97.3"/>
    <n v="7"/>
    <x v="0"/>
    <n v="28.216999999999999"/>
  </r>
  <r>
    <n v="9803"/>
    <x v="4923"/>
    <x v="1"/>
    <x v="1074"/>
    <d v="2012-07-20T00:00:00"/>
    <x v="0"/>
    <s v="PJ-19015"/>
    <s v="Pauline Johnson"/>
    <x v="0"/>
    <s v="United States"/>
    <s v="New York City"/>
    <x v="15"/>
    <n v="10024"/>
    <x v="3"/>
    <s v="OFF-BI-10004182"/>
    <x v="1"/>
    <x v="8"/>
    <x v="73"/>
    <n v="3.3279999999999998"/>
    <n v="2"/>
    <x v="2"/>
    <n v="1.2063999999999999"/>
  </r>
  <r>
    <n v="9804"/>
    <x v="4923"/>
    <x v="1"/>
    <x v="1074"/>
    <d v="2012-07-20T00:00:00"/>
    <x v="0"/>
    <s v="PJ-19015"/>
    <s v="Pauline Johnson"/>
    <x v="0"/>
    <s v="United States"/>
    <s v="New York City"/>
    <x v="15"/>
    <n v="10024"/>
    <x v="3"/>
    <s v="TEC-PH-10002468"/>
    <x v="2"/>
    <x v="7"/>
    <x v="1210"/>
    <n v="135.99"/>
    <n v="1"/>
    <x v="0"/>
    <n v="36.717300000000002"/>
  </r>
  <r>
    <n v="9805"/>
    <x v="4923"/>
    <x v="1"/>
    <x v="1074"/>
    <d v="2012-07-20T00:00:00"/>
    <x v="0"/>
    <s v="PJ-19015"/>
    <s v="Pauline Johnson"/>
    <x v="0"/>
    <s v="United States"/>
    <s v="New York City"/>
    <x v="15"/>
    <n v="10024"/>
    <x v="3"/>
    <s v="FUR-FU-10002364"/>
    <x v="0"/>
    <x v="5"/>
    <x v="1231"/>
    <n v="7.38"/>
    <n v="1"/>
    <x v="0"/>
    <n v="2.1402000000000001"/>
  </r>
  <r>
    <n v="9806"/>
    <x v="4924"/>
    <x v="0"/>
    <x v="147"/>
    <d v="2013-10-27T00:00:00"/>
    <x v="1"/>
    <s v="AP-10720"/>
    <s v="Anne Pryor"/>
    <x v="2"/>
    <s v="United States"/>
    <s v="Fort Lauderdale"/>
    <x v="2"/>
    <n v="33311"/>
    <x v="0"/>
    <s v="FUR-FU-10002878"/>
    <x v="0"/>
    <x v="5"/>
    <x v="1125"/>
    <n v="45.567999999999998"/>
    <n v="2"/>
    <x v="2"/>
    <n v="9.6831999999999994"/>
  </r>
  <r>
    <n v="9807"/>
    <x v="4924"/>
    <x v="0"/>
    <x v="147"/>
    <d v="2013-10-27T00:00:00"/>
    <x v="1"/>
    <s v="AP-10720"/>
    <s v="Anne Pryor"/>
    <x v="2"/>
    <s v="United States"/>
    <s v="Fort Lauderdale"/>
    <x v="2"/>
    <n v="33311"/>
    <x v="0"/>
    <s v="OFF-BI-10004817"/>
    <x v="1"/>
    <x v="8"/>
    <x v="1199"/>
    <n v="28.751999999999999"/>
    <n v="8"/>
    <x v="6"/>
    <n v="-21.084800000000001"/>
  </r>
  <r>
    <n v="9808"/>
    <x v="4925"/>
    <x v="3"/>
    <x v="944"/>
    <d v="2014-08-02T00:00:00"/>
    <x v="0"/>
    <s v="JW-15955"/>
    <s v="Joni Wasserman"/>
    <x v="0"/>
    <s v="United States"/>
    <s v="Raleigh"/>
    <x v="3"/>
    <n v="27604"/>
    <x v="0"/>
    <s v="FUR-CH-10001146"/>
    <x v="0"/>
    <x v="1"/>
    <x v="64"/>
    <n v="194.84800000000001"/>
    <n v="4"/>
    <x v="2"/>
    <n v="12.178000000000001"/>
  </r>
  <r>
    <n v="9809"/>
    <x v="4926"/>
    <x v="3"/>
    <x v="246"/>
    <d v="2014-07-27T00:00:00"/>
    <x v="1"/>
    <s v="PT-19090"/>
    <s v="Pete Takahito"/>
    <x v="0"/>
    <s v="United States"/>
    <s v="Chicago"/>
    <x v="10"/>
    <n v="60623"/>
    <x v="2"/>
    <s v="OFF-BI-10001116"/>
    <x v="1"/>
    <x v="8"/>
    <x v="1066"/>
    <n v="2.1120000000000001"/>
    <n v="2"/>
    <x v="3"/>
    <n v="-3.3792"/>
  </r>
  <r>
    <n v="9810"/>
    <x v="4927"/>
    <x v="2"/>
    <x v="845"/>
    <d v="2011-11-11T00:00:00"/>
    <x v="0"/>
    <s v="TB-21595"/>
    <s v="Troy Blackwell"/>
    <x v="0"/>
    <s v="United States"/>
    <s v="Portland"/>
    <x v="21"/>
    <n v="97206"/>
    <x v="1"/>
    <s v="OFF-PA-10000304"/>
    <x v="1"/>
    <x v="10"/>
    <x v="88"/>
    <n v="25.92"/>
    <n v="5"/>
    <x v="2"/>
    <n v="9.0719999999999992"/>
  </r>
  <r>
    <n v="9811"/>
    <x v="4927"/>
    <x v="2"/>
    <x v="845"/>
    <d v="2011-11-11T00:00:00"/>
    <x v="0"/>
    <s v="TB-21595"/>
    <s v="Troy Blackwell"/>
    <x v="0"/>
    <s v="United States"/>
    <s v="Portland"/>
    <x v="21"/>
    <n v="97206"/>
    <x v="1"/>
    <s v="OFF-AR-10002240"/>
    <x v="1"/>
    <x v="6"/>
    <x v="962"/>
    <n v="120.768"/>
    <n v="4"/>
    <x v="2"/>
    <n v="9.0576000000000008"/>
  </r>
  <r>
    <n v="9812"/>
    <x v="4928"/>
    <x v="0"/>
    <x v="581"/>
    <d v="2013-12-01T00:00:00"/>
    <x v="2"/>
    <s v="CB-12025"/>
    <s v="Cassandra Brandow"/>
    <x v="0"/>
    <s v="United States"/>
    <s v="East Orange"/>
    <x v="30"/>
    <n v="7017"/>
    <x v="3"/>
    <s v="OFF-PA-10001246"/>
    <x v="1"/>
    <x v="10"/>
    <x v="1392"/>
    <n v="25.92"/>
    <n v="4"/>
    <x v="0"/>
    <n v="12.441599999999999"/>
  </r>
  <r>
    <n v="9813"/>
    <x v="4928"/>
    <x v="0"/>
    <x v="581"/>
    <d v="2013-12-01T00:00:00"/>
    <x v="2"/>
    <s v="CB-12025"/>
    <s v="Cassandra Brandow"/>
    <x v="0"/>
    <s v="United States"/>
    <s v="East Orange"/>
    <x v="30"/>
    <n v="7017"/>
    <x v="3"/>
    <s v="OFF-AR-10000658"/>
    <x v="1"/>
    <x v="6"/>
    <x v="328"/>
    <n v="34.65"/>
    <n v="3"/>
    <x v="0"/>
    <n v="9.702"/>
  </r>
  <r>
    <n v="9814"/>
    <x v="4928"/>
    <x v="0"/>
    <x v="581"/>
    <d v="2013-12-01T00:00:00"/>
    <x v="2"/>
    <s v="CB-12025"/>
    <s v="Cassandra Brandow"/>
    <x v="0"/>
    <s v="United States"/>
    <s v="East Orange"/>
    <x v="30"/>
    <n v="7017"/>
    <x v="3"/>
    <s v="OFF-PA-10000100"/>
    <x v="1"/>
    <x v="10"/>
    <x v="825"/>
    <n v="204.95"/>
    <n v="5"/>
    <x v="0"/>
    <n v="100.4255"/>
  </r>
  <r>
    <n v="9815"/>
    <x v="4928"/>
    <x v="0"/>
    <x v="581"/>
    <d v="2013-12-01T00:00:00"/>
    <x v="2"/>
    <s v="CB-12025"/>
    <s v="Cassandra Brandow"/>
    <x v="0"/>
    <s v="United States"/>
    <s v="East Orange"/>
    <x v="30"/>
    <n v="7017"/>
    <x v="3"/>
    <s v="OFF-BI-10004233"/>
    <x v="1"/>
    <x v="8"/>
    <x v="1377"/>
    <n v="79.95"/>
    <n v="5"/>
    <x v="0"/>
    <n v="38.375999999999998"/>
  </r>
  <r>
    <n v="9816"/>
    <x v="4929"/>
    <x v="1"/>
    <x v="1214"/>
    <d v="2012-06-12T00:00:00"/>
    <x v="1"/>
    <s v="AG-10495"/>
    <s v="Andrew Gjertsen"/>
    <x v="1"/>
    <s v="United States"/>
    <s v="Saint Petersburg"/>
    <x v="2"/>
    <n v="33710"/>
    <x v="0"/>
    <s v="OFF-PA-10002581"/>
    <x v="1"/>
    <x v="10"/>
    <x v="1300"/>
    <n v="173.488"/>
    <n v="7"/>
    <x v="2"/>
    <n v="54.215000000000003"/>
  </r>
  <r>
    <n v="9817"/>
    <x v="4929"/>
    <x v="1"/>
    <x v="1214"/>
    <d v="2012-06-12T00:00:00"/>
    <x v="1"/>
    <s v="AG-10495"/>
    <s v="Andrew Gjertsen"/>
    <x v="1"/>
    <s v="United States"/>
    <s v="Saint Petersburg"/>
    <x v="2"/>
    <n v="33710"/>
    <x v="0"/>
    <s v="OFF-ST-10000046"/>
    <x v="1"/>
    <x v="4"/>
    <x v="757"/>
    <n v="516.96"/>
    <n v="4"/>
    <x v="2"/>
    <n v="-6.4619999999999997"/>
  </r>
  <r>
    <n v="9818"/>
    <x v="4929"/>
    <x v="1"/>
    <x v="1214"/>
    <d v="2012-06-12T00:00:00"/>
    <x v="1"/>
    <s v="AG-10495"/>
    <s v="Andrew Gjertsen"/>
    <x v="1"/>
    <s v="United States"/>
    <s v="Saint Petersburg"/>
    <x v="2"/>
    <n v="33710"/>
    <x v="0"/>
    <s v="FUR-FU-10001185"/>
    <x v="0"/>
    <x v="5"/>
    <x v="1414"/>
    <n v="173.208"/>
    <n v="7"/>
    <x v="2"/>
    <n v="45.467100000000002"/>
  </r>
  <r>
    <n v="9819"/>
    <x v="4929"/>
    <x v="1"/>
    <x v="1214"/>
    <d v="2012-06-12T00:00:00"/>
    <x v="1"/>
    <s v="AG-10495"/>
    <s v="Andrew Gjertsen"/>
    <x v="1"/>
    <s v="United States"/>
    <s v="Saint Petersburg"/>
    <x v="2"/>
    <n v="33710"/>
    <x v="0"/>
    <s v="OFF-AR-10003856"/>
    <x v="1"/>
    <x v="6"/>
    <x v="444"/>
    <n v="4.4480000000000004"/>
    <n v="2"/>
    <x v="2"/>
    <n v="0.33360000000000001"/>
  </r>
  <r>
    <n v="9820"/>
    <x v="4929"/>
    <x v="1"/>
    <x v="1214"/>
    <d v="2012-06-12T00:00:00"/>
    <x v="1"/>
    <s v="AG-10495"/>
    <s v="Andrew Gjertsen"/>
    <x v="1"/>
    <s v="United States"/>
    <s v="Saint Petersburg"/>
    <x v="2"/>
    <n v="33710"/>
    <x v="0"/>
    <s v="OFF-LA-10001982"/>
    <x v="1"/>
    <x v="2"/>
    <x v="1529"/>
    <n v="9"/>
    <n v="3"/>
    <x v="2"/>
    <n v="3.15"/>
  </r>
  <r>
    <n v="9821"/>
    <x v="4929"/>
    <x v="1"/>
    <x v="1214"/>
    <d v="2012-06-12T00:00:00"/>
    <x v="1"/>
    <s v="AG-10495"/>
    <s v="Andrew Gjertsen"/>
    <x v="1"/>
    <s v="United States"/>
    <s v="Saint Petersburg"/>
    <x v="2"/>
    <n v="33710"/>
    <x v="0"/>
    <s v="OFF-PA-10001215"/>
    <x v="1"/>
    <x v="10"/>
    <x v="1717"/>
    <n v="42.24"/>
    <n v="10"/>
    <x v="2"/>
    <n v="13.2"/>
  </r>
  <r>
    <n v="9822"/>
    <x v="4929"/>
    <x v="1"/>
    <x v="1214"/>
    <d v="2012-06-12T00:00:00"/>
    <x v="1"/>
    <s v="AG-10495"/>
    <s v="Andrew Gjertsen"/>
    <x v="1"/>
    <s v="United States"/>
    <s v="Saint Petersburg"/>
    <x v="2"/>
    <n v="33710"/>
    <x v="0"/>
    <s v="OFF-BI-10002429"/>
    <x v="1"/>
    <x v="8"/>
    <x v="467"/>
    <n v="18.263999999999999"/>
    <n v="2"/>
    <x v="6"/>
    <n v="-13.393599999999999"/>
  </r>
  <r>
    <n v="9823"/>
    <x v="4930"/>
    <x v="2"/>
    <x v="860"/>
    <d v="2011-08-19T00:00:00"/>
    <x v="1"/>
    <s v="BD-11605"/>
    <s v="Brian Dahlen"/>
    <x v="0"/>
    <s v="United States"/>
    <s v="San Francisco"/>
    <x v="1"/>
    <n v="94122"/>
    <x v="1"/>
    <s v="OFF-AP-10003287"/>
    <x v="1"/>
    <x v="9"/>
    <x v="538"/>
    <n v="152.91"/>
    <n v="3"/>
    <x v="0"/>
    <n v="42.814799999999998"/>
  </r>
  <r>
    <n v="9824"/>
    <x v="4930"/>
    <x v="2"/>
    <x v="860"/>
    <d v="2011-08-19T00:00:00"/>
    <x v="1"/>
    <s v="BD-11605"/>
    <s v="Brian Dahlen"/>
    <x v="0"/>
    <s v="United States"/>
    <s v="San Francisco"/>
    <x v="1"/>
    <n v="94122"/>
    <x v="1"/>
    <s v="OFF-PA-10000167"/>
    <x v="1"/>
    <x v="10"/>
    <x v="1071"/>
    <n v="92.94"/>
    <n v="3"/>
    <x v="0"/>
    <n v="41.823"/>
  </r>
  <r>
    <n v="9825"/>
    <x v="4930"/>
    <x v="2"/>
    <x v="860"/>
    <d v="2011-08-19T00:00:00"/>
    <x v="1"/>
    <s v="BD-11605"/>
    <s v="Brian Dahlen"/>
    <x v="0"/>
    <s v="United States"/>
    <s v="San Francisco"/>
    <x v="1"/>
    <n v="94122"/>
    <x v="1"/>
    <s v="OFF-BI-10002309"/>
    <x v="1"/>
    <x v="8"/>
    <x v="78"/>
    <n v="17.856000000000002"/>
    <n v="4"/>
    <x v="2"/>
    <n v="6.2496"/>
  </r>
  <r>
    <n v="9826"/>
    <x v="4930"/>
    <x v="2"/>
    <x v="860"/>
    <d v="2011-08-19T00:00:00"/>
    <x v="1"/>
    <s v="BD-11605"/>
    <s v="Brian Dahlen"/>
    <x v="0"/>
    <s v="United States"/>
    <s v="San Francisco"/>
    <x v="1"/>
    <n v="94122"/>
    <x v="1"/>
    <s v="OFF-BI-10003638"/>
    <x v="1"/>
    <x v="8"/>
    <x v="607"/>
    <n v="46.44"/>
    <n v="3"/>
    <x v="2"/>
    <n v="15.093"/>
  </r>
  <r>
    <n v="9827"/>
    <x v="4930"/>
    <x v="2"/>
    <x v="860"/>
    <d v="2011-08-19T00:00:00"/>
    <x v="1"/>
    <s v="BD-11605"/>
    <s v="Brian Dahlen"/>
    <x v="0"/>
    <s v="United States"/>
    <s v="San Francisco"/>
    <x v="1"/>
    <n v="94122"/>
    <x v="1"/>
    <s v="FUR-CH-10003833"/>
    <x v="0"/>
    <x v="1"/>
    <x v="1200"/>
    <n v="195.136"/>
    <n v="4"/>
    <x v="2"/>
    <n v="-12.196"/>
  </r>
  <r>
    <n v="9828"/>
    <x v="4931"/>
    <x v="3"/>
    <x v="249"/>
    <d v="2014-06-27T00:00:00"/>
    <x v="1"/>
    <s v="JS-15685"/>
    <s v="Jim Sink"/>
    <x v="1"/>
    <s v="United States"/>
    <s v="New York City"/>
    <x v="15"/>
    <n v="10035"/>
    <x v="3"/>
    <s v="OFF-ST-10001511"/>
    <x v="1"/>
    <x v="4"/>
    <x v="551"/>
    <n v="129.30000000000001"/>
    <n v="2"/>
    <x v="0"/>
    <n v="6.4649999999999999"/>
  </r>
  <r>
    <n v="9829"/>
    <x v="4931"/>
    <x v="3"/>
    <x v="249"/>
    <d v="2014-06-27T00:00:00"/>
    <x v="1"/>
    <s v="JS-15685"/>
    <s v="Jim Sink"/>
    <x v="1"/>
    <s v="United States"/>
    <s v="New York City"/>
    <x v="15"/>
    <n v="10035"/>
    <x v="3"/>
    <s v="OFF-BI-10004728"/>
    <x v="1"/>
    <x v="8"/>
    <x v="539"/>
    <n v="11.568"/>
    <n v="3"/>
    <x v="2"/>
    <n v="3.7595999999999998"/>
  </r>
  <r>
    <n v="9830"/>
    <x v="4932"/>
    <x v="3"/>
    <x v="11"/>
    <d v="2014-07-24T00:00:00"/>
    <x v="1"/>
    <s v="NF-18385"/>
    <s v="Natalie Fritzler"/>
    <x v="0"/>
    <s v="United States"/>
    <s v="Charlotte"/>
    <x v="3"/>
    <n v="28205"/>
    <x v="0"/>
    <s v="FUR-CH-10004218"/>
    <x v="0"/>
    <x v="1"/>
    <x v="38"/>
    <n v="242.352"/>
    <n v="3"/>
    <x v="2"/>
    <n v="15.147"/>
  </r>
  <r>
    <n v="9831"/>
    <x v="4933"/>
    <x v="2"/>
    <x v="757"/>
    <d v="2011-12-18T00:00:00"/>
    <x v="0"/>
    <s v="SC-20305"/>
    <s v="Sean Christensen"/>
    <x v="0"/>
    <s v="United States"/>
    <s v="Beaumont"/>
    <x v="5"/>
    <n v="77705"/>
    <x v="2"/>
    <s v="TEC-AC-10004171"/>
    <x v="2"/>
    <x v="11"/>
    <x v="1312"/>
    <n v="319.96800000000002"/>
    <n v="4"/>
    <x v="2"/>
    <n v="95.990399999999994"/>
  </r>
  <r>
    <n v="9832"/>
    <x v="4933"/>
    <x v="2"/>
    <x v="757"/>
    <d v="2011-12-18T00:00:00"/>
    <x v="0"/>
    <s v="SC-20305"/>
    <s v="Sean Christensen"/>
    <x v="0"/>
    <s v="United States"/>
    <s v="Beaumont"/>
    <x v="5"/>
    <n v="77705"/>
    <x v="2"/>
    <s v="FUR-FU-10001706"/>
    <x v="0"/>
    <x v="5"/>
    <x v="50"/>
    <n v="8.6240000000000006"/>
    <n v="7"/>
    <x v="7"/>
    <n v="-2.5872000000000002"/>
  </r>
  <r>
    <n v="9833"/>
    <x v="4934"/>
    <x v="2"/>
    <x v="598"/>
    <d v="2011-05-22T00:00:00"/>
    <x v="0"/>
    <s v="GA-14515"/>
    <s v="George Ashbrook"/>
    <x v="0"/>
    <s v="United States"/>
    <s v="Dallas"/>
    <x v="5"/>
    <n v="75220"/>
    <x v="2"/>
    <s v="OFF-PA-10001526"/>
    <x v="1"/>
    <x v="10"/>
    <x v="1030"/>
    <n v="3.984"/>
    <n v="1"/>
    <x v="2"/>
    <n v="1.4441999999999999"/>
  </r>
  <r>
    <n v="9834"/>
    <x v="4935"/>
    <x v="3"/>
    <x v="32"/>
    <d v="2014-09-20T00:00:00"/>
    <x v="1"/>
    <s v="CY-12745"/>
    <s v="Craig Yedwab"/>
    <x v="1"/>
    <s v="United States"/>
    <s v="Springfield"/>
    <x v="24"/>
    <n v="45503"/>
    <x v="3"/>
    <s v="TEC-AC-10002001"/>
    <x v="2"/>
    <x v="11"/>
    <x v="262"/>
    <n v="895.94399999999996"/>
    <n v="7"/>
    <x v="2"/>
    <n v="190.38810000000001"/>
  </r>
  <r>
    <n v="9835"/>
    <x v="4936"/>
    <x v="0"/>
    <x v="1155"/>
    <d v="2013-10-13T00:00:00"/>
    <x v="2"/>
    <s v="WB-21850"/>
    <s v="William Brown"/>
    <x v="0"/>
    <s v="United States"/>
    <s v="La Porte"/>
    <x v="5"/>
    <n v="77571"/>
    <x v="2"/>
    <s v="FUR-FU-10004963"/>
    <x v="0"/>
    <x v="5"/>
    <x v="1434"/>
    <n v="14"/>
    <n v="4"/>
    <x v="7"/>
    <n v="-6.3"/>
  </r>
  <r>
    <n v="9836"/>
    <x v="4936"/>
    <x v="0"/>
    <x v="1155"/>
    <d v="2013-10-13T00:00:00"/>
    <x v="2"/>
    <s v="WB-21850"/>
    <s v="William Brown"/>
    <x v="0"/>
    <s v="United States"/>
    <s v="La Porte"/>
    <x v="5"/>
    <n v="77571"/>
    <x v="2"/>
    <s v="OFF-BI-10001597"/>
    <x v="1"/>
    <x v="8"/>
    <x v="790"/>
    <n v="16.391999999999999"/>
    <n v="2"/>
    <x v="3"/>
    <n v="-26.2272"/>
  </r>
  <r>
    <n v="9837"/>
    <x v="4937"/>
    <x v="0"/>
    <x v="477"/>
    <d v="2013-10-02T00:00:00"/>
    <x v="1"/>
    <s v="DL-12865"/>
    <s v="Dan Lawera"/>
    <x v="0"/>
    <s v="United States"/>
    <s v="Long Beach"/>
    <x v="1"/>
    <n v="90805"/>
    <x v="1"/>
    <s v="OFF-PA-10000141"/>
    <x v="1"/>
    <x v="10"/>
    <x v="821"/>
    <n v="10.9"/>
    <n v="5"/>
    <x v="0"/>
    <n v="5.1230000000000002"/>
  </r>
  <r>
    <n v="9838"/>
    <x v="4937"/>
    <x v="0"/>
    <x v="477"/>
    <d v="2013-10-02T00:00:00"/>
    <x v="1"/>
    <s v="DL-12865"/>
    <s v="Dan Lawera"/>
    <x v="0"/>
    <s v="United States"/>
    <s v="Long Beach"/>
    <x v="1"/>
    <n v="90805"/>
    <x v="1"/>
    <s v="OFF-LA-10003923"/>
    <x v="1"/>
    <x v="2"/>
    <x v="424"/>
    <n v="29.6"/>
    <n v="2"/>
    <x v="0"/>
    <n v="14.8"/>
  </r>
  <r>
    <n v="9839"/>
    <x v="4937"/>
    <x v="0"/>
    <x v="477"/>
    <d v="2013-10-02T00:00:00"/>
    <x v="1"/>
    <s v="DL-12865"/>
    <s v="Dan Lawera"/>
    <x v="0"/>
    <s v="United States"/>
    <s v="Long Beach"/>
    <x v="1"/>
    <n v="90805"/>
    <x v="1"/>
    <s v="OFF-LA-10001771"/>
    <x v="1"/>
    <x v="2"/>
    <x v="1119"/>
    <n v="4.9800000000000004"/>
    <n v="1"/>
    <x v="0"/>
    <n v="2.2907999999999999"/>
  </r>
  <r>
    <n v="9840"/>
    <x v="4937"/>
    <x v="0"/>
    <x v="477"/>
    <d v="2013-10-02T00:00:00"/>
    <x v="1"/>
    <s v="DL-12865"/>
    <s v="Dan Lawera"/>
    <x v="0"/>
    <s v="United States"/>
    <s v="Long Beach"/>
    <x v="1"/>
    <n v="90805"/>
    <x v="1"/>
    <s v="TEC-CO-10001943"/>
    <x v="2"/>
    <x v="16"/>
    <x v="1666"/>
    <n v="479.976"/>
    <n v="3"/>
    <x v="2"/>
    <n v="161.99189999999999"/>
  </r>
  <r>
    <n v="9841"/>
    <x v="4937"/>
    <x v="0"/>
    <x v="477"/>
    <d v="2013-10-02T00:00:00"/>
    <x v="1"/>
    <s v="DL-12865"/>
    <s v="Dan Lawera"/>
    <x v="0"/>
    <s v="United States"/>
    <s v="Long Beach"/>
    <x v="1"/>
    <n v="90805"/>
    <x v="1"/>
    <s v="TEC-PH-10003356"/>
    <x v="2"/>
    <x v="7"/>
    <x v="1689"/>
    <n v="44.735999999999997"/>
    <n v="8"/>
    <x v="2"/>
    <n v="4.4736000000000002"/>
  </r>
  <r>
    <n v="9842"/>
    <x v="4937"/>
    <x v="0"/>
    <x v="477"/>
    <d v="2013-10-02T00:00:00"/>
    <x v="1"/>
    <s v="DL-12865"/>
    <s v="Dan Lawera"/>
    <x v="0"/>
    <s v="United States"/>
    <s v="Long Beach"/>
    <x v="1"/>
    <n v="90805"/>
    <x v="1"/>
    <s v="OFF-AR-10002255"/>
    <x v="1"/>
    <x v="6"/>
    <x v="814"/>
    <n v="5.76"/>
    <n v="2"/>
    <x v="0"/>
    <n v="1.6704000000000001"/>
  </r>
  <r>
    <n v="9843"/>
    <x v="4937"/>
    <x v="0"/>
    <x v="477"/>
    <d v="2013-10-02T00:00:00"/>
    <x v="1"/>
    <s v="DL-12865"/>
    <s v="Dan Lawera"/>
    <x v="0"/>
    <s v="United States"/>
    <s v="Long Beach"/>
    <x v="1"/>
    <n v="90805"/>
    <x v="1"/>
    <s v="FUR-CH-10000665"/>
    <x v="0"/>
    <x v="1"/>
    <x v="656"/>
    <n v="483.13600000000002"/>
    <n v="4"/>
    <x v="2"/>
    <n v="60.392000000000003"/>
  </r>
  <r>
    <n v="9844"/>
    <x v="4938"/>
    <x v="2"/>
    <x v="561"/>
    <d v="2011-06-06T00:00:00"/>
    <x v="2"/>
    <s v="RE-19450"/>
    <s v="Richard Eichhorn"/>
    <x v="0"/>
    <s v="United States"/>
    <s v="Decatur"/>
    <x v="10"/>
    <n v="62521"/>
    <x v="2"/>
    <s v="OFF-LA-10001771"/>
    <x v="1"/>
    <x v="2"/>
    <x v="1119"/>
    <n v="15.936"/>
    <n v="4"/>
    <x v="2"/>
    <n v="5.1791999999999998"/>
  </r>
  <r>
    <n v="9845"/>
    <x v="4938"/>
    <x v="2"/>
    <x v="561"/>
    <d v="2011-06-06T00:00:00"/>
    <x v="2"/>
    <s v="RE-19450"/>
    <s v="Richard Eichhorn"/>
    <x v="0"/>
    <s v="United States"/>
    <s v="Decatur"/>
    <x v="10"/>
    <n v="62521"/>
    <x v="2"/>
    <s v="FUR-FU-10001475"/>
    <x v="0"/>
    <x v="5"/>
    <x v="499"/>
    <n v="61.543999999999997"/>
    <n v="7"/>
    <x v="7"/>
    <n v="-40.003599999999999"/>
  </r>
  <r>
    <n v="9846"/>
    <x v="4938"/>
    <x v="2"/>
    <x v="561"/>
    <d v="2011-06-06T00:00:00"/>
    <x v="2"/>
    <s v="RE-19450"/>
    <s v="Richard Eichhorn"/>
    <x v="0"/>
    <s v="United States"/>
    <s v="Decatur"/>
    <x v="10"/>
    <n v="62521"/>
    <x v="2"/>
    <s v="OFF-ST-10000877"/>
    <x v="1"/>
    <x v="4"/>
    <x v="1104"/>
    <n v="132.696"/>
    <n v="3"/>
    <x v="2"/>
    <n v="9.9521999999999995"/>
  </r>
  <r>
    <n v="9847"/>
    <x v="4939"/>
    <x v="3"/>
    <x v="264"/>
    <d v="2014-09-05T00:00:00"/>
    <x v="0"/>
    <s v="MH-17290"/>
    <s v="Marc Harrigan"/>
    <x v="2"/>
    <s v="United States"/>
    <s v="Los Angeles"/>
    <x v="1"/>
    <n v="90008"/>
    <x v="1"/>
    <s v="OFF-AP-10001492"/>
    <x v="1"/>
    <x v="9"/>
    <x v="22"/>
    <n v="43.1"/>
    <n v="5"/>
    <x v="0"/>
    <n v="11.206"/>
  </r>
  <r>
    <n v="9848"/>
    <x v="4939"/>
    <x v="3"/>
    <x v="264"/>
    <d v="2014-09-05T00:00:00"/>
    <x v="0"/>
    <s v="MH-17290"/>
    <s v="Marc Harrigan"/>
    <x v="2"/>
    <s v="United States"/>
    <s v="Los Angeles"/>
    <x v="1"/>
    <n v="90008"/>
    <x v="1"/>
    <s v="FUR-FU-10004188"/>
    <x v="0"/>
    <x v="5"/>
    <x v="734"/>
    <n v="511.5"/>
    <n v="5"/>
    <x v="0"/>
    <n v="132.99"/>
  </r>
  <r>
    <n v="9849"/>
    <x v="4939"/>
    <x v="3"/>
    <x v="264"/>
    <d v="2014-09-05T00:00:00"/>
    <x v="0"/>
    <s v="MH-17290"/>
    <s v="Marc Harrigan"/>
    <x v="2"/>
    <s v="United States"/>
    <s v="Los Angeles"/>
    <x v="1"/>
    <n v="90008"/>
    <x v="1"/>
    <s v="OFF-BI-10004330"/>
    <x v="1"/>
    <x v="8"/>
    <x v="795"/>
    <n v="147.91999999999999"/>
    <n v="5"/>
    <x v="2"/>
    <n v="46.225000000000001"/>
  </r>
  <r>
    <n v="9850"/>
    <x v="4940"/>
    <x v="2"/>
    <x v="791"/>
    <d v="2011-04-18T00:00:00"/>
    <x v="1"/>
    <s v="EH-13765"/>
    <s v="Edward Hooks"/>
    <x v="1"/>
    <s v="United States"/>
    <s v="Lodi"/>
    <x v="1"/>
    <n v="95240"/>
    <x v="1"/>
    <s v="OFF-AR-10002987"/>
    <x v="1"/>
    <x v="6"/>
    <x v="1553"/>
    <n v="39.68"/>
    <n v="2"/>
    <x v="0"/>
    <n v="16.268799999999999"/>
  </r>
  <r>
    <n v="9851"/>
    <x v="4941"/>
    <x v="0"/>
    <x v="440"/>
    <d v="2013-05-07T00:00:00"/>
    <x v="1"/>
    <s v="EH-13765"/>
    <s v="Edward Hooks"/>
    <x v="1"/>
    <s v="United States"/>
    <s v="New York City"/>
    <x v="15"/>
    <n v="10009"/>
    <x v="3"/>
    <s v="FUR-FU-10000732"/>
    <x v="0"/>
    <x v="5"/>
    <x v="540"/>
    <n v="12.56"/>
    <n v="2"/>
    <x v="0"/>
    <n v="4.0191999999999997"/>
  </r>
  <r>
    <n v="9852"/>
    <x v="4941"/>
    <x v="0"/>
    <x v="440"/>
    <d v="2013-05-07T00:00:00"/>
    <x v="1"/>
    <s v="EH-13765"/>
    <s v="Edward Hooks"/>
    <x v="1"/>
    <s v="United States"/>
    <s v="New York City"/>
    <x v="15"/>
    <n v="10009"/>
    <x v="3"/>
    <s v="OFF-BI-10001670"/>
    <x v="1"/>
    <x v="8"/>
    <x v="438"/>
    <n v="90.48"/>
    <n v="3"/>
    <x v="2"/>
    <n v="33.93"/>
  </r>
  <r>
    <n v="9853"/>
    <x v="4941"/>
    <x v="0"/>
    <x v="440"/>
    <d v="2013-05-07T00:00:00"/>
    <x v="1"/>
    <s v="EH-13765"/>
    <s v="Edward Hooks"/>
    <x v="1"/>
    <s v="United States"/>
    <s v="New York City"/>
    <x v="15"/>
    <n v="10009"/>
    <x v="3"/>
    <s v="OFF-PA-10000533"/>
    <x v="1"/>
    <x v="10"/>
    <x v="1196"/>
    <n v="13.08"/>
    <n v="2"/>
    <x v="0"/>
    <n v="6.0167999999999999"/>
  </r>
  <r>
    <n v="9854"/>
    <x v="4941"/>
    <x v="0"/>
    <x v="440"/>
    <d v="2013-05-07T00:00:00"/>
    <x v="1"/>
    <s v="EH-13765"/>
    <s v="Edward Hooks"/>
    <x v="1"/>
    <s v="United States"/>
    <s v="New York City"/>
    <x v="15"/>
    <n v="10009"/>
    <x v="3"/>
    <s v="FUR-FU-10002253"/>
    <x v="0"/>
    <x v="5"/>
    <x v="587"/>
    <n v="214.7"/>
    <n v="5"/>
    <x v="0"/>
    <n v="83.733000000000004"/>
  </r>
  <r>
    <n v="9855"/>
    <x v="4942"/>
    <x v="3"/>
    <x v="249"/>
    <d v="2014-06-24T00:00:00"/>
    <x v="1"/>
    <s v="GA-14515"/>
    <s v="George Ashbrook"/>
    <x v="0"/>
    <s v="United States"/>
    <s v="San Francisco"/>
    <x v="1"/>
    <n v="94109"/>
    <x v="1"/>
    <s v="FUR-FU-10002396"/>
    <x v="0"/>
    <x v="5"/>
    <x v="1581"/>
    <n v="50.32"/>
    <n v="4"/>
    <x v="0"/>
    <n v="21.134399999999999"/>
  </r>
  <r>
    <n v="9856"/>
    <x v="4942"/>
    <x v="3"/>
    <x v="249"/>
    <d v="2014-06-24T00:00:00"/>
    <x v="1"/>
    <s v="GA-14515"/>
    <s v="George Ashbrook"/>
    <x v="0"/>
    <s v="United States"/>
    <s v="San Francisco"/>
    <x v="1"/>
    <n v="94109"/>
    <x v="1"/>
    <s v="OFF-PA-10004438"/>
    <x v="1"/>
    <x v="10"/>
    <x v="1472"/>
    <n v="24.56"/>
    <n v="2"/>
    <x v="0"/>
    <n v="11.543200000000001"/>
  </r>
  <r>
    <n v="9857"/>
    <x v="4943"/>
    <x v="2"/>
    <x v="1232"/>
    <d v="2011-11-11T00:00:00"/>
    <x v="1"/>
    <s v="GA-14515"/>
    <s v="George Ashbrook"/>
    <x v="0"/>
    <s v="United States"/>
    <s v="Columbus"/>
    <x v="32"/>
    <n v="31907"/>
    <x v="0"/>
    <s v="OFF-PA-10000587"/>
    <x v="1"/>
    <x v="10"/>
    <x v="57"/>
    <n v="43.68"/>
    <n v="6"/>
    <x v="0"/>
    <n v="20.9664"/>
  </r>
  <r>
    <n v="9858"/>
    <x v="4944"/>
    <x v="1"/>
    <x v="514"/>
    <d v="2012-03-30T00:00:00"/>
    <x v="1"/>
    <s v="EB-13840"/>
    <s v="Ellis Ballard"/>
    <x v="1"/>
    <s v="United States"/>
    <s v="Seattle"/>
    <x v="4"/>
    <n v="98103"/>
    <x v="1"/>
    <s v="FUR-TA-10001889"/>
    <x v="0"/>
    <x v="3"/>
    <x v="406"/>
    <n v="3393.68"/>
    <n v="8"/>
    <x v="0"/>
    <n v="610.86239999999998"/>
  </r>
  <r>
    <n v="9859"/>
    <x v="4945"/>
    <x v="3"/>
    <x v="424"/>
    <d v="2014-01-21T00:00:00"/>
    <x v="1"/>
    <s v="HR-14770"/>
    <s v="Hallie Redmond"/>
    <x v="2"/>
    <s v="United States"/>
    <s v="Richmond"/>
    <x v="14"/>
    <n v="47374"/>
    <x v="2"/>
    <s v="OFF-ST-10001590"/>
    <x v="1"/>
    <x v="4"/>
    <x v="146"/>
    <n v="67.400000000000006"/>
    <n v="5"/>
    <x v="0"/>
    <n v="17.524000000000001"/>
  </r>
  <r>
    <n v="9860"/>
    <x v="4945"/>
    <x v="3"/>
    <x v="424"/>
    <d v="2014-01-21T00:00:00"/>
    <x v="1"/>
    <s v="HR-14770"/>
    <s v="Hallie Redmond"/>
    <x v="2"/>
    <s v="United States"/>
    <s v="Richmond"/>
    <x v="14"/>
    <n v="47374"/>
    <x v="2"/>
    <s v="OFF-FA-10003472"/>
    <x v="1"/>
    <x v="13"/>
    <x v="240"/>
    <n v="2.52"/>
    <n v="2"/>
    <x v="0"/>
    <n v="0.1008"/>
  </r>
  <r>
    <n v="9861"/>
    <x v="4945"/>
    <x v="3"/>
    <x v="424"/>
    <d v="2014-01-21T00:00:00"/>
    <x v="1"/>
    <s v="HR-14770"/>
    <s v="Hallie Redmond"/>
    <x v="2"/>
    <s v="United States"/>
    <s v="Richmond"/>
    <x v="14"/>
    <n v="47374"/>
    <x v="2"/>
    <s v="TEC-PH-10000169"/>
    <x v="2"/>
    <x v="7"/>
    <x v="1029"/>
    <n v="67.8"/>
    <n v="4"/>
    <x v="0"/>
    <n v="1.3560000000000001"/>
  </r>
  <r>
    <n v="9862"/>
    <x v="4945"/>
    <x v="3"/>
    <x v="424"/>
    <d v="2014-01-21T00:00:00"/>
    <x v="1"/>
    <s v="HR-14770"/>
    <s v="Hallie Redmond"/>
    <x v="2"/>
    <s v="United States"/>
    <s v="Richmond"/>
    <x v="14"/>
    <n v="47374"/>
    <x v="2"/>
    <s v="OFF-ST-10002562"/>
    <x v="1"/>
    <x v="4"/>
    <x v="33"/>
    <n v="18.760000000000002"/>
    <n v="2"/>
    <x v="0"/>
    <n v="5.2527999999999997"/>
  </r>
  <r>
    <n v="9863"/>
    <x v="4945"/>
    <x v="3"/>
    <x v="424"/>
    <d v="2014-01-21T00:00:00"/>
    <x v="1"/>
    <s v="HR-14770"/>
    <s v="Hallie Redmond"/>
    <x v="2"/>
    <s v="United States"/>
    <s v="Richmond"/>
    <x v="14"/>
    <n v="47374"/>
    <x v="2"/>
    <s v="TEC-AC-10001445"/>
    <x v="2"/>
    <x v="11"/>
    <x v="422"/>
    <n v="12.12"/>
    <n v="4"/>
    <x v="0"/>
    <n v="2.5451999999999999"/>
  </r>
  <r>
    <n v="9864"/>
    <x v="4945"/>
    <x v="3"/>
    <x v="424"/>
    <d v="2014-01-21T00:00:00"/>
    <x v="1"/>
    <s v="HR-14770"/>
    <s v="Hallie Redmond"/>
    <x v="2"/>
    <s v="United States"/>
    <s v="Richmond"/>
    <x v="14"/>
    <n v="47374"/>
    <x v="2"/>
    <s v="OFF-PA-10004156"/>
    <x v="1"/>
    <x v="10"/>
    <x v="743"/>
    <n v="11.34"/>
    <n v="1"/>
    <x v="0"/>
    <n v="5.5566000000000004"/>
  </r>
  <r>
    <n v="9865"/>
    <x v="4945"/>
    <x v="3"/>
    <x v="424"/>
    <d v="2014-01-21T00:00:00"/>
    <x v="1"/>
    <s v="HR-14770"/>
    <s v="Hallie Redmond"/>
    <x v="2"/>
    <s v="United States"/>
    <s v="Richmond"/>
    <x v="14"/>
    <n v="47374"/>
    <x v="2"/>
    <s v="TEC-AC-10004469"/>
    <x v="2"/>
    <x v="11"/>
    <x v="238"/>
    <n v="159.80000000000001"/>
    <n v="4"/>
    <x v="0"/>
    <n v="70.311999999999998"/>
  </r>
  <r>
    <n v="9866"/>
    <x v="4945"/>
    <x v="3"/>
    <x v="424"/>
    <d v="2014-01-21T00:00:00"/>
    <x v="1"/>
    <s v="HR-14770"/>
    <s v="Hallie Redmond"/>
    <x v="2"/>
    <s v="United States"/>
    <s v="Richmond"/>
    <x v="14"/>
    <n v="47374"/>
    <x v="2"/>
    <s v="FUR-FU-10001037"/>
    <x v="0"/>
    <x v="5"/>
    <x v="1160"/>
    <n v="18.96"/>
    <n v="2"/>
    <x v="0"/>
    <n v="8.532"/>
  </r>
  <r>
    <n v="9867"/>
    <x v="4946"/>
    <x v="1"/>
    <x v="514"/>
    <d v="2012-03-28T00:00:00"/>
    <x v="0"/>
    <s v="SM-20950"/>
    <s v="Suzanne McNair"/>
    <x v="1"/>
    <s v="United States"/>
    <s v="New York City"/>
    <x v="15"/>
    <n v="10009"/>
    <x v="3"/>
    <s v="OFF-ST-10002615"/>
    <x v="1"/>
    <x v="4"/>
    <x v="1427"/>
    <n v="1085.42"/>
    <n v="7"/>
    <x v="0"/>
    <n v="282.20920000000001"/>
  </r>
  <r>
    <n v="9868"/>
    <x v="4946"/>
    <x v="1"/>
    <x v="514"/>
    <d v="2012-03-28T00:00:00"/>
    <x v="0"/>
    <s v="SM-20950"/>
    <s v="Suzanne McNair"/>
    <x v="1"/>
    <s v="United States"/>
    <s v="New York City"/>
    <x v="15"/>
    <n v="10009"/>
    <x v="3"/>
    <s v="OFF-AP-10000595"/>
    <x v="1"/>
    <x v="9"/>
    <x v="1496"/>
    <n v="13.11"/>
    <n v="3"/>
    <x v="0"/>
    <n v="3.4085999999999999"/>
  </r>
  <r>
    <n v="9869"/>
    <x v="4947"/>
    <x v="2"/>
    <x v="301"/>
    <d v="2011-11-03T00:00:00"/>
    <x v="2"/>
    <s v="EA-14035"/>
    <s v="Erin Ashbrook"/>
    <x v="1"/>
    <s v="United States"/>
    <s v="Mason"/>
    <x v="24"/>
    <n v="45040"/>
    <x v="3"/>
    <s v="FUR-FU-10002253"/>
    <x v="0"/>
    <x v="5"/>
    <x v="587"/>
    <n v="68.703999999999994"/>
    <n v="2"/>
    <x v="2"/>
    <n v="16.3172"/>
  </r>
  <r>
    <n v="9870"/>
    <x v="4947"/>
    <x v="2"/>
    <x v="301"/>
    <d v="2011-11-03T00:00:00"/>
    <x v="2"/>
    <s v="EA-14035"/>
    <s v="Erin Ashbrook"/>
    <x v="1"/>
    <s v="United States"/>
    <s v="Mason"/>
    <x v="24"/>
    <n v="45040"/>
    <x v="3"/>
    <s v="OFF-BI-10000494"/>
    <x v="1"/>
    <x v="8"/>
    <x v="1563"/>
    <n v="3.1320000000000001"/>
    <n v="2"/>
    <x v="6"/>
    <n v="-2.61"/>
  </r>
  <r>
    <n v="9871"/>
    <x v="4947"/>
    <x v="2"/>
    <x v="301"/>
    <d v="2011-11-03T00:00:00"/>
    <x v="2"/>
    <s v="EA-14035"/>
    <s v="Erin Ashbrook"/>
    <x v="1"/>
    <s v="United States"/>
    <s v="Mason"/>
    <x v="24"/>
    <n v="45040"/>
    <x v="3"/>
    <s v="OFF-BI-10001658"/>
    <x v="1"/>
    <x v="8"/>
    <x v="439"/>
    <n v="22.428000000000001"/>
    <n v="3"/>
    <x v="6"/>
    <n v="-17.942399999999999"/>
  </r>
  <r>
    <n v="9872"/>
    <x v="4948"/>
    <x v="3"/>
    <x v="833"/>
    <d v="2014-10-07T00:00:00"/>
    <x v="3"/>
    <s v="MH-17455"/>
    <s v="Mark Hamilton"/>
    <x v="0"/>
    <s v="United States"/>
    <s v="Chicago"/>
    <x v="10"/>
    <n v="60623"/>
    <x v="2"/>
    <s v="OFF-ST-10003208"/>
    <x v="1"/>
    <x v="4"/>
    <x v="243"/>
    <n v="290.33600000000001"/>
    <n v="2"/>
    <x v="2"/>
    <n v="32.662799999999997"/>
  </r>
  <r>
    <n v="9873"/>
    <x v="4948"/>
    <x v="3"/>
    <x v="833"/>
    <d v="2014-10-07T00:00:00"/>
    <x v="3"/>
    <s v="MH-17455"/>
    <s v="Mark Hamilton"/>
    <x v="0"/>
    <s v="United States"/>
    <s v="Chicago"/>
    <x v="10"/>
    <n v="60623"/>
    <x v="2"/>
    <s v="OFF-AR-10004790"/>
    <x v="1"/>
    <x v="6"/>
    <x v="33"/>
    <n v="19.152000000000001"/>
    <n v="2"/>
    <x v="2"/>
    <n v="1.1970000000000001"/>
  </r>
  <r>
    <n v="9874"/>
    <x v="4949"/>
    <x v="0"/>
    <x v="107"/>
    <d v="2013-12-15T00:00:00"/>
    <x v="1"/>
    <s v="SL-20155"/>
    <s v="Sara Luxemburg"/>
    <x v="2"/>
    <s v="United States"/>
    <s v="New York City"/>
    <x v="15"/>
    <n v="10024"/>
    <x v="3"/>
    <s v="OFF-PA-10004609"/>
    <x v="1"/>
    <x v="10"/>
    <x v="1494"/>
    <n v="6.48"/>
    <n v="1"/>
    <x v="0"/>
    <n v="3.1103999999999998"/>
  </r>
  <r>
    <n v="9875"/>
    <x v="4950"/>
    <x v="0"/>
    <x v="897"/>
    <d v="2013-09-25T00:00:00"/>
    <x v="0"/>
    <s v="NP-18685"/>
    <s v="Nora Pelletier"/>
    <x v="2"/>
    <s v="United States"/>
    <s v="Parma"/>
    <x v="24"/>
    <n v="44134"/>
    <x v="3"/>
    <s v="OFF-EN-10003055"/>
    <x v="1"/>
    <x v="12"/>
    <x v="873"/>
    <n v="63.968000000000004"/>
    <n v="2"/>
    <x v="2"/>
    <n v="19.989999999999998"/>
  </r>
  <r>
    <n v="9876"/>
    <x v="4951"/>
    <x v="1"/>
    <x v="1233"/>
    <d v="2013-01-05T00:00:00"/>
    <x v="1"/>
    <s v="RF-19840"/>
    <s v="Roy Französisch"/>
    <x v="0"/>
    <s v="United States"/>
    <s v="New York City"/>
    <x v="15"/>
    <n v="10035"/>
    <x v="3"/>
    <s v="OFF-SU-10003936"/>
    <x v="1"/>
    <x v="14"/>
    <x v="1826"/>
    <n v="6.36"/>
    <n v="2"/>
    <x v="0"/>
    <n v="6.3600000000000004E-2"/>
  </r>
  <r>
    <n v="9877"/>
    <x v="4952"/>
    <x v="3"/>
    <x v="693"/>
    <d v="2014-04-22T00:00:00"/>
    <x v="2"/>
    <s v="BE-11455"/>
    <s v="Brad Eason"/>
    <x v="2"/>
    <s v="United States"/>
    <s v="Cleveland"/>
    <x v="24"/>
    <n v="44105"/>
    <x v="3"/>
    <s v="OFF-ST-10000078"/>
    <x v="1"/>
    <x v="4"/>
    <x v="1218"/>
    <n v="848.54399999999998"/>
    <n v="4"/>
    <x v="2"/>
    <n v="-21.2136"/>
  </r>
  <r>
    <n v="9878"/>
    <x v="4952"/>
    <x v="3"/>
    <x v="693"/>
    <d v="2014-04-22T00:00:00"/>
    <x v="2"/>
    <s v="BE-11455"/>
    <s v="Brad Eason"/>
    <x v="2"/>
    <s v="United States"/>
    <s v="Cleveland"/>
    <x v="24"/>
    <n v="44105"/>
    <x v="3"/>
    <s v="OFF-BI-10000174"/>
    <x v="1"/>
    <x v="8"/>
    <x v="1435"/>
    <n v="8.6999999999999993"/>
    <n v="5"/>
    <x v="6"/>
    <n v="-6.38"/>
  </r>
  <r>
    <n v="9879"/>
    <x v="4952"/>
    <x v="3"/>
    <x v="693"/>
    <d v="2014-04-22T00:00:00"/>
    <x v="2"/>
    <s v="BE-11455"/>
    <s v="Brad Eason"/>
    <x v="2"/>
    <s v="United States"/>
    <s v="Cleveland"/>
    <x v="24"/>
    <n v="44105"/>
    <x v="3"/>
    <s v="TEC-PH-10004080"/>
    <x v="2"/>
    <x v="7"/>
    <x v="1768"/>
    <n v="122.38200000000001"/>
    <n v="3"/>
    <x v="10"/>
    <n v="-24.476400000000002"/>
  </r>
  <r>
    <n v="9880"/>
    <x v="4953"/>
    <x v="0"/>
    <x v="1036"/>
    <d v="2013-08-26T00:00:00"/>
    <x v="1"/>
    <s v="JK-15370"/>
    <s v="Jay Kimmel"/>
    <x v="0"/>
    <s v="United States"/>
    <s v="New York City"/>
    <x v="15"/>
    <n v="10035"/>
    <x v="3"/>
    <s v="FUR-CH-10002961"/>
    <x v="0"/>
    <x v="1"/>
    <x v="939"/>
    <n v="573.17399999999998"/>
    <n v="7"/>
    <x v="9"/>
    <n v="63.686"/>
  </r>
  <r>
    <n v="9881"/>
    <x v="4954"/>
    <x v="1"/>
    <x v="352"/>
    <d v="2012-05-31T00:00:00"/>
    <x v="2"/>
    <s v="CC-12100"/>
    <s v="Chad Cunningham"/>
    <x v="2"/>
    <s v="United States"/>
    <s v="Cleveland"/>
    <x v="24"/>
    <n v="44105"/>
    <x v="3"/>
    <s v="OFF-PA-10000474"/>
    <x v="1"/>
    <x v="10"/>
    <x v="33"/>
    <n v="85.055999999999997"/>
    <n v="3"/>
    <x v="2"/>
    <n v="28.706399999999999"/>
  </r>
  <r>
    <n v="9882"/>
    <x v="4955"/>
    <x v="2"/>
    <x v="1132"/>
    <d v="2011-08-13T00:00:00"/>
    <x v="2"/>
    <s v="LL-16840"/>
    <s v="Lauren Leatherbury"/>
    <x v="0"/>
    <s v="United States"/>
    <s v="Woodstock"/>
    <x v="32"/>
    <n v="30188"/>
    <x v="0"/>
    <s v="OFF-BI-10000138"/>
    <x v="1"/>
    <x v="8"/>
    <x v="600"/>
    <n v="14.04"/>
    <n v="3"/>
    <x v="0"/>
    <n v="6.7392000000000003"/>
  </r>
  <r>
    <n v="9883"/>
    <x v="4955"/>
    <x v="2"/>
    <x v="1132"/>
    <d v="2011-08-13T00:00:00"/>
    <x v="2"/>
    <s v="LL-16840"/>
    <s v="Lauren Leatherbury"/>
    <x v="0"/>
    <s v="United States"/>
    <s v="Woodstock"/>
    <x v="32"/>
    <n v="30188"/>
    <x v="0"/>
    <s v="TEC-AC-10000023"/>
    <x v="2"/>
    <x v="11"/>
    <x v="900"/>
    <n v="272.61"/>
    <n v="13"/>
    <x v="0"/>
    <n v="98.139600000000002"/>
  </r>
  <r>
    <n v="9884"/>
    <x v="4956"/>
    <x v="2"/>
    <x v="1234"/>
    <d v="2011-04-08T00:00:00"/>
    <x v="1"/>
    <s v="KE-16420"/>
    <s v="Katrina Edelman"/>
    <x v="1"/>
    <s v="United States"/>
    <s v="Los Angeles"/>
    <x v="1"/>
    <n v="90008"/>
    <x v="1"/>
    <s v="OFF-EN-10001415"/>
    <x v="1"/>
    <x v="12"/>
    <x v="33"/>
    <n v="11.16"/>
    <n v="2"/>
    <x v="0"/>
    <n v="5.58"/>
  </r>
  <r>
    <n v="9885"/>
    <x v="4956"/>
    <x v="2"/>
    <x v="1234"/>
    <d v="2011-04-08T00:00:00"/>
    <x v="1"/>
    <s v="KE-16420"/>
    <s v="Katrina Edelman"/>
    <x v="1"/>
    <s v="United States"/>
    <s v="Los Angeles"/>
    <x v="1"/>
    <n v="90008"/>
    <x v="1"/>
    <s v="TEC-AC-10001284"/>
    <x v="2"/>
    <x v="11"/>
    <x v="1172"/>
    <n v="62.31"/>
    <n v="3"/>
    <x v="0"/>
    <n v="22.4316"/>
  </r>
  <r>
    <n v="9886"/>
    <x v="4956"/>
    <x v="2"/>
    <x v="1234"/>
    <d v="2011-04-08T00:00:00"/>
    <x v="1"/>
    <s v="KE-16420"/>
    <s v="Katrina Edelman"/>
    <x v="1"/>
    <s v="United States"/>
    <s v="Los Angeles"/>
    <x v="1"/>
    <n v="90008"/>
    <x v="1"/>
    <s v="TEC-AC-10000736"/>
    <x v="2"/>
    <x v="11"/>
    <x v="1085"/>
    <n v="159.97999999999999"/>
    <n v="2"/>
    <x v="0"/>
    <n v="57.592799999999997"/>
  </r>
  <r>
    <n v="9887"/>
    <x v="4957"/>
    <x v="2"/>
    <x v="1213"/>
    <d v="2011-01-28T00:00:00"/>
    <x v="1"/>
    <s v="SG-20605"/>
    <s v="Speros Goranitis"/>
    <x v="0"/>
    <s v="United States"/>
    <s v="Lafayette"/>
    <x v="14"/>
    <n v="47905"/>
    <x v="2"/>
    <s v="OFF-FA-10003467"/>
    <x v="1"/>
    <x v="13"/>
    <x v="489"/>
    <n v="5.94"/>
    <n v="3"/>
    <x v="0"/>
    <n v="0"/>
  </r>
  <r>
    <n v="9888"/>
    <x v="4958"/>
    <x v="3"/>
    <x v="386"/>
    <d v="2014-10-16T00:00:00"/>
    <x v="2"/>
    <s v="CA-12265"/>
    <s v="Christina Anderson"/>
    <x v="0"/>
    <s v="United States"/>
    <s v="New York City"/>
    <x v="15"/>
    <n v="10024"/>
    <x v="3"/>
    <s v="OFF-PA-10000477"/>
    <x v="1"/>
    <x v="10"/>
    <x v="1205"/>
    <n v="9.9600000000000009"/>
    <n v="2"/>
    <x v="0"/>
    <n v="4.6811999999999996"/>
  </r>
  <r>
    <n v="9889"/>
    <x v="4959"/>
    <x v="1"/>
    <x v="816"/>
    <d v="2012-08-12T00:00:00"/>
    <x v="1"/>
    <s v="RD-19585"/>
    <s v="Rob Dowd"/>
    <x v="0"/>
    <s v="United States"/>
    <s v="Utica"/>
    <x v="15"/>
    <n v="13501"/>
    <x v="3"/>
    <s v="TEC-AC-10000736"/>
    <x v="2"/>
    <x v="11"/>
    <x v="1085"/>
    <n v="79.989999999999995"/>
    <n v="1"/>
    <x v="0"/>
    <n v="28.796399999999998"/>
  </r>
  <r>
    <n v="9890"/>
    <x v="4960"/>
    <x v="3"/>
    <x v="498"/>
    <d v="2014-03-21T00:00:00"/>
    <x v="2"/>
    <s v="VG-21805"/>
    <s v="Vivek Grady"/>
    <x v="1"/>
    <s v="United States"/>
    <s v="Lakewood"/>
    <x v="30"/>
    <n v="8701"/>
    <x v="3"/>
    <s v="OFF-AR-10002467"/>
    <x v="1"/>
    <x v="6"/>
    <x v="1681"/>
    <n v="8.94"/>
    <n v="3"/>
    <x v="0"/>
    <n v="2.4138000000000002"/>
  </r>
  <r>
    <n v="9891"/>
    <x v="4961"/>
    <x v="0"/>
    <x v="197"/>
    <d v="2013-07-29T00:00:00"/>
    <x v="0"/>
    <s v="SH-19975"/>
    <s v="Sally Hughsby"/>
    <x v="1"/>
    <s v="United States"/>
    <s v="Milwaukee"/>
    <x v="6"/>
    <n v="53209"/>
    <x v="2"/>
    <s v="OFF-PA-10004996"/>
    <x v="1"/>
    <x v="10"/>
    <x v="1519"/>
    <n v="20.62"/>
    <n v="2"/>
    <x v="0"/>
    <n v="9.6913999999999998"/>
  </r>
  <r>
    <n v="9892"/>
    <x v="4961"/>
    <x v="0"/>
    <x v="197"/>
    <d v="2013-07-29T00:00:00"/>
    <x v="0"/>
    <s v="SH-19975"/>
    <s v="Sally Hughsby"/>
    <x v="1"/>
    <s v="United States"/>
    <s v="Milwaukee"/>
    <x v="6"/>
    <n v="53209"/>
    <x v="2"/>
    <s v="TEC-AC-10003116"/>
    <x v="2"/>
    <x v="11"/>
    <x v="920"/>
    <n v="124.25"/>
    <n v="7"/>
    <x v="0"/>
    <n v="48.457500000000003"/>
  </r>
  <r>
    <n v="9893"/>
    <x v="4961"/>
    <x v="0"/>
    <x v="197"/>
    <d v="2013-07-29T00:00:00"/>
    <x v="0"/>
    <s v="SH-19975"/>
    <s v="Sally Hughsby"/>
    <x v="1"/>
    <s v="United States"/>
    <s v="Milwaukee"/>
    <x v="6"/>
    <n v="53209"/>
    <x v="2"/>
    <s v="TEC-PH-10002262"/>
    <x v="2"/>
    <x v="7"/>
    <x v="472"/>
    <n v="297.55"/>
    <n v="5"/>
    <x v="0"/>
    <n v="83.313999999999993"/>
  </r>
  <r>
    <n v="9894"/>
    <x v="4961"/>
    <x v="0"/>
    <x v="197"/>
    <d v="2013-07-29T00:00:00"/>
    <x v="0"/>
    <s v="SH-19975"/>
    <s v="Sally Hughsby"/>
    <x v="1"/>
    <s v="United States"/>
    <s v="Milwaukee"/>
    <x v="6"/>
    <n v="53209"/>
    <x v="2"/>
    <s v="FUR-CH-10004626"/>
    <x v="0"/>
    <x v="1"/>
    <x v="1697"/>
    <n v="403.56"/>
    <n v="4"/>
    <x v="0"/>
    <n v="96.854399999999998"/>
  </r>
  <r>
    <n v="9895"/>
    <x v="4961"/>
    <x v="0"/>
    <x v="197"/>
    <d v="2013-07-29T00:00:00"/>
    <x v="0"/>
    <s v="SH-19975"/>
    <s v="Sally Hughsby"/>
    <x v="1"/>
    <s v="United States"/>
    <s v="Milwaukee"/>
    <x v="6"/>
    <n v="53209"/>
    <x v="2"/>
    <s v="FUR-FU-10001756"/>
    <x v="0"/>
    <x v="5"/>
    <x v="282"/>
    <n v="95.2"/>
    <n v="5"/>
    <x v="0"/>
    <n v="27.608000000000001"/>
  </r>
  <r>
    <n v="9896"/>
    <x v="4962"/>
    <x v="2"/>
    <x v="467"/>
    <d v="2011-10-01T00:00:00"/>
    <x v="1"/>
    <s v="MM-17920"/>
    <s v="Michael Moore"/>
    <x v="0"/>
    <s v="United States"/>
    <s v="Chicago"/>
    <x v="10"/>
    <n v="60623"/>
    <x v="2"/>
    <s v="TEC-AC-10004859"/>
    <x v="2"/>
    <x v="11"/>
    <x v="1545"/>
    <n v="153.82400000000001"/>
    <n v="11"/>
    <x v="2"/>
    <n v="38.456000000000003"/>
  </r>
  <r>
    <n v="9897"/>
    <x v="4963"/>
    <x v="2"/>
    <x v="1103"/>
    <d v="2011-06-20T00:00:00"/>
    <x v="0"/>
    <s v="JF-15415"/>
    <s v="Jennifer Ferguson"/>
    <x v="0"/>
    <s v="United States"/>
    <s v="Chicago"/>
    <x v="10"/>
    <n v="60653"/>
    <x v="2"/>
    <s v="OFF-PA-10001725"/>
    <x v="1"/>
    <x v="10"/>
    <x v="1648"/>
    <n v="62.015999999999998"/>
    <n v="2"/>
    <x v="2"/>
    <n v="22.480799999999999"/>
  </r>
  <r>
    <n v="9898"/>
    <x v="4964"/>
    <x v="0"/>
    <x v="112"/>
    <d v="2013-06-11T00:00:00"/>
    <x v="1"/>
    <s v="LP-17095"/>
    <s v="Liz Preis"/>
    <x v="0"/>
    <s v="United States"/>
    <s v="Fairfield"/>
    <x v="24"/>
    <n v="45014"/>
    <x v="3"/>
    <s v="FUR-FU-10004306"/>
    <x v="0"/>
    <x v="5"/>
    <x v="616"/>
    <n v="466.32"/>
    <n v="3"/>
    <x v="2"/>
    <n v="34.973999999999997"/>
  </r>
  <r>
    <n v="9899"/>
    <x v="4964"/>
    <x v="0"/>
    <x v="112"/>
    <d v="2013-06-11T00:00:00"/>
    <x v="1"/>
    <s v="LP-17095"/>
    <s v="Liz Preis"/>
    <x v="0"/>
    <s v="United States"/>
    <s v="Fairfield"/>
    <x v="24"/>
    <n v="45014"/>
    <x v="3"/>
    <s v="FUR-FU-10004845"/>
    <x v="0"/>
    <x v="5"/>
    <x v="1684"/>
    <n v="82.64"/>
    <n v="2"/>
    <x v="2"/>
    <n v="0"/>
  </r>
  <r>
    <n v="9900"/>
    <x v="4965"/>
    <x v="2"/>
    <x v="1176"/>
    <d v="2011-04-03T00:00:00"/>
    <x v="1"/>
    <s v="MP-18175"/>
    <s v="Mike Pelletier"/>
    <x v="2"/>
    <s v="United States"/>
    <s v="Springfield"/>
    <x v="24"/>
    <n v="45503"/>
    <x v="3"/>
    <s v="FUR-TA-10000198"/>
    <x v="0"/>
    <x v="3"/>
    <x v="589"/>
    <n v="330.58800000000002"/>
    <n v="1"/>
    <x v="10"/>
    <n v="-143.25479999999999"/>
  </r>
  <r>
    <n v="9901"/>
    <x v="4966"/>
    <x v="3"/>
    <x v="170"/>
    <d v="2014-08-26T00:00:00"/>
    <x v="1"/>
    <s v="SC-20845"/>
    <s v="Sung Chung"/>
    <x v="0"/>
    <s v="United States"/>
    <s v="Louisville"/>
    <x v="22"/>
    <n v="80027"/>
    <x v="1"/>
    <s v="OFF-ST-10000036"/>
    <x v="1"/>
    <x v="4"/>
    <x v="590"/>
    <n v="237.096"/>
    <n v="3"/>
    <x v="2"/>
    <n v="20.745899999999999"/>
  </r>
  <r>
    <n v="9902"/>
    <x v="4966"/>
    <x v="3"/>
    <x v="170"/>
    <d v="2014-08-26T00:00:00"/>
    <x v="1"/>
    <s v="SC-20845"/>
    <s v="Sung Chung"/>
    <x v="0"/>
    <s v="United States"/>
    <s v="Louisville"/>
    <x v="22"/>
    <n v="80027"/>
    <x v="1"/>
    <s v="FUR-FU-10001037"/>
    <x v="0"/>
    <x v="5"/>
    <x v="1160"/>
    <n v="22.751999999999999"/>
    <n v="3"/>
    <x v="2"/>
    <n v="7.11"/>
  </r>
  <r>
    <n v="9903"/>
    <x v="4966"/>
    <x v="3"/>
    <x v="170"/>
    <d v="2014-08-26T00:00:00"/>
    <x v="1"/>
    <s v="SC-20845"/>
    <s v="Sung Chung"/>
    <x v="0"/>
    <s v="United States"/>
    <s v="Louisville"/>
    <x v="22"/>
    <n v="80027"/>
    <x v="1"/>
    <s v="OFF-PA-10001950"/>
    <x v="1"/>
    <x v="10"/>
    <x v="144"/>
    <n v="6.6719999999999997"/>
    <n v="1"/>
    <x v="2"/>
    <n v="2.085"/>
  </r>
  <r>
    <n v="9904"/>
    <x v="4967"/>
    <x v="2"/>
    <x v="607"/>
    <d v="2011-11-18T00:00:00"/>
    <x v="1"/>
    <s v="DP-13000"/>
    <s v="Darren Powers"/>
    <x v="0"/>
    <s v="United States"/>
    <s v="Carrollton"/>
    <x v="5"/>
    <n v="75007"/>
    <x v="2"/>
    <s v="FUR-FU-10004587"/>
    <x v="0"/>
    <x v="5"/>
    <x v="1353"/>
    <n v="25.128"/>
    <n v="3"/>
    <x v="7"/>
    <n v="-6.9101999999999997"/>
  </r>
  <r>
    <n v="9905"/>
    <x v="4967"/>
    <x v="2"/>
    <x v="607"/>
    <d v="2011-11-18T00:00:00"/>
    <x v="1"/>
    <s v="DP-13000"/>
    <s v="Darren Powers"/>
    <x v="0"/>
    <s v="United States"/>
    <s v="Carrollton"/>
    <x v="5"/>
    <n v="75007"/>
    <x v="2"/>
    <s v="TEC-AC-10002567"/>
    <x v="2"/>
    <x v="11"/>
    <x v="423"/>
    <n v="127.98399999999999"/>
    <n v="2"/>
    <x v="2"/>
    <n v="25.596800000000002"/>
  </r>
  <r>
    <n v="9906"/>
    <x v="4968"/>
    <x v="1"/>
    <x v="1023"/>
    <d v="2012-09-15T00:00:00"/>
    <x v="2"/>
    <s v="KD-16615"/>
    <s v="Ken Dana"/>
    <x v="1"/>
    <s v="United States"/>
    <s v="Anaheim"/>
    <x v="1"/>
    <n v="92804"/>
    <x v="1"/>
    <s v="FUR-FU-10004973"/>
    <x v="0"/>
    <x v="5"/>
    <x v="1134"/>
    <n v="131.88"/>
    <n v="7"/>
    <x v="0"/>
    <n v="55.389600000000002"/>
  </r>
  <r>
    <n v="9907"/>
    <x v="4968"/>
    <x v="1"/>
    <x v="1023"/>
    <d v="2012-09-15T00:00:00"/>
    <x v="2"/>
    <s v="KD-16615"/>
    <s v="Ken Dana"/>
    <x v="1"/>
    <s v="United States"/>
    <s v="Anaheim"/>
    <x v="1"/>
    <n v="92804"/>
    <x v="1"/>
    <s v="OFF-BI-10001628"/>
    <x v="1"/>
    <x v="8"/>
    <x v="1103"/>
    <n v="25.032"/>
    <n v="3"/>
    <x v="2"/>
    <n v="7.8224999999999998"/>
  </r>
  <r>
    <n v="9908"/>
    <x v="4968"/>
    <x v="1"/>
    <x v="1023"/>
    <d v="2012-09-15T00:00:00"/>
    <x v="2"/>
    <s v="KD-16615"/>
    <s v="Ken Dana"/>
    <x v="1"/>
    <s v="United States"/>
    <s v="Anaheim"/>
    <x v="1"/>
    <n v="92804"/>
    <x v="1"/>
    <s v="FUR-CH-10000155"/>
    <x v="0"/>
    <x v="1"/>
    <x v="1157"/>
    <n v="717.72"/>
    <n v="3"/>
    <x v="2"/>
    <n v="71.772000000000006"/>
  </r>
  <r>
    <n v="9909"/>
    <x v="4968"/>
    <x v="1"/>
    <x v="1023"/>
    <d v="2012-09-15T00:00:00"/>
    <x v="2"/>
    <s v="KD-16615"/>
    <s v="Ken Dana"/>
    <x v="1"/>
    <s v="United States"/>
    <s v="Anaheim"/>
    <x v="1"/>
    <n v="92804"/>
    <x v="1"/>
    <s v="FUR-FU-10002379"/>
    <x v="0"/>
    <x v="5"/>
    <x v="1462"/>
    <n v="207.35"/>
    <n v="5"/>
    <x v="0"/>
    <n v="24.882000000000001"/>
  </r>
  <r>
    <n v="9910"/>
    <x v="4968"/>
    <x v="1"/>
    <x v="1023"/>
    <d v="2012-09-15T00:00:00"/>
    <x v="2"/>
    <s v="KD-16615"/>
    <s v="Ken Dana"/>
    <x v="1"/>
    <s v="United States"/>
    <s v="Anaheim"/>
    <x v="1"/>
    <n v="92804"/>
    <x v="1"/>
    <s v="FUR-FU-10004018"/>
    <x v="0"/>
    <x v="5"/>
    <x v="927"/>
    <n v="44.67"/>
    <n v="3"/>
    <x v="0"/>
    <n v="12.0609"/>
  </r>
  <r>
    <n v="9911"/>
    <x v="4968"/>
    <x v="1"/>
    <x v="1023"/>
    <d v="2012-09-15T00:00:00"/>
    <x v="2"/>
    <s v="KD-16615"/>
    <s v="Ken Dana"/>
    <x v="1"/>
    <s v="United States"/>
    <s v="Anaheim"/>
    <x v="1"/>
    <n v="92804"/>
    <x v="1"/>
    <s v="OFF-PA-10000994"/>
    <x v="1"/>
    <x v="10"/>
    <x v="904"/>
    <n v="209.7"/>
    <n v="2"/>
    <x v="0"/>
    <n v="100.65600000000001"/>
  </r>
  <r>
    <n v="9912"/>
    <x v="4969"/>
    <x v="2"/>
    <x v="267"/>
    <d v="2011-04-09T00:00:00"/>
    <x v="1"/>
    <s v="RP-19855"/>
    <s v="Roy Phan"/>
    <x v="1"/>
    <s v="United States"/>
    <s v="Richmond"/>
    <x v="0"/>
    <n v="40475"/>
    <x v="0"/>
    <s v="OFF-BI-10002852"/>
    <x v="1"/>
    <x v="8"/>
    <x v="91"/>
    <n v="115.36"/>
    <n v="7"/>
    <x v="0"/>
    <n v="56.526400000000002"/>
  </r>
  <r>
    <n v="9913"/>
    <x v="4970"/>
    <x v="1"/>
    <x v="998"/>
    <d v="2012-10-12T00:00:00"/>
    <x v="2"/>
    <s v="KN-16390"/>
    <s v="Katherine Nockton"/>
    <x v="1"/>
    <s v="United States"/>
    <s v="Santa Barbara"/>
    <x v="1"/>
    <n v="93101"/>
    <x v="1"/>
    <s v="FUR-CH-10001714"/>
    <x v="0"/>
    <x v="1"/>
    <x v="1295"/>
    <n v="362.13600000000002"/>
    <n v="3"/>
    <x v="2"/>
    <n v="-54.320399999999999"/>
  </r>
  <r>
    <n v="9914"/>
    <x v="4970"/>
    <x v="1"/>
    <x v="998"/>
    <d v="2012-10-12T00:00:00"/>
    <x v="2"/>
    <s v="KN-16390"/>
    <s v="Katherine Nockton"/>
    <x v="1"/>
    <s v="United States"/>
    <s v="Santa Barbara"/>
    <x v="1"/>
    <n v="93101"/>
    <x v="1"/>
    <s v="OFF-LA-10000414"/>
    <x v="1"/>
    <x v="2"/>
    <x v="1634"/>
    <n v="31.05"/>
    <n v="3"/>
    <x v="0"/>
    <n v="14.904"/>
  </r>
  <r>
    <n v="9915"/>
    <x v="4971"/>
    <x v="3"/>
    <x v="926"/>
    <d v="2014-02-01T00:00:00"/>
    <x v="0"/>
    <s v="TM-21010"/>
    <s v="Tamara Manning"/>
    <x v="0"/>
    <s v="United States"/>
    <s v="Marion"/>
    <x v="23"/>
    <n v="52302"/>
    <x v="2"/>
    <s v="OFF-PA-10003848"/>
    <x v="1"/>
    <x v="10"/>
    <x v="1442"/>
    <n v="12.96"/>
    <n v="2"/>
    <x v="0"/>
    <n v="6.2207999999999997"/>
  </r>
  <r>
    <n v="9916"/>
    <x v="4971"/>
    <x v="3"/>
    <x v="926"/>
    <d v="2014-02-01T00:00:00"/>
    <x v="0"/>
    <s v="TM-21010"/>
    <s v="Tamara Manning"/>
    <x v="0"/>
    <s v="United States"/>
    <s v="Marion"/>
    <x v="23"/>
    <n v="52302"/>
    <x v="2"/>
    <s v="OFF-PA-10000176"/>
    <x v="1"/>
    <x v="10"/>
    <x v="634"/>
    <n v="94.85"/>
    <n v="5"/>
    <x v="0"/>
    <n v="45.527999999999999"/>
  </r>
  <r>
    <n v="9917"/>
    <x v="4971"/>
    <x v="3"/>
    <x v="926"/>
    <d v="2014-02-01T00:00:00"/>
    <x v="0"/>
    <s v="TM-21010"/>
    <s v="Tamara Manning"/>
    <x v="0"/>
    <s v="United States"/>
    <s v="Marion"/>
    <x v="23"/>
    <n v="52302"/>
    <x v="2"/>
    <s v="OFF-ST-10001590"/>
    <x v="1"/>
    <x v="4"/>
    <x v="146"/>
    <n v="13.48"/>
    <n v="1"/>
    <x v="0"/>
    <n v="3.5047999999999999"/>
  </r>
  <r>
    <n v="9918"/>
    <x v="4971"/>
    <x v="3"/>
    <x v="926"/>
    <d v="2014-02-01T00:00:00"/>
    <x v="0"/>
    <s v="TM-21010"/>
    <s v="Tamara Manning"/>
    <x v="0"/>
    <s v="United States"/>
    <s v="Marion"/>
    <x v="23"/>
    <n v="52302"/>
    <x v="2"/>
    <s v="FUR-FU-10000010"/>
    <x v="0"/>
    <x v="5"/>
    <x v="522"/>
    <n v="14.91"/>
    <n v="3"/>
    <x v="0"/>
    <n v="4.6220999999999997"/>
  </r>
  <r>
    <n v="9919"/>
    <x v="4972"/>
    <x v="1"/>
    <x v="496"/>
    <d v="2012-09-29T00:00:00"/>
    <x v="1"/>
    <s v="JF-15190"/>
    <s v="Jamie Frazer"/>
    <x v="0"/>
    <s v="United States"/>
    <s v="New York City"/>
    <x v="15"/>
    <n v="10035"/>
    <x v="3"/>
    <s v="OFF-EN-10003055"/>
    <x v="1"/>
    <x v="12"/>
    <x v="873"/>
    <n v="39.979999999999997"/>
    <n v="1"/>
    <x v="0"/>
    <n v="17.991"/>
  </r>
  <r>
    <n v="9920"/>
    <x v="4973"/>
    <x v="0"/>
    <x v="543"/>
    <d v="2013-03-20T00:00:00"/>
    <x v="1"/>
    <s v="MY-18295"/>
    <s v="Muhammed Yedwab"/>
    <x v="1"/>
    <s v="United States"/>
    <s v="Bryan"/>
    <x v="5"/>
    <n v="77803"/>
    <x v="2"/>
    <s v="FUR-CH-10000863"/>
    <x v="0"/>
    <x v="1"/>
    <x v="83"/>
    <n v="528.42999999999995"/>
    <n v="5"/>
    <x v="4"/>
    <n v="-143.43100000000001"/>
  </r>
  <r>
    <n v="9921"/>
    <x v="4973"/>
    <x v="0"/>
    <x v="543"/>
    <d v="2013-03-20T00:00:00"/>
    <x v="1"/>
    <s v="MY-18295"/>
    <s v="Muhammed Yedwab"/>
    <x v="1"/>
    <s v="United States"/>
    <s v="Bryan"/>
    <x v="5"/>
    <n v="77803"/>
    <x v="2"/>
    <s v="OFF-BI-10004233"/>
    <x v="1"/>
    <x v="8"/>
    <x v="1377"/>
    <n v="22.385999999999999"/>
    <n v="7"/>
    <x v="3"/>
    <n v="-35.817599999999999"/>
  </r>
  <r>
    <n v="9922"/>
    <x v="4974"/>
    <x v="2"/>
    <x v="156"/>
    <d v="2011-11-30T00:00:00"/>
    <x v="1"/>
    <s v="AT-10435"/>
    <s v="Alyssa Tate"/>
    <x v="2"/>
    <s v="United States"/>
    <s v="Akron"/>
    <x v="24"/>
    <n v="44312"/>
    <x v="3"/>
    <s v="OFF-BI-10003350"/>
    <x v="1"/>
    <x v="8"/>
    <x v="834"/>
    <n v="5.742"/>
    <n v="3"/>
    <x v="6"/>
    <n v="-4.5936000000000003"/>
  </r>
  <r>
    <n v="9923"/>
    <x v="4975"/>
    <x v="3"/>
    <x v="636"/>
    <d v="2014-05-11T00:00:00"/>
    <x v="1"/>
    <s v="JF-15490"/>
    <s v="Jeremy Farry"/>
    <x v="0"/>
    <s v="United States"/>
    <s v="Chicago"/>
    <x v="10"/>
    <n v="60653"/>
    <x v="2"/>
    <s v="TEC-AC-10001990"/>
    <x v="2"/>
    <x v="11"/>
    <x v="861"/>
    <n v="191.96799999999999"/>
    <n v="4"/>
    <x v="2"/>
    <n v="28.795200000000001"/>
  </r>
  <r>
    <n v="9924"/>
    <x v="4976"/>
    <x v="1"/>
    <x v="305"/>
    <d v="2012-03-23T00:00:00"/>
    <x v="2"/>
    <s v="DH-13075"/>
    <s v="Dave Hallsten"/>
    <x v="1"/>
    <s v="United States"/>
    <s v="New York City"/>
    <x v="15"/>
    <n v="10035"/>
    <x v="3"/>
    <s v="OFF-BI-10003982"/>
    <x v="1"/>
    <x v="8"/>
    <x v="346"/>
    <n v="49.847999999999999"/>
    <n v="3"/>
    <x v="2"/>
    <n v="16.823699999999999"/>
  </r>
  <r>
    <n v="9925"/>
    <x v="4976"/>
    <x v="1"/>
    <x v="305"/>
    <d v="2012-03-23T00:00:00"/>
    <x v="2"/>
    <s v="DH-13075"/>
    <s v="Dave Hallsten"/>
    <x v="1"/>
    <s v="United States"/>
    <s v="New York City"/>
    <x v="15"/>
    <n v="10035"/>
    <x v="3"/>
    <s v="OFF-EN-10004386"/>
    <x v="1"/>
    <x v="12"/>
    <x v="242"/>
    <n v="23.99"/>
    <n v="1"/>
    <x v="0"/>
    <n v="11.994999999999999"/>
  </r>
  <r>
    <n v="9926"/>
    <x v="4976"/>
    <x v="1"/>
    <x v="305"/>
    <d v="2012-03-23T00:00:00"/>
    <x v="2"/>
    <s v="DH-13075"/>
    <s v="Dave Hallsten"/>
    <x v="1"/>
    <s v="United States"/>
    <s v="New York City"/>
    <x v="15"/>
    <n v="10035"/>
    <x v="3"/>
    <s v="OFF-BI-10003656"/>
    <x v="1"/>
    <x v="8"/>
    <x v="13"/>
    <n v="1087.9359999999999"/>
    <n v="8"/>
    <x v="2"/>
    <n v="353.57920000000001"/>
  </r>
  <r>
    <n v="9927"/>
    <x v="4976"/>
    <x v="1"/>
    <x v="305"/>
    <d v="2012-03-23T00:00:00"/>
    <x v="2"/>
    <s v="DH-13075"/>
    <s v="Dave Hallsten"/>
    <x v="1"/>
    <s v="United States"/>
    <s v="New York City"/>
    <x v="15"/>
    <n v="10035"/>
    <x v="3"/>
    <s v="TEC-PH-10002310"/>
    <x v="2"/>
    <x v="7"/>
    <x v="950"/>
    <n v="199.98"/>
    <n v="2"/>
    <x v="0"/>
    <n v="53.994599999999998"/>
  </r>
  <r>
    <n v="9928"/>
    <x v="4976"/>
    <x v="1"/>
    <x v="305"/>
    <d v="2012-03-23T00:00:00"/>
    <x v="2"/>
    <s v="DH-13075"/>
    <s v="Dave Hallsten"/>
    <x v="1"/>
    <s v="United States"/>
    <s v="New York City"/>
    <x v="15"/>
    <n v="10035"/>
    <x v="3"/>
    <s v="OFF-ST-10001172"/>
    <x v="1"/>
    <x v="4"/>
    <x v="1197"/>
    <n v="83.92"/>
    <n v="4"/>
    <x v="0"/>
    <n v="20.140799999999999"/>
  </r>
  <r>
    <n v="9929"/>
    <x v="4977"/>
    <x v="0"/>
    <x v="913"/>
    <d v="2013-09-05T00:00:00"/>
    <x v="3"/>
    <s v="IM-15055"/>
    <s v="Ionia McGrath"/>
    <x v="0"/>
    <s v="United States"/>
    <s v="San Francisco"/>
    <x v="1"/>
    <n v="94122"/>
    <x v="1"/>
    <s v="FUR-FU-10000260"/>
    <x v="0"/>
    <x v="5"/>
    <x v="74"/>
    <n v="24.27"/>
    <n v="3"/>
    <x v="0"/>
    <n v="8.7371999999999996"/>
  </r>
  <r>
    <n v="9930"/>
    <x v="4977"/>
    <x v="0"/>
    <x v="913"/>
    <d v="2013-09-05T00:00:00"/>
    <x v="3"/>
    <s v="IM-15055"/>
    <s v="Ionia McGrath"/>
    <x v="0"/>
    <s v="United States"/>
    <s v="San Francisco"/>
    <x v="1"/>
    <n v="94122"/>
    <x v="1"/>
    <s v="TEC-CO-10003763"/>
    <x v="2"/>
    <x v="16"/>
    <x v="1270"/>
    <n v="2799.96"/>
    <n v="5"/>
    <x v="2"/>
    <n v="944.98649999999998"/>
  </r>
  <r>
    <n v="9931"/>
    <x v="4978"/>
    <x v="1"/>
    <x v="50"/>
    <d v="2012-11-17T00:00:00"/>
    <x v="1"/>
    <s v="KH-16510"/>
    <s v="Keith Herrera"/>
    <x v="0"/>
    <s v="United States"/>
    <s v="San Bernardino"/>
    <x v="1"/>
    <n v="92404"/>
    <x v="1"/>
    <s v="OFF-BI-10001267"/>
    <x v="1"/>
    <x v="8"/>
    <x v="1466"/>
    <n v="9.8719999999999999"/>
    <n v="2"/>
    <x v="2"/>
    <n v="3.4552"/>
  </r>
  <r>
    <n v="9932"/>
    <x v="4978"/>
    <x v="1"/>
    <x v="50"/>
    <d v="2012-11-17T00:00:00"/>
    <x v="1"/>
    <s v="KH-16510"/>
    <s v="Keith Herrera"/>
    <x v="0"/>
    <s v="United States"/>
    <s v="San Bernardino"/>
    <x v="1"/>
    <n v="92404"/>
    <x v="1"/>
    <s v="FUR-BO-10004357"/>
    <x v="0"/>
    <x v="0"/>
    <x v="1349"/>
    <n v="683.33199999999999"/>
    <n v="4"/>
    <x v="11"/>
    <n v="-40.195999999999998"/>
  </r>
  <r>
    <n v="9933"/>
    <x v="4978"/>
    <x v="1"/>
    <x v="50"/>
    <d v="2012-11-17T00:00:00"/>
    <x v="1"/>
    <s v="KH-16510"/>
    <s v="Keith Herrera"/>
    <x v="0"/>
    <s v="United States"/>
    <s v="San Bernardino"/>
    <x v="1"/>
    <n v="92404"/>
    <x v="1"/>
    <s v="OFF-PA-10004610"/>
    <x v="1"/>
    <x v="10"/>
    <x v="1511"/>
    <n v="29.96"/>
    <n v="7"/>
    <x v="0"/>
    <n v="13.481999999999999"/>
  </r>
  <r>
    <n v="9934"/>
    <x v="4979"/>
    <x v="2"/>
    <x v="384"/>
    <d v="2011-07-14T00:00:00"/>
    <x v="2"/>
    <s v="JK-15205"/>
    <s v="Jamie Kunitz"/>
    <x v="0"/>
    <s v="United States"/>
    <s v="Niagara Falls"/>
    <x v="15"/>
    <n v="14304"/>
    <x v="3"/>
    <s v="TEC-PH-10004912"/>
    <x v="2"/>
    <x v="7"/>
    <x v="1492"/>
    <n v="164.85"/>
    <n v="3"/>
    <x v="0"/>
    <n v="47.8065"/>
  </r>
  <r>
    <n v="9935"/>
    <x v="4980"/>
    <x v="0"/>
    <x v="281"/>
    <d v="2013-04-13T00:00:00"/>
    <x v="1"/>
    <s v="AS-10240"/>
    <s v="Alan Shonely"/>
    <x v="0"/>
    <s v="United States"/>
    <s v="Philadelphia"/>
    <x v="9"/>
    <n v="19120"/>
    <x v="3"/>
    <s v="OFF-AP-10003278"/>
    <x v="1"/>
    <x v="9"/>
    <x v="1784"/>
    <n v="33.527999999999999"/>
    <n v="3"/>
    <x v="2"/>
    <n v="2.5146000000000002"/>
  </r>
  <r>
    <n v="9936"/>
    <x v="4980"/>
    <x v="0"/>
    <x v="281"/>
    <d v="2013-04-13T00:00:00"/>
    <x v="1"/>
    <s v="AS-10240"/>
    <s v="Alan Shonely"/>
    <x v="0"/>
    <s v="United States"/>
    <s v="Philadelphia"/>
    <x v="9"/>
    <n v="19120"/>
    <x v="3"/>
    <s v="OFF-ST-10001627"/>
    <x v="1"/>
    <x v="4"/>
    <x v="1840"/>
    <n v="36.744"/>
    <n v="3"/>
    <x v="2"/>
    <n v="3.6743999999999999"/>
  </r>
  <r>
    <n v="9937"/>
    <x v="4981"/>
    <x v="3"/>
    <x v="92"/>
    <d v="2014-06-29T00:00:00"/>
    <x v="1"/>
    <s v="SC-20575"/>
    <s v="Sonia Cooley"/>
    <x v="0"/>
    <s v="United States"/>
    <s v="Cranston"/>
    <x v="34"/>
    <n v="2920"/>
    <x v="3"/>
    <s v="OFF-BI-10002735"/>
    <x v="1"/>
    <x v="8"/>
    <x v="141"/>
    <n v="102.93"/>
    <n v="3"/>
    <x v="0"/>
    <n v="48.377099999999999"/>
  </r>
  <r>
    <n v="9938"/>
    <x v="4982"/>
    <x v="0"/>
    <x v="1235"/>
    <d v="2013-06-07T00:00:00"/>
    <x v="0"/>
    <s v="CP-12340"/>
    <s v="Christine Phan"/>
    <x v="1"/>
    <s v="United States"/>
    <s v="Los Angeles"/>
    <x v="1"/>
    <n v="90049"/>
    <x v="1"/>
    <s v="FUR-TA-10001676"/>
    <x v="0"/>
    <x v="3"/>
    <x v="957"/>
    <n v="71.087999999999994"/>
    <n v="2"/>
    <x v="2"/>
    <n v="-1.7771999999999999"/>
  </r>
  <r>
    <n v="9939"/>
    <x v="4983"/>
    <x v="0"/>
    <x v="939"/>
    <d v="2013-12-18T00:00:00"/>
    <x v="1"/>
    <s v="NS-18640"/>
    <s v="Noel Staavos"/>
    <x v="1"/>
    <s v="United States"/>
    <s v="New York City"/>
    <x v="15"/>
    <n v="10009"/>
    <x v="3"/>
    <s v="FUR-FU-10004864"/>
    <x v="0"/>
    <x v="5"/>
    <x v="1710"/>
    <n v="60.35"/>
    <n v="5"/>
    <x v="0"/>
    <n v="19.915500000000002"/>
  </r>
  <r>
    <n v="9940"/>
    <x v="4983"/>
    <x v="0"/>
    <x v="939"/>
    <d v="2013-12-18T00:00:00"/>
    <x v="1"/>
    <s v="NS-18640"/>
    <s v="Noel Staavos"/>
    <x v="1"/>
    <s v="United States"/>
    <s v="New York City"/>
    <x v="15"/>
    <n v="10009"/>
    <x v="3"/>
    <s v="OFF-SU-10000952"/>
    <x v="1"/>
    <x v="14"/>
    <x v="1256"/>
    <n v="35.520000000000003"/>
    <n v="4"/>
    <x v="0"/>
    <n v="9.9456000000000007"/>
  </r>
  <r>
    <n v="9941"/>
    <x v="4983"/>
    <x v="0"/>
    <x v="939"/>
    <d v="2013-12-18T00:00:00"/>
    <x v="1"/>
    <s v="NS-18640"/>
    <s v="Noel Staavos"/>
    <x v="1"/>
    <s v="United States"/>
    <s v="New York City"/>
    <x v="15"/>
    <n v="10009"/>
    <x v="3"/>
    <s v="OFF-AR-10000462"/>
    <x v="1"/>
    <x v="6"/>
    <x v="885"/>
    <n v="11.2"/>
    <n v="7"/>
    <x v="0"/>
    <n v="4.8159999999999998"/>
  </r>
  <r>
    <n v="9942"/>
    <x v="4984"/>
    <x v="3"/>
    <x v="221"/>
    <d v="2014-12-01T00:00:00"/>
    <x v="1"/>
    <s v="JL-15835"/>
    <s v="John Lee"/>
    <x v="0"/>
    <s v="United States"/>
    <s v="San Francisco"/>
    <x v="1"/>
    <n v="94122"/>
    <x v="1"/>
    <s v="TEC-AC-10001772"/>
    <x v="2"/>
    <x v="11"/>
    <x v="400"/>
    <n v="223.58"/>
    <n v="14"/>
    <x v="0"/>
    <n v="87.196200000000005"/>
  </r>
  <r>
    <n v="9943"/>
    <x v="4985"/>
    <x v="2"/>
    <x v="129"/>
    <d v="2012-01-03T00:00:00"/>
    <x v="1"/>
    <s v="MD-17350"/>
    <s v="Maribeth Dona"/>
    <x v="0"/>
    <s v="United States"/>
    <s v="Anaheim"/>
    <x v="1"/>
    <n v="92804"/>
    <x v="1"/>
    <s v="OFF-ST-10001128"/>
    <x v="1"/>
    <x v="4"/>
    <x v="1418"/>
    <n v="998.82"/>
    <n v="9"/>
    <x v="0"/>
    <n v="29.964600000000001"/>
  </r>
  <r>
    <n v="9944"/>
    <x v="4985"/>
    <x v="2"/>
    <x v="129"/>
    <d v="2012-01-03T00:00:00"/>
    <x v="1"/>
    <s v="MD-17350"/>
    <s v="Maribeth Dona"/>
    <x v="0"/>
    <s v="United States"/>
    <s v="Anaheim"/>
    <x v="1"/>
    <n v="92804"/>
    <x v="1"/>
    <s v="OFF-SU-10002537"/>
    <x v="1"/>
    <x v="14"/>
    <x v="676"/>
    <n v="51.15"/>
    <n v="5"/>
    <x v="0"/>
    <n v="13.298999999999999"/>
  </r>
  <r>
    <n v="9945"/>
    <x v="4986"/>
    <x v="1"/>
    <x v="1236"/>
    <d v="2012-04-17T00:00:00"/>
    <x v="0"/>
    <s v="RD-19660"/>
    <s v="Robert Dilbeck"/>
    <x v="2"/>
    <s v="United States"/>
    <s v="Seattle"/>
    <x v="4"/>
    <n v="98103"/>
    <x v="1"/>
    <s v="OFF-ST-10000419"/>
    <x v="1"/>
    <x v="4"/>
    <x v="1015"/>
    <n v="40.74"/>
    <n v="3"/>
    <x v="0"/>
    <n v="0.40739999999999998"/>
  </r>
  <r>
    <n v="9946"/>
    <x v="4987"/>
    <x v="2"/>
    <x v="1086"/>
    <d v="2011-03-06T00:00:00"/>
    <x v="1"/>
    <s v="NH-18610"/>
    <s v="Nicole Hansen"/>
    <x v="1"/>
    <s v="United States"/>
    <s v="Philadelphia"/>
    <x v="9"/>
    <n v="19120"/>
    <x v="3"/>
    <s v="OFF-PA-10000327"/>
    <x v="1"/>
    <x v="10"/>
    <x v="1428"/>
    <n v="3.4239999999999999"/>
    <n v="1"/>
    <x v="2"/>
    <n v="1.07"/>
  </r>
  <r>
    <n v="9947"/>
    <x v="4987"/>
    <x v="2"/>
    <x v="1086"/>
    <d v="2011-03-06T00:00:00"/>
    <x v="1"/>
    <s v="NH-18610"/>
    <s v="Nicole Hansen"/>
    <x v="1"/>
    <s v="United States"/>
    <s v="Philadelphia"/>
    <x v="9"/>
    <n v="19120"/>
    <x v="3"/>
    <s v="TEC-AC-10004353"/>
    <x v="2"/>
    <x v="11"/>
    <x v="717"/>
    <n v="151.19999999999999"/>
    <n v="3"/>
    <x v="2"/>
    <n v="32.130000000000003"/>
  </r>
  <r>
    <n v="9948"/>
    <x v="4988"/>
    <x v="3"/>
    <x v="702"/>
    <d v="2014-06-04T00:00:00"/>
    <x v="0"/>
    <s v="HW-14935"/>
    <s v="Helen Wasserman"/>
    <x v="1"/>
    <s v="United States"/>
    <s v="Indianapolis"/>
    <x v="14"/>
    <n v="46203"/>
    <x v="2"/>
    <s v="FUR-CH-10003746"/>
    <x v="0"/>
    <x v="1"/>
    <x v="617"/>
    <n v="1925.88"/>
    <n v="6"/>
    <x v="0"/>
    <n v="539.24639999999999"/>
  </r>
  <r>
    <n v="9949"/>
    <x v="4988"/>
    <x v="3"/>
    <x v="702"/>
    <d v="2014-06-04T00:00:00"/>
    <x v="0"/>
    <s v="HW-14935"/>
    <s v="Helen Wasserman"/>
    <x v="1"/>
    <s v="United States"/>
    <s v="Indianapolis"/>
    <x v="14"/>
    <n v="46203"/>
    <x v="2"/>
    <s v="OFF-AP-10002945"/>
    <x v="1"/>
    <x v="9"/>
    <x v="225"/>
    <n v="2405.1999999999998"/>
    <n v="8"/>
    <x v="0"/>
    <n v="793.71600000000001"/>
  </r>
  <r>
    <n v="9950"/>
    <x v="4988"/>
    <x v="3"/>
    <x v="702"/>
    <d v="2014-06-04T00:00:00"/>
    <x v="0"/>
    <s v="HW-14935"/>
    <s v="Helen Wasserman"/>
    <x v="1"/>
    <s v="United States"/>
    <s v="Indianapolis"/>
    <x v="14"/>
    <n v="46203"/>
    <x v="2"/>
    <s v="TEC-AC-10004568"/>
    <x v="2"/>
    <x v="11"/>
    <x v="1109"/>
    <n v="83.97"/>
    <n v="3"/>
    <x v="0"/>
    <n v="15.9543"/>
  </r>
  <r>
    <n v="9951"/>
    <x v="4988"/>
    <x v="3"/>
    <x v="702"/>
    <d v="2014-06-04T00:00:00"/>
    <x v="0"/>
    <s v="HW-14935"/>
    <s v="Helen Wasserman"/>
    <x v="1"/>
    <s v="United States"/>
    <s v="Indianapolis"/>
    <x v="14"/>
    <n v="46203"/>
    <x v="2"/>
    <s v="TEC-AC-10001714"/>
    <x v="2"/>
    <x v="11"/>
    <x v="678"/>
    <n v="39.89"/>
    <n v="1"/>
    <x v="0"/>
    <n v="14.7593"/>
  </r>
  <r>
    <n v="9952"/>
    <x v="4988"/>
    <x v="3"/>
    <x v="702"/>
    <d v="2014-06-04T00:00:00"/>
    <x v="0"/>
    <s v="HW-14935"/>
    <s v="Helen Wasserman"/>
    <x v="1"/>
    <s v="United States"/>
    <s v="Indianapolis"/>
    <x v="14"/>
    <n v="46203"/>
    <x v="2"/>
    <s v="OFF-BI-10002072"/>
    <x v="1"/>
    <x v="8"/>
    <x v="830"/>
    <n v="17.38"/>
    <n v="2"/>
    <x v="0"/>
    <n v="8.69"/>
  </r>
  <r>
    <n v="9953"/>
    <x v="4989"/>
    <x v="1"/>
    <x v="639"/>
    <d v="2012-12-16T00:00:00"/>
    <x v="0"/>
    <s v="DB-12970"/>
    <s v="Darren Budd"/>
    <x v="1"/>
    <s v="United States"/>
    <s v="Los Angeles"/>
    <x v="1"/>
    <n v="90045"/>
    <x v="1"/>
    <s v="OFF-BI-10001153"/>
    <x v="1"/>
    <x v="8"/>
    <x v="300"/>
    <n v="55.264000000000003"/>
    <n v="2"/>
    <x v="2"/>
    <n v="20.724"/>
  </r>
  <r>
    <n v="9954"/>
    <x v="4989"/>
    <x v="1"/>
    <x v="639"/>
    <d v="2012-12-16T00:00:00"/>
    <x v="0"/>
    <s v="DB-12970"/>
    <s v="Darren Budd"/>
    <x v="1"/>
    <s v="United States"/>
    <s v="Los Angeles"/>
    <x v="1"/>
    <n v="90045"/>
    <x v="1"/>
    <s v="OFF-PA-10004983"/>
    <x v="1"/>
    <x v="10"/>
    <x v="1323"/>
    <n v="6.48"/>
    <n v="1"/>
    <x v="0"/>
    <n v="3.1103999999999998"/>
  </r>
  <r>
    <n v="9955"/>
    <x v="4989"/>
    <x v="1"/>
    <x v="639"/>
    <d v="2012-12-16T00:00:00"/>
    <x v="0"/>
    <s v="DB-12970"/>
    <s v="Darren Budd"/>
    <x v="1"/>
    <s v="United States"/>
    <s v="Los Angeles"/>
    <x v="1"/>
    <n v="90045"/>
    <x v="1"/>
    <s v="OFF-BI-10000948"/>
    <x v="1"/>
    <x v="8"/>
    <x v="1373"/>
    <n v="34.247999999999998"/>
    <n v="3"/>
    <x v="2"/>
    <n v="11.5587"/>
  </r>
  <r>
    <n v="9956"/>
    <x v="4989"/>
    <x v="1"/>
    <x v="639"/>
    <d v="2012-12-16T00:00:00"/>
    <x v="0"/>
    <s v="DB-12970"/>
    <s v="Darren Budd"/>
    <x v="1"/>
    <s v="United States"/>
    <s v="Los Angeles"/>
    <x v="1"/>
    <n v="90045"/>
    <x v="1"/>
    <s v="FUR-TA-10002622"/>
    <x v="0"/>
    <x v="3"/>
    <x v="960"/>
    <n v="273.56799999999998"/>
    <n v="2"/>
    <x v="2"/>
    <n v="10.258800000000001"/>
  </r>
  <r>
    <n v="9957"/>
    <x v="4990"/>
    <x v="2"/>
    <x v="7"/>
    <d v="2011-11-17T00:00:00"/>
    <x v="1"/>
    <s v="KN-16705"/>
    <s v="Kristina Nunn"/>
    <x v="2"/>
    <s v="United States"/>
    <s v="New Rochelle"/>
    <x v="15"/>
    <n v="10801"/>
    <x v="3"/>
    <s v="OFF-PA-10001776"/>
    <x v="1"/>
    <x v="10"/>
    <x v="1263"/>
    <n v="46.35"/>
    <n v="5"/>
    <x v="0"/>
    <n v="21.784500000000001"/>
  </r>
  <r>
    <n v="9958"/>
    <x v="4990"/>
    <x v="2"/>
    <x v="7"/>
    <d v="2011-11-17T00:00:00"/>
    <x v="1"/>
    <s v="KN-16705"/>
    <s v="Kristina Nunn"/>
    <x v="2"/>
    <s v="United States"/>
    <s v="New Rochelle"/>
    <x v="15"/>
    <n v="10801"/>
    <x v="3"/>
    <s v="OFF-PA-10004039"/>
    <x v="1"/>
    <x v="10"/>
    <x v="1538"/>
    <n v="223.92"/>
    <n v="4"/>
    <x v="0"/>
    <n v="109.7208"/>
  </r>
  <r>
    <n v="9959"/>
    <x v="4990"/>
    <x v="2"/>
    <x v="7"/>
    <d v="2011-11-17T00:00:00"/>
    <x v="1"/>
    <s v="KN-16705"/>
    <s v="Kristina Nunn"/>
    <x v="2"/>
    <s v="United States"/>
    <s v="New Rochelle"/>
    <x v="15"/>
    <n v="10801"/>
    <x v="3"/>
    <s v="OFF-SU-10001574"/>
    <x v="1"/>
    <x v="14"/>
    <x v="498"/>
    <n v="7.3"/>
    <n v="2"/>
    <x v="0"/>
    <n v="2.19"/>
  </r>
  <r>
    <n v="9960"/>
    <x v="4991"/>
    <x v="3"/>
    <x v="833"/>
    <d v="2014-10-12T00:00:00"/>
    <x v="1"/>
    <s v="AJ-10945"/>
    <s v="Ashley Jarboe"/>
    <x v="0"/>
    <s v="United States"/>
    <s v="Chandler"/>
    <x v="16"/>
    <n v="85224"/>
    <x v="1"/>
    <s v="OFF-AR-10001761"/>
    <x v="1"/>
    <x v="6"/>
    <x v="1642"/>
    <n v="9.3439999999999994"/>
    <n v="2"/>
    <x v="2"/>
    <n v="1.8688"/>
  </r>
  <r>
    <n v="9961"/>
    <x v="4992"/>
    <x v="3"/>
    <x v="118"/>
    <d v="2014-09-19T00:00:00"/>
    <x v="0"/>
    <s v="CL-12700"/>
    <s v="Craig Leslie"/>
    <x v="2"/>
    <s v="United States"/>
    <s v="Florence"/>
    <x v="0"/>
    <n v="41042"/>
    <x v="0"/>
    <s v="TEC-AC-10002305"/>
    <x v="2"/>
    <x v="11"/>
    <x v="1521"/>
    <n v="18"/>
    <n v="1"/>
    <x v="0"/>
    <n v="3.24"/>
  </r>
  <r>
    <n v="9962"/>
    <x v="4993"/>
    <x v="1"/>
    <x v="531"/>
    <d v="2012-03-22T00:00:00"/>
    <x v="2"/>
    <s v="CM-12655"/>
    <s v="Corinna Mitchell"/>
    <x v="2"/>
    <s v="United States"/>
    <s v="Houston"/>
    <x v="5"/>
    <n v="77041"/>
    <x v="2"/>
    <s v="OFF-PA-10000675"/>
    <x v="1"/>
    <x v="10"/>
    <x v="1106"/>
    <n v="65.584000000000003"/>
    <n v="2"/>
    <x v="2"/>
    <n v="23.7742"/>
  </r>
  <r>
    <n v="9963"/>
    <x v="4993"/>
    <x v="1"/>
    <x v="531"/>
    <d v="2012-03-22T00:00:00"/>
    <x v="2"/>
    <s v="CM-12655"/>
    <s v="Corinna Mitchell"/>
    <x v="2"/>
    <s v="United States"/>
    <s v="Houston"/>
    <x v="5"/>
    <n v="77041"/>
    <x v="2"/>
    <s v="FUR-BO-10004218"/>
    <x v="0"/>
    <x v="0"/>
    <x v="1584"/>
    <n v="383.46559999999999"/>
    <n v="4"/>
    <x v="8"/>
    <n v="-67.670400000000001"/>
  </r>
  <r>
    <n v="9964"/>
    <x v="4994"/>
    <x v="1"/>
    <x v="353"/>
    <d v="2012-07-26T00:00:00"/>
    <x v="3"/>
    <s v="AS-10240"/>
    <s v="Alan Shonely"/>
    <x v="0"/>
    <s v="United States"/>
    <s v="Philadelphia"/>
    <x v="9"/>
    <n v="19140"/>
    <x v="3"/>
    <s v="OFF-PA-10003072"/>
    <x v="1"/>
    <x v="10"/>
    <x v="918"/>
    <n v="10.368"/>
    <n v="2"/>
    <x v="2"/>
    <n v="3.6288"/>
  </r>
  <r>
    <n v="9965"/>
    <x v="4995"/>
    <x v="0"/>
    <x v="5"/>
    <d v="2013-12-11T00:00:00"/>
    <x v="0"/>
    <s v="HE-14800"/>
    <s v="Harold Engle"/>
    <x v="1"/>
    <s v="United States"/>
    <s v="Newark"/>
    <x v="13"/>
    <n v="19711"/>
    <x v="3"/>
    <s v="FUR-FU-10002671"/>
    <x v="0"/>
    <x v="5"/>
    <x v="275"/>
    <n v="13.4"/>
    <n v="1"/>
    <x v="0"/>
    <n v="6.4320000000000004"/>
  </r>
  <r>
    <n v="9966"/>
    <x v="4995"/>
    <x v="0"/>
    <x v="5"/>
    <d v="2013-12-11T00:00:00"/>
    <x v="0"/>
    <s v="HE-14800"/>
    <s v="Harold Engle"/>
    <x v="1"/>
    <s v="United States"/>
    <s v="Newark"/>
    <x v="13"/>
    <n v="19711"/>
    <x v="3"/>
    <s v="OFF-PA-10000349"/>
    <x v="1"/>
    <x v="10"/>
    <x v="33"/>
    <n v="4.9800000000000004"/>
    <n v="1"/>
    <x v="0"/>
    <n v="2.3405999999999998"/>
  </r>
  <r>
    <n v="9967"/>
    <x v="4995"/>
    <x v="0"/>
    <x v="5"/>
    <d v="2013-12-11T00:00:00"/>
    <x v="0"/>
    <s v="HE-14800"/>
    <s v="Harold Engle"/>
    <x v="1"/>
    <s v="United States"/>
    <s v="Newark"/>
    <x v="13"/>
    <n v="19711"/>
    <x v="3"/>
    <s v="OFF-EN-10004483"/>
    <x v="1"/>
    <x v="12"/>
    <x v="1335"/>
    <n v="109.69"/>
    <n v="7"/>
    <x v="0"/>
    <n v="51.554299999999998"/>
  </r>
  <r>
    <n v="9968"/>
    <x v="4996"/>
    <x v="3"/>
    <x v="157"/>
    <d v="2014-12-18T00:00:00"/>
    <x v="1"/>
    <s v="RB-19435"/>
    <s v="Richard Bierner"/>
    <x v="0"/>
    <s v="United States"/>
    <s v="Plainfield"/>
    <x v="30"/>
    <n v="7060"/>
    <x v="3"/>
    <s v="OFF-BI-10004209"/>
    <x v="1"/>
    <x v="8"/>
    <x v="1206"/>
    <n v="40.200000000000003"/>
    <n v="5"/>
    <x v="0"/>
    <n v="18.09"/>
  </r>
  <r>
    <n v="9969"/>
    <x v="4996"/>
    <x v="3"/>
    <x v="157"/>
    <d v="2014-12-18T00:00:00"/>
    <x v="1"/>
    <s v="RB-19435"/>
    <s v="Richard Bierner"/>
    <x v="0"/>
    <s v="United States"/>
    <s v="Plainfield"/>
    <x v="30"/>
    <n v="7060"/>
    <x v="3"/>
    <s v="OFF-BI-10004600"/>
    <x v="1"/>
    <x v="8"/>
    <x v="1477"/>
    <n v="735.98"/>
    <n v="2"/>
    <x v="0"/>
    <n v="331.19099999999997"/>
  </r>
  <r>
    <n v="9970"/>
    <x v="4996"/>
    <x v="3"/>
    <x v="157"/>
    <d v="2014-12-18T00:00:00"/>
    <x v="1"/>
    <s v="RB-19435"/>
    <s v="Richard Bierner"/>
    <x v="0"/>
    <s v="United States"/>
    <s v="Plainfield"/>
    <x v="30"/>
    <n v="7060"/>
    <x v="3"/>
    <s v="OFF-AP-10003622"/>
    <x v="1"/>
    <x v="9"/>
    <x v="188"/>
    <n v="22.75"/>
    <n v="7"/>
    <x v="0"/>
    <n v="6.5975000000000001"/>
  </r>
  <r>
    <n v="9971"/>
    <x v="4997"/>
    <x v="1"/>
    <x v="1141"/>
    <d v="2012-07-02T00:00:00"/>
    <x v="1"/>
    <s v="MP-17470"/>
    <s v="Mark Packer"/>
    <x v="2"/>
    <s v="United States"/>
    <s v="Smyrna"/>
    <x v="32"/>
    <n v="30080"/>
    <x v="0"/>
    <s v="OFF-BI-10002867"/>
    <x v="1"/>
    <x v="8"/>
    <x v="963"/>
    <n v="119.56"/>
    <n v="2"/>
    <x v="0"/>
    <n v="54.997599999999998"/>
  </r>
  <r>
    <n v="9972"/>
    <x v="4997"/>
    <x v="1"/>
    <x v="1141"/>
    <d v="2012-07-02T00:00:00"/>
    <x v="1"/>
    <s v="MP-17470"/>
    <s v="Mark Packer"/>
    <x v="2"/>
    <s v="United States"/>
    <s v="Smyrna"/>
    <x v="32"/>
    <n v="30080"/>
    <x v="0"/>
    <s v="OFF-AR-10000538"/>
    <x v="1"/>
    <x v="6"/>
    <x v="1245"/>
    <n v="140.75"/>
    <n v="5"/>
    <x v="0"/>
    <n v="42.225000000000001"/>
  </r>
  <r>
    <n v="9973"/>
    <x v="4998"/>
    <x v="0"/>
    <x v="108"/>
    <d v="2013-09-18T00:00:00"/>
    <x v="1"/>
    <s v="RC-19960"/>
    <s v="Ryan Crowe"/>
    <x v="0"/>
    <s v="United States"/>
    <s v="Houston"/>
    <x v="5"/>
    <n v="77041"/>
    <x v="2"/>
    <s v="OFF-EN-10000056"/>
    <x v="1"/>
    <x v="12"/>
    <x v="627"/>
    <n v="99.567999999999998"/>
    <n v="2"/>
    <x v="2"/>
    <n v="33.604199999999999"/>
  </r>
  <r>
    <n v="9974"/>
    <x v="4999"/>
    <x v="0"/>
    <x v="409"/>
    <d v="2013-12-11T00:00:00"/>
    <x v="1"/>
    <s v="AP-10720"/>
    <s v="Anne Pryor"/>
    <x v="2"/>
    <s v="United States"/>
    <s v="Los Angeles"/>
    <x v="1"/>
    <n v="90032"/>
    <x v="1"/>
    <s v="TEC-PH-10004080"/>
    <x v="2"/>
    <x v="7"/>
    <x v="1768"/>
    <n v="271.95999999999998"/>
    <n v="5"/>
    <x v="2"/>
    <n v="27.196000000000002"/>
  </r>
  <r>
    <n v="9975"/>
    <x v="4999"/>
    <x v="0"/>
    <x v="409"/>
    <d v="2013-12-11T00:00:00"/>
    <x v="1"/>
    <s v="AP-10720"/>
    <s v="Anne Pryor"/>
    <x v="2"/>
    <s v="United States"/>
    <s v="Los Angeles"/>
    <x v="1"/>
    <n v="90032"/>
    <x v="1"/>
    <s v="OFF-AR-10004752"/>
    <x v="1"/>
    <x v="6"/>
    <x v="1105"/>
    <n v="18.690000000000001"/>
    <n v="7"/>
    <x v="0"/>
    <n v="5.2332000000000001"/>
  </r>
  <r>
    <n v="9976"/>
    <x v="4999"/>
    <x v="0"/>
    <x v="409"/>
    <d v="2013-12-11T00:00:00"/>
    <x v="1"/>
    <s v="AP-10720"/>
    <s v="Anne Pryor"/>
    <x v="2"/>
    <s v="United States"/>
    <s v="Los Angeles"/>
    <x v="1"/>
    <n v="90032"/>
    <x v="1"/>
    <s v="OFF-PA-10000743"/>
    <x v="1"/>
    <x v="10"/>
    <x v="573"/>
    <n v="13.36"/>
    <n v="2"/>
    <x v="0"/>
    <n v="6.4127999999999998"/>
  </r>
  <r>
    <n v="9977"/>
    <x v="4999"/>
    <x v="0"/>
    <x v="409"/>
    <d v="2013-12-11T00:00:00"/>
    <x v="1"/>
    <s v="AP-10720"/>
    <s v="Anne Pryor"/>
    <x v="2"/>
    <s v="United States"/>
    <s v="Los Angeles"/>
    <x v="1"/>
    <n v="90032"/>
    <x v="1"/>
    <s v="TEC-PH-10002496"/>
    <x v="2"/>
    <x v="7"/>
    <x v="490"/>
    <n v="249.584"/>
    <n v="2"/>
    <x v="2"/>
    <n v="31.198"/>
  </r>
  <r>
    <n v="9978"/>
    <x v="4999"/>
    <x v="0"/>
    <x v="409"/>
    <d v="2013-12-11T00:00:00"/>
    <x v="1"/>
    <s v="AP-10720"/>
    <s v="Anne Pryor"/>
    <x v="2"/>
    <s v="United States"/>
    <s v="Los Angeles"/>
    <x v="1"/>
    <n v="90032"/>
    <x v="1"/>
    <s v="OFF-FA-10003467"/>
    <x v="1"/>
    <x v="13"/>
    <x v="489"/>
    <n v="13.86"/>
    <n v="7"/>
    <x v="0"/>
    <n v="0"/>
  </r>
  <r>
    <n v="9979"/>
    <x v="4999"/>
    <x v="0"/>
    <x v="409"/>
    <d v="2013-12-11T00:00:00"/>
    <x v="1"/>
    <s v="AP-10720"/>
    <s v="Anne Pryor"/>
    <x v="2"/>
    <s v="United States"/>
    <s v="Los Angeles"/>
    <x v="1"/>
    <n v="90032"/>
    <x v="1"/>
    <s v="OFF-BI-10003727"/>
    <x v="1"/>
    <x v="8"/>
    <x v="797"/>
    <n v="13.375999999999999"/>
    <n v="4"/>
    <x v="2"/>
    <n v="4.6816000000000004"/>
  </r>
  <r>
    <n v="9980"/>
    <x v="4999"/>
    <x v="0"/>
    <x v="409"/>
    <d v="2013-12-11T00:00:00"/>
    <x v="1"/>
    <s v="AP-10720"/>
    <s v="Anne Pryor"/>
    <x v="2"/>
    <s v="United States"/>
    <s v="Los Angeles"/>
    <x v="1"/>
    <n v="90032"/>
    <x v="1"/>
    <s v="OFF-BI-10002026"/>
    <x v="1"/>
    <x v="8"/>
    <x v="1749"/>
    <n v="437.47199999999998"/>
    <n v="14"/>
    <x v="2"/>
    <n v="153.11519999999999"/>
  </r>
  <r>
    <n v="9981"/>
    <x v="5000"/>
    <x v="1"/>
    <x v="684"/>
    <d v="2012-09-09T00:00:00"/>
    <x v="0"/>
    <s v="SW-20455"/>
    <s v="Shaun Weien"/>
    <x v="0"/>
    <s v="United States"/>
    <s v="Lafayette"/>
    <x v="28"/>
    <n v="70506"/>
    <x v="0"/>
    <s v="FUR-TA-10001039"/>
    <x v="0"/>
    <x v="3"/>
    <x v="824"/>
    <n v="85.98"/>
    <n v="1"/>
    <x v="0"/>
    <n v="22.354800000000001"/>
  </r>
  <r>
    <n v="9982"/>
    <x v="5001"/>
    <x v="3"/>
    <x v="646"/>
    <d v="2014-08-07T00:00:00"/>
    <x v="2"/>
    <s v="TB-21055"/>
    <s v="Ted Butterfield"/>
    <x v="0"/>
    <s v="United States"/>
    <s v="Fairfield"/>
    <x v="24"/>
    <n v="45014"/>
    <x v="3"/>
    <s v="OFF-LA-10004484"/>
    <x v="1"/>
    <x v="2"/>
    <x v="612"/>
    <n v="16.52"/>
    <n v="5"/>
    <x v="2"/>
    <n v="5.3689999999999998"/>
  </r>
  <r>
    <n v="9983"/>
    <x v="5002"/>
    <x v="0"/>
    <x v="897"/>
    <d v="2013-09-29T00:00:00"/>
    <x v="1"/>
    <s v="RC-19960"/>
    <s v="Ryan Crowe"/>
    <x v="0"/>
    <s v="United States"/>
    <s v="Grand Rapids"/>
    <x v="12"/>
    <n v="49505"/>
    <x v="2"/>
    <s v="OFF-PA-10002195"/>
    <x v="1"/>
    <x v="10"/>
    <x v="719"/>
    <n v="35.56"/>
    <n v="7"/>
    <x v="0"/>
    <n v="16.713200000000001"/>
  </r>
  <r>
    <n v="9984"/>
    <x v="5002"/>
    <x v="0"/>
    <x v="897"/>
    <d v="2013-09-29T00:00:00"/>
    <x v="1"/>
    <s v="RC-19960"/>
    <s v="Ryan Crowe"/>
    <x v="0"/>
    <s v="United States"/>
    <s v="Grand Rapids"/>
    <x v="12"/>
    <n v="49505"/>
    <x v="2"/>
    <s v="TEC-PH-10001305"/>
    <x v="2"/>
    <x v="7"/>
    <x v="1671"/>
    <n v="97.98"/>
    <n v="2"/>
    <x v="0"/>
    <n v="27.4344"/>
  </r>
  <r>
    <n v="9985"/>
    <x v="5003"/>
    <x v="1"/>
    <x v="961"/>
    <d v="2012-05-23T00:00:00"/>
    <x v="1"/>
    <s v="DV-13465"/>
    <s v="Dianna Vittorini"/>
    <x v="0"/>
    <s v="United States"/>
    <s v="Long Beach"/>
    <x v="15"/>
    <n v="11561"/>
    <x v="3"/>
    <s v="OFF-LA-10003766"/>
    <x v="1"/>
    <x v="2"/>
    <x v="360"/>
    <n v="31.5"/>
    <n v="10"/>
    <x v="0"/>
    <n v="15.12"/>
  </r>
  <r>
    <n v="9986"/>
    <x v="5003"/>
    <x v="1"/>
    <x v="961"/>
    <d v="2012-05-23T00:00:00"/>
    <x v="1"/>
    <s v="DV-13465"/>
    <s v="Dianna Vittorini"/>
    <x v="0"/>
    <s v="United States"/>
    <s v="Long Beach"/>
    <x v="15"/>
    <n v="11561"/>
    <x v="3"/>
    <s v="OFF-SU-10000898"/>
    <x v="1"/>
    <x v="14"/>
    <x v="1181"/>
    <n v="55.6"/>
    <n v="4"/>
    <x v="0"/>
    <n v="16.123999999999999"/>
  </r>
  <r>
    <n v="9987"/>
    <x v="5004"/>
    <x v="0"/>
    <x v="321"/>
    <d v="2013-10-04T00:00:00"/>
    <x v="1"/>
    <s v="ML-17410"/>
    <s v="Maris LaWare"/>
    <x v="0"/>
    <s v="United States"/>
    <s v="Los Angeles"/>
    <x v="1"/>
    <n v="90008"/>
    <x v="1"/>
    <s v="TEC-AC-10003399"/>
    <x v="2"/>
    <x v="11"/>
    <x v="1497"/>
    <n v="36.24"/>
    <n v="1"/>
    <x v="0"/>
    <n v="15.220800000000001"/>
  </r>
  <r>
    <n v="9988"/>
    <x v="5005"/>
    <x v="3"/>
    <x v="701"/>
    <d v="2014-11-22T00:00:00"/>
    <x v="1"/>
    <s v="RA-19885"/>
    <s v="Ruben Ausman"/>
    <x v="1"/>
    <s v="United States"/>
    <s v="Athens"/>
    <x v="32"/>
    <n v="30605"/>
    <x v="0"/>
    <s v="TEC-AC-10001539"/>
    <x v="2"/>
    <x v="11"/>
    <x v="1576"/>
    <n v="79.989999999999995"/>
    <n v="1"/>
    <x v="0"/>
    <n v="28.796399999999998"/>
  </r>
  <r>
    <n v="9989"/>
    <x v="5005"/>
    <x v="3"/>
    <x v="701"/>
    <d v="2014-11-22T00:00:00"/>
    <x v="1"/>
    <s v="RA-19885"/>
    <s v="Ruben Ausman"/>
    <x v="1"/>
    <s v="United States"/>
    <s v="Athens"/>
    <x v="32"/>
    <n v="30605"/>
    <x v="0"/>
    <s v="TEC-PH-10004006"/>
    <x v="2"/>
    <x v="7"/>
    <x v="1764"/>
    <n v="206.1"/>
    <n v="5"/>
    <x v="0"/>
    <n v="55.646999999999998"/>
  </r>
  <r>
    <n v="9990"/>
    <x v="5006"/>
    <x v="2"/>
    <x v="1237"/>
    <d v="2011-01-24T00:00:00"/>
    <x v="0"/>
    <s v="TB-21400"/>
    <s v="Tom Boeckenhauer"/>
    <x v="0"/>
    <s v="United States"/>
    <s v="Miami"/>
    <x v="2"/>
    <n v="33180"/>
    <x v="0"/>
    <s v="FUR-FU-10001889"/>
    <x v="0"/>
    <x v="5"/>
    <x v="1149"/>
    <n v="25.248000000000001"/>
    <n v="3"/>
    <x v="2"/>
    <n v="4.1028000000000002"/>
  </r>
  <r>
    <n v="9991"/>
    <x v="5007"/>
    <x v="3"/>
    <x v="425"/>
    <d v="2014-03-04T00:00:00"/>
    <x v="1"/>
    <s v="DB-13060"/>
    <s v="Dave Brooks"/>
    <x v="0"/>
    <s v="United States"/>
    <s v="Costa Mesa"/>
    <x v="1"/>
    <n v="92627"/>
    <x v="1"/>
    <s v="FUR-FU-10000747"/>
    <x v="0"/>
    <x v="5"/>
    <x v="1742"/>
    <n v="91.96"/>
    <n v="2"/>
    <x v="0"/>
    <n v="15.6332"/>
  </r>
  <r>
    <n v="9992"/>
    <x v="5007"/>
    <x v="3"/>
    <x v="425"/>
    <d v="2014-03-04T00:00:00"/>
    <x v="1"/>
    <s v="DB-13060"/>
    <s v="Dave Brooks"/>
    <x v="0"/>
    <s v="United States"/>
    <s v="Costa Mesa"/>
    <x v="1"/>
    <n v="92627"/>
    <x v="1"/>
    <s v="TEC-PH-10003645"/>
    <x v="2"/>
    <x v="7"/>
    <x v="294"/>
    <n v="258.57600000000002"/>
    <n v="2"/>
    <x v="2"/>
    <n v="19.3932"/>
  </r>
  <r>
    <n v="9993"/>
    <x v="5007"/>
    <x v="3"/>
    <x v="425"/>
    <d v="2014-03-04T00:00:00"/>
    <x v="1"/>
    <s v="DB-13060"/>
    <s v="Dave Brooks"/>
    <x v="0"/>
    <s v="United States"/>
    <s v="Costa Mesa"/>
    <x v="1"/>
    <n v="92627"/>
    <x v="1"/>
    <s v="OFF-PA-10004041"/>
    <x v="1"/>
    <x v="10"/>
    <x v="940"/>
    <n v="29.6"/>
    <n v="4"/>
    <x v="0"/>
    <n v="13.32"/>
  </r>
  <r>
    <n v="9994"/>
    <x v="5008"/>
    <x v="3"/>
    <x v="464"/>
    <d v="2014-05-10T00:00:00"/>
    <x v="0"/>
    <s v="CC-12220"/>
    <s v="Chris Cortes"/>
    <x v="0"/>
    <s v="United States"/>
    <s v="Westminster"/>
    <x v="1"/>
    <n v="92683"/>
    <x v="1"/>
    <s v="OFF-AP-10002684"/>
    <x v="1"/>
    <x v="9"/>
    <x v="165"/>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148C3E-77FD-4FDF-8F34-948166B32B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061F6B-1F42-4589-A2C1-42F99026D23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92399-016A-491E-8595-2398C890D2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2"/>
    </i>
    <i>
      <x v="8"/>
    </i>
    <i>
      <x v="9"/>
    </i>
    <i>
      <x v="15"/>
    </i>
    <i>
      <x v="16"/>
    </i>
    <i>
      <x v="31"/>
    </i>
    <i>
      <x v="38"/>
    </i>
    <i>
      <x v="40"/>
    </i>
    <i>
      <x v="44"/>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36A81B-F526-4322-8EDF-C34B14B296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5"/>
    </i>
    <i>
      <x v="13"/>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86C30D-E78F-41C3-8246-B1A34B15A1D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3884E9-55E6-4823-82E3-65BD6EF95C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220B5-FA3E-4521-8E5B-0EB792794B2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243CD-CB5B-4E96-90C7-0C52EFDB09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66F141-FFC1-4BE9-A509-D9900C4F5C8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1096FC-3FA6-484F-9077-C27F1178F4C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6097A6-50D1-4CC1-BA08-D3120F24EE6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sd="0" x="2"/>
        <item sd="0" x="3"/>
        <item sd="0" x="0"/>
        <item sd="0" x="1"/>
        <item t="default"/>
      </items>
    </pivotField>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3">
        <item x="0"/>
        <item x="9"/>
        <item x="11"/>
        <item x="2"/>
        <item x="4"/>
        <item x="8"/>
        <item x="10"/>
        <item x="1"/>
        <item x="5"/>
        <item x="7"/>
        <item x="6"/>
        <item x="3"/>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1">
    <field x="17"/>
  </rowFields>
  <rowItems count="6">
    <i>
      <x v="648"/>
    </i>
    <i>
      <x v="420"/>
    </i>
    <i>
      <x v="426"/>
    </i>
    <i>
      <x v="686"/>
    </i>
    <i>
      <x v="435"/>
    </i>
    <i t="grand">
      <x/>
    </i>
  </rowItems>
  <colItems count="1">
    <i/>
  </colItems>
  <dataFields count="1">
    <dataField name="Sum of Sales" fld="18" baseField="0" baseItem="0"/>
  </dataFields>
  <chartFormats count="3">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378E17-D547-4CA0-B8F2-453BCBE113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F0CC87-D5F7-4CD2-B4B4-CD9F961F295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1A150E-FE87-4CAA-A78A-A14AF30DC608}" sourceName="Year">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3" name="PivotTable13"/>
  </pivotTables>
  <data>
    <tabular pivotCacheId="1495471463">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D9F2B9-51F4-4A6E-ACA2-0C29791EEA7E}" sourceName="Segment">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3" name="PivotTable13"/>
  </pivotTables>
  <data>
    <tabular pivotCacheId="149547146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4DF3A-DB8A-4C7A-BCA9-1AB97D33D503}" sourceName="Region">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3" name="PivotTable13"/>
  </pivotTables>
  <data>
    <tabular pivotCacheId="1495471463">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0C5D3F-B463-423B-B972-AB471B81F1E8}" cache="Slicer_Year" caption="Year" rowHeight="234950"/>
  <slicer name="Segment" xr10:uid="{34B60C1D-B4A7-4015-9AA5-AFC13D77E82B}" cache="Slicer_Segment" caption="Segment" rowHeight="234950"/>
  <slicer name="Region" xr10:uid="{B501D43F-2C2C-4AE9-92E0-43BC79CD6EE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717C2E-2A8A-44F2-95C2-902A94B18482}" cache="Slicer_Year" caption="Year" columnCount="2" style="AB" rowHeight="234950"/>
  <slicer name="Segment 1" xr10:uid="{DD2C319F-5F73-45A3-9B56-58494019DBDA}" cache="Slicer_Segment" caption="Segment" style="AB" rowHeight="234950"/>
  <slicer name="Region 1" xr10:uid="{1001821B-E5B9-4B5B-86AB-6056522B4CDA}"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3BCDC4-76A5-4D02-AF67-34E693781C14}" name="Ecommerce_Sales_Analysis_xlsx___Data" displayName="Ecommerce_Sales_Analysis_xlsx___Data" ref="A1:V9995" tableType="queryTable" totalsRowShown="0">
  <autoFilter ref="A1:V9995" xr:uid="{303BCDC4-76A5-4D02-AF67-34E693781C14}"/>
  <tableColumns count="22">
    <tableColumn id="1" xr3:uid="{50D5579F-8F35-4E13-A0EE-097E3E45B863}" uniqueName="1" name="Row ID" queryTableFieldId="1"/>
    <tableColumn id="2" xr3:uid="{39CF5AD7-1F05-4B0D-B5D3-C4683B2DEBF3}" uniqueName="2" name="Order ID" queryTableFieldId="2" dataDxfId="15"/>
    <tableColumn id="3" xr3:uid="{C8F9CCF8-0708-42B3-95BF-3826A970FEC5}" uniqueName="3" name="Year" queryTableFieldId="3"/>
    <tableColumn id="4" xr3:uid="{217C68DB-2418-473C-85F2-18FDDCE2B5CD}" uniqueName="4" name="Order Date" queryTableFieldId="4" dataDxfId="14"/>
    <tableColumn id="5" xr3:uid="{4E546946-3851-4465-8DA1-B47266848B78}" uniqueName="5" name="Ship Date" queryTableFieldId="5" dataDxfId="13"/>
    <tableColumn id="6" xr3:uid="{FDC93951-3177-4C52-8D27-FACCE0FCCBBA}" uniqueName="6" name="Ship Mode" queryTableFieldId="6" dataDxfId="12"/>
    <tableColumn id="7" xr3:uid="{EF152ED4-846B-4BA7-8FFC-2CF44B41FC64}" uniqueName="7" name="Customer ID" queryTableFieldId="7" dataDxfId="11"/>
    <tableColumn id="8" xr3:uid="{0FACEA89-A4C5-4B4F-A73D-DE0CC324D3AB}" uniqueName="8" name="Customer Name" queryTableFieldId="8" dataDxfId="10"/>
    <tableColumn id="9" xr3:uid="{080134B6-5607-42AD-8ABD-AA77CF7D56D6}" uniqueName="9" name="Segment" queryTableFieldId="9" dataDxfId="9"/>
    <tableColumn id="10" xr3:uid="{7C8B071A-6800-4DCE-8AC3-198A3B42FF7B}" uniqueName="10" name="Country" queryTableFieldId="10" dataDxfId="8"/>
    <tableColumn id="11" xr3:uid="{1A34FFBB-AECA-4DF7-A058-87FF6259BAC0}" uniqueName="11" name="City" queryTableFieldId="11" dataDxfId="7"/>
    <tableColumn id="12" xr3:uid="{8F3E89C2-1AB8-4CA1-9CCF-6A2359952C4A}" uniqueName="12" name="State" queryTableFieldId="12" dataDxfId="6"/>
    <tableColumn id="13" xr3:uid="{8B422170-9CC9-4E01-87C5-5F8BF41F333C}" uniqueName="13" name="Postal Code" queryTableFieldId="13"/>
    <tableColumn id="14" xr3:uid="{C556D8EA-C224-451D-9672-ADE1FC9AD659}" uniqueName="14" name="Region" queryTableFieldId="14" dataDxfId="5"/>
    <tableColumn id="15" xr3:uid="{B015532A-AF9E-4C66-BBE3-BBD0EF47F49F}" uniqueName="15" name="Product ID" queryTableFieldId="15" dataDxfId="4"/>
    <tableColumn id="16" xr3:uid="{86563370-6AA4-45F5-9F75-DCD9CCEBC662}" uniqueName="16" name="Category" queryTableFieldId="16" dataDxfId="3"/>
    <tableColumn id="17" xr3:uid="{FCD0A476-7FD2-4190-8245-444D01A3A767}" uniqueName="17" name="Sub-Category" queryTableFieldId="17" dataDxfId="2"/>
    <tableColumn id="18" xr3:uid="{D5E2D1BC-A7F8-4E9D-BCDC-27D0DC99DA4F}" uniqueName="18" name="Product Name" queryTableFieldId="18" dataDxfId="1"/>
    <tableColumn id="19" xr3:uid="{B476B35E-52CB-4C4B-8BAA-54816FC5DC3A}" uniqueName="19" name="Sales" queryTableFieldId="19"/>
    <tableColumn id="20" xr3:uid="{3E7D53D8-BEFF-43CA-BB60-4024BA0942BE}" uniqueName="20" name="Quantity" queryTableFieldId="20"/>
    <tableColumn id="21" xr3:uid="{B71DAAE6-6179-4548-A207-E19378FD54D6}" uniqueName="21" name="Discount" queryTableFieldId="21"/>
    <tableColumn id="22" xr3:uid="{B59114EB-8F0B-45E1-9274-79CA83C6CC60}" uniqueName="22" name="Profit" queryTableFieldId="2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1EF3A-154F-4225-862E-0D1B67E27051}">
  <dimension ref="A3:E7"/>
  <sheetViews>
    <sheetView workbookViewId="0">
      <selection activeCell="B5" sqref="B5"/>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2" t="s">
        <v>10931</v>
      </c>
      <c r="B3" t="s">
        <v>10945</v>
      </c>
      <c r="D3" t="s">
        <v>15</v>
      </c>
      <c r="E3" t="s">
        <v>21</v>
      </c>
    </row>
    <row r="4" spans="1:5" x14ac:dyDescent="0.3">
      <c r="A4" s="3" t="s">
        <v>71</v>
      </c>
      <c r="B4">
        <v>3330.8398999999995</v>
      </c>
      <c r="D4" t="str">
        <f>A4</f>
        <v>Technology</v>
      </c>
      <c r="E4" s="4">
        <f>GETPIVOTDATA("Profit",$A$3,"Category",A4)</f>
        <v>3330.8398999999995</v>
      </c>
    </row>
    <row r="5" spans="1:5" x14ac:dyDescent="0.3">
      <c r="A5" s="3" t="s">
        <v>46</v>
      </c>
      <c r="B5">
        <v>3034.7053000000001</v>
      </c>
      <c r="D5" t="str">
        <f t="shared" ref="D5:D7" si="0">A5</f>
        <v>Office Supplies</v>
      </c>
      <c r="E5" s="4">
        <f t="shared" ref="E5:E6" si="1">GETPIVOTDATA("Profit",$A$3,"Category",A5)</f>
        <v>3034.7053000000001</v>
      </c>
    </row>
    <row r="6" spans="1:5" x14ac:dyDescent="0.3">
      <c r="A6" s="3" t="s">
        <v>32</v>
      </c>
      <c r="B6">
        <v>-641.29750000000013</v>
      </c>
      <c r="D6" t="str">
        <f t="shared" si="0"/>
        <v>Furniture</v>
      </c>
      <c r="E6" s="4">
        <f t="shared" si="1"/>
        <v>-641.29750000000013</v>
      </c>
    </row>
    <row r="7" spans="1:5" x14ac:dyDescent="0.3">
      <c r="A7" s="3" t="s">
        <v>10932</v>
      </c>
      <c r="B7">
        <v>5724.2476999999999</v>
      </c>
      <c r="D7" t="str">
        <f t="shared" si="0"/>
        <v>Grand Total</v>
      </c>
      <c r="E7" s="4">
        <f>GETPIVOTDATA("Profit",$A$3)</f>
        <v>5724.2476999999999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B727-7FF5-403F-B7E4-B837B80BB09B}">
  <dimension ref="A3:B7"/>
  <sheetViews>
    <sheetView workbookViewId="0">
      <selection activeCell="N13" sqref="N13"/>
    </sheetView>
  </sheetViews>
  <sheetFormatPr defaultRowHeight="14.4" x14ac:dyDescent="0.3"/>
  <cols>
    <col min="1" max="1" width="13.109375" bestFit="1" customWidth="1"/>
    <col min="2" max="2" width="11.6640625" bestFit="1" customWidth="1"/>
  </cols>
  <sheetData>
    <row r="3" spans="1:2" x14ac:dyDescent="0.3">
      <c r="A3" s="2" t="s">
        <v>10931</v>
      </c>
      <c r="B3" t="s">
        <v>10944</v>
      </c>
    </row>
    <row r="4" spans="1:2" x14ac:dyDescent="0.3">
      <c r="A4" s="3" t="s">
        <v>32</v>
      </c>
      <c r="B4" s="7">
        <v>0.33831967383233508</v>
      </c>
    </row>
    <row r="5" spans="1:2" x14ac:dyDescent="0.3">
      <c r="A5" s="3" t="s">
        <v>46</v>
      </c>
      <c r="B5" s="7">
        <v>0.43669268156541124</v>
      </c>
    </row>
    <row r="6" spans="1:2" x14ac:dyDescent="0.3">
      <c r="A6" s="3" t="s">
        <v>71</v>
      </c>
      <c r="B6" s="7">
        <v>0.22498764460225376</v>
      </c>
    </row>
    <row r="7" spans="1:2" x14ac:dyDescent="0.3">
      <c r="A7" s="3" t="s">
        <v>10932</v>
      </c>
      <c r="B7" s="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C6A9-ECAF-419A-92D1-69FDBC0CCB30}">
  <dimension ref="A3:E52"/>
  <sheetViews>
    <sheetView workbookViewId="0">
      <selection activeCell="D3" sqref="D3:E52"/>
    </sheetView>
  </sheetViews>
  <sheetFormatPr defaultRowHeight="14.4" x14ac:dyDescent="0.3"/>
  <cols>
    <col min="1" max="1" width="13.109375" bestFit="1" customWidth="1"/>
    <col min="2" max="2" width="11.6640625" bestFit="1" customWidth="1"/>
    <col min="4" max="4" width="17.33203125" bestFit="1" customWidth="1"/>
    <col min="5" max="5" width="12" bestFit="1" customWidth="1"/>
  </cols>
  <sheetData>
    <row r="3" spans="1:5" x14ac:dyDescent="0.3">
      <c r="A3" s="2" t="s">
        <v>10931</v>
      </c>
      <c r="B3" t="s">
        <v>10944</v>
      </c>
      <c r="D3" t="s">
        <v>11</v>
      </c>
      <c r="E3" t="s">
        <v>18</v>
      </c>
    </row>
    <row r="4" spans="1:5" x14ac:dyDescent="0.3">
      <c r="A4" s="3" t="s">
        <v>358</v>
      </c>
      <c r="B4">
        <v>2417.7200000000003</v>
      </c>
      <c r="D4" t="str">
        <f>A4</f>
        <v>Alabama</v>
      </c>
      <c r="E4" s="4">
        <f>GETPIVOTDATA("Sales",$A$3,"State",A4)</f>
        <v>2417.7200000000003</v>
      </c>
    </row>
    <row r="5" spans="1:5" x14ac:dyDescent="0.3">
      <c r="A5" s="3" t="s">
        <v>1707</v>
      </c>
      <c r="B5">
        <v>437.37</v>
      </c>
      <c r="D5" t="str">
        <f t="shared" ref="D5:D52" si="0">A5</f>
        <v>Arkansas</v>
      </c>
      <c r="E5" s="4">
        <f t="shared" ref="E5:E52" si="1">GETPIVOTDATA("Sales",$A$3,"State",A5)</f>
        <v>437.37</v>
      </c>
    </row>
    <row r="6" spans="1:5" x14ac:dyDescent="0.3">
      <c r="A6" s="3" t="s">
        <v>54</v>
      </c>
      <c r="B6">
        <v>5904.7134999999998</v>
      </c>
      <c r="D6" t="str">
        <f t="shared" si="0"/>
        <v>Florida</v>
      </c>
      <c r="E6" s="4">
        <f t="shared" si="1"/>
        <v>5904.7134999999998</v>
      </c>
    </row>
    <row r="7" spans="1:5" x14ac:dyDescent="0.3">
      <c r="A7" s="3" t="s">
        <v>1272</v>
      </c>
      <c r="B7">
        <v>9376.85</v>
      </c>
      <c r="D7" t="str">
        <f t="shared" si="0"/>
        <v>Georgia</v>
      </c>
      <c r="E7" s="4">
        <f t="shared" si="1"/>
        <v>9376.85</v>
      </c>
    </row>
    <row r="8" spans="1:5" x14ac:dyDescent="0.3">
      <c r="A8" s="3" t="s">
        <v>29</v>
      </c>
      <c r="B8">
        <v>6408.49</v>
      </c>
      <c r="D8" t="str">
        <f t="shared" si="0"/>
        <v>Kentucky</v>
      </c>
      <c r="E8" s="4">
        <f t="shared" si="1"/>
        <v>6408.49</v>
      </c>
    </row>
    <row r="9" spans="1:5" x14ac:dyDescent="0.3">
      <c r="A9" s="3" t="s">
        <v>736</v>
      </c>
      <c r="B9">
        <v>917.8</v>
      </c>
      <c r="D9" t="str">
        <f t="shared" si="0"/>
        <v>Louisiana</v>
      </c>
      <c r="E9" s="4">
        <f t="shared" si="1"/>
        <v>917.8</v>
      </c>
    </row>
    <row r="10" spans="1:5" x14ac:dyDescent="0.3">
      <c r="A10" s="3" t="s">
        <v>88</v>
      </c>
      <c r="B10">
        <v>6965.7250000000004</v>
      </c>
      <c r="D10" t="str">
        <f t="shared" si="0"/>
        <v>North Carolina</v>
      </c>
      <c r="E10" s="4">
        <f t="shared" si="1"/>
        <v>6965.7250000000004</v>
      </c>
    </row>
    <row r="11" spans="1:5" x14ac:dyDescent="0.3">
      <c r="A11" s="3" t="s">
        <v>383</v>
      </c>
      <c r="B11">
        <v>3960.9300000000003</v>
      </c>
      <c r="D11" t="str">
        <f t="shared" si="0"/>
        <v>South Carolina</v>
      </c>
      <c r="E11" s="4">
        <f t="shared" si="1"/>
        <v>3960.9300000000003</v>
      </c>
    </row>
    <row r="12" spans="1:5" x14ac:dyDescent="0.3">
      <c r="A12" s="3" t="s">
        <v>335</v>
      </c>
      <c r="B12">
        <v>5108.8880000000008</v>
      </c>
      <c r="D12" t="str">
        <f t="shared" si="0"/>
        <v>Tennessee</v>
      </c>
      <c r="E12" s="4">
        <f t="shared" si="1"/>
        <v>5108.8880000000008</v>
      </c>
    </row>
    <row r="13" spans="1:5" x14ac:dyDescent="0.3">
      <c r="A13" s="3" t="s">
        <v>319</v>
      </c>
      <c r="B13">
        <v>7707.7399999999989</v>
      </c>
      <c r="D13" t="str">
        <f t="shared" si="0"/>
        <v>Virginia</v>
      </c>
      <c r="E13" s="4">
        <f t="shared" si="1"/>
        <v>7707.7399999999989</v>
      </c>
    </row>
    <row r="14" spans="1:5" x14ac:dyDescent="0.3">
      <c r="A14" s="3" t="s">
        <v>10932</v>
      </c>
      <c r="B14">
        <v>49206.226499999997</v>
      </c>
      <c r="D14" t="str">
        <f t="shared" si="0"/>
        <v>Grand Total</v>
      </c>
      <c r="E14" s="4" t="e">
        <f t="shared" si="1"/>
        <v>#REF!</v>
      </c>
    </row>
    <row r="15" spans="1:5" x14ac:dyDescent="0.3">
      <c r="D15">
        <f t="shared" si="0"/>
        <v>0</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00E3-0851-4026-854D-567092FC00DD}">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2" t="s">
        <v>10931</v>
      </c>
      <c r="B3" t="s">
        <v>10944</v>
      </c>
    </row>
    <row r="4" spans="1:2" x14ac:dyDescent="0.3">
      <c r="A4" s="3" t="s">
        <v>59</v>
      </c>
      <c r="B4">
        <v>4368.7520000000004</v>
      </c>
    </row>
    <row r="5" spans="1:2" x14ac:dyDescent="0.3">
      <c r="A5" s="3" t="s">
        <v>36</v>
      </c>
      <c r="B5">
        <v>5815.3399999999992</v>
      </c>
    </row>
    <row r="6" spans="1:2" x14ac:dyDescent="0.3">
      <c r="A6" s="3" t="s">
        <v>72</v>
      </c>
      <c r="B6">
        <v>5847.6579999999994</v>
      </c>
    </row>
    <row r="7" spans="1:2" x14ac:dyDescent="0.3">
      <c r="A7" s="3" t="s">
        <v>56</v>
      </c>
      <c r="B7">
        <v>7012.0945000000011</v>
      </c>
    </row>
    <row r="8" spans="1:2" x14ac:dyDescent="0.3">
      <c r="A8" s="3" t="s">
        <v>75</v>
      </c>
      <c r="B8">
        <v>10395.143</v>
      </c>
    </row>
    <row r="9" spans="1:2" x14ac:dyDescent="0.3">
      <c r="A9" s="3" t="s">
        <v>10932</v>
      </c>
      <c r="B9">
        <v>33438.987500000003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1402-4D57-4A22-B0D2-6CE252A5D795}">
  <dimension ref="A3:N19"/>
  <sheetViews>
    <sheetView workbookViewId="0">
      <selection activeCell="D19" sqref="D19"/>
    </sheetView>
  </sheetViews>
  <sheetFormatPr defaultRowHeight="14.4" x14ac:dyDescent="0.3"/>
  <cols>
    <col min="1" max="1" width="12.5546875" bestFit="1" customWidth="1"/>
    <col min="2" max="2" width="11.6640625" bestFit="1" customWidth="1"/>
    <col min="3" max="3" width="13.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 t="s">
        <v>10931</v>
      </c>
      <c r="B3" t="s">
        <v>10944</v>
      </c>
      <c r="D3" s="2" t="s">
        <v>10931</v>
      </c>
      <c r="E3" t="s">
        <v>10945</v>
      </c>
      <c r="G3" s="2" t="s">
        <v>10931</v>
      </c>
      <c r="H3" t="s">
        <v>10947</v>
      </c>
      <c r="J3" s="2" t="s">
        <v>10931</v>
      </c>
      <c r="K3" t="s">
        <v>10948</v>
      </c>
      <c r="M3" s="2" t="s">
        <v>10931</v>
      </c>
      <c r="N3" t="s">
        <v>10949</v>
      </c>
    </row>
    <row r="4" spans="1:14" x14ac:dyDescent="0.3">
      <c r="A4" s="3" t="s">
        <v>10950</v>
      </c>
      <c r="B4">
        <v>4750.674</v>
      </c>
      <c r="D4" s="3" t="s">
        <v>10950</v>
      </c>
      <c r="E4">
        <v>-1721.2247</v>
      </c>
      <c r="G4" s="3" t="s">
        <v>10950</v>
      </c>
      <c r="H4">
        <v>34</v>
      </c>
      <c r="J4" s="3" t="s">
        <v>10950</v>
      </c>
      <c r="K4">
        <v>6</v>
      </c>
      <c r="M4" s="3" t="s">
        <v>10950</v>
      </c>
      <c r="N4">
        <v>-0.36231168461569874</v>
      </c>
    </row>
    <row r="5" spans="1:14" x14ac:dyDescent="0.3">
      <c r="A5" s="3" t="s">
        <v>10933</v>
      </c>
      <c r="B5">
        <v>714.49400000000003</v>
      </c>
      <c r="D5" s="3" t="s">
        <v>10933</v>
      </c>
      <c r="E5">
        <v>80.600999999999999</v>
      </c>
      <c r="G5" s="3" t="s">
        <v>10933</v>
      </c>
      <c r="H5">
        <v>24</v>
      </c>
      <c r="J5" s="3" t="s">
        <v>10933</v>
      </c>
      <c r="K5">
        <v>5</v>
      </c>
      <c r="M5" s="3" t="s">
        <v>10933</v>
      </c>
      <c r="N5">
        <v>0.11280850503993035</v>
      </c>
    </row>
    <row r="6" spans="1:14" x14ac:dyDescent="0.3">
      <c r="A6" s="3" t="s">
        <v>10934</v>
      </c>
      <c r="B6">
        <v>8869.6149999999998</v>
      </c>
      <c r="D6" s="3" t="s">
        <v>10934</v>
      </c>
      <c r="E6">
        <v>3759.1171999999997</v>
      </c>
      <c r="G6" s="3" t="s">
        <v>10934</v>
      </c>
      <c r="H6">
        <v>73</v>
      </c>
      <c r="J6" s="3" t="s">
        <v>10934</v>
      </c>
      <c r="K6">
        <v>17</v>
      </c>
      <c r="M6" s="3" t="s">
        <v>10934</v>
      </c>
      <c r="N6">
        <v>0.42381965846319142</v>
      </c>
    </row>
    <row r="7" spans="1:14" x14ac:dyDescent="0.3">
      <c r="A7" s="3" t="s">
        <v>10935</v>
      </c>
      <c r="B7">
        <v>4664.2294999999995</v>
      </c>
      <c r="D7" s="3" t="s">
        <v>10935</v>
      </c>
      <c r="E7">
        <v>501.42000000000007</v>
      </c>
      <c r="G7" s="3" t="s">
        <v>10935</v>
      </c>
      <c r="H7">
        <v>59</v>
      </c>
      <c r="J7" s="3" t="s">
        <v>10935</v>
      </c>
      <c r="K7">
        <v>17</v>
      </c>
      <c r="M7" s="3" t="s">
        <v>10935</v>
      </c>
      <c r="N7">
        <v>0.10750328644849061</v>
      </c>
    </row>
    <row r="8" spans="1:14" x14ac:dyDescent="0.3">
      <c r="A8" s="3" t="s">
        <v>10936</v>
      </c>
      <c r="B8">
        <v>274.30599999999998</v>
      </c>
      <c r="D8" s="3" t="s">
        <v>10936</v>
      </c>
      <c r="E8">
        <v>61.564499999999995</v>
      </c>
      <c r="G8" s="3" t="s">
        <v>10936</v>
      </c>
      <c r="H8">
        <v>16</v>
      </c>
      <c r="J8" s="3" t="s">
        <v>10936</v>
      </c>
      <c r="K8">
        <v>5</v>
      </c>
      <c r="M8" s="3" t="s">
        <v>10936</v>
      </c>
      <c r="N8">
        <v>0.22443730724081865</v>
      </c>
    </row>
    <row r="9" spans="1:14" x14ac:dyDescent="0.3">
      <c r="A9" s="3" t="s">
        <v>10937</v>
      </c>
      <c r="B9">
        <v>2140.6020000000003</v>
      </c>
      <c r="D9" s="3" t="s">
        <v>10937</v>
      </c>
      <c r="E9">
        <v>457.39920000000001</v>
      </c>
      <c r="G9" s="3" t="s">
        <v>10937</v>
      </c>
      <c r="H9">
        <v>69</v>
      </c>
      <c r="J9" s="3" t="s">
        <v>10937</v>
      </c>
      <c r="K9">
        <v>20</v>
      </c>
      <c r="M9" s="3" t="s">
        <v>10937</v>
      </c>
      <c r="N9">
        <v>0.21367783455308365</v>
      </c>
    </row>
    <row r="10" spans="1:14" x14ac:dyDescent="0.3">
      <c r="A10" s="3" t="s">
        <v>10938</v>
      </c>
      <c r="B10">
        <v>428.54400000000004</v>
      </c>
      <c r="D10" s="3" t="s">
        <v>10938</v>
      </c>
      <c r="E10">
        <v>160.29390000000001</v>
      </c>
      <c r="G10" s="3" t="s">
        <v>10938</v>
      </c>
      <c r="H10">
        <v>16</v>
      </c>
      <c r="J10" s="3" t="s">
        <v>10938</v>
      </c>
      <c r="K10">
        <v>6</v>
      </c>
      <c r="M10" s="3" t="s">
        <v>10938</v>
      </c>
      <c r="N10">
        <v>0.37404303875448025</v>
      </c>
    </row>
    <row r="11" spans="1:14" x14ac:dyDescent="0.3">
      <c r="A11" s="3" t="s">
        <v>10939</v>
      </c>
      <c r="B11">
        <v>4942.152</v>
      </c>
      <c r="D11" s="3" t="s">
        <v>10939</v>
      </c>
      <c r="E11">
        <v>1984.8995000000002</v>
      </c>
      <c r="G11" s="3" t="s">
        <v>10939</v>
      </c>
      <c r="H11">
        <v>50</v>
      </c>
      <c r="J11" s="3" t="s">
        <v>10939</v>
      </c>
      <c r="K11">
        <v>12</v>
      </c>
      <c r="M11" s="3" t="s">
        <v>10939</v>
      </c>
      <c r="N11">
        <v>0.40162655863275759</v>
      </c>
    </row>
    <row r="12" spans="1:14" x14ac:dyDescent="0.3">
      <c r="A12" s="3" t="s">
        <v>10940</v>
      </c>
      <c r="B12">
        <v>11365.362000000001</v>
      </c>
      <c r="D12" s="3" t="s">
        <v>10940</v>
      </c>
      <c r="E12">
        <v>1423.4217999999998</v>
      </c>
      <c r="G12" s="3" t="s">
        <v>10940</v>
      </c>
      <c r="H12">
        <v>121</v>
      </c>
      <c r="J12" s="3" t="s">
        <v>10940</v>
      </c>
      <c r="K12">
        <v>28</v>
      </c>
      <c r="M12" s="3" t="s">
        <v>10940</v>
      </c>
      <c r="N12">
        <v>0.1252420996357177</v>
      </c>
    </row>
    <row r="13" spans="1:14" x14ac:dyDescent="0.3">
      <c r="A13" s="3" t="s">
        <v>10941</v>
      </c>
      <c r="B13">
        <v>3610.3675000000003</v>
      </c>
      <c r="D13" s="3" t="s">
        <v>10941</v>
      </c>
      <c r="E13">
        <v>-530.31360000000006</v>
      </c>
      <c r="G13" s="3" t="s">
        <v>10941</v>
      </c>
      <c r="H13">
        <v>68</v>
      </c>
      <c r="J13" s="3" t="s">
        <v>10941</v>
      </c>
      <c r="K13">
        <v>18</v>
      </c>
      <c r="M13" s="3" t="s">
        <v>10941</v>
      </c>
      <c r="N13">
        <v>-0.14688632112935873</v>
      </c>
    </row>
    <row r="14" spans="1:14" x14ac:dyDescent="0.3">
      <c r="A14" s="3" t="s">
        <v>10942</v>
      </c>
      <c r="B14">
        <v>3648.3564999999999</v>
      </c>
      <c r="D14" s="3" t="s">
        <v>10942</v>
      </c>
      <c r="E14">
        <v>96.921300000000002</v>
      </c>
      <c r="G14" s="3" t="s">
        <v>10942</v>
      </c>
      <c r="H14">
        <v>105</v>
      </c>
      <c r="J14" s="3" t="s">
        <v>10942</v>
      </c>
      <c r="K14">
        <v>27</v>
      </c>
      <c r="M14" s="3" t="s">
        <v>10942</v>
      </c>
      <c r="N14">
        <v>2.6565742684411461E-2</v>
      </c>
    </row>
    <row r="15" spans="1:14" x14ac:dyDescent="0.3">
      <c r="A15" s="3" t="s">
        <v>10943</v>
      </c>
      <c r="B15">
        <v>3797.5240000000008</v>
      </c>
      <c r="D15" s="3" t="s">
        <v>10943</v>
      </c>
      <c r="E15">
        <v>-549.85240000000022</v>
      </c>
      <c r="G15" s="3" t="s">
        <v>10943</v>
      </c>
      <c r="H15">
        <v>91</v>
      </c>
      <c r="J15" s="3" t="s">
        <v>10943</v>
      </c>
      <c r="K15">
        <v>25</v>
      </c>
      <c r="M15" s="3" t="s">
        <v>10943</v>
      </c>
      <c r="N15">
        <v>-0.14479234364285784</v>
      </c>
    </row>
    <row r="16" spans="1:14" x14ac:dyDescent="0.3">
      <c r="A16" s="3" t="s">
        <v>10932</v>
      </c>
      <c r="B16">
        <v>49206.226499999997</v>
      </c>
      <c r="D16" s="3" t="s">
        <v>10932</v>
      </c>
      <c r="E16">
        <v>5724.2476999999999</v>
      </c>
      <c r="G16" s="3" t="s">
        <v>10932</v>
      </c>
      <c r="H16">
        <v>726</v>
      </c>
      <c r="J16" s="3" t="s">
        <v>10932</v>
      </c>
      <c r="K16">
        <v>186</v>
      </c>
      <c r="M16" s="3" t="s">
        <v>10932</v>
      </c>
      <c r="N16">
        <v>0.11633177561380378</v>
      </c>
    </row>
    <row r="17" spans="2:14" x14ac:dyDescent="0.3">
      <c r="B17" s="8">
        <f>GETPIVOTDATA("Sales",$A$3)</f>
        <v>49206.226499999997</v>
      </c>
      <c r="E17" s="8">
        <f>GETPIVOTDATA("Profit",$D$3)</f>
        <v>5724.2476999999999</v>
      </c>
      <c r="H17" s="9">
        <f>GETPIVOTDATA("Quantity",$G$3)</f>
        <v>726</v>
      </c>
      <c r="K17" s="9">
        <f>GETPIVOTDATA("Order ID",$J$3)</f>
        <v>186</v>
      </c>
      <c r="N17" s="10">
        <f>GETPIVOTDATA("Profit Margin",$M$3)</f>
        <v>0.11633177561380378</v>
      </c>
    </row>
    <row r="19" spans="2:14" x14ac:dyDescent="0.3">
      <c r="C19" s="12">
        <f>GETPIVOTDATA("Sales",$A$3)</f>
        <v>49206.226499999997</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8F55-D513-459F-BBAA-7ABA2CEF0D0D}">
  <dimension ref="A3:L7"/>
  <sheetViews>
    <sheetView topLeftCell="D1" workbookViewId="0">
      <selection activeCell="L7" sqref="L7"/>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 min="8" max="11" width="12.21875" bestFit="1" customWidth="1"/>
    <col min="12" max="12" width="11.5546875" bestFit="1" customWidth="1"/>
  </cols>
  <sheetData>
    <row r="3" spans="1:12" x14ac:dyDescent="0.3">
      <c r="A3" s="2" t="s">
        <v>10931</v>
      </c>
      <c r="B3" t="s">
        <v>10944</v>
      </c>
      <c r="C3" t="s">
        <v>10945</v>
      </c>
      <c r="D3" t="s">
        <v>10947</v>
      </c>
      <c r="E3" t="s">
        <v>10948</v>
      </c>
      <c r="F3" t="s">
        <v>10949</v>
      </c>
    </row>
    <row r="4" spans="1:12" x14ac:dyDescent="0.3">
      <c r="A4" s="3">
        <v>2011</v>
      </c>
      <c r="B4">
        <v>32310.811499999978</v>
      </c>
      <c r="C4">
        <v>3199.6726000000012</v>
      </c>
      <c r="D4">
        <v>594</v>
      </c>
      <c r="E4">
        <v>153</v>
      </c>
      <c r="F4">
        <v>9.9027924445661275E-2</v>
      </c>
    </row>
    <row r="5" spans="1:12" x14ac:dyDescent="0.3">
      <c r="A5" s="3">
        <v>2012</v>
      </c>
      <c r="B5">
        <v>49206.226500000026</v>
      </c>
      <c r="C5">
        <v>5724.247699999999</v>
      </c>
      <c r="D5">
        <v>726</v>
      </c>
      <c r="E5">
        <v>186</v>
      </c>
      <c r="F5">
        <v>0.11633177561380359</v>
      </c>
    </row>
    <row r="6" spans="1:12" x14ac:dyDescent="0.3">
      <c r="A6" s="3">
        <v>2013</v>
      </c>
      <c r="B6">
        <v>53033.109999999957</v>
      </c>
      <c r="C6">
        <v>10663.005499999997</v>
      </c>
      <c r="D6">
        <v>833</v>
      </c>
      <c r="E6">
        <v>218</v>
      </c>
      <c r="F6">
        <v>0.20106317543889102</v>
      </c>
    </row>
    <row r="7" spans="1:12" x14ac:dyDescent="0.3">
      <c r="A7" s="3">
        <v>2014</v>
      </c>
      <c r="B7">
        <v>61030.823000000004</v>
      </c>
      <c r="C7">
        <v>7326.6469999999972</v>
      </c>
      <c r="D7">
        <v>1025</v>
      </c>
      <c r="E7">
        <v>281</v>
      </c>
      <c r="F7">
        <v>0.12004830739379013</v>
      </c>
      <c r="H7" s="11">
        <f>(GETPIVOTDATA("Sum of Sales",$A$3,"Year",2014)/GETPIVOTDATA("Sum of Sales",$A$3,"Year",2013))-1</f>
        <v>0.15080603419260252</v>
      </c>
      <c r="I7" s="11">
        <f>(GETPIVOTDATA("Sum of Profit",$A$3,"Year",2014)/GETPIVOTDATA("Sum of Profit",$A$3,"Year",2013))-1</f>
        <v>-0.31289100432331218</v>
      </c>
      <c r="J7" s="11">
        <f>(GETPIVOTDATA("Sum of Quantity",$A$3,"Year",2014)/GETPIVOTDATA("Sum of Quantity",$A$3,"Year",2013))-1</f>
        <v>0.23049219687875144</v>
      </c>
      <c r="K7" s="11">
        <f>(GETPIVOTDATA("Count of Order ID",$A$3,"Year",2014)/GETPIVOTDATA("Count of Order ID",$A$3,"Year",2013))-1</f>
        <v>0.28899082568807333</v>
      </c>
      <c r="L7" s="11">
        <f>(GETPIVOTDATA("Sum of Profit Margin",$A$3,"Year",2014)/GETPIVOTDATA("Sum of Profit Margin",$A$3,"Year",2013))-1</f>
        <v>-0.40293240106378247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03D7-3921-426B-8EDE-1FC927C905C5}">
  <dimension ref="A1:Z1000"/>
  <sheetViews>
    <sheetView showGridLines="0" showRowColHeaders="0" tabSelected="1" topLeftCell="A9" workbookViewId="0">
      <selection activeCell="H46" sqref="H46"/>
    </sheetView>
  </sheetViews>
  <sheetFormatPr defaultColWidth="0" defaultRowHeight="15" customHeight="1" x14ac:dyDescent="0.3"/>
  <cols>
    <col min="1" max="24" width="8.6640625" customWidth="1"/>
    <col min="25" max="26" width="8.6640625" hidden="1" customWidth="1"/>
    <col min="27" max="16384" width="14.44140625" hidden="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6.8" x14ac:dyDescent="0.4">
      <c r="A11" s="5" t="s">
        <v>10946</v>
      </c>
      <c r="B11" s="6" t="e">
        <f>#REF!</f>
        <v>#REF!</v>
      </c>
      <c r="Q11" s="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CB5C1-BD6B-4517-96AC-A7BFBE87E770}">
  <dimension ref="A3:B9"/>
  <sheetViews>
    <sheetView workbookViewId="0">
      <selection activeCell="A25" sqref="A25"/>
    </sheetView>
  </sheetViews>
  <sheetFormatPr defaultRowHeight="14.4" x14ac:dyDescent="0.3"/>
  <cols>
    <col min="1" max="1" width="66.109375" bestFit="1" customWidth="1"/>
    <col min="2" max="2" width="11.6640625" bestFit="1" customWidth="1"/>
    <col min="3" max="3" width="12.109375" bestFit="1" customWidth="1"/>
  </cols>
  <sheetData>
    <row r="3" spans="1:2" x14ac:dyDescent="0.3">
      <c r="A3" s="2" t="s">
        <v>10931</v>
      </c>
      <c r="B3" t="s">
        <v>10944</v>
      </c>
    </row>
    <row r="4" spans="1:2" x14ac:dyDescent="0.3">
      <c r="A4" s="3" t="s">
        <v>1743</v>
      </c>
      <c r="B4">
        <v>6354.95</v>
      </c>
    </row>
    <row r="5" spans="1:2" x14ac:dyDescent="0.3">
      <c r="A5" s="3" t="s">
        <v>2319</v>
      </c>
      <c r="B5">
        <v>4297.6440000000002</v>
      </c>
    </row>
    <row r="6" spans="1:2" x14ac:dyDescent="0.3">
      <c r="A6" s="3" t="s">
        <v>855</v>
      </c>
      <c r="B6">
        <v>3080</v>
      </c>
    </row>
    <row r="7" spans="1:2" x14ac:dyDescent="0.3">
      <c r="A7" s="3" t="s">
        <v>2692</v>
      </c>
      <c r="B7">
        <v>2967.8220000000001</v>
      </c>
    </row>
    <row r="8" spans="1:2" x14ac:dyDescent="0.3">
      <c r="A8" s="3" t="s">
        <v>1921</v>
      </c>
      <c r="B8">
        <v>2339.8500000000004</v>
      </c>
    </row>
    <row r="9" spans="1:2" x14ac:dyDescent="0.3">
      <c r="A9" s="3" t="s">
        <v>10932</v>
      </c>
      <c r="B9">
        <v>19040.266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B66E-A472-47C5-997C-AB332F46636A}">
  <dimension ref="A1:V9995"/>
  <sheetViews>
    <sheetView workbookViewId="0">
      <selection activeCell="A2" sqref="A1:V2"/>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6CFAB-D59B-41DA-B2C1-C24369CD165D}">
  <dimension ref="A3:C16"/>
  <sheetViews>
    <sheetView workbookViewId="0">
      <selection activeCell="J25" sqref="J2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10944</v>
      </c>
      <c r="C3" t="s">
        <v>10945</v>
      </c>
    </row>
    <row r="4" spans="1:3" x14ac:dyDescent="0.3">
      <c r="A4" s="3" t="s">
        <v>10950</v>
      </c>
      <c r="B4" s="4">
        <v>4750.674</v>
      </c>
      <c r="C4" s="4">
        <v>-1721.2247</v>
      </c>
    </row>
    <row r="5" spans="1:3" x14ac:dyDescent="0.3">
      <c r="A5" s="3" t="s">
        <v>10933</v>
      </c>
      <c r="B5" s="4">
        <v>714.49400000000003</v>
      </c>
      <c r="C5" s="4">
        <v>80.600999999999999</v>
      </c>
    </row>
    <row r="6" spans="1:3" x14ac:dyDescent="0.3">
      <c r="A6" s="3" t="s">
        <v>10934</v>
      </c>
      <c r="B6" s="4">
        <v>8869.6149999999998</v>
      </c>
      <c r="C6" s="4">
        <v>3759.1171999999997</v>
      </c>
    </row>
    <row r="7" spans="1:3" x14ac:dyDescent="0.3">
      <c r="A7" s="3" t="s">
        <v>10935</v>
      </c>
      <c r="B7" s="4">
        <v>4664.2294999999995</v>
      </c>
      <c r="C7" s="4">
        <v>501.42000000000007</v>
      </c>
    </row>
    <row r="8" spans="1:3" x14ac:dyDescent="0.3">
      <c r="A8" s="3" t="s">
        <v>10936</v>
      </c>
      <c r="B8" s="4">
        <v>274.30599999999998</v>
      </c>
      <c r="C8" s="4">
        <v>61.564499999999995</v>
      </c>
    </row>
    <row r="9" spans="1:3" x14ac:dyDescent="0.3">
      <c r="A9" s="3" t="s">
        <v>10937</v>
      </c>
      <c r="B9" s="4">
        <v>2140.6020000000003</v>
      </c>
      <c r="C9" s="4">
        <v>457.39920000000001</v>
      </c>
    </row>
    <row r="10" spans="1:3" x14ac:dyDescent="0.3">
      <c r="A10" s="3" t="s">
        <v>10938</v>
      </c>
      <c r="B10" s="4">
        <v>428.54400000000004</v>
      </c>
      <c r="C10" s="4">
        <v>160.29390000000001</v>
      </c>
    </row>
    <row r="11" spans="1:3" x14ac:dyDescent="0.3">
      <c r="A11" s="3" t="s">
        <v>10939</v>
      </c>
      <c r="B11" s="4">
        <v>4942.152</v>
      </c>
      <c r="C11" s="4">
        <v>1984.8995000000002</v>
      </c>
    </row>
    <row r="12" spans="1:3" x14ac:dyDescent="0.3">
      <c r="A12" s="3" t="s">
        <v>10940</v>
      </c>
      <c r="B12" s="4">
        <v>11365.362000000001</v>
      </c>
      <c r="C12" s="4">
        <v>1423.4217999999998</v>
      </c>
    </row>
    <row r="13" spans="1:3" x14ac:dyDescent="0.3">
      <c r="A13" s="3" t="s">
        <v>10941</v>
      </c>
      <c r="B13" s="4">
        <v>3610.3675000000003</v>
      </c>
      <c r="C13" s="4">
        <v>-530.31360000000006</v>
      </c>
    </row>
    <row r="14" spans="1:3" x14ac:dyDescent="0.3">
      <c r="A14" s="3" t="s">
        <v>10942</v>
      </c>
      <c r="B14" s="4">
        <v>3648.3564999999999</v>
      </c>
      <c r="C14" s="4">
        <v>96.921300000000002</v>
      </c>
    </row>
    <row r="15" spans="1:3" x14ac:dyDescent="0.3">
      <c r="A15" s="3" t="s">
        <v>10943</v>
      </c>
      <c r="B15" s="4">
        <v>3797.5240000000008</v>
      </c>
      <c r="C15" s="4">
        <v>-549.85240000000022</v>
      </c>
    </row>
    <row r="16" spans="1:3" x14ac:dyDescent="0.3">
      <c r="A16" s="3" t="s">
        <v>10932</v>
      </c>
      <c r="B16">
        <v>49206.226499999997</v>
      </c>
      <c r="C16">
        <v>5724.2476999999999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BE1B-F7A6-43EE-A164-1976E94BF048}">
  <dimension ref="A1"/>
  <sheetViews>
    <sheetView showGridLines="0" showRowColHeaders="0" workbookViewId="0"/>
  </sheetViews>
  <sheetFormatPr defaultRowHeight="14.4" x14ac:dyDescent="0.3"/>
  <sheetData/>
  <pageMargins left="0.7" right="0.7" top="0.75" bottom="0.75" header="0.3" footer="0.3"/>
  <pictur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FC10F-84E0-4316-AD42-D727318089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Waterfall Chart</vt:lpstr>
      <vt:lpstr>Pie Chart</vt:lpstr>
      <vt:lpstr> Map Chart</vt:lpstr>
      <vt:lpstr>Top 5</vt:lpstr>
      <vt:lpstr>KPI</vt:lpstr>
      <vt:lpstr>KPI YOY</vt:lpstr>
      <vt:lpstr>Dashboard</vt:lpstr>
      <vt:lpstr>Best Selling Products</vt:lpstr>
      <vt:lpstr>Ecommerce Sales Analysis xlsx -</vt:lpstr>
      <vt:lpstr>Combo Chart</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viraj bhutada</dc:creator>
  <cp:lastModifiedBy>viraj bhutada</cp:lastModifiedBy>
  <cp:lastPrinted>2023-12-12T10:31:05Z</cp:lastPrinted>
  <dcterms:created xsi:type="dcterms:W3CDTF">2023-12-12T06:10:59Z</dcterms:created>
  <dcterms:modified xsi:type="dcterms:W3CDTF">2024-01-20T16:48:22Z</dcterms:modified>
</cp:coreProperties>
</file>