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https://softlineholdingplc-my.sharepoint.com/personal/aishwarya_raman_noventiq_com/Documents/Projects/All_Cargo_Logistics/"/>
    </mc:Choice>
  </mc:AlternateContent>
  <xr:revisionPtr revIDLastSave="6" documentId="8_{29692EA6-13D0-4C14-80AF-27160AA6E510}" xr6:coauthVersionLast="47" xr6:coauthVersionMax="47" xr10:uidLastSave="{B3E16143-F590-4EB2-ADE0-BA3448ACB905}"/>
  <bookViews>
    <workbookView xWindow="-120" yWindow="-120" windowWidth="29040" windowHeight="15720" tabRatio="320" activeTab="1" xr2:uid="{7C48A3BA-F709-465A-898F-4602D688CCF0}"/>
  </bookViews>
  <sheets>
    <sheet name="Dashboard" sheetId="7" r:id="rId1"/>
    <sheet name="Checklist" sheetId="5" r:id="rId2"/>
    <sheet name="Values" sheetId="6" r:id="rId3"/>
  </sheets>
  <definedNames>
    <definedName name="_xlnm._FilterDatabase" localSheetId="1" hidden="1">Checklist!$A$4:$P$197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5" l="1"/>
  <c r="E7" i="5"/>
  <c r="N5" i="7"/>
  <c r="F5" i="7"/>
  <c r="F7" i="5"/>
  <c r="F8" i="5"/>
  <c r="D55" i="7" a="1"/>
  <c r="D55" i="7" s="1"/>
  <c r="D54" i="7" a="1"/>
  <c r="D54" i="7" s="1"/>
  <c r="D53" i="7" a="1"/>
  <c r="D53" i="7" s="1"/>
  <c r="D52" i="7" a="1"/>
  <c r="D52" i="7" s="1"/>
  <c r="D51" i="7" a="1"/>
  <c r="D51" i="7" s="1"/>
  <c r="C55" i="7" a="1"/>
  <c r="C55" i="7" s="1"/>
  <c r="C54" i="7" a="1"/>
  <c r="C54" i="7" s="1"/>
  <c r="C53" i="7" a="1"/>
  <c r="C53" i="7" s="1"/>
  <c r="C52" i="7" a="1"/>
  <c r="C52" i="7" s="1"/>
  <c r="C51" i="7" a="1"/>
  <c r="C51" i="7" s="1"/>
  <c r="B55" i="7" a="1"/>
  <c r="B55" i="7" s="1"/>
  <c r="B54" i="7" a="1"/>
  <c r="B54" i="7" s="1"/>
  <c r="B53" i="7" a="1"/>
  <c r="B53" i="7" s="1"/>
  <c r="B51" i="7" a="1"/>
  <c r="B51" i="7" s="1"/>
  <c r="B52" i="7" a="1"/>
  <c r="B52" i="7" s="1"/>
  <c r="F4" i="5"/>
  <c r="F6" i="5"/>
  <c r="F5" i="5"/>
  <c r="E6" i="5"/>
  <c r="E5" i="5"/>
  <c r="E4" i="5"/>
  <c r="P28" i="7"/>
  <c r="S28" i="7" s="1" a="1"/>
  <c r="S28" i="7" s="1"/>
  <c r="P27" i="7"/>
  <c r="S27" i="7" s="1" a="1"/>
  <c r="S27" i="7" s="1"/>
  <c r="P26" i="7"/>
  <c r="S26" i="7" s="1" a="1"/>
  <c r="S26" i="7" s="1"/>
  <c r="P25" i="7"/>
  <c r="S25" i="7" s="1" a="1"/>
  <c r="S25" i="7" s="1"/>
  <c r="P24" i="7"/>
  <c r="S24" i="7" s="1" a="1"/>
  <c r="S24" i="7" s="1"/>
  <c r="P23" i="7"/>
  <c r="S23" i="7" s="1" a="1"/>
  <c r="S23" i="7" s="1"/>
  <c r="P22" i="7"/>
  <c r="S22" i="7" s="1" a="1"/>
  <c r="S22" i="7" s="1"/>
  <c r="P21" i="7"/>
  <c r="S21" i="7" s="1" a="1"/>
  <c r="S21" i="7" s="1"/>
  <c r="I13" i="7"/>
  <c r="O13" i="7" s="1"/>
  <c r="I12" i="7"/>
  <c r="N12" i="7" s="1" a="1"/>
  <c r="N12" i="7" s="1"/>
  <c r="I11" i="7"/>
  <c r="N11" i="7" s="1" a="1"/>
  <c r="N11" i="7" s="1"/>
  <c r="I10" i="7"/>
  <c r="N10" i="7" s="1" a="1"/>
  <c r="N10" i="7" s="1"/>
  <c r="I9" i="7"/>
  <c r="N9" i="7" s="1" a="1"/>
  <c r="N9" i="7" s="1"/>
  <c r="I8" i="7"/>
  <c r="N8" i="7" s="1" a="1"/>
  <c r="N8" i="7" s="1"/>
  <c r="I7" i="7"/>
  <c r="N7" i="7" s="1" a="1"/>
  <c r="N7" i="7" s="1"/>
  <c r="I6" i="7"/>
  <c r="N6" i="7" s="1" a="1"/>
  <c r="N6" i="7" s="1"/>
  <c r="N13" i="7" l="1" a="1"/>
  <c r="N13" i="7" s="1"/>
  <c r="N14" i="7" s="1"/>
  <c r="E54" i="7"/>
  <c r="O8" i="5" s="1"/>
  <c r="E55" i="7"/>
  <c r="P8" i="5" s="1"/>
  <c r="E52" i="7"/>
  <c r="M8" i="5" s="1"/>
  <c r="E53" i="7"/>
  <c r="N8" i="5" s="1"/>
  <c r="E51" i="7"/>
  <c r="L8" i="5" s="1"/>
  <c r="Q28" i="7" l="1" a="1"/>
  <c r="Q28" i="7" s="1"/>
  <c r="J11" i="7" a="1"/>
  <c r="J11" i="7" s="1"/>
  <c r="R20" i="7"/>
  <c r="R28" i="7" s="1" a="1"/>
  <c r="R28" i="7" s="1"/>
  <c r="Q20" i="7"/>
  <c r="M5" i="7"/>
  <c r="M13" i="7" s="1" a="1"/>
  <c r="M13" i="7" s="1"/>
  <c r="L5" i="7"/>
  <c r="L13" i="7" s="1" a="1"/>
  <c r="L13" i="7" s="1"/>
  <c r="K5" i="7"/>
  <c r="K13" i="7" s="1" a="1"/>
  <c r="K13" i="7" s="1"/>
  <c r="J5" i="7"/>
  <c r="J13" i="7" s="1" a="1"/>
  <c r="J13" i="7" s="1"/>
  <c r="E5" i="7"/>
  <c r="D5" i="7"/>
  <c r="C5" i="7"/>
  <c r="B5" i="7"/>
  <c r="A7" i="7"/>
  <c r="F7" i="7" s="1" a="1"/>
  <c r="F7" i="7" s="1"/>
  <c r="A8" i="7"/>
  <c r="F8" i="7" s="1" a="1"/>
  <c r="F8" i="7" s="1"/>
  <c r="A6" i="7"/>
  <c r="F6" i="7" s="1" a="1"/>
  <c r="F6" i="7" s="1"/>
  <c r="F9" i="7" l="1"/>
  <c r="L9" i="7" a="1"/>
  <c r="L9" i="7" s="1"/>
  <c r="M12" i="7" a="1"/>
  <c r="M12" i="7" s="1"/>
  <c r="M10" i="7" a="1"/>
  <c r="M10" i="7" s="1"/>
  <c r="M6" i="7" a="1"/>
  <c r="M6" i="7" s="1"/>
  <c r="T28" i="7"/>
  <c r="U28" i="7" s="1"/>
  <c r="R21" i="7" a="1"/>
  <c r="R21" i="7" s="1"/>
  <c r="R27" i="7" a="1"/>
  <c r="R27" i="7" s="1"/>
  <c r="Q24" i="7" a="1"/>
  <c r="Q24" i="7" s="1"/>
  <c r="E8" i="7" a="1"/>
  <c r="E8" i="7" s="1"/>
  <c r="R23" i="7" a="1"/>
  <c r="R23" i="7" s="1"/>
  <c r="L8" i="7" a="1"/>
  <c r="L8" i="7" s="1"/>
  <c r="B6" i="7" a="1"/>
  <c r="B6" i="7" s="1"/>
  <c r="E7" i="7" a="1"/>
  <c r="E7" i="7" s="1"/>
  <c r="Q22" i="7" a="1"/>
  <c r="Q22" i="7" s="1"/>
  <c r="M7" i="7" a="1"/>
  <c r="M7" i="7" s="1"/>
  <c r="B7" i="7" a="1"/>
  <c r="B7" i="7" s="1"/>
  <c r="C6" i="7" a="1"/>
  <c r="C6" i="7" s="1"/>
  <c r="B8" i="7" a="1"/>
  <c r="B8" i="7" s="1"/>
  <c r="C8" i="7" a="1"/>
  <c r="C8" i="7" s="1"/>
  <c r="D8" i="7" a="1"/>
  <c r="D8" i="7" s="1"/>
  <c r="C7" i="7" a="1"/>
  <c r="C7" i="7" s="1"/>
  <c r="D7" i="7" a="1"/>
  <c r="D7" i="7" s="1"/>
  <c r="D6" i="7" a="1"/>
  <c r="D6" i="7" s="1"/>
  <c r="E6" i="7" a="1"/>
  <c r="E6" i="7" s="1"/>
  <c r="K12" i="7" a="1"/>
  <c r="K12" i="7" s="1"/>
  <c r="K7" i="7" a="1"/>
  <c r="K7" i="7" s="1"/>
  <c r="L12" i="7" a="1"/>
  <c r="L12" i="7" s="1"/>
  <c r="M9" i="7" a="1"/>
  <c r="M9" i="7" s="1"/>
  <c r="J9" i="7" a="1"/>
  <c r="J9" i="7" s="1"/>
  <c r="Q23" i="7" a="1"/>
  <c r="Q23" i="7" s="1"/>
  <c r="J8" i="7" a="1"/>
  <c r="J8" i="7" s="1"/>
  <c r="M8" i="7" a="1"/>
  <c r="M8" i="7" s="1"/>
  <c r="J12" i="7" a="1"/>
  <c r="J12" i="7" s="1"/>
  <c r="Q27" i="7" a="1"/>
  <c r="Q27" i="7" s="1"/>
  <c r="Q26" i="7" a="1"/>
  <c r="Q26" i="7" s="1"/>
  <c r="R26" i="7" a="1"/>
  <c r="R26" i="7" s="1"/>
  <c r="K11" i="7" a="1"/>
  <c r="K11" i="7" s="1"/>
  <c r="L11" i="7" a="1"/>
  <c r="L11" i="7" s="1"/>
  <c r="M11" i="7" a="1"/>
  <c r="M11" i="7" s="1"/>
  <c r="R25" i="7" a="1"/>
  <c r="R25" i="7" s="1"/>
  <c r="K10" i="7" a="1"/>
  <c r="K10" i="7" s="1"/>
  <c r="Q25" i="7" a="1"/>
  <c r="Q25" i="7" s="1"/>
  <c r="L10" i="7" a="1"/>
  <c r="L10" i="7" s="1"/>
  <c r="J10" i="7" a="1"/>
  <c r="J10" i="7" s="1"/>
  <c r="R24" i="7" a="1"/>
  <c r="R24" i="7" s="1"/>
  <c r="K9" i="7" a="1"/>
  <c r="K9" i="7" s="1"/>
  <c r="K8" i="7" a="1"/>
  <c r="K8" i="7" s="1"/>
  <c r="R22" i="7" a="1"/>
  <c r="R22" i="7" s="1"/>
  <c r="L7" i="7" a="1"/>
  <c r="L7" i="7" s="1"/>
  <c r="J7" i="7" a="1"/>
  <c r="J7" i="7" s="1"/>
  <c r="K6" i="7" a="1"/>
  <c r="K6" i="7" s="1"/>
  <c r="Q21" i="7" a="1"/>
  <c r="Q21" i="7" s="1"/>
  <c r="J6" i="7" a="1"/>
  <c r="J6" i="7" s="1"/>
  <c r="L6" i="7" a="1"/>
  <c r="L6" i="7" s="1"/>
  <c r="O12" i="7" l="1"/>
  <c r="O11" i="7"/>
  <c r="O6" i="7"/>
  <c r="O9" i="7"/>
  <c r="O10" i="7"/>
  <c r="O7" i="7"/>
  <c r="O8" i="7"/>
  <c r="G7" i="7"/>
  <c r="G6" i="7"/>
  <c r="G8" i="7"/>
  <c r="Q29" i="7"/>
  <c r="S29" i="7"/>
  <c r="M14" i="7"/>
  <c r="R29" i="7"/>
  <c r="J14" i="7"/>
  <c r="L14" i="7"/>
  <c r="K14" i="7"/>
  <c r="E9" i="7"/>
  <c r="B9" i="7"/>
  <c r="C9" i="7"/>
  <c r="D9" i="7"/>
  <c r="T24" i="7"/>
  <c r="U24" i="7" s="1"/>
  <c r="T23" i="7"/>
  <c r="U23" i="7" s="1"/>
  <c r="T27" i="7"/>
  <c r="U27" i="7" s="1"/>
  <c r="T22" i="7"/>
  <c r="U22" i="7" s="1"/>
  <c r="T25" i="7"/>
  <c r="U25" i="7" s="1"/>
  <c r="T21" i="7"/>
  <c r="T26" i="7"/>
  <c r="U26" i="7" s="1"/>
  <c r="U21" i="7" l="1"/>
  <c r="T29" i="7"/>
  <c r="D2" i="7" s="1"/>
  <c r="O14" i="7"/>
  <c r="G9" i="7"/>
  <c r="E2" i="7" l="1"/>
  <c r="U2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<sst xmlns="http://schemas.openxmlformats.org/spreadsheetml/2006/main" count="1551" uniqueCount="501">
  <si>
    <t>Main Area</t>
  </si>
  <si>
    <t>Sub Area</t>
  </si>
  <si>
    <t>Severity</t>
  </si>
  <si>
    <t>Status</t>
  </si>
  <si>
    <t>Comment</t>
  </si>
  <si>
    <t>High</t>
  </si>
  <si>
    <t>Not verified</t>
  </si>
  <si>
    <t>Low</t>
  </si>
  <si>
    <t>Medium</t>
  </si>
  <si>
    <t>Open</t>
  </si>
  <si>
    <t>Fulfilled</t>
  </si>
  <si>
    <t>N/A</t>
  </si>
  <si>
    <r>
      <rPr>
        <sz val="28"/>
        <color rgb="FF0078D4"/>
        <rFont val="Segoe UI Semibold"/>
        <family val="2"/>
      </rPr>
      <t xml:space="preserve">FastTrack for Azure
</t>
    </r>
    <r>
      <rPr>
        <b/>
        <sz val="14"/>
        <color rgb="FF625E5E"/>
        <rFont val="Segoe UI Semibold"/>
        <family val="2"/>
      </rPr>
      <t>Azure Review Checklist</t>
    </r>
  </si>
  <si>
    <t>More info</t>
  </si>
  <si>
    <t>Review Status</t>
  </si>
  <si>
    <t>Category</t>
  </si>
  <si>
    <t>Total</t>
  </si>
  <si>
    <t>Progress</t>
  </si>
  <si>
    <t>Closed</t>
  </si>
  <si>
    <t>Training</t>
  </si>
  <si>
    <t>Reference checklist base URL</t>
  </si>
  <si>
    <t>GUID</t>
  </si>
  <si>
    <t>https://raw.githubusercontent.com/Azure/review-checklists/main/checklists/</t>
  </si>
  <si>
    <t>Reviewed Items</t>
  </si>
  <si>
    <t>Open Items</t>
  </si>
  <si>
    <t>Default title</t>
  </si>
  <si>
    <t>Checklist item</t>
  </si>
  <si>
    <t>Description (optional)</t>
  </si>
  <si>
    <t>Technologies</t>
  </si>
  <si>
    <t>Languages</t>
  </si>
  <si>
    <t>Landing Zone</t>
  </si>
  <si>
    <t>AKS</t>
  </si>
  <si>
    <t>AVD</t>
  </si>
  <si>
    <t>Security</t>
  </si>
  <si>
    <t>English</t>
  </si>
  <si>
    <t>Japanese</t>
  </si>
  <si>
    <t>Korean</t>
  </si>
  <si>
    <t>Brazilian Portuguese</t>
  </si>
  <si>
    <t>Spanish</t>
  </si>
  <si>
    <t>Use the "Import latest checklist" button to get the latest version of a review checklist</t>
  </si>
  <si>
    <t>AVS</t>
  </si>
  <si>
    <r>
      <rPr>
        <sz val="10"/>
        <color theme="1"/>
        <rFont val="Wingdings"/>
        <charset val="2"/>
      </rPr>
      <t>ç</t>
    </r>
    <r>
      <rPr>
        <sz val="10"/>
        <color theme="1"/>
        <rFont val="Segoe UI"/>
        <family val="2"/>
      </rPr>
      <t xml:space="preserve">
Select a technology
and a language
</t>
    </r>
    <r>
      <rPr>
        <sz val="10"/>
        <color theme="1"/>
        <rFont val="Wingdings"/>
        <charset val="2"/>
      </rPr>
      <t>ç</t>
    </r>
  </si>
  <si>
    <t>Status descriptions</t>
  </si>
  <si>
    <t>This check has not been looked at yet</t>
  </si>
  <si>
    <t>There is an action item associated to this check</t>
  </si>
  <si>
    <t>Not applicable for current design</t>
  </si>
  <si>
    <t>This check has been verified, and there are no further action items associated to it</t>
  </si>
  <si>
    <t>Multitenancy</t>
  </si>
  <si>
    <t>Technology file prefix</t>
  </si>
  <si>
    <t>lz</t>
  </si>
  <si>
    <t>aks</t>
  </si>
  <si>
    <t>avd</t>
  </si>
  <si>
    <t>avs</t>
  </si>
  <si>
    <t>security</t>
  </si>
  <si>
    <t>Language file suffix</t>
  </si>
  <si>
    <t>en</t>
  </si>
  <si>
    <t>ja</t>
  </si>
  <si>
    <t>ko</t>
  </si>
  <si>
    <t>pt</t>
  </si>
  <si>
    <t>es</t>
  </si>
  <si>
    <t>multitenancy</t>
  </si>
  <si>
    <t>Cost</t>
  </si>
  <si>
    <t>Scale</t>
  </si>
  <si>
    <t>Secure</t>
  </si>
  <si>
    <t>Simple</t>
  </si>
  <si>
    <t>HA</t>
  </si>
  <si>
    <t>Cost-efficient</t>
  </si>
  <si>
    <t>Highly available</t>
  </si>
  <si>
    <t>Scalable</t>
  </si>
  <si>
    <t>Not required</t>
  </si>
  <si>
    <t>Min (F/NR/O)</t>
  </si>
  <si>
    <t>Max (F/NR/O)</t>
  </si>
  <si>
    <t>F+O</t>
  </si>
  <si>
    <t>Max score only Fulfilled/NotRequired/Open</t>
  </si>
  <si>
    <t>Graph Query</t>
  </si>
  <si>
    <t>Recommendation understood, but not needed by current requirements</t>
  </si>
  <si>
    <t>SAP</t>
  </si>
  <si>
    <t>sap</t>
  </si>
  <si>
    <t>App Services Security</t>
  </si>
  <si>
    <t>appsvc_security</t>
  </si>
  <si>
    <t>Azure Landing Zone Review</t>
  </si>
  <si>
    <t>Identity and Access</t>
  </si>
  <si>
    <t>Identity</t>
  </si>
  <si>
    <t>Implement for emergency access or break-glass accounts to prevent tenant-wide account lockout</t>
  </si>
  <si>
    <t>984a859c-773e-47d2-9162-3a765a917e1f</t>
  </si>
  <si>
    <t>Enforce a RBAC model for management groups, subscriptions, resource groups and resources</t>
  </si>
  <si>
    <t>348ef254-c27d-442e-abba-c7571559ab91</t>
  </si>
  <si>
    <t>Enforce Azure AD conditional-access policies for any user with rights to Azure environments</t>
  </si>
  <si>
    <t>53e8908a-e28c-484c-93b6-b7808b9fe5c4</t>
  </si>
  <si>
    <t>Enforce multi-factor authentication for any user with rights to the Azure environments</t>
  </si>
  <si>
    <t>1049d403-a923-4c34-94d0-0018ac6a9e01</t>
  </si>
  <si>
    <t>Enforce centralized and delegated responsibilities to manage resources deployed inside the landing zone based on role and security requirements</t>
  </si>
  <si>
    <t>e6a83de5-de32-4c19-a248-1607d5d1e4e6</t>
  </si>
  <si>
    <t>Enforce Azure AD Privileged Identity Management (PIM) to establish zero standing access and least privilege</t>
  </si>
  <si>
    <t>14658d35-58fd-4772-99b8-21112df27ee4</t>
  </si>
  <si>
    <t>Only use the authentication type Work or school account for all account types. Avoid using the Microsoft account</t>
  </si>
  <si>
    <t>12e7f983-f630-4472-8dd6-9c5b5c2622f5</t>
  </si>
  <si>
    <t>Only use groups to assign permissions. Add on-premises groups to the Azure-AD-only group if a group management system is already in place.</t>
  </si>
  <si>
    <t>4b69bad3-3aad-45e8-a68e-1d76667313b4</t>
  </si>
  <si>
    <t>Consider using Azure custom roles for the following key roles: Azure platform owner, network management, security operations, subscription owner, application owner</t>
  </si>
  <si>
    <t>f5664b5e-984a-4859-a773-e7d261623a76</t>
  </si>
  <si>
    <t>If any data sovereignty requirements exist, Azure Policies can be deployed to enforce them</t>
  </si>
  <si>
    <t>5a917e1f-348e-4f25-9c27-d42e8bbac757</t>
  </si>
  <si>
    <t>If Azure Active Directory Domains Services (AADDS) is in use, deploy AADDS within the primary region because this service can only be projected into one subscription</t>
  </si>
  <si>
    <t>1559ab91-53e8-4908-ae28-c84c33b6b780</t>
  </si>
  <si>
    <t>If AADDS in use, evaluate the compatibility of all workloads</t>
  </si>
  <si>
    <t>8b9fe5c4-1049-4d40-9a92-3c3474d00018</t>
  </si>
  <si>
    <t>If AD on Windows server in use, can all required resources access correct domain controller?</t>
  </si>
  <si>
    <t>ac6a9e01-e6a8-43de-9de3-2c1992481607</t>
  </si>
  <si>
    <t>Consider using Azure AD Application Proxy as a VPN or reverse proxy replacement to give remote users secure and authenticated access to internal applications (hosted in the cloud or on-premises).</t>
  </si>
  <si>
    <t>d5d1e4e6-1465-48d3-958f-d77249b82111</t>
  </si>
  <si>
    <t>Avoid using on-premises synced accounts for Azure AD role assignments.</t>
  </si>
  <si>
    <t>35037e68-9349-4c15-b371-228514f4cdff</t>
  </si>
  <si>
    <t>Management Group and Subscriptions</t>
  </si>
  <si>
    <t>Subscriptions</t>
  </si>
  <si>
    <t>Enforce reasonably flat management group hierarchy with no more than three to four levels, ideally</t>
  </si>
  <si>
    <t>resourcecontainers| where type == 'microsoft.resources/subscriptions'| extend ManagementGroup = tostring(tags),mgmtChain = properties.managementGroupAncestorsChain| extend compliant =( array_length(mgmtChain) &lt; 4 and array_length(mgmtChain) &gt; 1)</t>
  </si>
  <si>
    <t>2df27ee4-12e7-4f98-9f63-04722dd69c5b</t>
  </si>
  <si>
    <t>Enforce or appended resource tags through Azure Policy</t>
  </si>
  <si>
    <t>resources | extend compliant = isnotnull(['tags']) | project name, id, subscriptionId, resourceGroup, tags, compliant</t>
  </si>
  <si>
    <t>5c2622f5-4b69-4bad-93aa-d5e8c68e1d76</t>
  </si>
  <si>
    <t>Enforce a sandbox management group to allow users to immediately experiment with Azure</t>
  </si>
  <si>
    <t>667313b4-f566-44b5-b984-a859c773e7d2</t>
  </si>
  <si>
    <t>Enforce a platform management group under the root management group to support common platform policy and Azure role assignment</t>
  </si>
  <si>
    <t>61623a76-5a91-47e1-b348-ef254c27d42e</t>
  </si>
  <si>
    <t>Enforce a dedicated connectivity subscription in the Platform management group to host an Azure Virtual WAN hub, private Domain Name System (DNS), ExpressRoute circuit, and other networking resources.</t>
  </si>
  <si>
    <t>8bbac757-1559-4ab9-853e-8908ae28c84c</t>
  </si>
  <si>
    <t>Enforce no subscriptions are placed under the root management group</t>
  </si>
  <si>
    <t>resourcecontainers| where type == 'microsoft.resources/subscriptions'| extend ManagementGroup = tostring(tags),mgmtChain = properties.managementGroupAncestorsChain| extend compliant = (array_length(mgmtChain) &gt; 1)</t>
  </si>
  <si>
    <t>33b6b780-8b9f-4e5c-9104-9d403a923c34</t>
  </si>
  <si>
    <t>Enforce that only privileged users can operate management groups in the tenant by enabling Azure RBAC authorization in the management group hierarchy settings</t>
  </si>
  <si>
    <t>74d00018-ac6a-49e0-8e6a-83de5de32c19</t>
  </si>
  <si>
    <t>Enforce management groups under the root-level management group to represent the types of workloads, based on their security, compliance, connectivity, and feature needs.</t>
  </si>
  <si>
    <t>92481607-d5d1-4e4e-9146-58d3558fd772</t>
  </si>
  <si>
    <t>Enforce a process to make resource owners aware of their roles and responsibilities, access review, budget review, policy compliance and remediate when necessary.</t>
  </si>
  <si>
    <t>49b82111-2df2-47ee-912e-7f983f630472</t>
  </si>
  <si>
    <t>Ensure that all subscription owners and IT core team are aware of subscription resource limitations as part of workload design sessions.</t>
  </si>
  <si>
    <t>2dd69c5b-5c26-422f-94b6-9bad33aad5e8</t>
  </si>
  <si>
    <t>Use Reserved Instances where appropriate to optimize cost and ensure available capacity in target regions. Enforce the use of purchased Reserved Instance VM SKUs via Azure Policy.</t>
  </si>
  <si>
    <t>c68e1d76-6673-413b-9f56-64b5e984a859</t>
  </si>
  <si>
    <t>Enforce a dashboard, workbook, or manual process to monitor used capacity levels</t>
  </si>
  <si>
    <t>c773e7d2-6162-43a7-95a9-17e1f348ef25</t>
  </si>
  <si>
    <t>Ensure required services and features are available within the chosen deployment regions</t>
  </si>
  <si>
    <t>4c27d42e-8bba-4c75-9155-9ab9153e8908</t>
  </si>
  <si>
    <t>Enforce a process for cost management</t>
  </si>
  <si>
    <t>ae28c84c-33b6-4b78-88b9-fe5c41049d40</t>
  </si>
  <si>
    <t>If AD on Windows Server, establish a dedicated identity subscription in the Platform management group to host Windows Server Active Directory domain controllers</t>
  </si>
  <si>
    <t>3a923c34-74d0-4001-aac6-a9e01e6a83de</t>
  </si>
  <si>
    <t>Ensure tags are used for billing and cost management</t>
  </si>
  <si>
    <t>5de32c19-9248-4160-9d5d-1e4e614658d3</t>
  </si>
  <si>
    <t>Network Topology and Connectivity</t>
  </si>
  <si>
    <t>IP plan</t>
  </si>
  <si>
    <t>Ensure no overlapping IP address spaces across Azure regions and on-premises locations</t>
  </si>
  <si>
    <t>558fd772-49b8-4211-82df-27ee412e7f98</t>
  </si>
  <si>
    <t>Ensure to use IP addresses from the address allocation for private internets (RFC 1918).</t>
  </si>
  <si>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@'^(10(\\.(25[0-5]|2[0-4][0-9]|1[0-9]{1,2}|[0-9]{1,2})){3}|((172\\.(1[6-9]|2[0-9]|3[01]))|192\\.168)(\\.(25[0-5]|2[0-4][0-9]|1[0-9]{1,2}|[0-9]{1,2})){2})')  | project name, id, subscriptionId, resourceGroup, compliant, cidr</t>
  </si>
  <si>
    <t>3f630472-2dd6-49c5-a5c2-622f54b69bad</t>
  </si>
  <si>
    <t xml:space="preserve">Ensure that IP address space isn't wasted, don't create unnecessarily large virtual networks (for example /16) </t>
  </si>
  <si>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</si>
  <si>
    <t>33aad5e8-c68e-41d7-9667-313b4f5664b5</t>
  </si>
  <si>
    <t>Ensure no public IP address range (CIDR block) for VNETs, especially if not owned by your organization</t>
  </si>
  <si>
    <t>e984a859-c773-4e7d-8616-23a765a917e1</t>
  </si>
  <si>
    <t>Avoid using overlapping IP address ranges for production and DR sites.</t>
  </si>
  <si>
    <t>f348ef25-4c27-4d42-b8bb-ac7571559ab9</t>
  </si>
  <si>
    <t>For environments where name resolution in Azure is all that's required, use Azure Private DNS for resolution. Create a delegated zone for name resolution (such as 'azure.contoso.com').</t>
  </si>
  <si>
    <t>153e8908-ae28-4c84-a33b-6b7808b9fe5c</t>
  </si>
  <si>
    <t>For environments where name resolution across Azure and on-premises is required, use existing DNS infrastructure (for example, Active Directory integrated DNS) deployed onto at least two virtual machines (VMs). Configure DNS settings in virtual networks to use those DNS servers.</t>
  </si>
  <si>
    <t>41049d40-3a92-43c3-974d-00018ac6a9e0</t>
  </si>
  <si>
    <t>Special workloads that require and deploy their own DNS (such as Red Hat OpenShift) should use their preferred DNS solution.</t>
  </si>
  <si>
    <t>1e6a83de-5de3-42c1-a924-81607d5d1e4e</t>
  </si>
  <si>
    <t>Enable auto-registration for Azure DNS to automatically manage the lifecycle of the DNS records for the virtual machines deployed within a virtual network.</t>
  </si>
  <si>
    <t>614658d3-558f-4d77-849b-821112df27ee</t>
  </si>
  <si>
    <t>Virtual WAN</t>
  </si>
  <si>
    <t>Consider Virtual WAN for simplified Azure networking management, and make sure your scenario is explicitly described in the list of Virtual WAN routing designs</t>
  </si>
  <si>
    <t>412e7f98-3f63-4047-82dd-69c5b5c2622f</t>
  </si>
  <si>
    <t>Use a Virtual WAN hub per Azure region to connect multiple landing zones together across Azure regions via a common global Azure Virtual WAN.</t>
  </si>
  <si>
    <t>54b69bad-33aa-4d5e-ac68-e1d76667313b</t>
  </si>
  <si>
    <t>Use Virtual Hub Routing features to further segment traffic between VNets and branches.</t>
  </si>
  <si>
    <t>4f5664b5-e984-4a85-ac77-3e7d261623a7</t>
  </si>
  <si>
    <t>Connect Virtual WAN hubs to on-premises datacenters by using ExpressRoute</t>
  </si>
  <si>
    <t>65a917e1-f348-4ef2-94c2-7d42e8bbac75</t>
  </si>
  <si>
    <t>Connect branches and remote locations to the nearest Virtual WAN hub via Site-to-Site VPN, or enable branch connectivity to Virtual WAN via an SD-WAN partner solution.</t>
  </si>
  <si>
    <t>71559ab9-153e-4890-aae2-8c84c33b6b78</t>
  </si>
  <si>
    <t>Connect users to the Virtual WAN hub via a Point-to-Site VPN.</t>
  </si>
  <si>
    <t>08b9fe5c-4104-49d4-83a9-23c3474d0001</t>
  </si>
  <si>
    <t>Follow the principle 'traffic in Azure stays in Azure' so that communication across resources in Azure occurs via the Microsoft backbone network</t>
  </si>
  <si>
    <t>8ac6a9e0-1e6a-483d-b5de-32c199248160</t>
  </si>
  <si>
    <t>For outbound Internet traffic protection and filtering, deploy Azure Firewall</t>
  </si>
  <si>
    <t>7d5d1e4e-6146-458d-9558-fd77249b8211</t>
  </si>
  <si>
    <t>When deploying partner networking technologies and NVAs in VWAN, verify configuration with partner vendor's guidance to ensure there are no conflicting configurations</t>
  </si>
  <si>
    <t>12df27ee-412e-47f9-a3f6-304722dd69c5</t>
  </si>
  <si>
    <t>Ensure that Azure Virtual WAN and Azure Firewall resources are created in the connectivity subscription.</t>
  </si>
  <si>
    <t>b5c2622f-54b6-49ba-b33a-ad5e8c68e1d7</t>
  </si>
  <si>
    <t>Ensure that the network architecture is within the Azure Virtual WAN limits.</t>
  </si>
  <si>
    <t>6667313b-4f56-464b-9e98-4a859c773e7d</t>
  </si>
  <si>
    <t>Use Azure Monitor Insights for Virtual WAN to monitor the end-to-end topology of the Virtual WAN, status, and key metrics.</t>
  </si>
  <si>
    <t>261623a7-65a9-417e-8f34-8ef254c27d42</t>
  </si>
  <si>
    <t>Hub and spoke</t>
  </si>
  <si>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</si>
  <si>
    <t>e8bbac75-7155-49ab-a153-e8908ae28c84</t>
  </si>
  <si>
    <t>Ensure that shared services, including ExpressRoute gateways, VPN gateways, and Azure Firewall or partner NVAs in the central-hub virtual network. If necessary, also deploy Active Directory domain controllers and DNS servers.</t>
  </si>
  <si>
    <t>7dd61623-a364-4a90-9eca-e48ebd54cd7d</t>
  </si>
  <si>
    <t>When deploying partner networking technologies or NVAs, follow the partner vendor's guidance</t>
  </si>
  <si>
    <t>e2e8abac-3571-4559-ab91-53e89f89dc7b</t>
  </si>
  <si>
    <t>Do not deploy inbound L7 services such as Azure Application Gateway as a shared service in the central-hub virtual network. Instead, deploy them together with the app in their respective landing zones.</t>
  </si>
  <si>
    <t>44ce3b1a-2808-4b9e-a1bf-1038df03a822</t>
  </si>
  <si>
    <t>If you need transit between ExpressRoute and VPN gateways, use Azure Route Server.</t>
  </si>
  <si>
    <t>ce463dbb-bc8a-4c2a-aebc-92a43da1dae2</t>
  </si>
  <si>
    <t xml:space="preserve">For network architectures with multiple hub-and-spoke topologies across Azure regions, use Global Virtual Network Peering to connect landing-zone virtual networks when a small number of landing zones need to communicate across regions. </t>
  </si>
  <si>
    <t>cc881471-607c-41cc-a0e6-14658dd558f9</t>
  </si>
  <si>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</si>
  <si>
    <t>37239b82-1112-4dbd-9eaf-12e6f943e53f</t>
  </si>
  <si>
    <t>Use Azure Monitor for Networks to monitor the end-to-end state of the networks on Azure.</t>
  </si>
  <si>
    <t>4722d929-c1b1-4cd6-81f5-4b29bade39ad</t>
  </si>
  <si>
    <t>When connecting spoke virtual networks to the central hub virtual network, consider VNet peering limits and the maximum number of prefixes that can be advertised via ExpressRoute</t>
  </si>
  <si>
    <t>0e7c28ec-9366-4572-83b0-f4664b1d944a</t>
  </si>
  <si>
    <t>Hybrid</t>
  </si>
  <si>
    <t>Ensure that you have investigated the possibility to use ExpressRoute as primary connection to Azure.</t>
  </si>
  <si>
    <t>359c373e-7dd6-4162-9a36-4a907ecae48e</t>
  </si>
  <si>
    <t>When you use multiple ExpressRoute circuits, or multiple on-prem locations, make sure to optimize routing with BGP attributes, if certain paths are preferred.</t>
  </si>
  <si>
    <t>f29812b2-363c-4efe-879b-599de0d5973c</t>
  </si>
  <si>
    <t>Ensure that you're using the right SKU for the ExpressRoute/VPN gateways based on bandwidth and performance requirements.</t>
  </si>
  <si>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</si>
  <si>
    <t>d4cd21b0-8813-47f5-b6c4-cfd3e504547c</t>
  </si>
  <si>
    <t>Deploy a zone-redundant ExpressRoute gateway in the supported Azure regions.</t>
  </si>
  <si>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</si>
  <si>
    <t>2447ec66-138a-4720-8f1c-e16ed301d6e8</t>
  </si>
  <si>
    <t>For scenarios that require bandwidth higher than 10 Gbps or dedicated 10/100-Gbps ports, use ExpressRoute Direct.</t>
  </si>
  <si>
    <t>72e52e36-11cc-458b-9a4b-1511e43a58a9</t>
  </si>
  <si>
    <t>When low latency is required, or throughput from on-premises to Azure must be greater than 10 Gbps, enable FastPath to bypass the ExpressRoute gateway from the data path.</t>
  </si>
  <si>
    <t>c2299c4d-7b57-4d0c-9555-62f2b3e4563a</t>
  </si>
  <si>
    <t>Use VPN gateways to connect branches or remote locations to Azure. For higher resilience, deploy zone-redundant gateways (where available).</t>
  </si>
  <si>
    <t>4d873974-8b66-42d6-b15f-512a65498f6d</t>
  </si>
  <si>
    <t>Use ExpressRoute Global Reach to connect large offices, regional headquarters, or datacenters connected to Azure via ExpressRoute.</t>
  </si>
  <si>
    <t>fe237de1-43b1-46c3-8d7a-a9b64704489a</t>
  </si>
  <si>
    <t>When traffic isolation or dedicated bandwidth is required, such as for separating production and nonproduction environments, use different ExpressRoute circuits. It will help you ensure isolated routing domains and alleviate noisy-neighbor risks.</t>
  </si>
  <si>
    <t>8042d88e-79d1-47b7-9b22-a5a67e7a8ed4</t>
  </si>
  <si>
    <t>Monitor ExpressRoute availability and utilization using built-in Azure Monitor metrics.</t>
  </si>
  <si>
    <t>b30e38c3-f298-412b-8363-cefe179b599d</t>
  </si>
  <si>
    <t>Use Connection Monitor for connectivity monitoring across the environment.</t>
  </si>
  <si>
    <t>5bf68dc9-325e-4873-bf88-f8214ef2e5d2</t>
  </si>
  <si>
    <t>Don't explicitly use ExpressRoute circuits from a single peering location. Doing so creates a single point of failure and makes the organization susceptible to peering location outages.</t>
  </si>
  <si>
    <t>e0d5973c-d4cd-421b-8881-37f5e6c4cfd3</t>
  </si>
  <si>
    <t>PaaS</t>
  </si>
  <si>
    <t>If you need private communication to PaaS services, consider the different options available.</t>
  </si>
  <si>
    <t>e504547c-2447-4ec6-9138-a7200f1ce16e</t>
  </si>
  <si>
    <t>Azure PaaS services that have been injected into a virtual network still perform management plane operations by using public IP addresses. Ensure that this communication is not broken</t>
  </si>
  <si>
    <t>d301d6e8-72e5-42e3-911c-c58b5a4b1511</t>
  </si>
  <si>
    <t>Use Private Link, where available, for shared Azure PaaS services.</t>
  </si>
  <si>
    <t>e43a58a9-c229-49c4-b7b5-7d0c655562f2</t>
  </si>
  <si>
    <t>Access Azure PaaS services from on-premises via ExpressRoute private peering. This method avoids transiting over the public internet.</t>
  </si>
  <si>
    <t>b3e4563a-4d87-4397-98b6-62d6d15f512a</t>
  </si>
  <si>
    <t>Use virtual network service endpoints when Private Link isn't available</t>
  </si>
  <si>
    <t>65498f6d-fe23-47de-843b-16c31d7aa9b6</t>
  </si>
  <si>
    <t>Don't enable virtual network service endpoints by default on all subnets.</t>
  </si>
  <si>
    <t>4704489a-8042-4d88-b79d-17b73b22a5a6</t>
  </si>
  <si>
    <t>Don't use virtual network service endpoints when there are data exfiltration concerns, unless you use NVA filtering.</t>
  </si>
  <si>
    <t>7e7a8ed4-b30e-438c-9f29-812b2363cefe</t>
  </si>
  <si>
    <t>Don't implement forced tunneling to enable communication from Azure to Azure resources.</t>
  </si>
  <si>
    <t>179b599d-e0d5-4973-ad4c-d21b088137f5</t>
  </si>
  <si>
    <t>Internet</t>
  </si>
  <si>
    <t>Use Azure Firewall to govern Azure outbound traffic to the internet, non-HTTP/S inbound connections, and East/West traffic filtering (if the organization requires it)</t>
  </si>
  <si>
    <t>e6c4cfd3-e504-4547-a244-7ec66138a720</t>
  </si>
  <si>
    <t>Use Firewall Manager with Virtual WAN to deploy and manage Azure firewalls across Virtual WAN hubs or in hub virtual networks. Firewall Manager is now in general availability for both Virtual WAN and regular virtual networks.</t>
  </si>
  <si>
    <t>0f1ce16e-d301-4d6e-a72e-52e3611cc58b</t>
  </si>
  <si>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</si>
  <si>
    <t>5a4b1511-e43a-458a-ac22-99c4d7b57d0c</t>
  </si>
  <si>
    <t>Configure supported partner SaaS security providers within Firewall Manager if the organization wants to use such solutions to help protect outbound connections.</t>
  </si>
  <si>
    <t>655562f2-b3e4-4563-a4d8-739748b662d6</t>
  </si>
  <si>
    <t>Use WAF within a landing-zone virtual network for protecting inbound HTTP/S traffic from the internet.</t>
  </si>
  <si>
    <t>d15f512a-6549-48f6-bfe2-37de143b16c3</t>
  </si>
  <si>
    <t>Use Azure Front Door and WAF policies to provide global protection across Azure regions for inbound HTTP/S connections to a landing zone.</t>
  </si>
  <si>
    <t>1d7aa9b6-4704-4489-a804-2d88e79d17b7</t>
  </si>
  <si>
    <t>When using Azure Front Door and Azure Application Gateway to help protect HTTP/S apps, use WAF policies in Azure Front Door. Lock down Azure Application Gateway to receive traffic only from Azure Front Door.</t>
  </si>
  <si>
    <t>3b22a5a6-7e7a-48ed-9b30-e38c3f29812b</t>
  </si>
  <si>
    <t>If partner NVAs are required for inbound HTTP/S connections, deploy them within a landing-zone virtual network and together with the apps that they're protecting and exposing to the internet.</t>
  </si>
  <si>
    <t>2363cefe-179b-4599-be0d-5973cd4cd21b</t>
  </si>
  <si>
    <t>Use Azure DDoS Network or IP Protection plans to help protect Public IP Addresses endpoints within the virtual networks.</t>
  </si>
  <si>
    <t>088137f5-e6c4-4cfd-9e50-4547c2447ec6</t>
  </si>
  <si>
    <t>App delivery</t>
  </si>
  <si>
    <t>Perform app delivery within landing zones for both internal-facing (corp) and external-facing apps (online).</t>
  </si>
  <si>
    <t>6138a720-0f1c-4e16-bd30-1d6e872e52e3</t>
  </si>
  <si>
    <t>For secure delivery of HTTP/S apps, use Application Gateway v2 and ensure that WAF protection and policies are enabled.</t>
  </si>
  <si>
    <t>611cc58b-5a4b-4151-8e43-a58a9c2299c4</t>
  </si>
  <si>
    <t>Use a partner NVA if you can't use Application Gateway v2 for the security of HTTP/S apps.</t>
  </si>
  <si>
    <t>d7b57d0c-6555-462f-8b3e-4563a4d87397</t>
  </si>
  <si>
    <t>Deploy Azure Application Gateway v2 or partner NVAs used for inbound HTTP/S connections within the landing-zone virtual network and with the apps that they're securing.</t>
  </si>
  <si>
    <t>48b662d6-d15f-4512-a654-98f6dfe237de</t>
  </si>
  <si>
    <t>Use a DDoS Network or IP protection plans for all Public IP addresses in application landing zones.</t>
  </si>
  <si>
    <t>143b16c3-1d7a-4a9b-9470-4489a8042d88</t>
  </si>
  <si>
    <t>Use Azure Front Door with WAF policies to deliver and help protect global HTTP/S apps that span Azure regions.</t>
  </si>
  <si>
    <t>e79d17b7-3b22-4a5a-97e7-a8ed4b30e38c</t>
  </si>
  <si>
    <t>When using Front Door and Application Gateway to help protect HTTP/S apps, use WAF policies in Front Door. Lock down Application Gateway to receive traffic only from Front Door.</t>
  </si>
  <si>
    <t>3f29812b-2363-4cef-b179-b599de0d5973</t>
  </si>
  <si>
    <t>Use Traffic Manager to deliver global apps that span protocols other than HTTP/S.</t>
  </si>
  <si>
    <t>cd4cd21b-0881-437f-9e6c-4cfd3e504547</t>
  </si>
  <si>
    <t>If users only need access to internal applications, has Azure AD Application Proxy been considered as an alternative to Azure Virtual Desktop (AVD)?</t>
  </si>
  <si>
    <t>3b4b3e88-a459-4ed5-a22f-644dfbc58204</t>
  </si>
  <si>
    <t>Segmentation</t>
  </si>
  <si>
    <t xml:space="preserve">Delegate subnet creation to the landing zone owner. </t>
  </si>
  <si>
    <t>c2447ec6-6138-4a72-80f1-ce16ed301d6e</t>
  </si>
  <si>
    <t>To reduce the number of firewall ports open for incoming connections in your network, consider using Azure AD Application Proxy to give remote users secure and authenticated access to internal applications.</t>
  </si>
  <si>
    <t>01ca7cf1-5754-442d-babb-8ba6772e5c30</t>
  </si>
  <si>
    <t>Use NSGs to help protect traffic across subnets, as well as east/west traffic across the platform (traffic between landing zones).</t>
  </si>
  <si>
    <t>872e52e3-611c-4c58-a5a4-b1511e43a58a</t>
  </si>
  <si>
    <t>The application team should use application security groups at the subnet-level NSGs to help protect multi-tier VMs within the landing zone.</t>
  </si>
  <si>
    <t>9c2299c4-d7b5-47d0-a655-562f2b3e4563</t>
  </si>
  <si>
    <t>Use NSGs and application security groups to micro-segment traffic within the landing zone and avoid using a central NVA to filter traffic flows.</t>
  </si>
  <si>
    <t>a4d87397-48b6-462d-9d15-f512a65498f6</t>
  </si>
  <si>
    <t>Enable NSG flow logs and feed them into Traffic Analytics to gain insights into internal and external traffic flows.</t>
  </si>
  <si>
    <t>dfe237de-143b-416c-91d7-aa9b64704489</t>
  </si>
  <si>
    <t>Use NSGs to selectively allow connectivity between landing zones.</t>
  </si>
  <si>
    <t>a8042d88-e79d-417b-93b2-2a5a67e7a8ed</t>
  </si>
  <si>
    <t>For Virtual WAN topologies, route traffic across landing zones via Azure Firewall if the organization requires filtering and logging capabilities for traffic flowing across landing zones.</t>
  </si>
  <si>
    <t>4b30e38c-3f29-4812-a236-3cefe179b599</t>
  </si>
  <si>
    <t>Encryption</t>
  </si>
  <si>
    <t>When you're using ExpressRoute Direct, configure MACsec in order to encrypt traffic at the layer-two level between the organization's routers and MSEE. The diagram shows this encryption in flow.</t>
  </si>
  <si>
    <t>de0d5973-cd4c-4d21-a088-137f5e6c4cfd</t>
  </si>
  <si>
    <t>If traffic between Azure regions must be encrypted, use global VNet peering to connect virtual networks across regions.</t>
  </si>
  <si>
    <t>3e504547-c244-47ec-9613-8a7200f1ce16</t>
  </si>
  <si>
    <t xml:space="preserve">For Virtual WAN scenarios where MACsec isn't an option (for example, not using ExpressRoute Direct), use a Virtual WAN VPN gateway to establish IPsec tunnels over ExpressRoute private peering. </t>
  </si>
  <si>
    <t>ed301d6e-872e-452e-9611-cc58b5a4b151</t>
  </si>
  <si>
    <t>Inspection</t>
  </si>
  <si>
    <t>Use Network Watcher packets to capture despite the limited capture window.</t>
  </si>
  <si>
    <t>1e43a58a-9c22-499c-9d7b-57d0c655562f</t>
  </si>
  <si>
    <t>Evaluate whether the latest version of NSG flow logs provides the level of detail that you need.</t>
  </si>
  <si>
    <t>2b3e4563-a4d8-4739-948b-662d6d15f512</t>
  </si>
  <si>
    <t>Use partner solutions for scenarios that require deep packet inspection.</t>
  </si>
  <si>
    <t>a65498f6-dfe2-437d-b143-b16c31d7aa9b</t>
  </si>
  <si>
    <t>Don't develop a custom solution to mirror traffic. Although this approach might be acceptable for small-scale scenarios, we don't encourage it at scale because of complexity and the supportability issues that might arise.</t>
  </si>
  <si>
    <t>64704489-a804-42d8-ae79-d17b73b22a5a</t>
  </si>
  <si>
    <t>Management and Monitoring</t>
  </si>
  <si>
    <t>Monitoring</t>
  </si>
  <si>
    <t>Use a single monitor logs workspace to manage platforms centrally except where Azure role-based access control (Azure RBAC), data sovereignty requirements, or data retention policies mandate separate workspaces.</t>
  </si>
  <si>
    <t>67e7a8ed-4b30-4e38-a3f2-9812b2363cef</t>
  </si>
  <si>
    <t>Is the landing zone documented?</t>
  </si>
  <si>
    <t>e179b599-de0d-4597-9cd4-cd21b088137f</t>
  </si>
  <si>
    <t>Export logs to Azure Storage if log retention requirements exceed two years. Use immutable storage with a write-once, read-many policy to make data non-erasable and non-modifiable for a user-specified interval.</t>
  </si>
  <si>
    <t>5e6c4cfd-3e50-4454-9c24-47ec66138a72</t>
  </si>
  <si>
    <t xml:space="preserve">Use Azure Policy for access control and compliance reporting. Azure Policy provides the ability to enforce organization-wide settings to ensure consistent policy adherence and fast violation detection. </t>
  </si>
  <si>
    <t>00f1ce16-ed30-41d6-b872-e52e3611cc58</t>
  </si>
  <si>
    <t>Monitor in-guest virtual machine (VM) configuration drift using Azure Policy. Enabling guest configuration audit capabilities through policy helps application team workloads to immediately consume feature capabilities with little effort.</t>
  </si>
  <si>
    <t>e7d7e484-3276-4d8b-bc05-5bcf619e8a13</t>
  </si>
  <si>
    <t xml:space="preserve">Use Update Management in Azure Automation as a long-term patching mechanism for both Windows and Linux VMs. </t>
  </si>
  <si>
    <t>f9887952-5d62-4688-9d70-ba6c97be9951</t>
  </si>
  <si>
    <t>Use Network Watcher to proactively monitor traffic flows</t>
  </si>
  <si>
    <t>90483845-c986-4cb2-a131-56a12476e49f</t>
  </si>
  <si>
    <t>Use resource locks to prevent accidental deletion of critical shared services.</t>
  </si>
  <si>
    <t>541acdce-9793-477b-adb3-751ab2ab13ad</t>
  </si>
  <si>
    <t>Use deny policies to supplement Azure role assignments. The combination of deny policies and Azure role assignments ensures the appropriate guardrails are in place to enforce who can deploy and configure resources and what resources they can deploy and configure.</t>
  </si>
  <si>
    <t>a6e55d7d-8a2a-4db1-87d6-326af625ca44</t>
  </si>
  <si>
    <t>Include service and resource health events as part of the overall platform monitoring solution. Tracking service and resource health from the platform perspective is an important component of resource management in Azure.</t>
  </si>
  <si>
    <t>e5695f22-23ac-4e8c-a123-08ca5017f154</t>
  </si>
  <si>
    <t>Include alerts and action groups as part of the Azure Service Health platform to ensure that alerts or issues can be actioned</t>
  </si>
  <si>
    <t>d5f345bf-97ab-41a7-819c-6104baa7d48c</t>
  </si>
  <si>
    <t>Don't send raw log entries back to on-premises monitoring systems. Instead, adopt a principle that data born in Azure stays in Azure. If on-premises SIEM integration is required, then send critical alerts instead of logs.</t>
  </si>
  <si>
    <t>e3ab3693-829e-47e3-8618-3687a0477a20</t>
  </si>
  <si>
    <t>Use a centralized Azure Monitor Log Analytics workspace to collect logs and metrics from IaaS and PaaS application resources and control log access with Azure RBAC.</t>
  </si>
  <si>
    <t>9945bda4-3334-4f24-a116-34182ba52752</t>
  </si>
  <si>
    <t>Use Azure Monitor Logs for insights and reporting.</t>
  </si>
  <si>
    <t>6944008b-e7d7-4e48-9327-6d8bdc055bcf</t>
  </si>
  <si>
    <t>When necessary, use shared storage accounts within the landing zone for Azure diagnostic extension log storage.</t>
  </si>
  <si>
    <t>619e8a13-f988-4795-85d6-26886d70ba6c</t>
  </si>
  <si>
    <t>Use Azure Monitor alerts for the generation of operational alerts.</t>
  </si>
  <si>
    <t>97be9951-9048-4384-9c98-6cb2913156a1</t>
  </si>
  <si>
    <t>Use Azure Site Recovery for Azure-to-Azure Virtual Machines disaster recovery scenarios. This enables you to replicate workloads across regions.</t>
  </si>
  <si>
    <t>2476e49f-541a-4cdc-b979-377bcdb3751a</t>
  </si>
  <si>
    <t>Ensure to use and test native PaaS service disaster recovery capabilities.</t>
  </si>
  <si>
    <t>b2ab13ad-a6e5-45d7-b8a2-adb117d6326a</t>
  </si>
  <si>
    <t>Use Azure-native backup capabilities. Verify that partner/customer is aware of Azure Backup and all new capabilities which greatly can simplify backup management</t>
  </si>
  <si>
    <t>f625ca44-e569-45f2-823a-ce8cb12308ca</t>
  </si>
  <si>
    <t>Ensure that monitoring requirements have been assessed and that appropriate data collection and alerting configurations are applied</t>
  </si>
  <si>
    <t>859c3900-4514-41eb-b010-475d695abd74</t>
  </si>
  <si>
    <t>Security, Governance and Compliance</t>
  </si>
  <si>
    <t>Secrets</t>
  </si>
  <si>
    <t>Use Azure Key Vault to store your secrets and credentials</t>
  </si>
  <si>
    <t>5017f154-e3ab-4369-9829-e7e316183687</t>
  </si>
  <si>
    <t>Use different Azure Key Vaults for different applications and regions to avoid transaction scale limits and restrict access to secrets.</t>
  </si>
  <si>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</si>
  <si>
    <t>a0477a20-9945-4bda-9333-4f2491163418</t>
  </si>
  <si>
    <t>Provision Azure Key Vault with the soft delete and purge policies enabled to allow retention protection for deleted objects.</t>
  </si>
  <si>
    <t>2ba52752-6944-4008-ae7d-7e4843276d8b</t>
  </si>
  <si>
    <t>Follow a least privilege model by limiting authorization to permanently delete keys, secrets, and certificates to specialized custom Azure Active Directory (Azure AD) roles.</t>
  </si>
  <si>
    <t>dc055bcf-619e-48a1-9f98-879525d62688</t>
  </si>
  <si>
    <t>Automate the certificate management and renewal process with public certificate authorities to ease administration.</t>
  </si>
  <si>
    <t>6d70ba6c-97be-4995-8904-83845c986cb2</t>
  </si>
  <si>
    <t>Establish an automated process for key and certificate rotation.</t>
  </si>
  <si>
    <t>913156a1-2476-4e49-b541-acdce979377b</t>
  </si>
  <si>
    <t>Enable firewall and virtual network service endpoint or private endpoint on the vault to control access to the key vault.</t>
  </si>
  <si>
    <t>cdb3751a-b2ab-413a-ba6e-55d7d8a2adb1</t>
  </si>
  <si>
    <t>Use the platform-central Azure Monitor Log Analytics workspace to audit key, certificate, and secret usage within each instance of Key Vault.</t>
  </si>
  <si>
    <t>17d6326a-f625-4ca4-9e56-95f2223ace8c</t>
  </si>
  <si>
    <t>Delegate Key Vault instantiation and privileged access and use Azure Policy to enforce a consistent compliant configuration.</t>
  </si>
  <si>
    <t>b12308ca-5017-4f15-9e3a-b3693829e7e3</t>
  </si>
  <si>
    <t>Default to Microsoft-managed keys for principal encryption functionality and use customer-managed keys when required.</t>
  </si>
  <si>
    <t>16183687-a047-47a2-8994-5bda43334f24</t>
  </si>
  <si>
    <t>Use an Azure Key Vault per application per environment per region.</t>
  </si>
  <si>
    <t>91163418-2ba5-4275-8694-4008be7d7e48</t>
  </si>
  <si>
    <t>If you want to bring your own keys, this might not be supported across all considered services. Implement relevant mitigation so that inconsistencies don't hinder desired outcomes. Choose appropriate region pairs and disaster recovery regions that minimize latency.</t>
  </si>
  <si>
    <t>25d62688-6d70-4ba6-a97b-e99519048384</t>
  </si>
  <si>
    <t>Governance</t>
  </si>
  <si>
    <t>Leverage Azure Policy</t>
  </si>
  <si>
    <t>5c986cb2-9131-456a-8247-6e49f541acdc</t>
  </si>
  <si>
    <t>Identify required Azure tags and use the append policy mode to enforce usage.</t>
  </si>
  <si>
    <t>e979377b-cdb3-4751-ab2a-b13ada6e55d7</t>
  </si>
  <si>
    <t>Map regulatory and compliance requirements to Azure Policy definitions and Azure role assignments.</t>
  </si>
  <si>
    <t>d8a2adb1-17d6-4326-af62-5ca44e5695f2</t>
  </si>
  <si>
    <t>Establish Azure Policy definitions at the top-level root management group so that they can be assigned at inherited scopes</t>
  </si>
  <si>
    <t>223ace8c-b123-408c-a501-7f154e3ab369</t>
  </si>
  <si>
    <t>Manage policy assignments at the highest appropriate level with exclusions at bottom levels, if required</t>
  </si>
  <si>
    <t>3829e7e3-1618-4368-9a04-77a209945bda</t>
  </si>
  <si>
    <t>Use Azure Policy to control resource provider registrations at the subscription and/or management group levels</t>
  </si>
  <si>
    <t>43334f24-9116-4341-a2ba-527526944008</t>
  </si>
  <si>
    <t>Use built-in policies where possible to minimize operational overhead.</t>
  </si>
  <si>
    <t>be7d7e48-4327-46d8-adc0-55bcf619e8a1</t>
  </si>
  <si>
    <t>Assign the built-in Policy Contributor role at a particular scope to enable application-level governance.</t>
  </si>
  <si>
    <t>3f988795-25d6-4268-a6d7-0ba6c97be995</t>
  </si>
  <si>
    <t>Limit the number of Azure Policy assignments made at the root management group scope to avoid managing through exclusions at inherited scopes.</t>
  </si>
  <si>
    <t>19048384-5c98-46cb-8913-156a12476e49</t>
  </si>
  <si>
    <t>Use Azure policies to automatically deploy software configurations through VM extensions and enforce a compliant baseline VM configuration.</t>
  </si>
  <si>
    <t>f541acdc-e979-4377-acdb-3751ab2ab13a</t>
  </si>
  <si>
    <t>Monitor VM security configuration drift via Azure Policy.</t>
  </si>
  <si>
    <t>da6e55d7-d8a2-4adb-817d-6326af625ca4</t>
  </si>
  <si>
    <t>Use Azure AD reporting capabilities to generate access control audit reports.</t>
  </si>
  <si>
    <t>4e5695f2-223a-4ce8-ab12-308ca5017f15</t>
  </si>
  <si>
    <t>Export Azure activity logs to Azure Monitor Logs for long-term data retention. Export to Azure Storage for long-term storage beyond two years, if necessary.</t>
  </si>
  <si>
    <t>4e3ab369-3829-4e7e-9161-83687a0477a2</t>
  </si>
  <si>
    <t>Enable Defender for Cloud Standard for all subscriptions.</t>
  </si>
  <si>
    <t>09945bda-4333-44f2-9911-634182ba5275</t>
  </si>
  <si>
    <t>Monitor base operating system patching drift via Azure Monitor Logs and Defender for Cloud.</t>
  </si>
  <si>
    <t>15833ee7-ad6c-46d3-9331-65c7acbe44ab</t>
  </si>
  <si>
    <t>Connect default resource configurations to a centralized Azure Monitor Log Analytics workspace.</t>
  </si>
  <si>
    <t>e5f8d79f-2e87-4768-924c-516775c6ea95</t>
  </si>
  <si>
    <t>Determine the incident response plan for Azure services before allowing it into production.</t>
  </si>
  <si>
    <t>b86ad884-08e3-4727-94b8-75ba18f20459</t>
  </si>
  <si>
    <t>Implement a zero-trust approach for access to the Azure platform, where appropriate.</t>
  </si>
  <si>
    <t>01365d38-e43f-49cc-ad86-8266abca264f</t>
  </si>
  <si>
    <t>Plan how new azure services will be implemented</t>
  </si>
  <si>
    <t>9a19bf39-c95d-444c-9c89-19ca1f6d5215</t>
  </si>
  <si>
    <t>Plan how service request will be fulfilled for Azure services</t>
  </si>
  <si>
    <t>ae514b93-3d45-485e-8112-9bd7ba012f7b</t>
  </si>
  <si>
    <t>Front Door</t>
  </si>
  <si>
    <t>Avoid combining Azure Traffic Manager and Azure Front Door.</t>
  </si>
  <si>
    <t>062d5839-4d36-402f-bfa4-02811eb936e9</t>
  </si>
  <si>
    <t>Use end-to-end TLS with Azure Front Door. Use TLS for connections from your clients to Front Door, and from Front Door to your origin.</t>
  </si>
  <si>
    <t>2e30abab-5478-417c-81bf-bf1ad4ed1ed4</t>
  </si>
  <si>
    <t>Use HTTP to HTTPS redirection with Azure Front Door. Support older clients by redirecting them to an HTTPS request automatically.</t>
  </si>
  <si>
    <t>10aa45af-166f-44c4-9f36-b6d592dac2ca</t>
  </si>
  <si>
    <t>Operations</t>
  </si>
  <si>
    <t>Use managed TLS certificates with Azure Front Door. Reduce operational cost and risk of outages due to certificate renewals.</t>
  </si>
  <si>
    <t>af95c92d-d723-4f4a-98d7-8722324efd4d</t>
  </si>
  <si>
    <t>If you use customer-managed TLS certificates with Azure Front Door, use the 'Latest' certificate version. Reduce the risk of outages caused by manual certificate renewal.</t>
  </si>
  <si>
    <t>f00a69de-7076-4734-a734-6e4552cad9e1</t>
  </si>
  <si>
    <t>Use the same domain name on Azure Front Door and your origin. Mismatched host names can cause subtle bugs.</t>
  </si>
  <si>
    <t>5efeb96a-003f-4b18-8fcd-b4d84459c2b2</t>
  </si>
  <si>
    <t>Enable the Azure Front Door WAF. Protect your application from a range of attacks.</t>
  </si>
  <si>
    <t>28b9ee82-b2c7-45aa-bc98-6de6f59a095d</t>
  </si>
  <si>
    <t>Disable health probes when there’s only one origin in an Azure Front Door origin group.</t>
  </si>
  <si>
    <t>0b5a380c-4bfb-47bc-b1d7-dcfef363a61b</t>
  </si>
  <si>
    <t>Select good health probe endpoints for Azure Front Door. Consider building health endpoints that check all of your application's dependencies.</t>
  </si>
  <si>
    <t>5567048e-e5d7-4206-9c55-b5ed45d2cc0c</t>
  </si>
  <si>
    <t>Use HEAD health probes with Azure Front Door. Reduce the traffic that Front Door sends to your application.</t>
  </si>
  <si>
    <t>a13f72f3-8f5c-4864-95e5-75bf37fbbeb1</t>
  </si>
  <si>
    <t>Tune the Azure Front Door WAF for your workload. Reduce false positive detections.</t>
  </si>
  <si>
    <t>2902d8cc-1b0c-4495-afad-624ab70f7bd6</t>
  </si>
  <si>
    <t>Use prevention mode with the Azure Front Door WAF. Prevention mode ensures that the WAF blocks malicious requests.</t>
  </si>
  <si>
    <t>17ba124b-127d-42b6-9322-388d5b2bbcfc</t>
  </si>
  <si>
    <t>Define your Azure Front Door WAF configuration as code. By using code, you can more easily adopt new ruleset versions and gain additional protection.</t>
  </si>
  <si>
    <t>189ea962-3969-4863-8f5a-5ad808c2cf4b</t>
  </si>
  <si>
    <t>Enable the Azure Front Door WAF default rule sets. The default rule sets detect and block common attacks.</t>
  </si>
  <si>
    <t>49a98f2b-ec22-4a87-9415-6a10b00d6555</t>
  </si>
  <si>
    <t>Enable the Azure Front Door WAF bot management rules. The bot rules detect good and bad bots.</t>
  </si>
  <si>
    <t>147a13d4-2a2f-4824-a524-f5855b52b946</t>
  </si>
  <si>
    <t>Use the latest Azure Front Door WAF ruleset versions. Ruleset updates are regularly updated to take account of the current threat landscape.</t>
  </si>
  <si>
    <t>d7dcdcb9-0d99-44b9-baab-ac7570ede79a</t>
  </si>
  <si>
    <t>Add rate limiting to the Azure Front Door WAF. Rate limiting blocks clients accidentally or intentionally sending large amounts of traffic in a short period of time.</t>
  </si>
  <si>
    <t>b9620385-1cde-418f-914b-a84a06982ffc</t>
  </si>
  <si>
    <t xml:space="preserve">Use a high threshold for Azure Front Door WAF rate limits. High rate limit thresholds avoid blocking legitimate traffic, while still providing protection against extremely high numbers of requests that might overwhelm your infrastructure. </t>
  </si>
  <si>
    <t>6dc36c52-0124-4ffe-9eaf-23ec1282dedb</t>
  </si>
  <si>
    <t>Geo-filter traffic by using the Azure Front Door WAF. Allow traffic only from expected regions, and block traffic from other regions.</t>
  </si>
  <si>
    <t>388a3d0e-0a43-4367-90b2-3dd2aeece5ee</t>
  </si>
  <si>
    <t>Specify the unknown (ZZ) location when geo-filtering traffic with the Azure Front Door WAF. Avoid accidentally blocking legitimate requests when IP addresses can't be geo-matched.</t>
  </si>
  <si>
    <t>00acd8a9-6975-414f-8491-2be6309893b8</t>
  </si>
  <si>
    <t>Add diagnostic settings to save your Azure Front Door WAF's logs. Regularly review the logs to check for attacks and for false positive detections.</t>
  </si>
  <si>
    <t>89cc5e11-aa4d-4c3b-893d-feb99215266a</t>
  </si>
  <si>
    <t>Send Azure Front Door logs to Microsoft Sentinel. Detect attacks and integrate Front Door telemetry into your overall Azure environment.</t>
  </si>
  <si>
    <t>7f408960-c626-44cb-a018-347c8d790cdf</t>
  </si>
  <si>
    <t>Application Deployment</t>
  </si>
  <si>
    <t>Customer doesn't require it</t>
  </si>
  <si>
    <t>This will be implemented</t>
  </si>
  <si>
    <t>Not required by customer</t>
  </si>
  <si>
    <t>Emergency account will be created</t>
  </si>
  <si>
    <t>Only users. ( 14 users)</t>
  </si>
  <si>
    <t>MFA will be enabled</t>
  </si>
  <si>
    <t>Existing roles are being utlizied</t>
  </si>
  <si>
    <t>No requirement for data sovereignty</t>
  </si>
  <si>
    <t>DC will be used as DNS server.</t>
  </si>
  <si>
    <t>Hub and spoke is implemented at subnet level via NVA.</t>
  </si>
  <si>
    <t>Not required by customer as customer is using Fortigate</t>
  </si>
  <si>
    <t>S2S via NVA</t>
  </si>
  <si>
    <t>Fortinet NVA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</si>
</sst>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
  </numFmts>
  <fonts count="25">
    <font>
      <sz val="11"/>
      <color theme="1"/>
      <name val="Calibri"/>
      <family val="2"/>
      <scheme val="minor"/>
    </font>
    <font>
      <u/>
      <sz val="11"/>
      <color theme="10"/>
      <name val="Calibri"/>
      <family val="2"/>
      <scheme val="minor"/>
    </font>
    <font>
      <sz val="11"/>
      <color theme="1"/>
      <name val="Calibri"/>
      <family val="2"/>
      <scheme val="minor"/>
    </font>
    <font>
      <sz val="11"/>
      <color theme="1"/>
      <name val="Segoe UI"/>
      <family val="2"/>
    </font>
    <font>
      <sz val="16"/>
      <color theme="0"/>
      <name val="Segoe UI Semibold"/>
      <family val="2"/>
    </font>
    <font>
      <b/>
      <sz val="11"/>
      <color theme="1"/>
      <name val="Segoe UI"/>
      <family val="2"/>
    </font>
    <font>
      <sz val="28"/>
      <color rgb="FF0078D4"/>
      <name val="Segoe UI Semibold"/>
      <family val="2"/>
    </font>
    <font>
      <b/>
      <sz val="11"/>
      <color theme="1"/>
      <name val="Calibri"/>
      <family val="2"/>
      <scheme val="minor"/>
    </font>
    <font>
      <sz val="11"/>
      <color theme="1"/>
      <name val="Segoe UI Semibold"/>
      <family val="2"/>
    </font>
    <font>
      <b/>
      <sz val="14"/>
      <color rgb="FF625E5E"/>
      <name val="Segoe UI Semibold"/>
      <family val="2"/>
    </font>
    <font>
      <b/>
      <sz val="11"/>
      <color theme="4"/>
      <name val="Calibri"/>
      <family val="2"/>
      <scheme val="minor"/>
    </font>
    <font>
      <b/>
      <sz val="24"/>
      <color theme="4"/>
      <name val="Calibri"/>
      <family val="2"/>
      <scheme val="minor"/>
    </font>
    <font>
      <sz val="8"/>
      <color rgb="FF000000"/>
      <name val="Segoe UI"/>
      <family val="2"/>
    </font>
    <font>
      <b/>
      <sz val="18"/>
      <color theme="4"/>
      <name val="Segoe UI"/>
      <family val="2"/>
    </font>
    <font>
      <sz val="11"/>
      <color rgb="FF000000"/>
      <name val="Calibri"/>
      <family val="2"/>
    </font>
    <font>
      <sz val="16"/>
      <color theme="0" tint="-0.499984740745262"/>
      <name val="Segoe UI Semibold"/>
      <family val="2"/>
    </font>
    <font>
      <b/>
      <sz val="14"/>
      <color theme="4"/>
      <name val="Calibri"/>
      <family val="2"/>
    </font>
    <font>
      <b/>
      <sz val="22"/>
      <color rgb="FF4472C4"/>
      <name val="Calibri"/>
      <family val="2"/>
      <charset val="1"/>
    </font>
    <font>
      <b/>
      <sz val="12"/>
      <color theme="4"/>
      <name val="Segoe UI"/>
      <family val="2"/>
    </font>
    <font>
      <sz val="11"/>
      <color theme="1"/>
      <name val="Segoe UI"/>
      <family val="2"/>
      <charset val="2"/>
    </font>
    <font>
      <sz val="10"/>
      <color theme="1"/>
      <name val="Segoe UI"/>
      <family val="2"/>
    </font>
    <font>
      <sz val="10"/>
      <color theme="1"/>
      <name val="Segoe UI"/>
      <family val="2"/>
      <charset val="2"/>
    </font>
    <font>
      <sz val="10"/>
      <color theme="1"/>
      <name val="Wingdings"/>
      <charset val="2"/>
    </font>
    <font>
      <sz val="11"/>
      <color theme="0" tint="-0.34998626667073579"/>
      <name val="Consolas"/>
      <family val="3"/>
    </font>
    <font>
      <sz val="11"/>
      <name val="Segoe UI"/>
      <family val="2"/>
    </font>
  </fonts>
  <fills count="10">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9" tint="0.79998168889431442"/>
        <bgColor indexed="64"/>
      </patternFill>
    </fill>
    <fill>
      <patternFill patternType="solid">
        <fgColor theme="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2" fillId="2" borderId="1" applyNumberFormat="0" applyFont="0" applyAlignment="0" applyProtection="0"/>
    <xf numFmtId="9" fontId="2" fillId="0" borderId="0" applyFont="0" applyFill="0" applyBorder="0" applyAlignment="0" applyProtection="0"/>
  </cellStyleXfs>
  <cellXfs count="37">
    <xf numFmtId="0" fontId="0" fillId="0" borderId="0" xfId="0"/>
    <xf numFmtId="0" fontId="0" fillId="3" borderId="0" xfId="0" applyFill="1"/>
    <xf numFmtId="0" fontId="0" fillId="4" borderId="0" xfId="0" applyFill="1"/>
    <xf numFmtId="0" fontId="0" fillId="6" borderId="0" xfId="0" applyFill="1"/>
    <xf numFmtId="0" fontId="0" fillId="7" borderId="0" xfId="0" applyFill="1"/>
    <xf numFmtId="0" fontId="7" fillId="0" borderId="0" xfId="0" applyFont="1"/>
    <xf numFmtId="0" fontId="11" fillId="0" borderId="0" xfId="0" applyFont="1"/>
    <xf numFmtId="9" fontId="0" fillId="0" borderId="0" xfId="3" applyFont="1"/>
    <xf numFmtId="9" fontId="10" fillId="0" borderId="0" xfId="3" applyFont="1"/>
    <xf numFmtId="164" fontId="17" fillId="0" borderId="0" xfId="0" applyNumberFormat="1" applyFont="1"/>
    <xf numFmtId="0" fontId="16" fillId="0" borderId="0" xfId="0" applyFont="1" applyAlignment="1">
      <alignment horizontal="center" vertical="center" wrapText="1"/>
    </xf>
    <xf numFmtId="0" fontId="18" fillId="8" borderId="4" xfId="0" applyFont="1" applyFill="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vertical="center" wrapText="1"/>
    </xf>
    <xf numFmtId="0" fontId="0" fillId="0" borderId="0" xfId="0" applyAlignment="1">
      <alignment horizontal="center"/>
    </xf>
    <xf numFmtId="0" fontId="8" fillId="0" borderId="0" xfId="0" applyFont="1" applyAlignment="1">
      <alignment horizontal="center" vertical="center" wrapText="1"/>
    </xf>
    <xf numFmtId="0" fontId="8" fillId="8" borderId="2" xfId="0" applyFont="1" applyFill="1" applyBorder="1" applyAlignment="1">
      <alignment horizontal="center" vertical="center" wrapText="1"/>
    </xf>
    <xf numFmtId="0" fontId="18" fillId="8" borderId="3" xfId="0" applyFont="1" applyFill="1" applyBorder="1" applyAlignment="1">
      <alignment horizontal="center" vertical="center" wrapText="1"/>
    </xf>
    <xf numFmtId="0" fontId="21" fillId="0" borderId="0" xfId="0" applyFont="1" applyAlignment="1">
      <alignment horizontal="center" vertical="center" wrapText="1"/>
    </xf>
    <xf numFmtId="0" fontId="19" fillId="0" borderId="0" xfId="0" applyFont="1" applyAlignment="1">
      <alignment horizontal="center" vertical="center"/>
    </xf>
    <xf numFmtId="0" fontId="19" fillId="0" borderId="0" xfId="0" applyFont="1" applyAlignment="1">
      <alignment horizontal="center" vertical="center" wrapText="1"/>
    </xf>
    <xf numFmtId="0" fontId="13" fillId="0" borderId="0" xfId="2"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2" applyFont="1" applyFill="1" applyBorder="1" applyAlignment="1">
      <alignment horizontal="center" vertical="center" wrapText="1"/>
    </xf>
    <xf numFmtId="0" fontId="5" fillId="0" borderId="0" xfId="0" applyFont="1" applyAlignment="1">
      <alignment horizontal="center" vertical="center"/>
    </xf>
    <xf numFmtId="9" fontId="3" fillId="0" borderId="0" xfId="0" applyNumberFormat="1" applyFont="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15" fillId="5" borderId="0" xfId="0" applyFont="1" applyFill="1" applyAlignment="1">
      <alignment horizontal="center" vertical="center"/>
    </xf>
    <xf numFmtId="0" fontId="4" fillId="0" borderId="0" xfId="0" applyFont="1" applyAlignment="1">
      <alignment horizontal="center" vertical="center"/>
    </xf>
    <xf numFmtId="0" fontId="24" fillId="0" borderId="0" xfId="1" applyFont="1" applyAlignment="1">
      <alignment horizontal="center" vertical="center"/>
    </xf>
    <xf numFmtId="0" fontId="24" fillId="0" borderId="0" xfId="1" applyFont="1" applyAlignment="1">
      <alignment horizontal="center" vertical="center" wrapText="1"/>
    </xf>
    <xf numFmtId="0" fontId="1" fillId="0" borderId="0" xfId="1" applyAlignment="1">
      <alignment horizontal="center" vertical="center"/>
    </xf>
    <xf numFmtId="0" fontId="23" fillId="9" borderId="0" xfId="1" applyFont="1" applyFill="1" applyAlignment="1">
      <alignment horizontal="center" vertical="center"/>
    </xf>
    <xf numFmtId="11" fontId="23" fillId="9" borderId="0" xfId="1" applyNumberFormat="1" applyFont="1" applyFill="1" applyAlignment="1">
      <alignment horizontal="center" vertical="center"/>
    </xf>
    <xf numFmtId="0" fontId="3" fillId="0" borderId="0" xfId="0" applyFont="1" applyAlignment="1">
      <alignment horizontal="center" vertical="center"/>
    </xf>
  </cellXfs>
  <cellStyles count="4">
    <cellStyle name="Hyperlink" xfId="1" builtinId="8"/>
    <cellStyle name="Normal" xfId="0" builtinId="0"/>
    <cellStyle name="Note" xfId="2" builtinId="10"/>
    <cellStyle name="Percent" xfId="3" builtinId="5"/>
  </cellStyles>
  <dxfs count="30">
    <dxf>
      <border>
        <bottom style="thin">
          <color theme="2" tint="-9.9948118533890809E-2"/>
        </bottom>
        <vertical/>
        <horizontal/>
      </border>
    </dxf>
    <dxf>
      <border>
        <bottom style="thin">
          <color auto="1"/>
        </bottom>
        <vertical/>
        <horizontal/>
      </border>
    </dxf>
    <dxf>
      <border>
        <bottom style="thin">
          <color theme="2" tint="-9.9948118533890809E-2"/>
        </bottom>
      </border>
    </dxf>
    <dxf>
      <border>
        <bottom style="thin">
          <color auto="1"/>
        </bottom>
        <vertical/>
        <horizontal/>
      </border>
    </dxf>
    <dxf>
      <fill>
        <patternFill>
          <bgColor rgb="FFFF0000"/>
        </patternFill>
      </fill>
    </dxf>
    <dxf>
      <fill>
        <patternFill>
          <bgColor theme="2"/>
        </patternFill>
      </fill>
    </dxf>
    <dxf>
      <fill>
        <patternFill>
          <bgColor rgb="FFFFC000"/>
        </patternFill>
      </fill>
    </dxf>
    <dxf>
      <fill>
        <patternFill>
          <bgColor rgb="FF00B050"/>
        </patternFill>
      </fill>
    </dxf>
    <dxf>
      <fill>
        <patternFill>
          <bgColor rgb="FF00B050"/>
        </patternFill>
      </fill>
    </dxf>
    <dxf>
      <border>
        <bottom style="thin">
          <color theme="2" tint="-9.9948118533890809E-2"/>
        </bottom>
      </border>
    </dxf>
    <dxf>
      <border>
        <bottom style="thin">
          <color auto="1"/>
        </bottom>
        <vertical/>
        <horizontal/>
      </border>
    </dxf>
    <dxf>
      <fill>
        <patternFill>
          <bgColor rgb="FFFF0000"/>
        </patternFill>
      </fill>
    </dxf>
    <dxf>
      <fill>
        <patternFill>
          <bgColor theme="2"/>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s>
  <tableStyles count="0" defaultTableStyle="TableStyleMedium2" defaultPivotStyle="PivotStyleLight16"/>
  <colors>
    <mruColors>
      <color rgb="FF625E5E"/>
      <color rgb="FF817D7D"/>
      <color rgb="FF0078D4"/>
      <color rgb="FF50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Overall checks (per severity)</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022-4103-AB6F-73A89D7045B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022-4103-AB6F-73A89D7045B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022-4103-AB6F-73A89D7045B8}"/>
              </c:ext>
            </c:extLst>
          </c:dPt>
          <c:cat>
            <c:strRef>
              <c:f>Dashboard!$A$6:$A$8</c:f>
              <c:strCache>
                <c:ptCount val="3"/>
                <c:pt idx="0">
                  <c:v>High</c:v>
                </c:pt>
                <c:pt idx="1">
                  <c:v>Medium</c:v>
                </c:pt>
                <c:pt idx="2">
                  <c:v>Low</c:v>
                </c:pt>
              </c:strCache>
            </c:strRef>
          </c:cat>
          <c:val>
            <c:numRef>
              <c:f>Dashboard!$G$6:$G$8</c:f>
              <c:numCache>
                <c:formatCode>General</c:formatCode>
                <c:ptCount val="3"/>
                <c:pt idx="0">
                  <c:v>19</c:v>
                </c:pt>
                <c:pt idx="1">
                  <c:v>162</c:v>
                </c:pt>
                <c:pt idx="2">
                  <c:v>7</c:v>
                </c:pt>
              </c:numCache>
            </c:numRef>
          </c:val>
          <c:extLst>
            <c:ext xmlns:c16="http://schemas.microsoft.com/office/drawing/2014/chart" uri="{C3380CC4-5D6E-409C-BE32-E72D297353CC}">
              <c16:uniqueId val="{00000000-40F4-4D4C-B7F3-53AA5B0E793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(overall)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28-4E93-9FAF-CDC3684C0D6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28-4E93-9FAF-CDC3684C0D6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328-4E93-9FAF-CDC3684C0D6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328-4E93-9FAF-CDC3684C0D6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2C0-4481-A17F-64AA10FF225C}"/>
              </c:ext>
            </c:extLst>
          </c:dPt>
          <c:cat>
            <c:strRef>
              <c:f>Dashboard!$B$5:$F$5</c:f>
              <c:strCache>
                <c:ptCount val="5"/>
                <c:pt idx="0">
                  <c:v>Not verified</c:v>
                </c:pt>
                <c:pt idx="1">
                  <c:v>Open</c:v>
                </c:pt>
                <c:pt idx="2">
                  <c:v>Fulfilled</c:v>
                </c:pt>
                <c:pt idx="3">
                  <c:v>Not required</c:v>
                </c:pt>
                <c:pt idx="4">
                  <c:v>N/A</c:v>
                </c:pt>
              </c:strCache>
            </c:strRef>
          </c:cat>
          <c:val>
            <c:numRef>
              <c:f>Dashboard!$B$9:$F$9</c:f>
              <c:numCache>
                <c:formatCode>General</c:formatCode>
                <c:ptCount val="5"/>
                <c:pt idx="0">
                  <c:v>0</c:v>
                </c:pt>
                <c:pt idx="1">
                  <c:v>5</c:v>
                </c:pt>
                <c:pt idx="2">
                  <c:v>45</c:v>
                </c:pt>
                <c:pt idx="3">
                  <c:v>43</c:v>
                </c:pt>
                <c:pt idx="4">
                  <c:v>95</c:v>
                </c:pt>
              </c:numCache>
            </c:numRef>
          </c:val>
          <c:extLst>
            <c:ext xmlns:c16="http://schemas.microsoft.com/office/drawing/2014/chart" uri="{C3380CC4-5D6E-409C-BE32-E72D297353CC}">
              <c16:uniqueId val="{00000000-AAA7-491E-BF02-221FE53ECC2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(Medium)</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6-7027-42E9-A368-B66B471106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7027-42E9-A368-B66B471106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8-7027-42E9-A368-B66B471106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9-7027-42E9-A368-B66B471106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4EC-4BEE-A3E6-58C5A0D0870B}"/>
              </c:ext>
            </c:extLst>
          </c:dPt>
          <c:cat>
            <c:strRef>
              <c:f>Dashboard!$B$5:$F$5</c:f>
              <c:strCache>
                <c:ptCount val="5"/>
                <c:pt idx="0">
                  <c:v>Not verified</c:v>
                </c:pt>
                <c:pt idx="1">
                  <c:v>Open</c:v>
                </c:pt>
                <c:pt idx="2">
                  <c:v>Fulfilled</c:v>
                </c:pt>
                <c:pt idx="3">
                  <c:v>Not required</c:v>
                </c:pt>
                <c:pt idx="4">
                  <c:v>N/A</c:v>
                </c:pt>
              </c:strCache>
            </c:strRef>
          </c:cat>
          <c:val>
            <c:numRef>
              <c:f>Dashboard!$B$7:$F$7</c:f>
              <c:numCache>
                <c:formatCode>General</c:formatCode>
                <c:ptCount val="5"/>
                <c:pt idx="0">
                  <c:v>0</c:v>
                </c:pt>
                <c:pt idx="1">
                  <c:v>4</c:v>
                </c:pt>
                <c:pt idx="2">
                  <c:v>36</c:v>
                </c:pt>
                <c:pt idx="3">
                  <c:v>41</c:v>
                </c:pt>
                <c:pt idx="4">
                  <c:v>81</c:v>
                </c:pt>
              </c:numCache>
            </c:numRef>
          </c:val>
          <c:extLst>
            <c:ext xmlns:c16="http://schemas.microsoft.com/office/drawing/2014/chart" uri="{C3380CC4-5D6E-409C-BE32-E72D297353CC}">
              <c16:uniqueId val="{00000015-7027-42E9-A368-B66B4711060D}"/>
            </c:ext>
          </c:extLst>
        </c:ser>
        <c:ser>
          <c:idx val="0"/>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7027-42E9-A368-B66B471106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7027-42E9-A368-B66B471106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F-7027-42E9-A368-B66B471106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7027-42E9-A368-B66B471106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3-7027-42E9-A368-B66B4711060D}"/>
              </c:ext>
            </c:extLst>
          </c:dPt>
          <c:cat>
            <c:strRef>
              <c:f>Dashboard!$B$5:$F$5</c:f>
              <c:strCache>
                <c:ptCount val="5"/>
                <c:pt idx="0">
                  <c:v>Not verified</c:v>
                </c:pt>
                <c:pt idx="1">
                  <c:v>Open</c:v>
                </c:pt>
                <c:pt idx="2">
                  <c:v>Fulfilled</c:v>
                </c:pt>
                <c:pt idx="3">
                  <c:v>Not required</c:v>
                </c:pt>
                <c:pt idx="4">
                  <c:v>N/A</c:v>
                </c:pt>
              </c:strCache>
            </c:strRef>
          </c:cat>
          <c:val>
            <c:numRef>
              <c:f>Dashboard!$B$7:$F$7</c:f>
              <c:numCache>
                <c:formatCode>General</c:formatCode>
                <c:ptCount val="5"/>
                <c:pt idx="0">
                  <c:v>0</c:v>
                </c:pt>
                <c:pt idx="1">
                  <c:v>4</c:v>
                </c:pt>
                <c:pt idx="2">
                  <c:v>36</c:v>
                </c:pt>
                <c:pt idx="3">
                  <c:v>41</c:v>
                </c:pt>
                <c:pt idx="4">
                  <c:v>81</c:v>
                </c:pt>
              </c:numCache>
            </c:numRef>
          </c:val>
          <c:extLst>
            <c:ext xmlns:c16="http://schemas.microsoft.com/office/drawing/2014/chart" uri="{C3380CC4-5D6E-409C-BE32-E72D297353CC}">
              <c16:uniqueId val="{00000014-7027-42E9-A368-B66B4711060D}"/>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(Low)</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60B-4975-A672-1060207E218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60B-4975-A672-1060207E218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60B-4975-A672-1060207E218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60B-4975-A672-1060207E218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079-4179-B979-F16F137A6747}"/>
              </c:ext>
            </c:extLst>
          </c:dPt>
          <c:cat>
            <c:strRef>
              <c:f>Dashboard!$B$5:$F$5</c:f>
              <c:strCache>
                <c:ptCount val="5"/>
                <c:pt idx="0">
                  <c:v>Not verified</c:v>
                </c:pt>
                <c:pt idx="1">
                  <c:v>Open</c:v>
                </c:pt>
                <c:pt idx="2">
                  <c:v>Fulfilled</c:v>
                </c:pt>
                <c:pt idx="3">
                  <c:v>Not required</c:v>
                </c:pt>
                <c:pt idx="4">
                  <c:v>N/A</c:v>
                </c:pt>
              </c:strCache>
            </c:strRef>
          </c:cat>
          <c:val>
            <c:numRef>
              <c:f>Dashboard!$B$8:$F$8</c:f>
              <c:numCache>
                <c:formatCode>General</c:formatCode>
                <c:ptCount val="5"/>
                <c:pt idx="0">
                  <c:v>0</c:v>
                </c:pt>
                <c:pt idx="1">
                  <c:v>1</c:v>
                </c:pt>
                <c:pt idx="2">
                  <c:v>1</c:v>
                </c:pt>
                <c:pt idx="3">
                  <c:v>1</c:v>
                </c:pt>
                <c:pt idx="4">
                  <c:v>4</c:v>
                </c:pt>
              </c:numCache>
            </c:numRef>
          </c:val>
          <c:extLst>
            <c:ext xmlns:c16="http://schemas.microsoft.com/office/drawing/2014/chart" uri="{C3380CC4-5D6E-409C-BE32-E72D297353CC}">
              <c16:uniqueId val="{00000000-7B85-4812-8DC5-4FEFD49C0CB7}"/>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Overall checks (per design</a:t>
            </a:r>
            <a:r>
              <a:rPr lang="en-US" sz="1000" baseline="0"/>
              <a:t> area)</a:t>
            </a:r>
            <a:endParaRPr lang="en-US"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D9E-4CE0-A990-137DE654B40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D9E-4CE0-A990-137DE654B40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D9E-4CE0-A990-137DE654B40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D9E-4CE0-A990-137DE654B40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D9E-4CE0-A990-137DE654B407}"/>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D9E-4CE0-A990-137DE654B407}"/>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D9E-4CE0-A990-137DE654B407}"/>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F9AB-4AD4-9C2B-7A30973B3A6B}"/>
              </c:ext>
            </c:extLst>
          </c:dPt>
          <c:cat>
            <c:strRef>
              <c:f>Dashboard!$I$6:$I$13</c:f>
              <c:strCache>
                <c:ptCount val="7"/>
                <c:pt idx="0">
                  <c:v>Identity and Access</c:v>
                </c:pt>
                <c:pt idx="1">
                  <c:v>Network Topology and Connectivity</c:v>
                </c:pt>
                <c:pt idx="2">
                  <c:v>Security, Governance and Compliance</c:v>
                </c:pt>
                <c:pt idx="3">
                  <c:v>Management and Monitoring</c:v>
                </c:pt>
                <c:pt idx="4">
                  <c:v>Management Group and Subscriptions</c:v>
                </c:pt>
                <c:pt idx="5">
                  <c:v>Operations</c:v>
                </c:pt>
                <c:pt idx="6">
                  <c:v>Application Deployment</c:v>
                </c:pt>
              </c:strCache>
            </c:strRef>
          </c:cat>
          <c:val>
            <c:numRef>
              <c:f>Dashboard!$O$6:$O$13</c:f>
              <c:numCache>
                <c:formatCode>General</c:formatCode>
                <c:ptCount val="8"/>
                <c:pt idx="0">
                  <c:v>15</c:v>
                </c:pt>
                <c:pt idx="1">
                  <c:v>88</c:v>
                </c:pt>
                <c:pt idx="2">
                  <c:v>44</c:v>
                </c:pt>
                <c:pt idx="3">
                  <c:v>22</c:v>
                </c:pt>
                <c:pt idx="4">
                  <c:v>16</c:v>
                </c:pt>
                <c:pt idx="5">
                  <c:v>3</c:v>
                </c:pt>
                <c:pt idx="6">
                  <c:v>0</c:v>
                </c:pt>
                <c:pt idx="7">
                  <c:v>0</c:v>
                </c:pt>
              </c:numCache>
            </c:numRef>
          </c:val>
          <c:extLst>
            <c:ext xmlns:c16="http://schemas.microsoft.com/office/drawing/2014/chart" uri="{C3380CC4-5D6E-409C-BE32-E72D297353CC}">
              <c16:uniqueId val="{00000000-641C-4C25-AB91-4B7C0B635C6A}"/>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(per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Dashboard!$J$5</c:f>
              <c:strCache>
                <c:ptCount val="1"/>
                <c:pt idx="0">
                  <c:v>Not verified</c:v>
                </c:pt>
              </c:strCache>
            </c:strRef>
          </c:tx>
          <c:spPr>
            <a:solidFill>
              <a:schemeClr val="accent1"/>
            </a:solidFill>
            <a:ln>
              <a:noFill/>
            </a:ln>
            <a:effectLst/>
            <a:sp3d/>
          </c:spPr>
          <c:invertIfNegative val="0"/>
          <c:cat>
            <c:strRef>
              <c:f>Dashboard!$I$6:$I$13</c:f>
              <c:strCache>
                <c:ptCount val="7"/>
                <c:pt idx="0">
                  <c:v>Identity and Access</c:v>
                </c:pt>
                <c:pt idx="1">
                  <c:v>Network Topology and Connectivity</c:v>
                </c:pt>
                <c:pt idx="2">
                  <c:v>Security, Governance and Compliance</c:v>
                </c:pt>
                <c:pt idx="3">
                  <c:v>Management and Monitoring</c:v>
                </c:pt>
                <c:pt idx="4">
                  <c:v>Management Group and Subscriptions</c:v>
                </c:pt>
                <c:pt idx="5">
                  <c:v>Operations</c:v>
                </c:pt>
                <c:pt idx="6">
                  <c:v>Application Deployment</c:v>
                </c:pt>
              </c:strCache>
            </c:strRef>
          </c:cat>
          <c:val>
            <c:numRef>
              <c:f>Dashboard!$J$6:$J$13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A456-4CA0-9887-8AFA0FCABAF4}"/>
            </c:ext>
          </c:extLst>
        </c:ser>
        <c:ser>
          <c:idx val="1"/>
          <c:order val="1"/>
          <c:tx>
            <c:strRef>
              <c:f>Dashboard!$K$5</c:f>
              <c:strCache>
                <c:ptCount val="1"/>
                <c:pt idx="0">
                  <c:v>Open</c:v>
                </c:pt>
              </c:strCache>
            </c:strRef>
          </c:tx>
          <c:spPr>
            <a:solidFill>
              <a:schemeClr val="accent2"/>
            </a:solidFill>
            <a:ln>
              <a:noFill/>
            </a:ln>
            <a:effectLst/>
            <a:sp3d/>
          </c:spPr>
          <c:invertIfNegative val="0"/>
          <c:cat>
            <c:strRef>
              <c:f>Dashboard!$I$6:$I$13</c:f>
              <c:strCache>
                <c:ptCount val="7"/>
                <c:pt idx="0">
                  <c:v>Identity and Access</c:v>
                </c:pt>
                <c:pt idx="1">
                  <c:v>Network Topology and Connectivity</c:v>
                </c:pt>
                <c:pt idx="2">
                  <c:v>Security, Governance and Compliance</c:v>
                </c:pt>
                <c:pt idx="3">
                  <c:v>Management and Monitoring</c:v>
                </c:pt>
                <c:pt idx="4">
                  <c:v>Management Group and Subscriptions</c:v>
                </c:pt>
                <c:pt idx="5">
                  <c:v>Operations</c:v>
                </c:pt>
                <c:pt idx="6">
                  <c:v>Application Deployment</c:v>
                </c:pt>
              </c:strCache>
            </c:strRef>
          </c:cat>
          <c:val>
            <c:numRef>
              <c:f>Dashboard!$K$6:$K$13</c:f>
              <c:numCache>
                <c:formatCode>General</c:formatCode>
                <c:ptCount val="8"/>
                <c:pt idx="0">
                  <c:v>0</c:v>
                </c:pt>
                <c:pt idx="1">
                  <c:v>0</c:v>
                </c:pt>
                <c:pt idx="2">
                  <c:v>4</c:v>
                </c:pt>
                <c:pt idx="3">
                  <c:v>1</c:v>
                </c:pt>
                <c:pt idx="4">
                  <c:v>0</c:v>
                </c:pt>
                <c:pt idx="5">
                  <c:v>0</c:v>
                </c:pt>
                <c:pt idx="6">
                  <c:v>0</c:v>
                </c:pt>
                <c:pt idx="7">
                  <c:v>0</c:v>
                </c:pt>
              </c:numCache>
            </c:numRef>
          </c:val>
          <c:extLst>
            <c:ext xmlns:c16="http://schemas.microsoft.com/office/drawing/2014/chart" uri="{C3380CC4-5D6E-409C-BE32-E72D297353CC}">
              <c16:uniqueId val="{00000001-A456-4CA0-9887-8AFA0FCABAF4}"/>
            </c:ext>
          </c:extLst>
        </c:ser>
        <c:ser>
          <c:idx val="2"/>
          <c:order val="2"/>
          <c:tx>
            <c:strRef>
              <c:f>Dashboard!$L$5</c:f>
              <c:strCache>
                <c:ptCount val="1"/>
                <c:pt idx="0">
                  <c:v>Fulfilled</c:v>
                </c:pt>
              </c:strCache>
            </c:strRef>
          </c:tx>
          <c:spPr>
            <a:solidFill>
              <a:schemeClr val="accent3"/>
            </a:solidFill>
            <a:ln>
              <a:noFill/>
            </a:ln>
            <a:effectLst/>
            <a:sp3d/>
          </c:spPr>
          <c:invertIfNegative val="0"/>
          <c:cat>
            <c:strRef>
              <c:f>Dashboard!$I$6:$I$13</c:f>
              <c:strCache>
                <c:ptCount val="7"/>
                <c:pt idx="0">
                  <c:v>Identity and Access</c:v>
                </c:pt>
                <c:pt idx="1">
                  <c:v>Network Topology and Connectivity</c:v>
                </c:pt>
                <c:pt idx="2">
                  <c:v>Security, Governance and Compliance</c:v>
                </c:pt>
                <c:pt idx="3">
                  <c:v>Management and Monitoring</c:v>
                </c:pt>
                <c:pt idx="4">
                  <c:v>Management Group and Subscriptions</c:v>
                </c:pt>
                <c:pt idx="5">
                  <c:v>Operations</c:v>
                </c:pt>
                <c:pt idx="6">
                  <c:v>Application Deployment</c:v>
                </c:pt>
              </c:strCache>
            </c:strRef>
          </c:cat>
          <c:val>
            <c:numRef>
              <c:f>Dashboard!$L$6:$L$13</c:f>
              <c:numCache>
                <c:formatCode>General</c:formatCode>
                <c:ptCount val="8"/>
                <c:pt idx="0">
                  <c:v>8</c:v>
                </c:pt>
                <c:pt idx="1">
                  <c:v>20</c:v>
                </c:pt>
                <c:pt idx="2">
                  <c:v>4</c:v>
                </c:pt>
                <c:pt idx="3">
                  <c:v>5</c:v>
                </c:pt>
                <c:pt idx="4">
                  <c:v>8</c:v>
                </c:pt>
                <c:pt idx="5">
                  <c:v>0</c:v>
                </c:pt>
                <c:pt idx="6">
                  <c:v>0</c:v>
                </c:pt>
                <c:pt idx="7">
                  <c:v>0</c:v>
                </c:pt>
              </c:numCache>
            </c:numRef>
          </c:val>
          <c:extLst>
            <c:ext xmlns:c16="http://schemas.microsoft.com/office/drawing/2014/chart" uri="{C3380CC4-5D6E-409C-BE32-E72D297353CC}">
              <c16:uniqueId val="{00000002-A456-4CA0-9887-8AFA0FCABAF4}"/>
            </c:ext>
          </c:extLst>
        </c:ser>
        <c:ser>
          <c:idx val="3"/>
          <c:order val="3"/>
          <c:tx>
            <c:strRef>
              <c:f>Dashboard!$M$5</c:f>
              <c:strCache>
                <c:ptCount val="1"/>
                <c:pt idx="0">
                  <c:v>Not required</c:v>
                </c:pt>
              </c:strCache>
            </c:strRef>
          </c:tx>
          <c:spPr>
            <a:solidFill>
              <a:schemeClr val="accent4"/>
            </a:solidFill>
            <a:ln>
              <a:noFill/>
            </a:ln>
            <a:effectLst/>
            <a:sp3d/>
          </c:spPr>
          <c:invertIfNegative val="0"/>
          <c:cat>
            <c:strRef>
              <c:f>Dashboard!$I$6:$I$13</c:f>
              <c:strCache>
                <c:ptCount val="7"/>
                <c:pt idx="0">
                  <c:v>Identity and Access</c:v>
                </c:pt>
                <c:pt idx="1">
                  <c:v>Network Topology and Connectivity</c:v>
                </c:pt>
                <c:pt idx="2">
                  <c:v>Security, Governance and Compliance</c:v>
                </c:pt>
                <c:pt idx="3">
                  <c:v>Management and Monitoring</c:v>
                </c:pt>
                <c:pt idx="4">
                  <c:v>Management Group and Subscriptions</c:v>
                </c:pt>
                <c:pt idx="5">
                  <c:v>Operations</c:v>
                </c:pt>
                <c:pt idx="6">
                  <c:v>Application Deployment</c:v>
                </c:pt>
              </c:strCache>
            </c:strRef>
          </c:cat>
          <c:val>
            <c:numRef>
              <c:f>Dashboard!$M$6:$M$13</c:f>
              <c:numCache>
                <c:formatCode>General</c:formatCode>
                <c:ptCount val="8"/>
                <c:pt idx="0">
                  <c:v>4</c:v>
                </c:pt>
                <c:pt idx="1">
                  <c:v>15</c:v>
                </c:pt>
                <c:pt idx="2">
                  <c:v>11</c:v>
                </c:pt>
                <c:pt idx="3">
                  <c:v>7</c:v>
                </c:pt>
                <c:pt idx="4">
                  <c:v>6</c:v>
                </c:pt>
                <c:pt idx="5">
                  <c:v>0</c:v>
                </c:pt>
                <c:pt idx="6">
                  <c:v>0</c:v>
                </c:pt>
                <c:pt idx="7">
                  <c:v>0</c:v>
                </c:pt>
              </c:numCache>
            </c:numRef>
          </c:val>
          <c:extLst>
            <c:ext xmlns:c16="http://schemas.microsoft.com/office/drawing/2014/chart" uri="{C3380CC4-5D6E-409C-BE32-E72D297353CC}">
              <c16:uniqueId val="{00000003-A456-4CA0-9887-8AFA0FCABAF4}"/>
            </c:ext>
          </c:extLst>
        </c:ser>
        <c:ser>
          <c:idx val="4"/>
          <c:order val="4"/>
          <c:tx>
            <c:strRef>
              <c:f>Dashboard!$N$5</c:f>
              <c:strCache>
                <c:ptCount val="1"/>
                <c:pt idx="0">
                  <c:v>N/A</c:v>
                </c:pt>
              </c:strCache>
            </c:strRef>
          </c:tx>
          <c:spPr>
            <a:solidFill>
              <a:schemeClr val="accent5"/>
            </a:solidFill>
            <a:ln>
              <a:noFill/>
            </a:ln>
            <a:effectLst/>
            <a:sp3d/>
          </c:spPr>
          <c:invertIfNegative val="0"/>
          <c:cat>
            <c:strRef>
              <c:f>Dashboard!$I$6:$I$13</c:f>
              <c:strCache>
                <c:ptCount val="7"/>
                <c:pt idx="0">
                  <c:v>Identity and Access</c:v>
                </c:pt>
                <c:pt idx="1">
                  <c:v>Network Topology and Connectivity</c:v>
                </c:pt>
                <c:pt idx="2">
                  <c:v>Security, Governance and Compliance</c:v>
                </c:pt>
                <c:pt idx="3">
                  <c:v>Management and Monitoring</c:v>
                </c:pt>
                <c:pt idx="4">
                  <c:v>Management Group and Subscriptions</c:v>
                </c:pt>
                <c:pt idx="5">
                  <c:v>Operations</c:v>
                </c:pt>
                <c:pt idx="6">
                  <c:v>Application Deployment</c:v>
                </c:pt>
              </c:strCache>
            </c:strRef>
          </c:cat>
          <c:val>
            <c:numRef>
              <c:f>Dashboard!$N$6:$N$13</c:f>
              <c:numCache>
                <c:formatCode>General</c:formatCode>
                <c:ptCount val="8"/>
                <c:pt idx="0">
                  <c:v>3</c:v>
                </c:pt>
                <c:pt idx="1">
                  <c:v>53</c:v>
                </c:pt>
                <c:pt idx="2">
                  <c:v>25</c:v>
                </c:pt>
                <c:pt idx="3">
                  <c:v>9</c:v>
                </c:pt>
                <c:pt idx="4">
                  <c:v>2</c:v>
                </c:pt>
                <c:pt idx="5">
                  <c:v>3</c:v>
                </c:pt>
                <c:pt idx="6">
                  <c:v>0</c:v>
                </c:pt>
                <c:pt idx="7">
                  <c:v>0</c:v>
                </c:pt>
              </c:numCache>
            </c:numRef>
          </c:val>
          <c:extLst>
            <c:ext xmlns:c16="http://schemas.microsoft.com/office/drawing/2014/chart" uri="{C3380CC4-5D6E-409C-BE32-E72D297353CC}">
              <c16:uniqueId val="{00000001-16D1-46B6-AF17-3D8245C79C72}"/>
            </c:ext>
          </c:extLst>
        </c:ser>
        <c:dLbls>
          <c:showLegendKey val="0"/>
          <c:showVal val="0"/>
          <c:showCatName val="0"/>
          <c:showSerName val="0"/>
          <c:showPercent val="0"/>
          <c:showBubbleSize val="0"/>
        </c:dLbls>
        <c:gapWidth val="150"/>
        <c:shape val="box"/>
        <c:axId val="614148176"/>
        <c:axId val="614191024"/>
        <c:axId val="0"/>
      </c:bar3DChart>
      <c:catAx>
        <c:axId val="61414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191024"/>
        <c:crosses val="autoZero"/>
        <c:auto val="1"/>
        <c:lblAlgn val="ctr"/>
        <c:lblOffset val="100"/>
        <c:noMultiLvlLbl val="0"/>
      </c:catAx>
      <c:valAx>
        <c:axId val="61419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148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Design Area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Dashboard!$U$20</c:f>
              <c:strCache>
                <c:ptCount val="1"/>
                <c:pt idx="0">
                  <c:v>Progress</c:v>
                </c:pt>
              </c:strCache>
            </c:strRef>
          </c:tx>
          <c:spPr>
            <a:solidFill>
              <a:schemeClr val="accent1"/>
            </a:solidFill>
            <a:ln>
              <a:solidFill>
                <a:schemeClr val="accent2"/>
              </a:solidFill>
            </a:ln>
            <a:effectLst/>
          </c:spPr>
          <c:cat>
            <c:strRef>
              <c:f>Dashboard!$P$21:$P$28</c:f>
              <c:strCache>
                <c:ptCount val="7"/>
                <c:pt idx="0">
                  <c:v>Identity and Access</c:v>
                </c:pt>
                <c:pt idx="1">
                  <c:v>Network Topology and Connectivity</c:v>
                </c:pt>
                <c:pt idx="2">
                  <c:v>Security, Governance and Compliance</c:v>
                </c:pt>
                <c:pt idx="3">
                  <c:v>Management and Monitoring</c:v>
                </c:pt>
                <c:pt idx="4">
                  <c:v>Management Group and Subscriptions</c:v>
                </c:pt>
                <c:pt idx="5">
                  <c:v>Operations</c:v>
                </c:pt>
                <c:pt idx="6">
                  <c:v>Application Deployment</c:v>
                </c:pt>
              </c:strCache>
            </c:strRef>
          </c:cat>
          <c:val>
            <c:numRef>
              <c:f>Dashboard!$U$21:$U$28</c:f>
              <c:numCache>
                <c:formatCode>0%</c:formatCode>
                <c:ptCount val="8"/>
                <c:pt idx="0">
                  <c:v>1</c:v>
                </c:pt>
                <c:pt idx="1">
                  <c:v>1</c:v>
                </c:pt>
                <c:pt idx="2">
                  <c:v>0.90909090909090906</c:v>
                </c:pt>
                <c:pt idx="3">
                  <c:v>0.95454545454545459</c:v>
                </c:pt>
                <c:pt idx="4">
                  <c:v>1</c:v>
                </c:pt>
                <c:pt idx="5">
                  <c:v>1</c:v>
                </c:pt>
                <c:pt idx="6">
                  <c:v>0</c:v>
                </c:pt>
                <c:pt idx="7">
                  <c:v>0</c:v>
                </c:pt>
              </c:numCache>
            </c:numRef>
          </c:val>
          <c:extLst>
            <c:ext xmlns:c16="http://schemas.microsoft.com/office/drawing/2014/chart" uri="{C3380CC4-5D6E-409C-BE32-E72D297353CC}">
              <c16:uniqueId val="{00000000-4855-4BF4-B45D-2AF39CC8E2E0}"/>
            </c:ext>
          </c:extLst>
        </c:ser>
        <c:dLbls>
          <c:showLegendKey val="0"/>
          <c:showVal val="0"/>
          <c:showCatName val="0"/>
          <c:showSerName val="0"/>
          <c:showPercent val="0"/>
          <c:showBubbleSize val="0"/>
        </c:dLbls>
        <c:axId val="1704771872"/>
        <c:axId val="1704768960"/>
      </c:radarChart>
      <c:catAx>
        <c:axId val="170477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68960"/>
        <c:crosses val="autoZero"/>
        <c:auto val="1"/>
        <c:lblAlgn val="ctr"/>
        <c:lblOffset val="100"/>
        <c:noMultiLvlLbl val="0"/>
      </c:catAx>
      <c:valAx>
        <c:axId val="1704768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7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(High)</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4B9-4838-8FA6-97094605555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4B9-4838-8FA6-97094605555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4B9-4838-8FA6-97094605555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4B9-4838-8FA6-97094605555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4B9-4838-8FA6-97094605555C}"/>
              </c:ext>
            </c:extLst>
          </c:dPt>
          <c:cat>
            <c:strRef>
              <c:f>Dashboard!$B$5:$F$5</c:f>
              <c:strCache>
                <c:ptCount val="5"/>
                <c:pt idx="0">
                  <c:v>Not verified</c:v>
                </c:pt>
                <c:pt idx="1">
                  <c:v>Open</c:v>
                </c:pt>
                <c:pt idx="2">
                  <c:v>Fulfilled</c:v>
                </c:pt>
                <c:pt idx="3">
                  <c:v>Not required</c:v>
                </c:pt>
                <c:pt idx="4">
                  <c:v>N/A</c:v>
                </c:pt>
              </c:strCache>
            </c:strRef>
          </c:cat>
          <c:val>
            <c:numRef>
              <c:f>Dashboard!$B$6:$F$6</c:f>
              <c:numCache>
                <c:formatCode>General</c:formatCode>
                <c:ptCount val="5"/>
                <c:pt idx="0">
                  <c:v>0</c:v>
                </c:pt>
                <c:pt idx="1">
                  <c:v>0</c:v>
                </c:pt>
                <c:pt idx="2">
                  <c:v>8</c:v>
                </c:pt>
                <c:pt idx="3">
                  <c:v>1</c:v>
                </c:pt>
                <c:pt idx="4">
                  <c:v>10</c:v>
                </c:pt>
              </c:numCache>
            </c:numRef>
          </c:val>
          <c:extLst>
            <c:ext xmlns:c16="http://schemas.microsoft.com/office/drawing/2014/chart" uri="{C3380CC4-5D6E-409C-BE32-E72D297353CC}">
              <c16:uniqueId val="{0000000A-84B9-4838-8FA6-97094605555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419100</xdr:colOff>
      <xdr:row>31</xdr:row>
      <xdr:rowOff>180974</xdr:rowOff>
    </xdr:from>
    <xdr:to>
      <xdr:col>12</xdr:col>
      <xdr:colOff>457199</xdr:colOff>
      <xdr:row>45</xdr:row>
      <xdr:rowOff>76199</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238125</xdr:colOff>
      <xdr:row>0</xdr:row>
      <xdr:rowOff>114300</xdr:rowOff>
    </xdr:from>
    <xdr:to>
      <xdr:col>23</xdr:col>
      <xdr:colOff>66675</xdr:colOff>
      <xdr:row>15</xdr:row>
      <xdr:rowOff>142875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171450</xdr:colOff>
      <xdr:row>8</xdr:row>
      <xdr:rowOff>19050</xdr:rowOff>
    </xdr:from>
    <xdr:to>
      <xdr:col>28</xdr:col>
      <xdr:colOff>576263</xdr:colOff>
      <xdr:row>17</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166686</xdr:colOff>
      <xdr:row>17</xdr:row>
      <xdr:rowOff>57150</xdr:rowOff>
    </xdr:from>
    <xdr:to>
      <xdr:col>28</xdr:col>
      <xdr:colOff>542925</xdr:colOff>
      <xdr:row>26</xdr:row>
      <xdr:rowOff>100013</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200024</xdr:colOff>
      <xdr:row>31</xdr:row>
      <xdr:rowOff>180975</xdr:rowOff>
    </xdr:from>
    <xdr:to>
      <xdr:col>7</xdr:col>
      <xdr:colOff>285749</xdr:colOff>
      <xdr:row>45</xdr:row>
      <xdr:rowOff>95250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238123</xdr:colOff>
      <xdr:row>15</xdr:row>
      <xdr:rowOff>28574</xdr:rowOff>
    </xdr:from>
    <xdr:to>
      <xdr:col>12</xdr:col>
      <xdr:colOff>466724</xdr:colOff>
      <xdr:row>31</xdr:row>
      <xdr:rowOff>47625</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576263</xdr:colOff>
      <xdr:row>29</xdr:row>
      <xdr:rowOff>150019</xdr:rowOff>
    </xdr:from>
    <xdr:to>
      <xdr:col>22</xdr:col>
      <xdr:colOff>42863</xdr:colOff>
      <xdr:row>44</xdr:row>
      <xdr:rowOff>178594</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166688</xdr:colOff>
      <xdr:row>0</xdr:row>
      <xdr:rowOff>247650</xdr:rowOff>
    </xdr:from>
    <xdr:to>
      <xdr:col>28</xdr:col>
      <xdr:colOff>571501</xdr:colOff>
      <xdr:row>7</xdr:row>
      <xdr:rowOff>95250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1</xdr:row>
      <xdr:rowOff>305488</xdr:rowOff>
    </xdr:to>
    <xdr:sp macro="" textlink="">
      <xdr:nvSpPr>
        <xdr:cNvPr id="3077" name="AutoShape 5" descr="Full-color reverse Microsoft logo">
          <a:extLst>
            <a:ext uri="{FF2B5EF4-FFF2-40B4-BE49-F238E27FC236}">
              <a16:creationId xmlns:a16="http://schemas.microsoft.com/office/drawing/2014/main" id="{00000000-0008-0000-0100-0000050C0000}"/>
            </a:ext>
          </a:extLst>
        </xdr:cNvPr>
        <xdr:cNvSpPr>
          <a:spLocks noChangeAspect="1" noChangeArrowheads="1"/>
        </xdr:cNvSpPr>
      </xdr:nvSpPr>
      <xdr:spPr bwMode="auto">
        <a:xfrm>
          <a:off x="0" y="214313"/>
          <a:ext cx="304800" cy="30548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twoCellAnchor editAs="oneCell">
    <xdr:from>
      <xdr:col>0</xdr:col>
      <xdr:colOff>0</xdr:colOff>
      <xdr:row>1</xdr:row>
      <xdr:rowOff>0</xdr:rowOff>
    </xdr:from>
    <xdr:to>
      <xdr:col>0</xdr:col>
      <xdr:colOff>304800</xdr:colOff>
      <xdr:row>1</xdr:row>
      <xdr:rowOff>305488</xdr:rowOff>
    </xdr:to>
    <xdr:sp macro="" textlink="">
      <xdr:nvSpPr>
        <xdr:cNvPr id="3080" name="AutoShape 8" descr="Full-color reverse Microsoft logo">
          <a:extLst>
            <a:ext uri="{FF2B5EF4-FFF2-40B4-BE49-F238E27FC236}">
              <a16:creationId xmlns:a16="http://schemas.microsoft.com/office/drawing/2014/main" id="{00000000-0008-0000-0100-0000080C0000}"/>
            </a:ext>
          </a:extLst>
        </xdr:cNvPr>
        <xdr:cNvSpPr>
          <a:spLocks noChangeAspect="1" noChangeArrowheads="1"/>
        </xdr:cNvSpPr>
      </xdr:nvSpPr>
      <xdr:spPr bwMode="auto">
        <a:xfrm>
          <a:off x="0" y="214313"/>
          <a:ext cx="304800" cy="30548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twoCellAnchor editAs="oneCell">
    <xdr:from>
      <xdr:col>0</xdr:col>
      <xdr:colOff>0</xdr:colOff>
      <xdr:row>0</xdr:row>
      <xdr:rowOff>0</xdr:rowOff>
    </xdr:from>
    <xdr:to>
      <xdr:col>0</xdr:col>
      <xdr:colOff>2648902</xdr:colOff>
      <xdr:row>2</xdr:row>
      <xdr:rowOff>19909</xdr:rowOff>
    </xdr:to>
    <xdr:pic>
      <xdr:nvPicPr>
        <xdr:cNvPr id="7" name="Picture 6" descr="Azure logo stacked">
          <a:extLst>
            <a:ext uri="{FF2B5EF4-FFF2-40B4-BE49-F238E27FC236}">
              <a16:creationId xmlns:a16="http://schemas.microsoft.com/office/drawing/2014/main" id="{00000000-0008-0000-01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5928" r="6486" b="20739"/>
        <a:stretch/>
      </xdr:blipFill>
      <xdr:spPr bwMode="auto">
        <a:xfrm>
          <a:off x="0" y="0"/>
          <a:ext cx="2643187" cy="1008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6</xdr:col>
          <xdr:colOff>4895850</xdr:colOff>
          <xdr:row>1</xdr:row>
          <xdr:rowOff>533400</xdr:rowOff>
        </xdr:from>
        <xdr:to>
          <xdr:col>8</xdr:col>
          <xdr:colOff>885825</xdr:colOff>
          <xdr:row>2</xdr:row>
          <xdr:rowOff>85725</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IN" sz="1100" b="0" i="0" u="none" strike="noStrike" baseline="0">
                  <a:solidFill>
                    <a:srgbClr val="000000"/>
                  </a:solidFill>
                  <a:latin typeface="Calibri"/>
                  <a:ea typeface="Calibri"/>
                  <a:cs typeface="Calibri"/>
                </a:rPr>
                <a:t>Export checklist to JSON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4905375</xdr:colOff>
          <xdr:row>1</xdr:row>
          <xdr:rowOff>219075</xdr:rowOff>
        </xdr:from>
        <xdr:to>
          <xdr:col>8</xdr:col>
          <xdr:colOff>923925</xdr:colOff>
          <xdr:row>1</xdr:row>
          <xdr:rowOff>485775</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IN" sz="1100" b="0" i="0" u="none" strike="noStrike" baseline="0">
                  <a:solidFill>
                    <a:srgbClr val="000000"/>
                  </a:solidFill>
                  <a:latin typeface="Calibri"/>
                  <a:ea typeface="Calibri"/>
                  <a:cs typeface="Calibri"/>
                </a:rPr>
                <a:t>Import checklist from JSON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76200</xdr:colOff>
          <xdr:row>1</xdr:row>
          <xdr:rowOff>161925</xdr:rowOff>
        </xdr:from>
        <xdr:to>
          <xdr:col>3</xdr:col>
          <xdr:colOff>2019300</xdr:colOff>
          <xdr:row>1</xdr:row>
          <xdr:rowOff>476250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IN" sz="1100" b="0" i="0" u="none" strike="noStrike" baseline="0">
                  <a:solidFill>
                    <a:srgbClr val="000000"/>
                  </a:solidFill>
                  <a:latin typeface="Calibri"/>
                  <a:ea typeface="Calibri"/>
                  <a:cs typeface="Calibri"/>
                </a:rPr>
                <a:t>Import latest checklist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4524375</xdr:colOff>
          <xdr:row>1</xdr:row>
          <xdr:rowOff>142875</xdr:rowOff>
        </xdr:from>
        <xdr:to>
          <xdr:col>9</xdr:col>
          <xdr:colOff>266700</xdr:colOff>
          <xdr:row>4</xdr:row>
          <xdr:rowOff>9525</xdr:rowOff>
        </xdr:to>
        <xdr:sp macro="" textlink="">
          <xdr:nvSpPr>
            <xdr:cNvPr id="1029" name="Group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50292" rIns="0" bIns="0" anchor="t" upright="1"/>
            <a:lstStyle/>
            <a:p>
              <a:pPr algn="l" rtl="0">
                <a:defRPr sz="1000"/>
              </a:pPr>
              <a:r>
                <a:rPr lang="en-IN" sz="800" b="0" i="0" u="none" strike="noStrike" baseline="0">
                  <a:solidFill>
                    <a:srgbClr val="000000"/>
                  </a:solidFill>
                  <a:latin typeface="Segoe UI"/>
                  <a:cs typeface="Segoe UI"/>
                </a:rPr>
                <a:t>Advanced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4905375</xdr:colOff>
          <xdr:row>2</xdr:row>
          <xdr:rowOff>152400</xdr:rowOff>
        </xdr:from>
        <xdr:to>
          <xdr:col>8</xdr:col>
          <xdr:colOff>904875</xdr:colOff>
          <xdr:row>3</xdr:row>
          <xdr:rowOff>180975</xdr:rowOff>
        </xdr:to>
        <xdr:sp macro="" textlink="">
          <xdr:nvSpPr>
            <xdr:cNvPr id="1043" name="Button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IN" sz="1100" b="0" i="0" u="none" strike="noStrike" baseline="0">
                  <a:solidFill>
                    <a:srgbClr val="000000"/>
                  </a:solidFill>
                  <a:latin typeface="Calibri"/>
                  <a:ea typeface="Calibri"/>
                  <a:cs typeface="Calibri"/>
                </a:rPr>
                <a:t>Import Graph results</a:t>
              </a:r>
            </a:p>
          </xdr:txBody>
        </xdr:sp>
        <xdr:clientData fPrintsWithSheet="0"/>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docs.microsoft.com/learn/paths/secure-networking-infrastructure/" TargetMode="External"/><Relationship Id="rId21" Type="http://schemas.openxmlformats.org/officeDocument/2006/relationships/hyperlink" Target="https://docs.microsoft.com/azure/governance/management-groups/how-to/protect-resource-hierarchy" TargetMode="External"/><Relationship Id="rId63" Type="http://schemas.openxmlformats.org/officeDocument/2006/relationships/hyperlink" Target="https://docs.microsoft.com/azure/expressroute/expressroute-routing" TargetMode="External"/><Relationship Id="rId159" Type="http://schemas.openxmlformats.org/officeDocument/2006/relationships/hyperlink" Target="https://docs.microsoft.com/azure/azure-monitor/alerts/alerts-overview" TargetMode="External"/><Relationship Id="rId170" Type="http://schemas.openxmlformats.org/officeDocument/2006/relationships/hyperlink" Target="https://docs.microsoft.com/azure/key-vault/general/best-practices" TargetMode="External"/><Relationship Id="rId226" Type="http://schemas.openxmlformats.org/officeDocument/2006/relationships/hyperlink" Target="https://docs.microsoft.com/learn/modules/introduction-azure-virtual-wan/" TargetMode="External"/><Relationship Id="rId268" Type="http://schemas.openxmlformats.org/officeDocument/2006/relationships/hyperlink" Target="https://learn.microsoft.com/azure/frontdoor/best-practices" TargetMode="External"/><Relationship Id="rId32" Type="http://schemas.openxmlformats.org/officeDocument/2006/relationships/hyperlink" Target="https://docs.microsoft.com/azure/cloud-adoption-framework/ready/azure-best-practices/plan-for-ip-addressing" TargetMode="External"/><Relationship Id="rId74" Type="http://schemas.openxmlformats.org/officeDocument/2006/relationships/hyperlink" Target="https://docs.microsoft.com/azure/virtual-network/vnet-integration-for-azure-services" TargetMode="External"/><Relationship Id="rId128" Type="http://schemas.openxmlformats.org/officeDocument/2006/relationships/hyperlink" Target="https://docs.microsoft.com/azure/virtual-network/network-security-group-how-it-works" TargetMode="External"/><Relationship Id="rId5" Type="http://schemas.openxmlformats.org/officeDocument/2006/relationships/hyperlink" Target="https://docs.microsoft.com/azure/role-based-access-control/overview" TargetMode="External"/><Relationship Id="rId181" Type="http://schemas.openxmlformats.org/officeDocument/2006/relationships/hyperlink" Target="https://docs.microsoft.com/azure/governance/policy/overview" TargetMode="External"/><Relationship Id="rId237" Type="http://schemas.openxmlformats.org/officeDocument/2006/relationships/hyperlink" Target="https://docs.microsoft.com/learn/modules/design-implement-azure-expressroute/" TargetMode="External"/><Relationship Id="rId279" Type="http://schemas.openxmlformats.org/officeDocument/2006/relationships/hyperlink" Target="https://learn.microsoft.com/azure/web-application-firewall/afds/waf-front-door-best-practices" TargetMode="External"/><Relationship Id="rId43" Type="http://schemas.openxmlformats.org/officeDocument/2006/relationships/hyperlink" Target="https://docs.microsoft.com/azure/virtual-wan/virtual-wan-about" TargetMode="External"/><Relationship Id="rId139" Type="http://schemas.openxmlformats.org/officeDocument/2006/relationships/hyperlink" Target="https://docs.microsoft.com/azure/virtual-wan/virtual-wan-about" TargetMode="External"/><Relationship Id="rId290" Type="http://schemas.openxmlformats.org/officeDocument/2006/relationships/ctrlProp" Target="../ctrlProps/ctrlProp1.xml"/><Relationship Id="rId85" Type="http://schemas.openxmlformats.org/officeDocument/2006/relationships/hyperlink" Target="https://docs.microsoft.com/learn/paths/secure-networking-infrastructure/" TargetMode="External"/><Relationship Id="rId150" Type="http://schemas.openxmlformats.org/officeDocument/2006/relationships/hyperlink" Target="https://docs.microsoft.com/azure/network-watcher/network-watcher-monitoring-overview" TargetMode="External"/><Relationship Id="rId192" Type="http://schemas.openxmlformats.org/officeDocument/2006/relationships/hyperlink" Target="https://docs.microsoft.com/learn/modules/azure-ad-privileged-identity-management/" TargetMode="External"/><Relationship Id="rId206" Type="http://schemas.openxmlformats.org/officeDocument/2006/relationships/hyperlink" Target="https://docs.microsoft.com/learn/modules/design-identity-security-strategy/" TargetMode="External"/><Relationship Id="rId248" Type="http://schemas.openxmlformats.org/officeDocument/2006/relationships/hyperlink" Target="https://docs.microsoft.com/learn/paths/implement-network-security/?source=learn" TargetMode="External"/><Relationship Id="rId12" Type="http://schemas.openxmlformats.org/officeDocument/2006/relationships/hyperlink" Target="https://docs.microsoft.com/azure/active-directory-domain-services/overview" TargetMode="External"/><Relationship Id="rId33" Type="http://schemas.openxmlformats.org/officeDocument/2006/relationships/hyperlink" Target="https://docs.microsoft.com/azure/cloud-adoption-framework/ready/azure-best-practices/plan-for-ip-addressing" TargetMode="External"/><Relationship Id="rId108" Type="http://schemas.openxmlformats.org/officeDocument/2006/relationships/hyperlink" Target="https://docs.microsoft.com/azure/web-application-firewall/ag/ag-overview" TargetMode="External"/><Relationship Id="rId129" Type="http://schemas.openxmlformats.org/officeDocument/2006/relationships/hyperlink" Target="https://docs.microsoft.com/learn/paths/implement-network-security/" TargetMode="External"/><Relationship Id="rId280" Type="http://schemas.openxmlformats.org/officeDocument/2006/relationships/hyperlink" Target="https://learn.microsoft.com/azure/web-application-firewall/afds/waf-front-door-best-practices" TargetMode="External"/><Relationship Id="rId54" Type="http://schemas.openxmlformats.org/officeDocument/2006/relationships/hyperlink" Target="https://docs.microsoft.com/azure/architecture/reference-architectures/hybrid-networking/expressroute" TargetMode="External"/><Relationship Id="rId75" Type="http://schemas.openxmlformats.org/officeDocument/2006/relationships/hyperlink" Target="https://docs.microsoft.com/azure/virtual-network/vnet-integration-for-azure-services" TargetMode="External"/><Relationship Id="rId96" Type="http://schemas.openxmlformats.org/officeDocument/2006/relationships/hyperlink" Target="https://docs.microsoft.com/azure/web-application-firewall/ag/ag-overview" TargetMode="External"/><Relationship Id="rId140" Type="http://schemas.openxmlformats.org/officeDocument/2006/relationships/hyperlink" Target="https://docs.microsoft.com/azure/cloud-adoption-framework/ready/azure-best-practices/plan-for-traffic-inspection" TargetMode="External"/><Relationship Id="rId161" Type="http://schemas.openxmlformats.org/officeDocument/2006/relationships/hyperlink" Target="https://docs.microsoft.com/azure/architecture/framework/resiliency/backup-and-recovery" TargetMode="External"/><Relationship Id="rId182" Type="http://schemas.openxmlformats.org/officeDocument/2006/relationships/hyperlink" Target="https://docs.microsoft.com/azure/governance/policy/overview" TargetMode="External"/><Relationship Id="rId217" Type="http://schemas.openxmlformats.org/officeDocument/2006/relationships/hyperlink" Target="https://docs.microsoft.com/learn/paths/implement-resource-mgmt-security/" TargetMode="External"/><Relationship Id="rId6" Type="http://schemas.openxmlformats.org/officeDocument/2006/relationships/hyperlink" Target="https://docs.microsoft.com/azure/active-directory/privileged-identity-management/pim-configure" TargetMode="External"/><Relationship Id="rId238" Type="http://schemas.openxmlformats.org/officeDocument/2006/relationships/hyperlink" Target="https://docs.microsoft.com/learn/modules/design-implement-azure-expressroute/" TargetMode="External"/><Relationship Id="rId259" Type="http://schemas.openxmlformats.org/officeDocument/2006/relationships/hyperlink" Target="https://docs.microsoft.com/learn/modules/configure-network-watcher/" TargetMode="External"/><Relationship Id="rId23" Type="http://schemas.openxmlformats.org/officeDocument/2006/relationships/hyperlink" Target="https://docs.microsoft.com/azure/governance/management-groups/overview" TargetMode="External"/><Relationship Id="rId119" Type="http://schemas.openxmlformats.org/officeDocument/2006/relationships/hyperlink" Target="https://docs.microsoft.com/learn/modules/configure-azure-ad-application-proxy/" TargetMode="External"/><Relationship Id="rId270" Type="http://schemas.openxmlformats.org/officeDocument/2006/relationships/hyperlink" Target="https://learn.microsoft.com/azure/frontdoor/best-practices" TargetMode="External"/><Relationship Id="rId291" Type="http://schemas.openxmlformats.org/officeDocument/2006/relationships/ctrlProp" Target="../ctrlProps/ctrlProp2.xml"/><Relationship Id="rId44" Type="http://schemas.openxmlformats.org/officeDocument/2006/relationships/hyperlink" Target="https://docs.microsoft.com/azure/virtual-wan/virtual-wan-about" TargetMode="External"/><Relationship Id="rId65" Type="http://schemas.openxmlformats.org/officeDocument/2006/relationships/hyperlink" Target="https://docs.microsoft.com/azure/expressroute/expressroute-about-virtual-network-gateways" TargetMode="External"/><Relationship Id="rId86" Type="http://schemas.openxmlformats.org/officeDocument/2006/relationships/hyperlink" Target="https://docs.microsoft.com/azure/firewall/" TargetMode="External"/><Relationship Id="rId130" Type="http://schemas.openxmlformats.org/officeDocument/2006/relationships/hyperlink" Target="https://docs.microsoft.com/azure/virtual-network/network-security-group-how-it-works" TargetMode="External"/><Relationship Id="rId151" Type="http://schemas.openxmlformats.org/officeDocument/2006/relationships/hyperlink" Target="https://docs.microsoft.com/azure/azure-resource-manager/management/lock-resources?tabs=json" TargetMode="External"/><Relationship Id="rId172" Type="http://schemas.openxmlformats.org/officeDocument/2006/relationships/hyperlink" Target="https://docs.microsoft.com/azure/key-vault/general/best-practices" TargetMode="External"/><Relationship Id="rId193" Type="http://schemas.openxmlformats.org/officeDocument/2006/relationships/hyperlink" Target="https://docs.microsoft.com/learn/paths/implement-resource-mgmt-security/" TargetMode="External"/><Relationship Id="rId207" Type="http://schemas.openxmlformats.org/officeDocument/2006/relationships/hyperlink" Target="https://docs.microsoft.com/learn/modules/azure-architecture-fundamentals/" TargetMode="External"/><Relationship Id="rId228" Type="http://schemas.openxmlformats.org/officeDocument/2006/relationships/hyperlink" Target="https://docs.microsoft.com/learn/modules/design-implement-hybrid-networking/" TargetMode="External"/><Relationship Id="rId249" Type="http://schemas.openxmlformats.org/officeDocument/2006/relationships/hyperlink" Target="https://docs.microsoft.com/learn/paths/secure-application-delivery/" TargetMode="External"/><Relationship Id="rId13" Type="http://schemas.openxmlformats.org/officeDocument/2006/relationships/hyperlink" Target="https://docs.microsoft.com/azure/architecture/reference-architectures/identity/adds-extend-domain" TargetMode="External"/><Relationship Id="rId109" Type="http://schemas.openxmlformats.org/officeDocument/2006/relationships/hyperlink" Target="https://docs.microsoft.com/learn/paths/secure-application-delivery/" TargetMode="External"/><Relationship Id="rId260" Type="http://schemas.openxmlformats.org/officeDocument/2006/relationships/hyperlink" Target="https://docs.microsoft.com/learn/paths/implement-resource-mgmt-security/" TargetMode="External"/><Relationship Id="rId281" Type="http://schemas.openxmlformats.org/officeDocument/2006/relationships/hyperlink" Target="https://learn.microsoft.com/azure/web-application-firewall/afds/waf-front-door-best-practices" TargetMode="External"/><Relationship Id="rId34" Type="http://schemas.openxmlformats.org/officeDocument/2006/relationships/hyperlink" Target="https://docs.microsoft.com/azure/cloud-adoption-framework/ready/azure-best-practices/plan-for-ip-addressing" TargetMode="External"/><Relationship Id="rId55" Type="http://schemas.openxmlformats.org/officeDocument/2006/relationships/hyperlink" Target="https://docs.microsoft.com/azure/architecture/reference-architectures/dmz/nva-ha" TargetMode="External"/><Relationship Id="rId76" Type="http://schemas.openxmlformats.org/officeDocument/2006/relationships/hyperlink" Target="https://docs.microsoft.com/azure/app-service/networking-features" TargetMode="External"/><Relationship Id="rId97" Type="http://schemas.openxmlformats.org/officeDocument/2006/relationships/hyperlink" Target="https://docs.microsoft.com/learn/paths/secure-application-delivery/" TargetMode="External"/><Relationship Id="rId120" Type="http://schemas.openxmlformats.org/officeDocument/2006/relationships/hyperlink" Target="https://docs.microsoft.com/azure/cloud-adoption-framework/ready/azure-best-practices/plan-for-landing-zone-network-segmentation" TargetMode="External"/><Relationship Id="rId141" Type="http://schemas.openxmlformats.org/officeDocument/2006/relationships/hyperlink" Target="https://docs.microsoft.com/azure/azure-monitor/logs/design-logs-deployment" TargetMode="External"/><Relationship Id="rId7" Type="http://schemas.openxmlformats.org/officeDocument/2006/relationships/hyperlink" Target="https://docs.microsoft.com/azure/active-directory/roles/security-planning" TargetMode="External"/><Relationship Id="rId162" Type="http://schemas.openxmlformats.org/officeDocument/2006/relationships/hyperlink" Target="https://docs.microsoft.com/azure/backup/backup-center-overview" TargetMode="External"/><Relationship Id="rId183" Type="http://schemas.openxmlformats.org/officeDocument/2006/relationships/hyperlink" Target="https://docs.microsoft.com/azure/governance/policy/overview" TargetMode="External"/><Relationship Id="rId218" Type="http://schemas.openxmlformats.org/officeDocument/2006/relationships/hyperlink" Target="https://docs.microsoft.com/learn/paths/architect-network-infrastructure/" TargetMode="External"/><Relationship Id="rId239" Type="http://schemas.openxmlformats.org/officeDocument/2006/relationships/hyperlink" Target="https://docs.microsoft.com/learn/modules/design-implement-azure-expressroute/" TargetMode="External"/><Relationship Id="rId250" Type="http://schemas.openxmlformats.org/officeDocument/2006/relationships/hyperlink" Target="https://docs.microsoft.com/learn/modules/design-implement-azure-expressroute/" TargetMode="External"/><Relationship Id="rId271" Type="http://schemas.openxmlformats.org/officeDocument/2006/relationships/hyperlink" Target="https://learn.microsoft.com/azure/frontdoor/best-practices" TargetMode="External"/><Relationship Id="rId292" Type="http://schemas.openxmlformats.org/officeDocument/2006/relationships/ctrlProp" Target="../ctrlProps/ctrlProp3.xml"/><Relationship Id="rId24" Type="http://schemas.openxmlformats.org/officeDocument/2006/relationships/hyperlink" Target="https://docs.microsoft.com/azure/governance/management-groups/overview" TargetMode="External"/><Relationship Id="rId45" Type="http://schemas.openxmlformats.org/officeDocument/2006/relationships/hyperlink" Target="https://docs.microsoft.com/azure/virtual-wan/virtual-wan-about" TargetMode="External"/><Relationship Id="rId66" Type="http://schemas.openxmlformats.org/officeDocument/2006/relationships/hyperlink" Target="https://docs.microsoft.com/azure/networking/" TargetMode="External"/><Relationship Id="rId87" Type="http://schemas.openxmlformats.org/officeDocument/2006/relationships/hyperlink" Target="https://docs.microsoft.com/learn/paths/secure-networking-infrastructure/" TargetMode="External"/><Relationship Id="rId110" Type="http://schemas.openxmlformats.org/officeDocument/2006/relationships/hyperlink" Target="https://docs.microsoft.com/azure/web-application-firewall/ag/ag-overview" TargetMode="External"/><Relationship Id="rId131" Type="http://schemas.openxmlformats.org/officeDocument/2006/relationships/hyperlink" Target="https://docs.microsoft.com/azure/virtual-network/network-security-group-how-it-works" TargetMode="External"/><Relationship Id="rId152" Type="http://schemas.openxmlformats.org/officeDocument/2006/relationships/hyperlink" Target="https://docs.microsoft.com/azure/governance/policy/overview" TargetMode="External"/><Relationship Id="rId173" Type="http://schemas.openxmlformats.org/officeDocument/2006/relationships/hyperlink" Target="https://docs.microsoft.com/azure/security/fundamentals/encryption-atrest" TargetMode="External"/><Relationship Id="rId194" Type="http://schemas.openxmlformats.org/officeDocument/2006/relationships/hyperlink" Target="https://docs.microsoft.com/learn/modules/plan-implement-administer-conditional-access/" TargetMode="External"/><Relationship Id="rId208" Type="http://schemas.openxmlformats.org/officeDocument/2006/relationships/hyperlink" Target="https://docs.microsoft.com/learn/paths/implement-resource-mgmt-security/" TargetMode="External"/><Relationship Id="rId229" Type="http://schemas.openxmlformats.org/officeDocument/2006/relationships/hyperlink" Target="https://docs.microsoft.com/learn/modules/design-implement-hybrid-networking/" TargetMode="External"/><Relationship Id="rId240" Type="http://schemas.openxmlformats.org/officeDocument/2006/relationships/hyperlink" Target="https://docs.microsoft.com/learn/modules/design-implement-azure-expressroute/" TargetMode="External"/><Relationship Id="rId261" Type="http://schemas.openxmlformats.org/officeDocument/2006/relationships/hyperlink" Target="https://docs.microsoft.com/security/benchmark/azure/security-control-incident-response" TargetMode="External"/><Relationship Id="rId14" Type="http://schemas.openxmlformats.org/officeDocument/2006/relationships/hyperlink" Target="https://docs.microsoft.com/azure/active-directory/app-proxy/application-proxy" TargetMode="External"/><Relationship Id="rId35" Type="http://schemas.openxmlformats.org/officeDocument/2006/relationships/hyperlink" Target="https://docs.microsoft.com/azure/cloud-adoption-framework/ready/azure-best-practices/plan-for-ip-addressing" TargetMode="External"/><Relationship Id="rId56" Type="http://schemas.openxmlformats.org/officeDocument/2006/relationships/hyperlink" Target="https://azure.microsoft.com/solutions/network-appliances/" TargetMode="External"/><Relationship Id="rId77" Type="http://schemas.openxmlformats.org/officeDocument/2006/relationships/hyperlink" Target="https://docs.microsoft.com/azure/app-service/networking-features" TargetMode="External"/><Relationship Id="rId100" Type="http://schemas.openxmlformats.org/officeDocument/2006/relationships/hyperlink" Target="https://docs.microsoft.com/azure/ddos-protection/ddos-protection-reference-architectures" TargetMode="External"/><Relationship Id="rId282" Type="http://schemas.openxmlformats.org/officeDocument/2006/relationships/hyperlink" Target="https://learn.microsoft.com/azure/web-application-firewall/afds/waf-front-door-best-practices" TargetMode="External"/><Relationship Id="rId8" Type="http://schemas.openxmlformats.org/officeDocument/2006/relationships/hyperlink" Target="https://docs.microsoft.com/azure/active-directory/fundamentals/active-directory-groups-create-azure-portal" TargetMode="External"/><Relationship Id="rId98" Type="http://schemas.openxmlformats.org/officeDocument/2006/relationships/hyperlink" Target="https://docs.microsoft.com/azure/web-application-firewall/ag/ag-overview" TargetMode="External"/><Relationship Id="rId121" Type="http://schemas.openxmlformats.org/officeDocument/2006/relationships/hyperlink" Target="https://docs.microsoft.com/learn/paths/implement-resource-mgmt-security/" TargetMode="External"/><Relationship Id="rId142" Type="http://schemas.openxmlformats.org/officeDocument/2006/relationships/hyperlink" Target="https://docs.microsoft.com/azure/azure-monitor/logs/design-logs-deployment" TargetMode="External"/><Relationship Id="rId163" Type="http://schemas.openxmlformats.org/officeDocument/2006/relationships/hyperlink" Target="https://docs.microsoft.com/azure/architecture/best-practices/monitoring" TargetMode="External"/><Relationship Id="rId184" Type="http://schemas.openxmlformats.org/officeDocument/2006/relationships/hyperlink" Target="https://docs.microsoft.com/azure/governance/policy/overview" TargetMode="External"/><Relationship Id="rId219" Type="http://schemas.openxmlformats.org/officeDocument/2006/relationships/hyperlink" Target="https://docs.microsoft.com/learn/paths/architect-network-infrastructure/" TargetMode="External"/><Relationship Id="rId230" Type="http://schemas.openxmlformats.org/officeDocument/2006/relationships/hyperlink" Target="https://docs.microsoft.com/learn/paths/secure-networking-infrastructure/" TargetMode="External"/><Relationship Id="rId251" Type="http://schemas.openxmlformats.org/officeDocument/2006/relationships/hyperlink" Target="https://docs.microsoft.com/learn/paths/implement-network-security/?source=learn" TargetMode="External"/><Relationship Id="rId25" Type="http://schemas.openxmlformats.org/officeDocument/2006/relationships/hyperlink" Target="https://docs.microsoft.com/azure/azure-resource-manager/management/azure-subscription-service-limits" TargetMode="External"/><Relationship Id="rId46" Type="http://schemas.openxmlformats.org/officeDocument/2006/relationships/hyperlink" Target="https://docs.microsoft.com/azure/virtual-wan/virtual-wan-about" TargetMode="External"/><Relationship Id="rId67" Type="http://schemas.openxmlformats.org/officeDocument/2006/relationships/hyperlink" Target="https://learn.microsoft.com/azure/expressroute/about-fastpath" TargetMode="External"/><Relationship Id="rId272" Type="http://schemas.openxmlformats.org/officeDocument/2006/relationships/hyperlink" Target="https://learn.microsoft.com/azure/frontdoor/best-practices" TargetMode="External"/><Relationship Id="rId293" Type="http://schemas.openxmlformats.org/officeDocument/2006/relationships/ctrlProp" Target="../ctrlProps/ctrlProp4.xml"/><Relationship Id="rId88" Type="http://schemas.openxmlformats.org/officeDocument/2006/relationships/hyperlink" Target="https://docs.microsoft.com/azure/firewall/" TargetMode="External"/><Relationship Id="rId111" Type="http://schemas.openxmlformats.org/officeDocument/2006/relationships/hyperlink" Target="https://docs.microsoft.com/learn/paths/secure-networking-infrastructure/" TargetMode="External"/><Relationship Id="rId132" Type="http://schemas.openxmlformats.org/officeDocument/2006/relationships/hyperlink" Target="https://docs.microsoft.com/learn/paths/implement-network-security/" TargetMode="External"/><Relationship Id="rId153" Type="http://schemas.openxmlformats.org/officeDocument/2006/relationships/hyperlink" Target="https://docs.microsoft.com/azure/service-health/alerts-activity-log-service-notifications-portal" TargetMode="External"/><Relationship Id="rId174" Type="http://schemas.openxmlformats.org/officeDocument/2006/relationships/hyperlink" Target="https://docs.microsoft.com/azure/key-vault/general/best-practices" TargetMode="External"/><Relationship Id="rId195" Type="http://schemas.openxmlformats.org/officeDocument/2006/relationships/hyperlink" Target="https://docs.microsoft.com/learn/modules/secure-aad-users-with-mfa/" TargetMode="External"/><Relationship Id="rId209" Type="http://schemas.openxmlformats.org/officeDocument/2006/relationships/hyperlink" Target="https://docs.microsoft.com/learn/paths/enterprise-scale-architecture/" TargetMode="External"/><Relationship Id="rId220" Type="http://schemas.openxmlformats.org/officeDocument/2006/relationships/hyperlink" Target="https://docs.microsoft.com/learn/paths/architect-network-infrastructure/" TargetMode="External"/><Relationship Id="rId241" Type="http://schemas.openxmlformats.org/officeDocument/2006/relationships/hyperlink" Target="https://docs.microsoft.com/learn/modules/design-implement-azure-expressroute/" TargetMode="External"/><Relationship Id="rId15" Type="http://schemas.openxmlformats.org/officeDocument/2006/relationships/hyperlink" Target="https://docs.microsoft.com/azure/active-directory/roles/best-practices" TargetMode="External"/><Relationship Id="rId36" Type="http://schemas.openxmlformats.org/officeDocument/2006/relationships/hyperlink" Target="https://docs.microsoft.com/azure/site-recovery/concepts-on-premises-to-azure-networking" TargetMode="External"/><Relationship Id="rId57" Type="http://schemas.openxmlformats.org/officeDocument/2006/relationships/hyperlink" Target="https://docs.microsoft.com/azure/expressroute/expressroute-howto-coexist-resource-manager" TargetMode="External"/><Relationship Id="rId262" Type="http://schemas.openxmlformats.org/officeDocument/2006/relationships/hyperlink" Target="https://www.microsoft.com/security/business/zero-trust" TargetMode="External"/><Relationship Id="rId283" Type="http://schemas.openxmlformats.org/officeDocument/2006/relationships/hyperlink" Target="https://learn.microsoft.com/azure/web-application-firewall/afds/waf-front-door-best-practices" TargetMode="External"/><Relationship Id="rId78" Type="http://schemas.openxmlformats.org/officeDocument/2006/relationships/hyperlink" Target="https://docs.microsoft.com/azure/app-service/networking-features" TargetMode="External"/><Relationship Id="rId99" Type="http://schemas.openxmlformats.org/officeDocument/2006/relationships/hyperlink" Target="https://docs.microsoft.com/learn/paths/architect-network-infrastructure/" TargetMode="External"/><Relationship Id="rId101" Type="http://schemas.openxmlformats.org/officeDocument/2006/relationships/hyperlink" Target="https://docs.microsoft.com/learn/paths/secure-networking-infrastructure/" TargetMode="External"/><Relationship Id="rId122" Type="http://schemas.openxmlformats.org/officeDocument/2006/relationships/hyperlink" Target="https://docs.microsoft.com/azure/active-directory/app-proxy/application-proxy" TargetMode="External"/><Relationship Id="rId143" Type="http://schemas.openxmlformats.org/officeDocument/2006/relationships/hyperlink" Target="https://docs.microsoft.com/azure/azure-monitor/logs/design-logs-deployment" TargetMode="External"/><Relationship Id="rId164" Type="http://schemas.openxmlformats.org/officeDocument/2006/relationships/hyperlink" Target="https://docs.microsoft.com/azure/key-vault/general/overview" TargetMode="External"/><Relationship Id="rId185" Type="http://schemas.openxmlformats.org/officeDocument/2006/relationships/hyperlink" Target="https://docs.microsoft.com/azure/governance/policy/concepts/guest-configuration" TargetMode="External"/><Relationship Id="rId9" Type="http://schemas.openxmlformats.org/officeDocument/2006/relationships/hyperlink" Target="https://docs.microsoft.com/azure/cloud-adoption-framework/ready/landing-zone/design-area/identity-access" TargetMode="External"/><Relationship Id="rId210" Type="http://schemas.openxmlformats.org/officeDocument/2006/relationships/hyperlink" Target="https://docs.microsoft.com/learn/paths/enterprise-scale-architecture/" TargetMode="External"/><Relationship Id="rId26" Type="http://schemas.openxmlformats.org/officeDocument/2006/relationships/hyperlink" Target="https://docs.microsoft.com/azure/cost-management-billing/reservations/save-compute-costs-reservations" TargetMode="External"/><Relationship Id="rId231" Type="http://schemas.openxmlformats.org/officeDocument/2006/relationships/hyperlink" Target="https://docs.microsoft.com/learn/paths/architect-network-infrastructure/" TargetMode="External"/><Relationship Id="rId252" Type="http://schemas.openxmlformats.org/officeDocument/2006/relationships/hyperlink" Target="https://docs.microsoft.com/learn/paths/implement-network-security/?source=learn" TargetMode="External"/><Relationship Id="rId273" Type="http://schemas.openxmlformats.org/officeDocument/2006/relationships/hyperlink" Target="https://learn.microsoft.com/azure/frontdoor/best-practices" TargetMode="External"/><Relationship Id="rId294" Type="http://schemas.openxmlformats.org/officeDocument/2006/relationships/ctrlProp" Target="../ctrlProps/ctrlProp5.xml"/><Relationship Id="rId47" Type="http://schemas.openxmlformats.org/officeDocument/2006/relationships/hyperlink" Target="https://docs.microsoft.com/azure/virtual-wan/virtual-wan-about" TargetMode="External"/><Relationship Id="rId68" Type="http://schemas.openxmlformats.org/officeDocument/2006/relationships/hyperlink" Target="https://docs.microsoft.com/azure/expressroute/expressroute-routing" TargetMode="External"/><Relationship Id="rId89" Type="http://schemas.openxmlformats.org/officeDocument/2006/relationships/hyperlink" Target="https://docs.microsoft.com/learn/paths/secure-networking-infrastructure/" TargetMode="External"/><Relationship Id="rId112" Type="http://schemas.openxmlformats.org/officeDocument/2006/relationships/hyperlink" Target="https://docs.microsoft.com/azure/web-application-firewall/ag/ag-overview" TargetMode="External"/><Relationship Id="rId133" Type="http://schemas.openxmlformats.org/officeDocument/2006/relationships/hyperlink" Target="https://docs.microsoft.com/azure/virtual-network/network-security-group-how-it-works" TargetMode="External"/><Relationship Id="rId154" Type="http://schemas.openxmlformats.org/officeDocument/2006/relationships/hyperlink" Target="https://docs.microsoft.com/azure/azure-monitor/alerts/action-groups" TargetMode="External"/><Relationship Id="rId175" Type="http://schemas.openxmlformats.org/officeDocument/2006/relationships/hyperlink" Target="https://docs.microsoft.com/azure/key-vault/general/best-practices" TargetMode="External"/><Relationship Id="rId196" Type="http://schemas.openxmlformats.org/officeDocument/2006/relationships/hyperlink" Target="https://docs.microsoft.com/learn/paths/azure-administrator-manage-identities-governance/" TargetMode="External"/><Relationship Id="rId200" Type="http://schemas.openxmlformats.org/officeDocument/2006/relationships/hyperlink" Target="https://docs.microsoft.com/learn/modules/create-custom-azure-roles-with-rbac/" TargetMode="External"/><Relationship Id="rId16" Type="http://schemas.openxmlformats.org/officeDocument/2006/relationships/hyperlink" Target="https://docs.microsoft.com/azure/cloud-adoption-framework/ready/landing-zone/design-area/resource-org-management-groups" TargetMode="External"/><Relationship Id="rId221" Type="http://schemas.openxmlformats.org/officeDocument/2006/relationships/hyperlink" Target="https://docs.microsoft.com/learn/paths/architect-network-infrastructure/" TargetMode="External"/><Relationship Id="rId242" Type="http://schemas.openxmlformats.org/officeDocument/2006/relationships/hyperlink" Target="https://docs.microsoft.com/learn/modules/design-implement-azure-expressroute/" TargetMode="External"/><Relationship Id="rId263" Type="http://schemas.openxmlformats.org/officeDocument/2006/relationships/hyperlink" Target="https://docs.microsoft.com/security/benchmark/azure/security-control-incident-response" TargetMode="External"/><Relationship Id="rId284" Type="http://schemas.openxmlformats.org/officeDocument/2006/relationships/hyperlink" Target="https://learn.microsoft.com/azure/web-application-firewall/afds/waf-front-door-best-practices" TargetMode="External"/><Relationship Id="rId37" Type="http://schemas.openxmlformats.org/officeDocument/2006/relationships/hyperlink" Target="https://docs.microsoft.com/azure/virtual-network/virtual-networks-name-resolution-for-vms-and-role-instances" TargetMode="External"/><Relationship Id="rId58" Type="http://schemas.openxmlformats.org/officeDocument/2006/relationships/hyperlink" Target="https://docs.microsoft.com/azure/virtual-network/virtual-networks-faq" TargetMode="External"/><Relationship Id="rId79" Type="http://schemas.openxmlformats.org/officeDocument/2006/relationships/hyperlink" Target="https://docs.microsoft.com/azure/app-service/networking-features" TargetMode="External"/><Relationship Id="rId102" Type="http://schemas.openxmlformats.org/officeDocument/2006/relationships/hyperlink" Target="https://docs.microsoft.com/azure/cloud-adoption-framework/ready/landing-zone/design-area/resource-org-management-groups" TargetMode="External"/><Relationship Id="rId123" Type="http://schemas.openxmlformats.org/officeDocument/2006/relationships/hyperlink" Target="https://docs.microsoft.com/learn/paths/implement-applications-external-access-azure-ad/" TargetMode="External"/><Relationship Id="rId144" Type="http://schemas.openxmlformats.org/officeDocument/2006/relationships/hyperlink" Target="https://docs.microsoft.com/learn/paths/architect-infrastructure-operations/" TargetMode="External"/><Relationship Id="rId90" Type="http://schemas.openxmlformats.org/officeDocument/2006/relationships/hyperlink" Target="https://docs.microsoft.com/azure/firewall/" TargetMode="External"/><Relationship Id="rId165" Type="http://schemas.openxmlformats.org/officeDocument/2006/relationships/hyperlink" Target="https://docs.microsoft.com/azure/key-vault/general/overview-throttling" TargetMode="External"/><Relationship Id="rId186" Type="http://schemas.openxmlformats.org/officeDocument/2006/relationships/hyperlink" Target="https://docs.microsoft.com/azure/cloud-adoption-framework/ready/landing-zone/design-area/management-operational-compliance" TargetMode="External"/><Relationship Id="rId211" Type="http://schemas.openxmlformats.org/officeDocument/2006/relationships/hyperlink" Target="https://docs.microsoft.com/learn/paths/enterprise-scale-architecture/" TargetMode="External"/><Relationship Id="rId232" Type="http://schemas.openxmlformats.org/officeDocument/2006/relationships/hyperlink" Target="https://docs.microsoft.com/learn/paths/azure-administrator-manage-virtual-networks/" TargetMode="External"/><Relationship Id="rId253" Type="http://schemas.openxmlformats.org/officeDocument/2006/relationships/hyperlink" Target="https://docs.microsoft.com/learn/modules/design-implement-network-monitoring/" TargetMode="External"/><Relationship Id="rId274" Type="http://schemas.openxmlformats.org/officeDocument/2006/relationships/hyperlink" Target="https://learn.microsoft.com/azure/frontdoor/best-practices" TargetMode="External"/><Relationship Id="rId27" Type="http://schemas.openxmlformats.org/officeDocument/2006/relationships/hyperlink" Target="https://docs.microsoft.com/azure/architecture/framework/scalability/design-capacity" TargetMode="External"/><Relationship Id="rId48" Type="http://schemas.openxmlformats.org/officeDocument/2006/relationships/hyperlink" Target="https://docs.microsoft.com/azure/virtual-wan/virtual-wan-about" TargetMode="External"/><Relationship Id="rId69" Type="http://schemas.openxmlformats.org/officeDocument/2006/relationships/hyperlink" Target="https://docs.microsoft.com/azure/networking/" TargetMode="External"/><Relationship Id="rId113" Type="http://schemas.openxmlformats.org/officeDocument/2006/relationships/hyperlink" Target="https://docs.microsoft.com/learn/paths/secure-networking-infrastructure/" TargetMode="External"/><Relationship Id="rId134" Type="http://schemas.openxmlformats.org/officeDocument/2006/relationships/hyperlink" Target="https://docs.microsoft.com/learn/paths/secure-networking-infrastructure/" TargetMode="External"/><Relationship Id="rId80" Type="http://schemas.openxmlformats.org/officeDocument/2006/relationships/hyperlink" Target="https://docs.microsoft.com/azure/app-service/networking-features" TargetMode="External"/><Relationship Id="rId155" Type="http://schemas.openxmlformats.org/officeDocument/2006/relationships/hyperlink" Target="https://docs.microsoft.com/azure/sentinel/quickstart-onboard" TargetMode="External"/><Relationship Id="rId176" Type="http://schemas.openxmlformats.org/officeDocument/2006/relationships/hyperlink" Target="https://docs.microsoft.com/azure/governance/policy/overview" TargetMode="External"/><Relationship Id="rId197" Type="http://schemas.openxmlformats.org/officeDocument/2006/relationships/hyperlink" Target="https://docs.microsoft.com/learn/modules/azure-ad-privileged-identity-management/" TargetMode="External"/><Relationship Id="rId201" Type="http://schemas.openxmlformats.org/officeDocument/2006/relationships/hyperlink" Target="https://docs.microsoft.com/learn/paths/secure-your-cloud-data/" TargetMode="External"/><Relationship Id="rId222" Type="http://schemas.openxmlformats.org/officeDocument/2006/relationships/hyperlink" Target="https://docs.microsoft.com/learn/paths/az-104-manage-virtual-networks/" TargetMode="External"/><Relationship Id="rId243" Type="http://schemas.openxmlformats.org/officeDocument/2006/relationships/hyperlink" Target="https://docs.microsoft.com/learn/modules/design-implement-azure-expressroute/" TargetMode="External"/><Relationship Id="rId264" Type="http://schemas.openxmlformats.org/officeDocument/2006/relationships/hyperlink" Target="https://docs.microsoft.com/security/benchmark/azure/security-control-incident-response" TargetMode="External"/><Relationship Id="rId285" Type="http://schemas.openxmlformats.org/officeDocument/2006/relationships/hyperlink" Target="https://learn.microsoft.com/azure/web-application-firewall/afds/waf-front-door-best-practices" TargetMode="External"/><Relationship Id="rId17" Type="http://schemas.openxmlformats.org/officeDocument/2006/relationships/hyperlink" Target="https://docs.microsoft.com/azure/cloud-adoption-framework/decision-guides/resource-tagging/?toc=/azure/azure-resource-manager/management/toc.json" TargetMode="External"/><Relationship Id="rId38" Type="http://schemas.openxmlformats.org/officeDocument/2006/relationships/hyperlink" Target="https://docs.microsoft.com/azure/virtual-network/virtual-networks-name-resolution-for-vms-and-role-instances" TargetMode="External"/><Relationship Id="rId59" Type="http://schemas.openxmlformats.org/officeDocument/2006/relationships/hyperlink" Target="https://docs.microsoft.com/azure/expressroute/expressroute-faqs" TargetMode="External"/><Relationship Id="rId103" Type="http://schemas.openxmlformats.org/officeDocument/2006/relationships/hyperlink" Target="https://docs.microsoft.com/learn/paths/secure-application-delivery/" TargetMode="External"/><Relationship Id="rId124" Type="http://schemas.openxmlformats.org/officeDocument/2006/relationships/hyperlink" Target="https://docs.microsoft.com/azure/web-application-firewall/ag/ag-overview" TargetMode="External"/><Relationship Id="rId70" Type="http://schemas.openxmlformats.org/officeDocument/2006/relationships/hyperlink" Target="https://docs.microsoft.com/azure/architecture/framework/services/networking/expressroute/reliability" TargetMode="External"/><Relationship Id="rId91" Type="http://schemas.openxmlformats.org/officeDocument/2006/relationships/hyperlink" Target="https://docs.microsoft.com/learn/paths/secure-networking-infrastructure/" TargetMode="External"/><Relationship Id="rId145" Type="http://schemas.openxmlformats.org/officeDocument/2006/relationships/hyperlink" Target="https://docs.microsoft.com/azure/azure-monitor/logs/design-logs-deployment" TargetMode="External"/><Relationship Id="rId166" Type="http://schemas.openxmlformats.org/officeDocument/2006/relationships/hyperlink" Target="https://docs.microsoft.com/azure/key-vault/general/best-practices" TargetMode="External"/><Relationship Id="rId187" Type="http://schemas.openxmlformats.org/officeDocument/2006/relationships/hyperlink" Target="https://docs.microsoft.com/azure/active-directory/reports-monitoring/overview-reports" TargetMode="External"/><Relationship Id="rId1" Type="http://schemas.openxmlformats.org/officeDocument/2006/relationships/hyperlink" Target="https://docs.microsoft.com/azure/active-directory/roles/security-emergency-access" TargetMode="External"/><Relationship Id="rId212" Type="http://schemas.openxmlformats.org/officeDocument/2006/relationships/hyperlink" Target="https://docs.microsoft.com/learn/paths/improve-reliability-modern-operations/" TargetMode="External"/><Relationship Id="rId233" Type="http://schemas.openxmlformats.org/officeDocument/2006/relationships/hyperlink" Target="https://docs.microsoft.com/learn/modules/design-implement-azure-expressroute/" TargetMode="External"/><Relationship Id="rId254" Type="http://schemas.openxmlformats.org/officeDocument/2006/relationships/hyperlink" Target="https://docs.microsoft.com/learn/paths/implement-network-security/" TargetMode="External"/><Relationship Id="rId28" Type="http://schemas.openxmlformats.org/officeDocument/2006/relationships/hyperlink" Target="https://azure.microsoft.com/global-infrastructure/services/" TargetMode="External"/><Relationship Id="rId49" Type="http://schemas.openxmlformats.org/officeDocument/2006/relationships/hyperlink" Target="https://docs.microsoft.com/azure/virtual-wan/virtual-wan-about" TargetMode="External"/><Relationship Id="rId114" Type="http://schemas.openxmlformats.org/officeDocument/2006/relationships/hyperlink" Target="https://docs.microsoft.com/azure/ddos-protection/ddos-protection-overview" TargetMode="External"/><Relationship Id="rId275" Type="http://schemas.openxmlformats.org/officeDocument/2006/relationships/hyperlink" Target="https://learn.microsoft.com/azure/web-application-firewall/afds/waf-front-door-best-practices" TargetMode="External"/><Relationship Id="rId60" Type="http://schemas.openxmlformats.org/officeDocument/2006/relationships/hyperlink" Target="https://docs.microsoft.com/azure/azure-monitor/insights/network-insights-overview" TargetMode="External"/><Relationship Id="rId81" Type="http://schemas.openxmlformats.org/officeDocument/2006/relationships/hyperlink" Target="https://docs.microsoft.com/learn/paths/implement-network-security/?source=learn" TargetMode="External"/><Relationship Id="rId135" Type="http://schemas.openxmlformats.org/officeDocument/2006/relationships/hyperlink" Target="https://docs.microsoft.com/azure/virtual-network/network-security-group-how-it-works" TargetMode="External"/><Relationship Id="rId156" Type="http://schemas.openxmlformats.org/officeDocument/2006/relationships/hyperlink" Target="https://docs.microsoft.com/azure/azure-monitor/logs/design-logs-deployment" TargetMode="External"/><Relationship Id="rId177" Type="http://schemas.openxmlformats.org/officeDocument/2006/relationships/hyperlink" Target="https://docs.microsoft.com/azure/cloud-adoption-framework/ready/azure-best-practices/naming-and-tagging" TargetMode="External"/><Relationship Id="rId198" Type="http://schemas.openxmlformats.org/officeDocument/2006/relationships/hyperlink" Target="https://docs.microsoft.com/learn/modules/explore-basic-services-identity-types/" TargetMode="External"/><Relationship Id="rId202" Type="http://schemas.openxmlformats.org/officeDocument/2006/relationships/hyperlink" Target="https://docs.microsoft.com/learn/modules/azure-active-directory/" TargetMode="External"/><Relationship Id="rId223" Type="http://schemas.openxmlformats.org/officeDocument/2006/relationships/hyperlink" Target="https://docs.microsoft.com/learn/paths/az-104-manage-virtual-networks/" TargetMode="External"/><Relationship Id="rId244" Type="http://schemas.openxmlformats.org/officeDocument/2006/relationships/hyperlink" Target="https://docs.microsoft.com/learn/modules/design-implement-azure-expressroute/" TargetMode="External"/><Relationship Id="rId18" Type="http://schemas.openxmlformats.org/officeDocument/2006/relationships/hyperlink" Target="https://docs.microsoft.com/azure/cloud-adoption-framework/ready/landing-zone/design-area/resource-org-management-groups" TargetMode="External"/><Relationship Id="rId39" Type="http://schemas.openxmlformats.org/officeDocument/2006/relationships/hyperlink" Target="https://docs.microsoft.com/azure/virtual-network/virtual-networks-name-resolution-for-vms-and-role-instances" TargetMode="External"/><Relationship Id="rId265" Type="http://schemas.openxmlformats.org/officeDocument/2006/relationships/hyperlink" Target="https://learn.microsoft.com/azure/frontdoor/best-practices" TargetMode="External"/><Relationship Id="rId286" Type="http://schemas.openxmlformats.org/officeDocument/2006/relationships/hyperlink" Target="https://learn.microsoft.com/azure/web-application-firewall/afds/waf-front-door-best-practices" TargetMode="External"/><Relationship Id="rId50" Type="http://schemas.openxmlformats.org/officeDocument/2006/relationships/hyperlink" Target="https://docs.microsoft.com/azure/virtual-wan/virtual-wan-about" TargetMode="External"/><Relationship Id="rId104" Type="http://schemas.openxmlformats.org/officeDocument/2006/relationships/hyperlink" Target="https://docs.microsoft.com/azure/ddos-protection/ddos-protection-overview" TargetMode="External"/><Relationship Id="rId125" Type="http://schemas.openxmlformats.org/officeDocument/2006/relationships/hyperlink" Target="https://docs.microsoft.com/learn/paths/implement-network-security/" TargetMode="External"/><Relationship Id="rId146" Type="http://schemas.openxmlformats.org/officeDocument/2006/relationships/hyperlink" Target="https://docs.microsoft.com/learn/paths/architect-infrastructure-operations/" TargetMode="External"/><Relationship Id="rId167" Type="http://schemas.openxmlformats.org/officeDocument/2006/relationships/hyperlink" Target="https://docs.microsoft.com/azure/key-vault/general/best-practices" TargetMode="External"/><Relationship Id="rId188" Type="http://schemas.openxmlformats.org/officeDocument/2006/relationships/hyperlink" Target="https://docs.microsoft.com/azure/azure-monitor/logs/logs-data-export?tabs=portal" TargetMode="External"/><Relationship Id="rId71" Type="http://schemas.openxmlformats.org/officeDocument/2006/relationships/hyperlink" Target="https://docs.microsoft.com/azure/expressroute/expressroute-monitoring-metrics-alerts" TargetMode="External"/><Relationship Id="rId92" Type="http://schemas.openxmlformats.org/officeDocument/2006/relationships/hyperlink" Target="https://docs.microsoft.com/azure/firewall/" TargetMode="External"/><Relationship Id="rId213" Type="http://schemas.openxmlformats.org/officeDocument/2006/relationships/hyperlink" Target="https://docs.microsoft.com/learn/paths/monitor-usage-performance-availability-resources-azure-monitor/" TargetMode="External"/><Relationship Id="rId234" Type="http://schemas.openxmlformats.org/officeDocument/2006/relationships/hyperlink" Target="https://docs.microsoft.com/learn/modules/design-implement-network-monitoring/" TargetMode="External"/><Relationship Id="rId2" Type="http://schemas.openxmlformats.org/officeDocument/2006/relationships/hyperlink" Target="https://docs.microsoft.com/azure/role-based-access-control/overview" TargetMode="External"/><Relationship Id="rId29" Type="http://schemas.openxmlformats.org/officeDocument/2006/relationships/hyperlink" Target="https://docs.microsoft.com/azure/cost-management-billing/cost-management-billing-overview" TargetMode="External"/><Relationship Id="rId255" Type="http://schemas.openxmlformats.org/officeDocument/2006/relationships/hyperlink" Target="https://docs.microsoft.com/learn/paths/implement-network-security/" TargetMode="External"/><Relationship Id="rId276" Type="http://schemas.openxmlformats.org/officeDocument/2006/relationships/hyperlink" Target="https://learn.microsoft.com/azure/web-application-firewall/afds/waf-front-door-best-practices" TargetMode="External"/><Relationship Id="rId40" Type="http://schemas.openxmlformats.org/officeDocument/2006/relationships/hyperlink" Target="https://docs.microsoft.com/azure/dns/private-dns-autoregistration" TargetMode="External"/><Relationship Id="rId115" Type="http://schemas.openxmlformats.org/officeDocument/2006/relationships/hyperlink" Target="https://docs.microsoft.com/learn/paths/secure-networking-infrastructure/" TargetMode="External"/><Relationship Id="rId136" Type="http://schemas.openxmlformats.org/officeDocument/2006/relationships/hyperlink" Target="https://docs.microsoft.com/azure/firewall/" TargetMode="External"/><Relationship Id="rId157" Type="http://schemas.openxmlformats.org/officeDocument/2006/relationships/hyperlink" Target="https://docs.microsoft.com/azure/cloud-adoption-framework/ready/azure-setup-guide/monitoring-reporting?tabs=AzureMonitor" TargetMode="External"/><Relationship Id="rId178" Type="http://schemas.openxmlformats.org/officeDocument/2006/relationships/hyperlink" Target="https://docs.microsoft.com/azure/governance/policy/overview" TargetMode="External"/><Relationship Id="rId61" Type="http://schemas.openxmlformats.org/officeDocument/2006/relationships/hyperlink" Target="https://docs.microsoft.com/azure/azure-resource-manager/management/azure-subscription-service-limits?toc=/azure/virtual-network/toc.json" TargetMode="External"/><Relationship Id="rId82" Type="http://schemas.openxmlformats.org/officeDocument/2006/relationships/hyperlink" Target="https://docs.microsoft.com/azure/app-service/networking-features" TargetMode="External"/><Relationship Id="rId199" Type="http://schemas.openxmlformats.org/officeDocument/2006/relationships/hyperlink" Target="https://docs.microsoft.com/learn/paths/manage-identity-and-access/" TargetMode="External"/><Relationship Id="rId203" Type="http://schemas.openxmlformats.org/officeDocument/2006/relationships/hyperlink" Target="https://docs.microsoft.com/learn/modules/implement-hybrid-identity-windows-server/" TargetMode="External"/><Relationship Id="rId19" Type="http://schemas.openxmlformats.org/officeDocument/2006/relationships/hyperlink" Target="https://docs.microsoft.com/azure/cloud-adoption-framework/ready/landing-zone/design-area/resource-org-management-groups" TargetMode="External"/><Relationship Id="rId224" Type="http://schemas.openxmlformats.org/officeDocument/2006/relationships/hyperlink" Target="https://docs.microsoft.com/learn/paths/az-104-manage-virtual-networks/" TargetMode="External"/><Relationship Id="rId245" Type="http://schemas.openxmlformats.org/officeDocument/2006/relationships/hyperlink" Target="https://docs.microsoft.com/learn/modules/design-implement-azure-expressroute/" TargetMode="External"/><Relationship Id="rId266" Type="http://schemas.openxmlformats.org/officeDocument/2006/relationships/hyperlink" Target="https://learn.microsoft.com/azure/frontdoor/best-practices" TargetMode="External"/><Relationship Id="rId287" Type="http://schemas.openxmlformats.org/officeDocument/2006/relationships/printerSettings" Target="../printerSettings/printerSettings2.bin"/><Relationship Id="rId30" Type="http://schemas.openxmlformats.org/officeDocument/2006/relationships/hyperlink" Target="https://docs.microsoft.com/azure/governance/management-groups/overview" TargetMode="External"/><Relationship Id="rId105" Type="http://schemas.openxmlformats.org/officeDocument/2006/relationships/hyperlink" Target="https://docs.microsoft.com/learn/paths/secure-application-delivery/" TargetMode="External"/><Relationship Id="rId126" Type="http://schemas.openxmlformats.org/officeDocument/2006/relationships/hyperlink" Target="https://docs.microsoft.com/azure/cloud-adoption-framework/ready/azure-setup-guide/organize-resources?tabs=AzureManagementGroupsAndHierarchy" TargetMode="External"/><Relationship Id="rId147" Type="http://schemas.openxmlformats.org/officeDocument/2006/relationships/hyperlink" Target="https://docs.microsoft.com/azure/governance/policy/how-to/guest-configuration-create" TargetMode="External"/><Relationship Id="rId168" Type="http://schemas.openxmlformats.org/officeDocument/2006/relationships/hyperlink" Target="https://docs.microsoft.com/azure/key-vault/general/best-practices" TargetMode="External"/><Relationship Id="rId51" Type="http://schemas.openxmlformats.org/officeDocument/2006/relationships/hyperlink" Target="https://docs.microsoft.com/azure/azure-resource-manager/management/azure-subscription-service-limits" TargetMode="External"/><Relationship Id="rId72" Type="http://schemas.openxmlformats.org/officeDocument/2006/relationships/hyperlink" Target="https://docs.microsoft.com/azure/expressroute/how-to-configure-connection-monitor" TargetMode="External"/><Relationship Id="rId93" Type="http://schemas.openxmlformats.org/officeDocument/2006/relationships/hyperlink" Target="https://docs.microsoft.com/learn/paths/secure-application-delivery/" TargetMode="External"/><Relationship Id="rId189" Type="http://schemas.openxmlformats.org/officeDocument/2006/relationships/hyperlink" Target="https://docs.microsoft.com/azure/security-center/" TargetMode="External"/><Relationship Id="rId3" Type="http://schemas.openxmlformats.org/officeDocument/2006/relationships/hyperlink" Target="https://docs.microsoft.com/azure/active-directory/conditional-access/overview" TargetMode="External"/><Relationship Id="rId214" Type="http://schemas.openxmlformats.org/officeDocument/2006/relationships/hyperlink" Target="https://docs.microsoft.com/learn/modules/azure-architecture-fundamentals/" TargetMode="External"/><Relationship Id="rId235" Type="http://schemas.openxmlformats.org/officeDocument/2006/relationships/hyperlink" Target="https://docs.microsoft.com/learn/modules/design-implement-azure-expressroute/" TargetMode="External"/><Relationship Id="rId256" Type="http://schemas.openxmlformats.org/officeDocument/2006/relationships/hyperlink" Target="https://docs.microsoft.com/learn/modules/design-implement-network-monitoring/" TargetMode="External"/><Relationship Id="rId277" Type="http://schemas.openxmlformats.org/officeDocument/2006/relationships/hyperlink" Target="https://learn.microsoft.com/azure/web-application-firewall/afds/waf-front-door-best-practices" TargetMode="External"/><Relationship Id="rId116" Type="http://schemas.openxmlformats.org/officeDocument/2006/relationships/hyperlink" Target="https://docs.microsoft.com/azure/web-application-firewall/ag/ag-overview" TargetMode="External"/><Relationship Id="rId137" Type="http://schemas.openxmlformats.org/officeDocument/2006/relationships/hyperlink" Target="https://docs.microsoft.com/azure/expressroute/expressroute-erdirect-about" TargetMode="External"/><Relationship Id="rId158" Type="http://schemas.openxmlformats.org/officeDocument/2006/relationships/hyperlink" Target="https://docs.microsoft.com/azure/azure-monitor/agents/diagnostics-extension-overview" TargetMode="External"/><Relationship Id="rId20" Type="http://schemas.openxmlformats.org/officeDocument/2006/relationships/hyperlink" Target="https://docs.microsoft.com/azure/cloud-adoption-framework/ready/landing-zone/design-area/resource-org-management-groups" TargetMode="External"/><Relationship Id="rId41" Type="http://schemas.openxmlformats.org/officeDocument/2006/relationships/hyperlink" Target="https://docs.microsoft.com/azure/virtual-wan/scenario-any-to-any" TargetMode="External"/><Relationship Id="rId62" Type="http://schemas.openxmlformats.org/officeDocument/2006/relationships/hyperlink" Target="https://docs.microsoft.com/azure/architecture/reference-architectures/hybrid-networking/hub-spoke?tabs=cli" TargetMode="External"/><Relationship Id="rId83" Type="http://schemas.openxmlformats.org/officeDocument/2006/relationships/hyperlink" Target="https://docs.microsoft.com/learn/paths/implement-network-security/?source=learn" TargetMode="External"/><Relationship Id="rId179" Type="http://schemas.openxmlformats.org/officeDocument/2006/relationships/hyperlink" Target="https://docs.microsoft.com/azure/governance/policy/overview" TargetMode="External"/><Relationship Id="rId190" Type="http://schemas.openxmlformats.org/officeDocument/2006/relationships/hyperlink" Target="https://docs.microsoft.com/azure/security-center/" TargetMode="External"/><Relationship Id="rId204" Type="http://schemas.openxmlformats.org/officeDocument/2006/relationships/hyperlink" Target="https://docs.microsoft.com/learn/paths/implement-windows-server-iaas-virtual-machine-identity/" TargetMode="External"/><Relationship Id="rId225" Type="http://schemas.openxmlformats.org/officeDocument/2006/relationships/hyperlink" Target="https://docs.microsoft.com/learn/paths/az-104-manage-virtual-networks/" TargetMode="External"/><Relationship Id="rId246" Type="http://schemas.openxmlformats.org/officeDocument/2006/relationships/hyperlink" Target="https://docs.microsoft.com/learn/modules/design-implement-azure-expressroute/" TargetMode="External"/><Relationship Id="rId267" Type="http://schemas.openxmlformats.org/officeDocument/2006/relationships/hyperlink" Target="https://learn.microsoft.com/azure/frontdoor/best-practices" TargetMode="External"/><Relationship Id="rId288" Type="http://schemas.openxmlformats.org/officeDocument/2006/relationships/drawing" Target="../drawings/drawing2.xml"/><Relationship Id="rId106" Type="http://schemas.openxmlformats.org/officeDocument/2006/relationships/hyperlink" Target="https://docs.microsoft.com/azure/cloud-adoption-framework/ready/azure-setup-guide/organize-resources?tabs=AzureManagementGroupsAndHierarchy" TargetMode="External"/><Relationship Id="rId127" Type="http://schemas.openxmlformats.org/officeDocument/2006/relationships/hyperlink" Target="https://docs.microsoft.com/learn/paths/implement-network-security/" TargetMode="External"/><Relationship Id="rId10" Type="http://schemas.openxmlformats.org/officeDocument/2006/relationships/hyperlink" Target="https://azure.microsoft.com/resources/achieving-compliant-data-residency-and-security-with-azure/" TargetMode="External"/><Relationship Id="rId31" Type="http://schemas.openxmlformats.org/officeDocument/2006/relationships/hyperlink" Target="https://docs.microsoft.com/azure/cloud-adoption-framework/ready/azure-best-practices/track-costs" TargetMode="External"/><Relationship Id="rId52" Type="http://schemas.openxmlformats.org/officeDocument/2006/relationships/hyperlink" Target="https://docs.microsoft.com/azure/virtual-wan/azure-monitor-insights" TargetMode="External"/><Relationship Id="rId73" Type="http://schemas.openxmlformats.org/officeDocument/2006/relationships/hyperlink" Target="https://docs.microsoft.com/azure/expressroute/designing-for-disaster-recovery-with-expressroute-privatepeering" TargetMode="External"/><Relationship Id="rId94" Type="http://schemas.openxmlformats.org/officeDocument/2006/relationships/hyperlink" Target="https://docs.microsoft.com/azure/web-application-firewall/afds/afds-overview" TargetMode="External"/><Relationship Id="rId148" Type="http://schemas.openxmlformats.org/officeDocument/2006/relationships/hyperlink" Target="https://docs.microsoft.com/learn/paths/implement-resource-mgmt-security/" TargetMode="External"/><Relationship Id="rId169" Type="http://schemas.openxmlformats.org/officeDocument/2006/relationships/hyperlink" Target="https://docs.microsoft.com/azure/key-vault/general/best-practices" TargetMode="External"/><Relationship Id="rId4" Type="http://schemas.openxmlformats.org/officeDocument/2006/relationships/hyperlink" Target="https://docs.microsoft.com/azure/active-directory/authentication/concept-mfa-howitworks" TargetMode="External"/><Relationship Id="rId180" Type="http://schemas.openxmlformats.org/officeDocument/2006/relationships/hyperlink" Target="https://docs.microsoft.com/azure/governance/policy/overview" TargetMode="External"/><Relationship Id="rId215" Type="http://schemas.openxmlformats.org/officeDocument/2006/relationships/hyperlink" Target="https://docs.microsoft.com/learn/paths/control-spending-manage-bills/" TargetMode="External"/><Relationship Id="rId236" Type="http://schemas.openxmlformats.org/officeDocument/2006/relationships/hyperlink" Target="https://docs.microsoft.com/learn/modules/design-implement-azure-expressroute/" TargetMode="External"/><Relationship Id="rId257" Type="http://schemas.openxmlformats.org/officeDocument/2006/relationships/hyperlink" Target="https://docs.microsoft.com/azure/network-watcher/network-watcher-monitoring-overview" TargetMode="External"/><Relationship Id="rId278" Type="http://schemas.openxmlformats.org/officeDocument/2006/relationships/hyperlink" Target="https://learn.microsoft.com/azure/web-application-firewall/afds/waf-front-door-best-practices" TargetMode="External"/><Relationship Id="rId42" Type="http://schemas.openxmlformats.org/officeDocument/2006/relationships/hyperlink" Target="https://docs.microsoft.com/azure/virtual-wan/virtual-wan-about" TargetMode="External"/><Relationship Id="rId84" Type="http://schemas.openxmlformats.org/officeDocument/2006/relationships/hyperlink" Target="https://docs.microsoft.com/azure/app-service/networking-features" TargetMode="External"/><Relationship Id="rId138" Type="http://schemas.openxmlformats.org/officeDocument/2006/relationships/hyperlink" Target="https://docs.microsoft.com/azure/virtual-network/virtual-network-peering-overview" TargetMode="External"/><Relationship Id="rId191" Type="http://schemas.openxmlformats.org/officeDocument/2006/relationships/hyperlink" Target="https://docs.microsoft.com/azure/azure-monitor/logs/design-logs-deployment" TargetMode="External"/><Relationship Id="rId205" Type="http://schemas.openxmlformats.org/officeDocument/2006/relationships/hyperlink" Target="https://docs.microsoft.com/learn/paths/implement-applications-external-access-azure-ad/" TargetMode="External"/><Relationship Id="rId247" Type="http://schemas.openxmlformats.org/officeDocument/2006/relationships/hyperlink" Target="https://docs.microsoft.com/learn/modules/design-implement-private-access-to-azure-services/" TargetMode="External"/><Relationship Id="rId107" Type="http://schemas.openxmlformats.org/officeDocument/2006/relationships/hyperlink" Target="https://docs.microsoft.com/learn/paths/architect-network-infrastructure/" TargetMode="External"/><Relationship Id="rId289" Type="http://schemas.openxmlformats.org/officeDocument/2006/relationships/vmlDrawing" Target="../drawings/vmlDrawing1.vml"/><Relationship Id="rId11" Type="http://schemas.openxmlformats.org/officeDocument/2006/relationships/hyperlink" Target="https://docs.microsoft.com/azure/active-directory-domain-services/overview" TargetMode="External"/><Relationship Id="rId53" Type="http://schemas.openxmlformats.org/officeDocument/2006/relationships/hyperlink" Target="https://docs.microsoft.com/azure/cloud-adoption-framework/ready/enterprise-scale/network-topology-and-connectivity" TargetMode="External"/><Relationship Id="rId149" Type="http://schemas.openxmlformats.org/officeDocument/2006/relationships/hyperlink" Target="https://docs.microsoft.com/azure/automation/update-management/overview" TargetMode="External"/><Relationship Id="rId95" Type="http://schemas.openxmlformats.org/officeDocument/2006/relationships/hyperlink" Target="https://docs.microsoft.com/learn/paths/secure-application-delivery/" TargetMode="External"/><Relationship Id="rId160" Type="http://schemas.openxmlformats.org/officeDocument/2006/relationships/hyperlink" Target="https://docs.microsoft.com/azure/site-recovery/site-recovery-overview" TargetMode="External"/><Relationship Id="rId216" Type="http://schemas.openxmlformats.org/officeDocument/2006/relationships/hyperlink" Target="https://docs.microsoft.com/learn/paths/enterprise-scale-architecture/" TargetMode="External"/><Relationship Id="rId258" Type="http://schemas.openxmlformats.org/officeDocument/2006/relationships/hyperlink" Target="https://docs.microsoft.com/learn/paths/azure-administrator-manage-compute-resources/" TargetMode="External"/><Relationship Id="rId22" Type="http://schemas.openxmlformats.org/officeDocument/2006/relationships/hyperlink" Target="https://docs.microsoft.com/azure/governance/management-groups/how-to/protect-resource-hierarchy" TargetMode="External"/><Relationship Id="rId64" Type="http://schemas.openxmlformats.org/officeDocument/2006/relationships/hyperlink" Target="https://docs.microsoft.com/azure/expressroute/expressroute-routing" TargetMode="External"/><Relationship Id="rId118" Type="http://schemas.openxmlformats.org/officeDocument/2006/relationships/hyperlink" Target="https://docs.microsoft.com/azure/active-directory/app-proxy/application-proxy" TargetMode="External"/><Relationship Id="rId171" Type="http://schemas.openxmlformats.org/officeDocument/2006/relationships/hyperlink" Target="https://docs.microsoft.com/azure/key-vault/general/monitor-key-vault" TargetMode="External"/><Relationship Id="rId227" Type="http://schemas.openxmlformats.org/officeDocument/2006/relationships/hyperlink" Target="https://docs.microsoft.com/learn/modules/configure-expressroute-virtual-wan/" TargetMode="External"/><Relationship Id="rId269" Type="http://schemas.openxmlformats.org/officeDocument/2006/relationships/hyperlink" Target="https://learn.microsoft.com/azure/frontdoor/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3FBF-2D65-44F3-AF2A-1C07141BA112}">
  <sheetPr codeName="Sheet3"/>
  <dimension ref="A1:U55"/>
  <sheetViews>
    <sheetView zoomScale="74" zoomScaleNormal="80" workbookViewId="0">
      <selection activeCell="G9" sqref="G9"/>
    </sheetView>
  </sheetViews>
  <sheetFormatPr defaultRowHeight="14.25"/>
  <cols>
    <col min="1" max="1" width="28.265625" customWidth="1"/>
    <col min="4" max="4" width="15" customWidth="1"/>
    <col min="5" max="6" width="12.86328125" customWidth="1"/>
    <col min="9" max="9" width="35.73046875" bestFit="1" customWidth="1"/>
  </cols>
  <sheetData>
    <row r="1" spans="1:15" ht="36">
      <c r="D1" s="10" t="s">
        <v>23</v>
      </c>
      <c r="E1" s="10" t="s">
        <v>24</v>
      </c>
      <c r="F1" s="10"/>
    </row>
    <row r="2" spans="1:15" ht="30.75">
      <c r="A2" s="6" t="s">
        <v>14</v>
      </c>
      <c r="D2" s="9">
        <f>IF($T$29=0,0,1-$Q$29/$T$29)</f>
        <v>1</v>
      </c>
      <c r="E2" s="9">
        <f>IF(T29=0,0,R29/T29)</f>
        <v>2.6595744680851064E-2</v>
      </c>
      <c r="F2" s="9"/>
    </row>
    <row r="5" spans="1:15">
      <c r="B5" s="5" t="str">
        <f>Values!$B$2</f>
        <v>Not verified</v>
      </c>
      <c r="C5" s="5" t="str">
        <f>Values!$B$3</f>
        <v>Open</v>
      </c>
      <c r="D5" s="5" t="str">
        <f>Values!$B$4</f>
        <v>Fulfilled</v>
      </c>
      <c r="E5" s="5" t="str">
        <f>Values!$B$5</f>
        <v>Not required</v>
      </c>
      <c r="F5" s="5" t="str">
        <f>Values!$B$6</f>
        <v>N/A</v>
      </c>
      <c r="J5" s="5" t="str">
        <f>Values!$B$2</f>
        <v>Not verified</v>
      </c>
      <c r="K5" s="5" t="str">
        <f>Values!$B$3</f>
        <v>Open</v>
      </c>
      <c r="L5" s="5" t="str">
        <f>Values!$B$4</f>
        <v>Fulfilled</v>
      </c>
      <c r="M5" s="5" t="str">
        <f>Values!$B$5</f>
        <v>Not required</v>
      </c>
      <c r="N5" s="5" t="str">
        <f>Values!$B$6</f>
        <v>N/A</v>
      </c>
      <c r="O5" s="5" t="s">
        <v>16</v>
      </c>
    </row>
    <row r="6" spans="1:15">
      <c r="A6" s="5" t="str">
        <f>Values!A2</f>
        <v>High</v>
      </c>
      <c r="B6" cm="1">
        <f t="array" ref="B6">SUMPRODUCT(--(Checklist!$E$10:$H$487=$A6)*--(Checklist!$F$10:$F$487=B$5))</f>
        <v>0</v>
      </c>
      <c r="C6" cm="1">
        <f t="array" ref="C6">SUMPRODUCT(--(Checklist!$E$10:$H$487=$A6)*--(Checklist!$F$10:$F$487=C$5))</f>
        <v>0</v>
      </c>
      <c r="D6" cm="1">
        <f t="array" ref="D6">SUMPRODUCT(--(Checklist!$E$10:$H$487=$A6)*--(Checklist!$F$10:$F$487=D$5))</f>
        <v>8</v>
      </c>
      <c r="E6" cm="1">
        <f t="array" ref="E6">SUMPRODUCT(--(Checklist!$E$10:$H$487=$A6)*--(Checklist!$F$10:$F$487=E$5))</f>
        <v>1</v>
      </c>
      <c r="F6" cm="1">
        <f t="array" ref="F6">SUMPRODUCT(--(Checklist!$E$10:$H$487=$A6)*--(Checklist!$F$10:$F$487=F$5))</f>
        <v>10</v>
      </c>
      <c r="G6">
        <f>SUM(B6:F6)</f>
        <v>19</v>
      </c>
      <c r="I6" s="5" t="str">
        <f>IF(Values!$C2="","",Values!$C2)</f>
        <v>Identity and Access</v>
      </c>
      <c r="J6" cm="1">
        <f t="array" ref="J6">IF($I6="","",SUMPRODUCT(--(Checklist!$A$10:$A$487=$I6)*--(Checklist!$F$10:$F$487=J$5)))</f>
        <v>0</v>
      </c>
      <c r="K6" cm="1">
        <f t="array" ref="K6">IF($I6="","",SUMPRODUCT(--(Checklist!$A$10:$A$487=$I6)*--(Checklist!$F$10:$F$487=K$5)))</f>
        <v>0</v>
      </c>
      <c r="L6" cm="1">
        <f t="array" ref="L6">IF($I6="","",SUMPRODUCT(--(Checklist!$A$10:$A$487=$I6)*--(Checklist!$F$10:$F$487=L$5)))</f>
        <v>8</v>
      </c>
      <c r="M6" cm="1">
        <f t="array" ref="M6">IF($I6="","",SUMPRODUCT(--(Checklist!$A$10:$A$487=$I6)*--(Checklist!$F$10:$F$487=M$5)))</f>
        <v>4</v>
      </c>
      <c r="N6" cm="1">
        <f t="array" ref="N6">IF($I6="","",SUMPRODUCT(--(Checklist!$A$10:$A$487=$I6)*--(Checklist!$F$10:$F$487=N$5)))</f>
        <v>3</v>
      </c>
      <c r="O6">
        <f>IF($I6="","",SUM(J6:N6))</f>
        <v>15</v>
      </c>
    </row>
    <row r="7" spans="1:15">
      <c r="A7" s="5" t="str">
        <f>Values!A3</f>
        <v>Medium</v>
      </c>
      <c r="B7" cm="1">
        <f t="array" ref="B7">SUMPRODUCT(--(Checklist!$E$10:$H$487=$A7)*--(Checklist!$F$10:$F$487=B$5))</f>
        <v>0</v>
      </c>
      <c r="C7" cm="1">
        <f t="array" ref="C7">SUMPRODUCT(--(Checklist!$E$10:$H$487=$A7)*--(Checklist!$F$10:$F$487=C$5))</f>
        <v>4</v>
      </c>
      <c r="D7" cm="1">
        <f t="array" ref="D7">SUMPRODUCT(--(Checklist!$E$10:$H$487=$A7)*--(Checklist!$F$10:$F$487=D$5))</f>
        <v>36</v>
      </c>
      <c r="E7" cm="1">
        <f t="array" ref="E7">SUMPRODUCT(--(Checklist!$E$10:$H$487=$A7)*--(Checklist!$F$10:$F$487=E$5))</f>
        <v>41</v>
      </c>
      <c r="F7" cm="1">
        <f t="array" ref="F7">SUMPRODUCT(--(Checklist!$E$10:$H$487=$A7)*--(Checklist!$F$10:$F$487=F$5))</f>
        <v>81</v>
      </c>
      <c r="G7">
        <f>SUM(B7:F7)</f>
        <v>162</v>
      </c>
      <c r="I7" s="5" t="str">
        <f>IF(Values!$C3="","",Values!$C3)</f>
        <v>Network Topology and Connectivity</v>
      </c>
      <c r="J7" cm="1">
        <f t="array" ref="J7">IF($I7="","",SUMPRODUCT(--(Checklist!$A$10:$A$487=$I7)*--(Checklist!$F$10:$F$487=J$5)))</f>
        <v>0</v>
      </c>
      <c r="K7" cm="1">
        <f t="array" ref="K7">IF($I7="","",SUMPRODUCT(--(Checklist!$A$10:$A$487=$I7)*--(Checklist!$F$10:$F$487=K$5)))</f>
        <v>0</v>
      </c>
      <c r="L7" cm="1">
        <f t="array" ref="L7">IF($I7="","",SUMPRODUCT(--(Checklist!$A$10:$A$487=$I7)*--(Checklist!$F$10:$F$487=L$5)))</f>
        <v>20</v>
      </c>
      <c r="M7" cm="1">
        <f t="array" ref="M7">IF($I7="","",SUMPRODUCT(--(Checklist!$A$10:$A$487=$I7)*--(Checklist!$F$10:$F$487=M$5)))</f>
        <v>15</v>
      </c>
      <c r="N7" cm="1">
        <f t="array" ref="N7">IF($I7="","",SUMPRODUCT(--(Checklist!$A$10:$A$487=$I7)*--(Checklist!$F$10:$F$487=N$5)))</f>
        <v>53</v>
      </c>
      <c r="O7">
        <f t="shared" ref="O7:O13" si="0">IF($I7="","",SUM(J7:N7))</f>
        <v>88</v>
      </c>
    </row>
    <row r="8" spans="1:15">
      <c r="A8" s="5" t="str">
        <f>Values!A4</f>
        <v>Low</v>
      </c>
      <c r="B8" cm="1">
        <f t="array" ref="B8">SUMPRODUCT(--(Checklist!$E$10:$H$487=$A8)*--(Checklist!$F$10:$F$487=B$5))</f>
        <v>0</v>
      </c>
      <c r="C8" cm="1">
        <f t="array" ref="C8">SUMPRODUCT(--(Checklist!$E$10:$H$487=$A8)*--(Checklist!$F$10:$F$487=C$5))</f>
        <v>1</v>
      </c>
      <c r="D8" cm="1">
        <f t="array" ref="D8">SUMPRODUCT(--(Checklist!$E$10:$H$487=$A8)*--(Checklist!$F$10:$F$487=D$5))</f>
        <v>1</v>
      </c>
      <c r="E8" cm="1">
        <f t="array" ref="E8">SUMPRODUCT(--(Checklist!$E$10:$H$487=$A8)*--(Checklist!$F$10:$F$487=E$5))</f>
        <v>1</v>
      </c>
      <c r="F8" cm="1">
        <f t="array" ref="F8">SUMPRODUCT(--(Checklist!$E$10:$H$487=$A8)*--(Checklist!$F$10:$F$487=F$5))</f>
        <v>4</v>
      </c>
      <c r="G8">
        <f>SUM(B8:F8)</f>
        <v>7</v>
      </c>
      <c r="I8" s="5" t="str">
        <f>IF(Values!$C4="","",Values!$C4)</f>
        <v>Security, Governance and Compliance</v>
      </c>
      <c r="J8" cm="1">
        <f t="array" ref="J8">IF($I8="","",SUMPRODUCT(--(Checklist!$A$10:$A$487=$I8)*--(Checklist!$F$10:$F$487=J$5)))</f>
        <v>0</v>
      </c>
      <c r="K8" cm="1">
        <f t="array" ref="K8">IF($I8="","",SUMPRODUCT(--(Checklist!$A$10:$A$487=$I8)*--(Checklist!$F$10:$F$487=K$5)))</f>
        <v>4</v>
      </c>
      <c r="L8" cm="1">
        <f t="array" ref="L8">IF($I8="","",SUMPRODUCT(--(Checklist!$A$10:$A$487=$I8)*--(Checklist!$F$10:$F$487=L$5)))</f>
        <v>4</v>
      </c>
      <c r="M8" cm="1">
        <f t="array" ref="M8">IF($I8="","",SUMPRODUCT(--(Checklist!$A$10:$A$487=$I8)*--(Checklist!$F$10:$F$487=M$5)))</f>
        <v>11</v>
      </c>
      <c r="N8" cm="1">
        <f t="array" ref="N8">IF($I8="","",SUMPRODUCT(--(Checklist!$A$10:$A$487=$I8)*--(Checklist!$F$10:$F$487=N$5)))</f>
        <v>25</v>
      </c>
      <c r="O8">
        <f t="shared" si="0"/>
        <v>44</v>
      </c>
    </row>
    <row r="9" spans="1:15">
      <c r="B9">
        <f t="shared" ref="B9:G9" si="1">SUM(B6:B8)</f>
        <v>0</v>
      </c>
      <c r="C9">
        <f t="shared" si="1"/>
        <v>5</v>
      </c>
      <c r="D9">
        <f t="shared" si="1"/>
        <v>45</v>
      </c>
      <c r="E9">
        <f t="shared" si="1"/>
        <v>43</v>
      </c>
      <c r="F9">
        <f t="shared" si="1"/>
        <v>95</v>
      </c>
      <c r="G9" s="5">
        <f t="shared" si="1"/>
        <v>188</v>
      </c>
      <c r="I9" s="5" t="str">
        <f>IF(Values!$C5="","",Values!$C5)</f>
        <v>Management and Monitoring</v>
      </c>
      <c r="J9" cm="1">
        <f t="array" ref="J9">IF($I9="","",SUMPRODUCT(--(Checklist!$A$10:$A$487=$I9)*--(Checklist!$F$10:$F$487=J$5)))</f>
        <v>0</v>
      </c>
      <c r="K9" cm="1">
        <f t="array" ref="K9">IF($I9="","",SUMPRODUCT(--(Checklist!$A$10:$A$487=$I9)*--(Checklist!$F$10:$F$487=K$5)))</f>
        <v>1</v>
      </c>
      <c r="L9" cm="1">
        <f t="array" ref="L9">IF($I9="","",SUMPRODUCT(--(Checklist!$A$10:$A$487=$I9)*--(Checklist!$F$10:$F$487=L$5)))</f>
        <v>5</v>
      </c>
      <c r="M9" cm="1">
        <f t="array" ref="M9">IF($I9="","",SUMPRODUCT(--(Checklist!$A$10:$A$487=$I9)*--(Checklist!$F$10:$F$487=M$5)))</f>
        <v>7</v>
      </c>
      <c r="N9" cm="1">
        <f t="array" ref="N9">IF($I9="","",SUMPRODUCT(--(Checklist!$A$10:$A$487=$I9)*--(Checklist!$F$10:$F$487=N$5)))</f>
        <v>9</v>
      </c>
      <c r="O9">
        <f t="shared" si="0"/>
        <v>22</v>
      </c>
    </row>
    <row r="10" spans="1:15">
      <c r="I10" s="5" t="str">
        <f>IF(Values!$C6="","",Values!$C6)</f>
        <v>Management Group and Subscriptions</v>
      </c>
      <c r="J10" cm="1">
        <f t="array" ref="J10">IF($I10="","",SUMPRODUCT(--(Checklist!$A$10:$A$487=$I10)*--(Checklist!$F$10:$F$487=J$5)))</f>
        <v>0</v>
      </c>
      <c r="K10" cm="1">
        <f t="array" ref="K10">IF($I10="","",SUMPRODUCT(--(Checklist!$A$10:$A$487=$I10)*--(Checklist!$F$10:$F$487=K$5)))</f>
        <v>0</v>
      </c>
      <c r="L10" cm="1">
        <f t="array" ref="L10">IF($I10="","",SUMPRODUCT(--(Checklist!$A$10:$A$487=$I10)*--(Checklist!$F$10:$F$487=L$5)))</f>
        <v>8</v>
      </c>
      <c r="M10" cm="1">
        <f t="array" ref="M10">IF($I10="","",SUMPRODUCT(--(Checklist!$A$10:$A$487=$I10)*--(Checklist!$F$10:$F$487=M$5)))</f>
        <v>6</v>
      </c>
      <c r="N10" cm="1">
        <f t="array" ref="N10">IF($I10="","",SUMPRODUCT(--(Checklist!$A$10:$A$487=$I10)*--(Checklist!$F$10:$F$487=N$5)))</f>
        <v>2</v>
      </c>
      <c r="O10">
        <f t="shared" si="0"/>
        <v>16</v>
      </c>
    </row>
    <row r="11" spans="1:15">
      <c r="I11" s="5" t="str">
        <f>IF(Values!$C7="","",Values!$C7)</f>
        <v>Operations</v>
      </c>
      <c r="J11" cm="1">
        <f t="array" ref="J11">IF($I11="","",SUMPRODUCT(--(Checklist!$A$10:$A$487=$I11)*--(Checklist!$F$10:$F$487=J$5)))</f>
        <v>0</v>
      </c>
      <c r="K11" cm="1">
        <f t="array" ref="K11">IF($I11="","",SUMPRODUCT(--(Checklist!$A$10:$A$487=$I11)*--(Checklist!$F$10:$F$487=K$5)))</f>
        <v>0</v>
      </c>
      <c r="L11" cm="1">
        <f t="array" ref="L11">IF($I11="","",SUMPRODUCT(--(Checklist!$A$10:$A$487=$I11)*--(Checklist!$F$10:$F$487=L$5)))</f>
        <v>0</v>
      </c>
      <c r="M11" cm="1">
        <f t="array" ref="M11">IF($I11="","",SUMPRODUCT(--(Checklist!$A$10:$A$487=$I11)*--(Checklist!$F$10:$F$487=M$5)))</f>
        <v>0</v>
      </c>
      <c r="N11" cm="1">
        <f t="array" ref="N11">IF($I11="","",SUMPRODUCT(--(Checklist!$A$10:$A$487=$I11)*--(Checklist!$F$10:$F$487=N$5)))</f>
        <v>3</v>
      </c>
      <c r="O11">
        <f t="shared" si="0"/>
        <v>3</v>
      </c>
    </row>
    <row r="12" spans="1:15">
      <c r="I12" s="5" t="str">
        <f>IF(Values!$C8="","",Values!$C8)</f>
        <v>Application Deployment</v>
      </c>
      <c r="J12" cm="1">
        <f t="array" ref="J12">IF($I12="","",SUMPRODUCT(--(Checklist!$A$10:$A$487=$I12)*--(Checklist!$F$10:$F$487=J$5)))</f>
        <v>0</v>
      </c>
      <c r="K12" cm="1">
        <f t="array" ref="K12">IF($I12="","",SUMPRODUCT(--(Checklist!$A$10:$A$487=$I12)*--(Checklist!$F$10:$F$487=K$5)))</f>
        <v>0</v>
      </c>
      <c r="L12" cm="1">
        <f t="array" ref="L12">IF($I12="","",SUMPRODUCT(--(Checklist!$A$10:$A$487=$I12)*--(Checklist!$F$10:$F$487=L$5)))</f>
        <v>0</v>
      </c>
      <c r="M12" cm="1">
        <f t="array" ref="M12">IF($I12="","",SUMPRODUCT(--(Checklist!$A$10:$A$487=$I12)*--(Checklist!$F$10:$F$487=M$5)))</f>
        <v>0</v>
      </c>
      <c r="N12" cm="1">
        <f t="array" ref="N12">IF($I12="","",SUMPRODUCT(--(Checklist!$A$10:$A$487=$I12)*--(Checklist!$F$10:$F$487=N$5)))</f>
        <v>0</v>
      </c>
      <c r="O12">
        <f t="shared" si="0"/>
        <v>0</v>
      </c>
    </row>
    <row r="13" spans="1:15">
      <c r="I13" s="5" t="str">
        <f>IF(Values!$C9="","",Values!$C9)</f>
        <v/>
      </c>
      <c r="J13" t="str" cm="1">
        <f t="array" ref="J13">IF($I13="","",SUMPRODUCT(--(Checklist!$A$10:$A$487=$I13)*--(Checklist!$F$10:$F$487=J$5)))</f>
        <v/>
      </c>
      <c r="K13" t="str" cm="1">
        <f t="array" ref="K13">IF($I13="","",SUMPRODUCT(--(Checklist!$A$10:$A$487=$I13)*--(Checklist!$F$10:$F$487=K$5)))</f>
        <v/>
      </c>
      <c r="L13" t="str" cm="1">
        <f t="array" ref="L13">IF($I13="","",SUMPRODUCT(--(Checklist!$A$10:$A$487=$I13)*--(Checklist!$F$10:$F$487=L$5)))</f>
        <v/>
      </c>
      <c r="M13" t="str" cm="1">
        <f t="array" ref="M13">IF($I13="","",SUMPRODUCT(--(Checklist!$A$10:$A$487=$I13)*--(Checklist!$F$10:$F$487=M$5)))</f>
        <v/>
      </c>
      <c r="N13" t="str" cm="1">
        <f t="array" ref="N13">IF($I13="","",SUMPRODUCT(--(Checklist!$A$10:$A$487=$I13)*--(Checklist!$F$10:$F$487=N$5)))</f>
        <v/>
      </c>
      <c r="O13" t="str">
        <f t="shared" si="0"/>
        <v/>
      </c>
    </row>
    <row r="14" spans="1:15">
      <c r="J14">
        <f>SUM(J6:J13)</f>
        <v>0</v>
      </c>
      <c r="K14">
        <f>SUM(K6:K13)</f>
        <v>5</v>
      </c>
      <c r="L14">
        <f>SUM(L6:L13)</f>
        <v>45</v>
      </c>
      <c r="M14">
        <f>SUM(M6:M13)</f>
        <v>43</v>
      </c>
      <c r="N14">
        <f>SUM(N6:N13)</f>
        <v>95</v>
      </c>
      <c r="O14" s="5">
        <f>SUM(O6:O13)</f>
        <v>188</v>
      </c>
    </row>
    <row r="20" spans="16:21">
      <c r="P20" s="5" t="s">
        <v>15</v>
      </c>
      <c r="Q20" s="5" t="str">
        <f>Values!$B$2</f>
        <v>Not verified</v>
      </c>
      <c r="R20" s="5" t="str">
        <f>Values!$B$3</f>
        <v>Open</v>
      </c>
      <c r="S20" s="5" t="s">
        <v>18</v>
      </c>
      <c r="T20" s="5" t="s">
        <v>16</v>
      </c>
      <c r="U20" s="5" t="s">
        <v>17</v>
      </c>
    </row>
    <row r="21" spans="16:21">
      <c r="P21" s="5" t="str">
        <f>IF(Values!$C2="","",Values!$C2)</f>
        <v>Identity and Access</v>
      </c>
      <c r="Q21" cm="1">
        <f t="array" ref="Q21">IF($P21="","",SUMPRODUCT(--(Checklist!$A$10:$A$487=$P21)*--(Checklist!$F$10:$F$487=Q$20)))</f>
        <v>0</v>
      </c>
      <c r="R21" cm="1">
        <f t="array" ref="R21">IF($P21="","",SUMPRODUCT(--(Checklist!$A$10:$A$487=$P21)*--(Checklist!$F$10:$F$487=R$20)))</f>
        <v>0</v>
      </c>
      <c r="S21" cm="1">
        <f t="array" ref="S21">IF($P21="","",SUMPRODUCT(--(Checklist!$A$10:$A$487=$P21)*(--(Checklist!$F$10:$F$487=Values!$B$4)+--(Checklist!$F$10:$F$487=Values!$B$5)+--(Checklist!$F$10:$F$487=Values!$B$6))))</f>
        <v>15</v>
      </c>
      <c r="T21">
        <f>IF($P21="","",SUM(Q21:S21))</f>
        <v>15</v>
      </c>
      <c r="U21" s="7">
        <f>IF($P21="","",S21/T21)</f>
        <v>1</v>
      </c>
    </row>
    <row r="22" spans="16:21">
      <c r="P22" s="5" t="str">
        <f>IF(Values!$C3="","",Values!$C3)</f>
        <v>Network Topology and Connectivity</v>
      </c>
      <c r="Q22" cm="1">
        <f t="array" ref="Q22">IF($P22="","",SUMPRODUCT(--(Checklist!$A$10:$A$487=$P22)*--(Checklist!$F$10:$F$487=Q$20)))</f>
        <v>0</v>
      </c>
      <c r="R22" cm="1">
        <f t="array" ref="R22">IF($P22="","",SUMPRODUCT(--(Checklist!$A$10:$A$487=$P22)*--(Checklist!$F$10:$F$487=R$20)))</f>
        <v>0</v>
      </c>
      <c r="S22" cm="1">
        <f t="array" ref="S22">IF($P22="","",SUMPRODUCT(--(Checklist!$A$10:$A$487=$P22)*(--(Checklist!$F$10:$F$487=Values!$B$4)+--(Checklist!$F$10:$F$487=Values!$B$5)+--(Checklist!$F$10:$F$487=Values!$B$6))))</f>
        <v>88</v>
      </c>
      <c r="T22">
        <f t="shared" ref="T22:T27" si="2">IF($P22="","",SUM(Q22:S22))</f>
        <v>88</v>
      </c>
      <c r="U22" s="7">
        <f t="shared" ref="U22:U27" si="3">IF($P22="","",S22/T22)</f>
        <v>1</v>
      </c>
    </row>
    <row r="23" spans="16:21">
      <c r="P23" s="5" t="str">
        <f>IF(Values!$C4="","",Values!$C4)</f>
        <v>Security, Governance and Compliance</v>
      </c>
      <c r="Q23" cm="1">
        <f t="array" ref="Q23">IF($P23="","",SUMPRODUCT(--(Checklist!$A$10:$A$487=$P23)*--(Checklist!$F$10:$F$487=Q$20)))</f>
        <v>0</v>
      </c>
      <c r="R23" cm="1">
        <f t="array" ref="R23">IF($P23="","",SUMPRODUCT(--(Checklist!$A$10:$A$487=$P23)*--(Checklist!$F$10:$F$487=R$20)))</f>
        <v>4</v>
      </c>
      <c r="S23" cm="1">
        <f t="array" ref="S23">IF($P23="","",SUMPRODUCT(--(Checklist!$A$10:$A$487=$P23)*(--(Checklist!$F$10:$F$487=Values!$B$4)+--(Checklist!$F$10:$F$487=Values!$B$5)+--(Checklist!$F$10:$F$487=Values!$B$6))))</f>
        <v>40</v>
      </c>
      <c r="T23">
        <f t="shared" si="2"/>
        <v>44</v>
      </c>
      <c r="U23" s="7">
        <f t="shared" si="3"/>
        <v>0.90909090909090906</v>
      </c>
    </row>
    <row r="24" spans="16:21">
      <c r="P24" s="5" t="str">
        <f>IF(Values!$C5="","",Values!$C5)</f>
        <v>Management and Monitoring</v>
      </c>
      <c r="Q24" cm="1">
        <f t="array" ref="Q24">IF($P24="","",SUMPRODUCT(--(Checklist!$A$10:$A$487=$P24)*--(Checklist!$F$10:$F$487=Q$20)))</f>
        <v>0</v>
      </c>
      <c r="R24" cm="1">
        <f t="array" ref="R24">IF($P24="","",SUMPRODUCT(--(Checklist!$A$10:$A$487=$P24)*--(Checklist!$F$10:$F$487=R$20)))</f>
        <v>1</v>
      </c>
      <c r="S24" cm="1">
        <f t="array" ref="S24">IF($P24="","",SUMPRODUCT(--(Checklist!$A$10:$A$487=$P24)*(--(Checklist!$F$10:$F$487=Values!$B$4)+--(Checklist!$F$10:$F$487=Values!$B$5)+--(Checklist!$F$10:$F$487=Values!$B$6))))</f>
        <v>21</v>
      </c>
      <c r="T24">
        <f t="shared" si="2"/>
        <v>22</v>
      </c>
      <c r="U24" s="7">
        <f t="shared" si="3"/>
        <v>0.95454545454545459</v>
      </c>
    </row>
    <row r="25" spans="16:21">
      <c r="P25" s="5" t="str">
        <f>IF(Values!$C6="","",Values!$C6)</f>
        <v>Management Group and Subscriptions</v>
      </c>
      <c r="Q25" cm="1">
        <f t="array" ref="Q25">IF($P25="","",SUMPRODUCT(--(Checklist!$A$10:$A$487=$P25)*--(Checklist!$F$10:$F$487=Q$20)))</f>
        <v>0</v>
      </c>
      <c r="R25" cm="1">
        <f t="array" ref="R25">IF($P25="","",SUMPRODUCT(--(Checklist!$A$10:$A$487=$P25)*--(Checklist!$F$10:$F$487=R$20)))</f>
        <v>0</v>
      </c>
      <c r="S25" cm="1">
        <f t="array" ref="S25">IF($P25="","",SUMPRODUCT(--(Checklist!$A$10:$A$487=$P25)*(--(Checklist!$F$10:$F$487=Values!$B$4)+--(Checklist!$F$10:$F$487=Values!$B$5)+--(Checklist!$F$10:$F$487=Values!$B$6))))</f>
        <v>16</v>
      </c>
      <c r="T25">
        <f t="shared" si="2"/>
        <v>16</v>
      </c>
      <c r="U25" s="7">
        <f t="shared" si="3"/>
        <v>1</v>
      </c>
    </row>
    <row r="26" spans="16:21">
      <c r="P26" s="5" t="str">
        <f>IF(Values!$C7="","",Values!$C7)</f>
        <v>Operations</v>
      </c>
      <c r="Q26" cm="1">
        <f t="array" ref="Q26">IF($P26="","",SUMPRODUCT(--(Checklist!$A$10:$A$487=$P26)*--(Checklist!$F$10:$F$487=Q$20)))</f>
        <v>0</v>
      </c>
      <c r="R26" cm="1">
        <f t="array" ref="R26">IF($P26="","",SUMPRODUCT(--(Checklist!$A$10:$A$487=$P26)*--(Checklist!$F$10:$F$487=R$20)))</f>
        <v>0</v>
      </c>
      <c r="S26" cm="1">
        <f t="array" ref="S26">IF($P26="","",SUMPRODUCT(--(Checklist!$A$10:$A$487=$P26)*(--(Checklist!$F$10:$F$487=Values!$B$4)+--(Checklist!$F$10:$F$487=Values!$B$5)+--(Checklist!$F$10:$F$487=Values!$B$6))))</f>
        <v>3</v>
      </c>
      <c r="T26">
        <f t="shared" si="2"/>
        <v>3</v>
      </c>
      <c r="U26" s="7">
        <f t="shared" si="3"/>
        <v>1</v>
      </c>
    </row>
    <row r="27" spans="16:21">
      <c r="P27" s="5" t="str">
        <f>IF(Values!$C8="","",Values!$C8)</f>
        <v>Application Deployment</v>
      </c>
      <c r="Q27" cm="1">
        <f t="array" ref="Q27">IF($P27="","",SUMPRODUCT(--(Checklist!$A$10:$A$487=$P27)*--(Checklist!$F$10:$F$487=Q$20)))</f>
        <v>0</v>
      </c>
      <c r="R27" cm="1">
        <f t="array" ref="R27">IF($P27="","",SUMPRODUCT(--(Checklist!$A$10:$A$487=$P27)*--(Checklist!$F$10:$F$487=R$20)))</f>
        <v>0</v>
      </c>
      <c r="S27" cm="1">
        <f t="array" ref="S27">IF($P27="","",SUMPRODUCT(--(Checklist!$A$10:$A$487=$P27)*(--(Checklist!$F$10:$F$487=Values!$B$4)+--(Checklist!$F$10:$F$487=Values!$B$5)+--(Checklist!$F$10:$F$487=Values!$B$6))))</f>
        <v>0</v>
      </c>
      <c r="T27">
        <f t="shared" si="2"/>
        <v>0</v>
      </c>
      <c r="U27" s="7" t="e">
        <f t="shared" si="3"/>
        <v>#DIV/0!</v>
      </c>
    </row>
    <row r="28" spans="16:21">
      <c r="P28" s="5" t="str">
        <f>IF(Values!$C9="","",Values!$C9)</f>
        <v/>
      </c>
      <c r="Q28" t="str" cm="1">
        <f t="array" ref="Q28">IF($P28="","",SUMPRODUCT(--(Checklist!$A$10:$A$487=$P28)*--(Checklist!$F$10:$F$487=Q$20)))</f>
        <v/>
      </c>
      <c r="R28" t="str" cm="1">
        <f t="array" ref="R28">IF($P28="","",SUMPRODUCT(--(Checklist!$A$10:$A$487=$P28)*--(Checklist!$F$10:$F$487=R$20)))</f>
        <v/>
      </c>
      <c r="S28" t="str" cm="1">
        <f t="array" ref="S28">IF($P28="","",SUMPRODUCT(--(Checklist!$A$10:$A$487=$P28)*(--(Checklist!$F$10:$F$487=Values!$B$4)+--(Checklist!$F$10:$F$487=Values!$B$5)+--(Checklist!$F$10:$F$487=Values!$B$6))))</f>
        <v/>
      </c>
      <c r="T28" t="str">
        <f>IF($P28="","",SUM(Q28:S28))</f>
        <v/>
      </c>
      <c r="U28" s="7" t="str">
        <f>IF($P28="","",S28/T28)</f>
        <v/>
      </c>
    </row>
    <row r="29" spans="16:21">
      <c r="Q29">
        <f>SUM(Q21:Q28)</f>
        <v>0</v>
      </c>
      <c r="R29">
        <f>SUM(R21:R28)</f>
        <v>5</v>
      </c>
      <c r="S29">
        <f>SUM(S21:S28)</f>
        <v>183</v>
      </c>
      <c r="T29" s="5">
        <f>SUM(T21:T28)</f>
        <v>188</v>
      </c>
      <c r="U29" s="8">
        <f>IF(T29=0,0,S29/T29)</f>
        <v>0.97340425531914898</v>
      </c>
    </row>
    <row r="49" spans="1:6">
      <c r="A49" s="5" t="s">
        <v>73</v>
      </c>
    </row>
    <row r="50" spans="1:6">
      <c r="B50" t="s">
        <v>70</v>
      </c>
      <c r="C50" t="s">
        <v>71</v>
      </c>
      <c r="D50" s="14" t="s">
        <v>72</v>
      </c>
      <c r="E50" t="s">
        <v>17</v>
      </c>
    </row>
    <row r="51" spans="1:6">
      <c r="A51" t="s">
        <v>63</v>
      </c>
      <c r="B51" s="14" cm="1">
        <f t="array" ref="B51">SUMPRODUCT(--(Checklist!$F$10:$F$299=Values!$B$4),Checklist!$L$10:$L$299,--(Checklist!$L$10:$L$299&lt;0))+SUMPRODUCT(--(Checklist!$F$10:$F$299=Values!$B$6),Checklist!$L$10:$L$299,--(Checklist!$L$10:$L$299&lt;0))+SUMPRODUCT(--(Checklist!$F$10:$F$299=Values!$B$3),Checklist!$L$10:$L$299,--(Checklist!$L$10:$L$299&lt;0))</f>
        <v>0</v>
      </c>
      <c r="C51" s="14" cm="1">
        <f t="array" ref="C51">SUMPRODUCT(--(Checklist!$F$10:$F$299=Values!$B$4),Checklist!$L$10:$L$299,--(Checklist!$L$10:$L$299&gt;0))+SUMPRODUCT(--(Checklist!$F$10:$F$299=Values!$B$6),Checklist!$L$10:$L$299,--(Checklist!$L$10:$L$299&gt;0))+SUMPRODUCT(--(Checklist!$F$10:$F$299=Values!$B$3),Checklist!$L$10:$L$299,--(Checklist!$L$10:$L$299&gt;0))</f>
        <v>0</v>
      </c>
      <c r="D51" s="14" cm="1">
        <f t="array" ref="D51">SUMPRODUCT(--(Checklist!$F$10:$F$299=Values!$B$4),Checklist!$L$10:$L$299)+SUMPRODUCT(--(Checklist!$F$10:$F$299=Values!$B$3),Checklist!$L$10:$L$299)</f>
        <v>0</v>
      </c>
      <c r="E51" s="7">
        <f>IF((C51-B51)=0,1,(D51-B51)/(C51-B51))</f>
        <v>1</v>
      </c>
      <c r="F51" s="7"/>
    </row>
    <row r="52" spans="1:6">
      <c r="A52" t="s">
        <v>66</v>
      </c>
      <c r="B52" s="14" cm="1">
        <f t="array" ref="B52">SUMPRODUCT(--(Checklist!$F$10:$F$299=Values!$B$4),Checklist!$M$10:$M$299,--(Checklist!$M$10:$M$299&lt;0))+SUMPRODUCT(--(Checklist!$F$10:$F$299=Values!$B$6),Checklist!$M$10:$M$299,--(Checklist!$M$10:$M$299&lt;0))+SUMPRODUCT(--(Checklist!$F$10:$F$299=Values!$B$3),Checklist!$M$10:$M$299,--(Checklist!$M$10:$M$299&lt;0))</f>
        <v>0</v>
      </c>
      <c r="C52" s="14" cm="1">
        <f t="array" ref="C52">SUMPRODUCT(--(Checklist!$F$10:$F$299=Values!$B$4),Checklist!$M$10:$M$299,--(Checklist!$M$10:$M$299&gt;0))+SUMPRODUCT(--(Checklist!$F$10:$F$299=Values!$B$6),Checklist!$M$10:$M$299,--(Checklist!$M$10:$M$299&gt;0))+SUMPRODUCT(--(Checklist!$F$10:$F$299=Values!$B$3),Checklist!$M$10:$M$299,--(Checklist!$M$10:$M$299&gt;0))</f>
        <v>0</v>
      </c>
      <c r="D52" s="14" cm="1">
        <f t="array" ref="D52">SUMPRODUCT(--(Checklist!$F$10:$F$299=Values!$B$4),Checklist!$M$10:$M$299)+SUMPRODUCT(--(Checklist!$F$10:$F$299=Values!$B$3),Checklist!$M$10:$M$299)</f>
        <v>0</v>
      </c>
      <c r="E52" s="7">
        <f t="shared" ref="E52:E55" si="4">IF((C52-B52)=0,1,(D52-B52)/(C52-B52))</f>
        <v>1</v>
      </c>
      <c r="F52" s="7"/>
    </row>
    <row r="53" spans="1:6">
      <c r="A53" t="s">
        <v>68</v>
      </c>
      <c r="B53" s="14" cm="1">
        <f t="array" ref="B53">SUMPRODUCT(--(Checklist!$F$10:$F$299=Values!$B$4),Checklist!$N$10:$N$299,--(Checklist!$N$10:$N$299&lt;0))+SUMPRODUCT(--(Checklist!$F$10:$F$299=Values!$B$6),Checklist!$N$10:$N$299,--(Checklist!$N$10:$N$299&lt;0))+SUMPRODUCT(--(Checklist!$F$10:$F$299=Values!$B$3),Checklist!$N$10:$N$299,--(Checklist!$N$10:$N$299&lt;0))</f>
        <v>0</v>
      </c>
      <c r="C53" s="14" cm="1">
        <f t="array" ref="C53">SUMPRODUCT(--(Checklist!$F$10:$F$299=Values!$B$4),Checklist!$N$10:$N$299,--(Checklist!$N$10:$N$299&gt;0))+SUMPRODUCT(--(Checklist!$F$10:$F$299=Values!$B$6),Checklist!$N$10:$N$299,--(Checklist!$N$10:$N$299&gt;0))+SUMPRODUCT(--(Checklist!$F$10:$F$299=Values!$B$3),Checklist!$N$10:$N$299,--(Checklist!$N$10:$N$299&gt;0))</f>
        <v>0</v>
      </c>
      <c r="D53" s="14" cm="1">
        <f t="array" ref="D53">SUMPRODUCT(--(Checklist!$F$10:$F$299=Values!$B$4),Checklist!$N$10:$N$299)+SUMPRODUCT(--(Checklist!$F$10:$F$299=Values!$B$3),Checklist!$N$10:$N$299)</f>
        <v>0</v>
      </c>
      <c r="E53" s="7">
        <f t="shared" si="4"/>
        <v>1</v>
      </c>
      <c r="F53" s="7"/>
    </row>
    <row r="54" spans="1:6">
      <c r="A54" t="s">
        <v>64</v>
      </c>
      <c r="B54" s="14" cm="1">
        <f t="array" ref="B54">SUMPRODUCT(--(Checklist!$F$10:$F$299=Values!$B$4),Checklist!$O$10:$O$299,--(Checklist!$O$10:$O$299&lt;0))+SUMPRODUCT(--(Checklist!$F$10:$F$299=Values!$B$6),Checklist!$O$10:$O$299,--(Checklist!$O$10:$O$299&lt;0))+SUMPRODUCT(--(Checklist!$F$10:$F$299=Values!$B$3),Checklist!$O$10:$O$299,--(Checklist!$O$10:$O$299&lt;0))</f>
        <v>0</v>
      </c>
      <c r="C54" s="14" cm="1">
        <f t="array" ref="C54">SUMPRODUCT(--(Checklist!$F$10:$F$299=Values!$B$4),Checklist!$O$10:$O$299,--(Checklist!$O$10:$O$299&gt;0))+SUMPRODUCT(--(Checklist!$F$10:$F$299=Values!$B$6),Checklist!$O$10:$O$299,--(Checklist!$O$10:$O$299&gt;0))+SUMPRODUCT(--(Checklist!$F$10:$F$299=Values!$B$3),Checklist!$O$10:$O$299,--(Checklist!$O$10:$O$299&gt;0))</f>
        <v>0</v>
      </c>
      <c r="D54" s="14" cm="1">
        <f t="array" ref="D54">SUMPRODUCT(--(Checklist!$F$10:$F$299=Values!$B$4),Checklist!$O$10:$O$299)+SUMPRODUCT(--(Checklist!$F$10:$F$299=Values!$B$3),Checklist!$O$10:$O$299)</f>
        <v>0</v>
      </c>
      <c r="E54" s="7">
        <f t="shared" si="4"/>
        <v>1</v>
      </c>
      <c r="F54" s="7"/>
    </row>
    <row r="55" spans="1:6">
      <c r="A55" t="s">
        <v>67</v>
      </c>
      <c r="B55" s="14" cm="1">
        <f t="array" ref="B55">SUMPRODUCT(--(Checklist!$F$10:$F$299=Values!$B$4),Checklist!$P$10:$P$299,--(Checklist!$P$10:$P$299&lt;0))+SUMPRODUCT(--(Checklist!$F$10:$F$299=Values!$B$6),Checklist!$P$10:$P$299,--(Checklist!$P$10:$P$299&lt;0))+SUMPRODUCT(--(Checklist!$F$10:$F$299=Values!$B$3),Checklist!$P$10:$P$299,--(Checklist!$P$10:$P$299&lt;0))</f>
        <v>0</v>
      </c>
      <c r="C55" s="14" cm="1">
        <f t="array" ref="C55">SUMPRODUCT(--(Checklist!$F$10:$F$299=Values!$B$4),Checklist!$P$10:$P$299,--(Checklist!$P$10:$P$299&gt;0))+SUMPRODUCT(--(Checklist!$F$10:$F$299=Values!$B$6),Checklist!$P$10:$P$299,--(Checklist!$P$10:$P$299&gt;0))+SUMPRODUCT(--(Checklist!$F$10:$F$299=Values!$B$3),Checklist!$P$10:$P$299,--(Checklist!$P$10:$P$299&gt;0))</f>
        <v>0</v>
      </c>
      <c r="D55" s="14" cm="1">
        <f t="array" ref="D55">SUMPRODUCT(--(Checklist!$F$10:$F$299=Values!$B$4),Checklist!$P$10:$P$299)+SUMPRODUCT(--(Checklist!$F$10:$F$299=Values!$B$3),Checklist!$P$10:$P$299)</f>
        <v>0</v>
      </c>
      <c r="E55" s="7">
        <f t="shared" si="4"/>
        <v>1</v>
      </c>
      <c r="F55" s="7"/>
    </row>
  </sheetData>
  <dataConsolidate/>
  <conditionalFormatting sqref="E51:F55">
    <cfRule type="dataBar" priority="1">
      <dataBar>
        <cfvo type="min"/>
        <cfvo type="max"/>
        <color rgb="FF63C384"/>
      </dataBar>
      <extLst>
        <ext xmlns:x14="http://schemas.microsoft.com/office/spreadsheetml/2009/9/main" uri="{B025F937-C7B1-47D3-B67F-A62EFF666E3E}">
          <x14:id>{92446CB2-5B22-473A-BF5C-0250EB2C71A6}</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446CB2-5B22-473A-BF5C-0250EB2C71A6}">
            <x14:dataBar minLength="0" maxLength="100" gradient="0">
              <x14:cfvo type="autoMin"/>
              <x14:cfvo type="autoMax"/>
              <x14:negativeFillColor rgb="FFFF0000"/>
              <x14:axisColor rgb="FF000000"/>
            </x14:dataBar>
          </x14:cfRule>
          <xm:sqref>E51:F55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B7A3-F207-4AF4-8579-95FFC9A7072F}">
  <sheetPr codeName="Sheet1"/>
  <dimension ref="A1:P304"/>
  <sheetViews>
    <sheetView showGridLines="0" tabSelected="1" zoomScale="65" zoomScaleNormal="80" workbookViewId="0">
      <selection activeCell="E9" sqref="E9"/>
    </sheetView>
  </sheetViews>
  <sheetFormatPr defaultColWidth="9" defaultRowHeight="16.5"/>
  <cols>
    <col min="1" max="1" width="48.3984375" style="22" bestFit="1" customWidth="1"/>
    <col min="2" max="2" width="16.73046875" style="22" bestFit="1" customWidth="1"/>
    <col min="3" max="3" width="110.265625" style="22" customWidth="1"/>
    <col min="4" max="4" width="35" style="23" bestFit="1" customWidth="1"/>
    <col min="5" max="5" width="16.1328125" style="23" customWidth="1"/>
    <col min="6" max="6" width="80.265625" style="23" bestFit="1" customWidth="1"/>
    <col min="7" max="7" width="76" style="23" customWidth="1"/>
    <col min="8" max="8" width="18.3984375" style="23" customWidth="1"/>
    <col min="9" max="9" width="14.59765625" style="23" customWidth="1"/>
    <col min="10" max="10" width="11.3984375" style="23" customWidth="1"/>
    <col min="11" max="11" width="46.1328125" style="23" customWidth="1"/>
    <col min="12" max="12" width="10.86328125" style="23" customWidth="1"/>
    <col min="13" max="13" width="10.265625" style="23" customWidth="1"/>
    <col min="14" max="14" width="9.86328125" style="23" customWidth="1"/>
    <col min="15" max="16" width="10.265625" style="23" customWidth="1"/>
    <col min="17" max="16384" width="9" style="23"/>
  </cols>
  <sheetData>
    <row r="1" spans="1:16" ht="16.899999999999999" thickBot="1"/>
    <row r="2" spans="1:16" ht="60.75" thickBot="1">
      <c r="A2" s="36"/>
      <c r="B2" s="36"/>
      <c r="C2" s="15" t="s">
        <v>12</v>
      </c>
      <c r="D2" s="16"/>
      <c r="E2" s="17" t="s">
        <v>33</v>
      </c>
      <c r="F2" s="11" t="s">
        <v>34</v>
      </c>
      <c r="G2" s="18" t="s">
        <v>41</v>
      </c>
    </row>
    <row r="3" spans="1:16" ht="18.75">
      <c r="A3" s="23"/>
      <c r="B3" s="23"/>
      <c r="C3" s="15"/>
      <c r="D3" s="15"/>
      <c r="E3" s="12"/>
      <c r="F3" s="13"/>
      <c r="G3" s="18"/>
    </row>
    <row r="4" spans="1:16">
      <c r="A4" s="23"/>
      <c r="B4" s="23"/>
      <c r="C4" s="15"/>
      <c r="D4" s="15"/>
      <c r="E4" s="23" t="str">
        <f>Values!B2</f>
        <v>Not verified</v>
      </c>
      <c r="F4" s="19" t="str">
        <f>Values!H2</f>
        <v>This check has not been looked at yet</v>
      </c>
      <c r="G4" s="20"/>
    </row>
    <row r="5" spans="1:16">
      <c r="A5" s="23"/>
      <c r="B5" s="23"/>
      <c r="C5" s="15"/>
      <c r="D5" s="15"/>
      <c r="E5" s="23" t="str">
        <f>Values!B3</f>
        <v>Open</v>
      </c>
      <c r="F5" s="19" t="str">
        <f>Values!H3</f>
        <v>There is an action item associated to this check</v>
      </c>
      <c r="G5" s="20"/>
    </row>
    <row r="6" spans="1:16" s="25" customFormat="1" ht="26.25">
      <c r="A6" s="21" t="s">
        <v>80</v>
      </c>
      <c r="B6" s="24"/>
      <c r="C6" s="24"/>
      <c r="D6" s="24"/>
      <c r="E6" s="23" t="str">
        <f>Values!B4</f>
        <v>Fulfilled</v>
      </c>
      <c r="F6" s="19" t="str">
        <f>Values!H4</f>
        <v>This check has been verified, and there are no further action items associated to it</v>
      </c>
      <c r="G6" s="24"/>
      <c r="H6" s="24"/>
    </row>
    <row r="7" spans="1:16">
      <c r="E7" s="23" t="str">
        <f>Values!B5</f>
        <v>Not required</v>
      </c>
      <c r="F7" s="19" t="str">
        <f>Values!H5</f>
        <v>Recommendation understood, but not needed by current requirements</v>
      </c>
      <c r="G7" s="22"/>
      <c r="H7" s="22"/>
    </row>
    <row r="8" spans="1:16">
      <c r="E8" s="23" t="str">
        <f>Values!B6</f>
        <v>N/A</v>
      </c>
      <c r="F8" s="19" t="str">
        <f>Values!H6</f>
        <v>Not applicable for current design</v>
      </c>
      <c r="G8" s="22"/>
      <c r="H8" s="22"/>
      <c r="L8" s="26">
        <f>Dashboard!$E$51</f>
        <v>1</v>
      </c>
      <c r="M8" s="26">
        <f>Dashboard!$E$52</f>
        <v>1</v>
      </c>
      <c r="N8" s="26">
        <f>Dashboard!$E$53</f>
        <v>1</v>
      </c>
      <c r="O8" s="26">
        <f>Dashboard!$E$54</f>
        <v>1</v>
      </c>
      <c r="P8" s="26">
        <f>Dashboard!$E$55</f>
        <v>1</v>
      </c>
    </row>
    <row r="9" spans="1:16" s="30" customFormat="1" ht="24">
      <c r="A9" s="27" t="s">
        <v>0</v>
      </c>
      <c r="B9" s="27" t="s">
        <v>1</v>
      </c>
      <c r="C9" s="28" t="s">
        <v>26</v>
      </c>
      <c r="D9" s="27" t="s">
        <v>27</v>
      </c>
      <c r="E9" s="27" t="s">
        <v>2</v>
      </c>
      <c r="F9" s="27" t="s">
        <v>3</v>
      </c>
      <c r="G9" s="27" t="s">
        <v>4</v>
      </c>
      <c r="H9" s="27" t="s">
        <v>13</v>
      </c>
      <c r="I9" s="27" t="s">
        <v>19</v>
      </c>
      <c r="J9" s="29" t="s">
        <v>74</v>
      </c>
      <c r="K9" s="29" t="s">
        <v>21</v>
      </c>
      <c r="L9" s="29" t="s">
        <v>63</v>
      </c>
      <c r="M9" s="29" t="s">
        <v>61</v>
      </c>
      <c r="N9" s="29" t="s">
        <v>62</v>
      </c>
      <c r="O9" s="29" t="s">
        <v>64</v>
      </c>
      <c r="P9" s="29" t="s">
        <v>65</v>
      </c>
    </row>
    <row r="10" spans="1:16">
      <c r="A10" s="31" t="s">
        <v>81</v>
      </c>
      <c r="B10" s="31" t="s">
        <v>82</v>
      </c>
      <c r="C10" s="32" t="s">
        <v>83</v>
      </c>
      <c r="D10" s="31"/>
      <c r="E10" s="31" t="s">
        <v>5</v>
      </c>
      <c r="F10" s="23" t="s">
        <v>10</v>
      </c>
      <c r="G10" s="31" t="s">
        <v>491</v>
      </c>
      <c r="H10" s="33" t="s">
        <v>13</v>
      </c>
      <c r="I10" s="33" t="s">
        <v>19</v>
      </c>
      <c r="J10" s="34"/>
      <c r="K10" s="34" t="s">
        <v>84</v>
      </c>
      <c r="L10" s="34"/>
      <c r="M10" s="34"/>
      <c r="N10" s="34"/>
      <c r="O10" s="34"/>
      <c r="P10" s="34"/>
    </row>
    <row r="11" spans="1:16">
      <c r="A11" s="31" t="s">
        <v>81</v>
      </c>
      <c r="B11" s="31" t="s">
        <v>82</v>
      </c>
      <c r="C11" s="32" t="s">
        <v>85</v>
      </c>
      <c r="D11" s="31"/>
      <c r="E11" s="31" t="s">
        <v>5</v>
      </c>
      <c r="F11" s="23" t="s">
        <v>10</v>
      </c>
      <c r="G11" s="31"/>
      <c r="H11" s="33" t="s">
        <v>13</v>
      </c>
      <c r="I11" s="33" t="s">
        <v>19</v>
      </c>
      <c r="J11" s="34"/>
      <c r="K11" s="34" t="s">
        <v>86</v>
      </c>
      <c r="L11" s="34"/>
      <c r="M11" s="34"/>
      <c r="N11" s="34"/>
      <c r="O11" s="34"/>
      <c r="P11" s="34"/>
    </row>
    <row r="12" spans="1:16">
      <c r="A12" s="31" t="s">
        <v>81</v>
      </c>
      <c r="B12" s="31" t="s">
        <v>82</v>
      </c>
      <c r="C12" s="32" t="s">
        <v>87</v>
      </c>
      <c r="D12" s="31"/>
      <c r="E12" s="31" t="s">
        <v>7</v>
      </c>
      <c r="F12" s="23" t="s">
        <v>69</v>
      </c>
      <c r="G12" s="31" t="s">
        <v>492</v>
      </c>
      <c r="H12" s="33" t="s">
        <v>13</v>
      </c>
      <c r="I12" s="33" t="s">
        <v>19</v>
      </c>
      <c r="J12" s="34"/>
      <c r="K12" s="35" t="s">
        <v>88</v>
      </c>
      <c r="L12" s="34"/>
      <c r="M12" s="34"/>
      <c r="N12" s="34"/>
      <c r="O12" s="34"/>
      <c r="P12" s="34"/>
    </row>
    <row r="13" spans="1:16">
      <c r="A13" s="31" t="s">
        <v>81</v>
      </c>
      <c r="B13" s="31" t="s">
        <v>82</v>
      </c>
      <c r="C13" s="32" t="s">
        <v>89</v>
      </c>
      <c r="D13" s="31"/>
      <c r="E13" s="31" t="s">
        <v>5</v>
      </c>
      <c r="F13" s="23" t="s">
        <v>10</v>
      </c>
      <c r="G13" s="31" t="s">
        <v>493</v>
      </c>
      <c r="H13" s="33" t="s">
        <v>13</v>
      </c>
      <c r="I13" s="33" t="s">
        <v>19</v>
      </c>
      <c r="J13" s="34"/>
      <c r="K13" s="34" t="s">
        <v>90</v>
      </c>
      <c r="L13" s="34"/>
      <c r="M13" s="34"/>
      <c r="N13" s="34"/>
      <c r="O13" s="34"/>
      <c r="P13" s="34"/>
    </row>
    <row r="14" spans="1:16" ht="33">
      <c r="A14" s="31" t="s">
        <v>81</v>
      </c>
      <c r="B14" s="31" t="s">
        <v>82</v>
      </c>
      <c r="C14" s="32" t="s">
        <v>91</v>
      </c>
      <c r="D14" s="31"/>
      <c r="E14" s="31" t="s">
        <v>8</v>
      </c>
      <c r="F14" s="23" t="s">
        <v>10</v>
      </c>
      <c r="G14" s="31"/>
      <c r="H14" s="33" t="s">
        <v>13</v>
      </c>
      <c r="I14" s="33" t="s">
        <v>19</v>
      </c>
      <c r="J14" s="34"/>
      <c r="K14" s="34" t="s">
        <v>92</v>
      </c>
      <c r="L14" s="34"/>
      <c r="M14" s="34"/>
      <c r="N14" s="34"/>
      <c r="O14" s="34"/>
      <c r="P14" s="34"/>
    </row>
    <row r="15" spans="1:16">
      <c r="A15" s="31" t="s">
        <v>81</v>
      </c>
      <c r="B15" s="31" t="s">
        <v>82</v>
      </c>
      <c r="C15" s="32" t="s">
        <v>93</v>
      </c>
      <c r="D15" s="31"/>
      <c r="E15" s="31" t="s">
        <v>8</v>
      </c>
      <c r="F15" s="23" t="s">
        <v>69</v>
      </c>
      <c r="G15" s="31" t="s">
        <v>490</v>
      </c>
      <c r="H15" s="33" t="s">
        <v>13</v>
      </c>
      <c r="I15" s="33" t="s">
        <v>19</v>
      </c>
      <c r="J15" s="34"/>
      <c r="K15" s="34" t="s">
        <v>94</v>
      </c>
      <c r="L15" s="34"/>
      <c r="M15" s="34"/>
      <c r="N15" s="34"/>
      <c r="O15" s="34"/>
      <c r="P15" s="34"/>
    </row>
    <row r="16" spans="1:16">
      <c r="A16" s="31" t="s">
        <v>81</v>
      </c>
      <c r="B16" s="31" t="s">
        <v>82</v>
      </c>
      <c r="C16" s="32" t="s">
        <v>95</v>
      </c>
      <c r="D16" s="31"/>
      <c r="E16" s="31" t="s">
        <v>5</v>
      </c>
      <c r="F16" s="23" t="s">
        <v>10</v>
      </c>
      <c r="G16" s="31"/>
      <c r="H16" s="33" t="s">
        <v>13</v>
      </c>
      <c r="I16" s="33" t="s">
        <v>19</v>
      </c>
      <c r="J16" s="34"/>
      <c r="K16" s="34" t="s">
        <v>96</v>
      </c>
      <c r="L16" s="34"/>
      <c r="M16" s="34"/>
      <c r="N16" s="34"/>
      <c r="O16" s="34"/>
      <c r="P16" s="34"/>
    </row>
    <row r="17" spans="1:16" ht="33">
      <c r="A17" s="31" t="s">
        <v>81</v>
      </c>
      <c r="B17" s="31" t="s">
        <v>82</v>
      </c>
      <c r="C17" s="32" t="s">
        <v>97</v>
      </c>
      <c r="D17" s="31"/>
      <c r="E17" s="31" t="s">
        <v>8</v>
      </c>
      <c r="F17" s="23" t="s">
        <v>10</v>
      </c>
      <c r="G17" s="31"/>
      <c r="H17" s="33" t="s">
        <v>13</v>
      </c>
      <c r="I17" s="33" t="s">
        <v>19</v>
      </c>
      <c r="J17" s="34"/>
      <c r="K17" s="34" t="s">
        <v>98</v>
      </c>
      <c r="L17" s="34"/>
      <c r="M17" s="34"/>
      <c r="N17" s="34"/>
      <c r="O17" s="34"/>
      <c r="P17" s="34"/>
    </row>
    <row r="18" spans="1:16" ht="33">
      <c r="A18" s="31" t="s">
        <v>81</v>
      </c>
      <c r="B18" s="31" t="s">
        <v>82</v>
      </c>
      <c r="C18" s="32" t="s">
        <v>99</v>
      </c>
      <c r="D18" s="31"/>
      <c r="E18" s="31" t="s">
        <v>8</v>
      </c>
      <c r="F18" s="23" t="s">
        <v>69</v>
      </c>
      <c r="G18" s="31" t="s">
        <v>494</v>
      </c>
      <c r="H18" s="33" t="s">
        <v>13</v>
      </c>
      <c r="I18" s="33" t="s">
        <v>19</v>
      </c>
      <c r="J18" s="34"/>
      <c r="K18" s="34" t="s">
        <v>100</v>
      </c>
      <c r="L18" s="34"/>
      <c r="M18" s="34"/>
      <c r="N18" s="34"/>
      <c r="O18" s="34"/>
      <c r="P18" s="34"/>
    </row>
    <row r="19" spans="1:16">
      <c r="A19" s="31" t="s">
        <v>81</v>
      </c>
      <c r="B19" s="31" t="s">
        <v>82</v>
      </c>
      <c r="C19" s="32" t="s">
        <v>101</v>
      </c>
      <c r="D19" s="31"/>
      <c r="E19" s="31" t="s">
        <v>8</v>
      </c>
      <c r="F19" s="23" t="s">
        <v>69</v>
      </c>
      <c r="G19" s="31" t="s">
        <v>495</v>
      </c>
      <c r="H19" s="33" t="s">
        <v>13</v>
      </c>
      <c r="I19" s="33" t="s">
        <v>19</v>
      </c>
      <c r="J19" s="34"/>
      <c r="K19" s="34" t="s">
        <v>102</v>
      </c>
      <c r="L19" s="34"/>
      <c r="M19" s="34"/>
      <c r="N19" s="34"/>
      <c r="O19" s="34"/>
      <c r="P19" s="34"/>
    </row>
    <row r="20" spans="1:16" ht="33">
      <c r="A20" s="31" t="s">
        <v>81</v>
      </c>
      <c r="B20" s="31" t="s">
        <v>82</v>
      </c>
      <c r="C20" s="32" t="s">
        <v>103</v>
      </c>
      <c r="D20" s="31"/>
      <c r="E20" s="31" t="s">
        <v>8</v>
      </c>
      <c r="F20" s="23" t="s">
        <v>11</v>
      </c>
      <c r="G20" s="31"/>
      <c r="H20" s="33" t="s">
        <v>13</v>
      </c>
      <c r="I20" s="33" t="s">
        <v>19</v>
      </c>
      <c r="J20" s="34"/>
      <c r="K20" s="34" t="s">
        <v>104</v>
      </c>
      <c r="L20" s="34"/>
      <c r="M20" s="34"/>
      <c r="N20" s="34"/>
      <c r="O20" s="34"/>
      <c r="P20" s="34"/>
    </row>
    <row r="21" spans="1:16">
      <c r="A21" s="31" t="s">
        <v>81</v>
      </c>
      <c r="B21" s="31" t="s">
        <v>82</v>
      </c>
      <c r="C21" s="32" t="s">
        <v>105</v>
      </c>
      <c r="D21" s="31"/>
      <c r="E21" s="31" t="s">
        <v>8</v>
      </c>
      <c r="F21" s="23" t="s">
        <v>11</v>
      </c>
      <c r="G21" s="31"/>
      <c r="H21" s="33" t="s">
        <v>13</v>
      </c>
      <c r="I21" s="33" t="s">
        <v>19</v>
      </c>
      <c r="J21" s="34"/>
      <c r="K21" s="34" t="s">
        <v>106</v>
      </c>
      <c r="L21" s="34"/>
      <c r="M21" s="34"/>
      <c r="N21" s="34"/>
      <c r="O21" s="34"/>
      <c r="P21" s="34"/>
    </row>
    <row r="22" spans="1:16">
      <c r="A22" s="31" t="s">
        <v>81</v>
      </c>
      <c r="B22" s="31" t="s">
        <v>82</v>
      </c>
      <c r="C22" s="32" t="s">
        <v>107</v>
      </c>
      <c r="D22" s="31"/>
      <c r="E22" s="31" t="s">
        <v>8</v>
      </c>
      <c r="F22" s="23" t="s">
        <v>10</v>
      </c>
      <c r="G22" s="31"/>
      <c r="H22" s="33" t="s">
        <v>13</v>
      </c>
      <c r="I22" s="33" t="s">
        <v>19</v>
      </c>
      <c r="J22" s="34"/>
      <c r="K22" s="34" t="s">
        <v>108</v>
      </c>
      <c r="L22" s="34"/>
      <c r="M22" s="34"/>
      <c r="N22" s="34"/>
      <c r="O22" s="34"/>
      <c r="P22" s="34"/>
    </row>
    <row r="23" spans="1:16" ht="33">
      <c r="A23" s="31" t="s">
        <v>81</v>
      </c>
      <c r="B23" s="31" t="s">
        <v>82</v>
      </c>
      <c r="C23" s="32" t="s">
        <v>109</v>
      </c>
      <c r="D23" s="31"/>
      <c r="E23" s="31" t="s">
        <v>8</v>
      </c>
      <c r="F23" s="23" t="s">
        <v>11</v>
      </c>
      <c r="G23" s="31"/>
      <c r="H23" s="33" t="s">
        <v>13</v>
      </c>
      <c r="I23" s="33" t="s">
        <v>19</v>
      </c>
      <c r="J23" s="34"/>
      <c r="K23" s="34" t="s">
        <v>110</v>
      </c>
      <c r="L23" s="34"/>
      <c r="M23" s="34"/>
      <c r="N23" s="34"/>
      <c r="O23" s="34"/>
      <c r="P23" s="34"/>
    </row>
    <row r="24" spans="1:16">
      <c r="A24" s="31" t="s">
        <v>81</v>
      </c>
      <c r="B24" s="31" t="s">
        <v>82</v>
      </c>
      <c r="C24" s="32" t="s">
        <v>111</v>
      </c>
      <c r="D24" s="31"/>
      <c r="E24" s="31" t="s">
        <v>8</v>
      </c>
      <c r="F24" s="23" t="s">
        <v>10</v>
      </c>
      <c r="G24" s="31"/>
      <c r="H24" s="33" t="s">
        <v>13</v>
      </c>
      <c r="I24" s="33" t="s">
        <v>19</v>
      </c>
      <c r="J24" s="34"/>
      <c r="K24" s="34" t="s">
        <v>112</v>
      </c>
      <c r="L24" s="34"/>
      <c r="M24" s="34"/>
      <c r="N24" s="34"/>
      <c r="O24" s="34"/>
      <c r="P24" s="34"/>
    </row>
    <row r="25" spans="1:16">
      <c r="A25" s="31" t="s">
        <v>113</v>
      </c>
      <c r="B25" s="31" t="s">
        <v>114</v>
      </c>
      <c r="C25" s="32" t="s">
        <v>115</v>
      </c>
      <c r="D25" s="31"/>
      <c r="E25" s="31" t="s">
        <v>8</v>
      </c>
      <c r="F25" s="23" t="s">
        <v>69</v>
      </c>
      <c r="G25" s="31" t="s">
        <v>488</v>
      </c>
      <c r="H25" s="33" t="s">
        <v>13</v>
      </c>
      <c r="I25" s="33" t="s">
        <v>19</v>
      </c>
      <c r="J25" s="34" t="s">
        <v>116</v>
      </c>
      <c r="K25" s="34" t="s">
        <v>117</v>
      </c>
      <c r="L25" s="34"/>
      <c r="M25" s="34"/>
      <c r="N25" s="34"/>
      <c r="O25" s="34"/>
      <c r="P25" s="34"/>
    </row>
    <row r="26" spans="1:16">
      <c r="A26" s="31" t="s">
        <v>113</v>
      </c>
      <c r="B26" s="31" t="s">
        <v>114</v>
      </c>
      <c r="C26" s="32" t="s">
        <v>118</v>
      </c>
      <c r="D26" s="31"/>
      <c r="E26" s="31" t="s">
        <v>8</v>
      </c>
      <c r="F26" s="23" t="s">
        <v>10</v>
      </c>
      <c r="G26" s="31" t="s">
        <v>489</v>
      </c>
      <c r="H26" s="33" t="s">
        <v>13</v>
      </c>
      <c r="I26" s="33" t="s">
        <v>19</v>
      </c>
      <c r="J26" s="34" t="s">
        <v>119</v>
      </c>
      <c r="K26" s="34" t="s">
        <v>120</v>
      </c>
      <c r="L26" s="34"/>
      <c r="M26" s="34"/>
      <c r="N26" s="34"/>
      <c r="O26" s="34"/>
      <c r="P26" s="34"/>
    </row>
    <row r="27" spans="1:16">
      <c r="A27" s="31" t="s">
        <v>113</v>
      </c>
      <c r="B27" s="31" t="s">
        <v>114</v>
      </c>
      <c r="C27" s="32" t="s">
        <v>121</v>
      </c>
      <c r="D27" s="31"/>
      <c r="E27" s="31" t="s">
        <v>8</v>
      </c>
      <c r="F27" s="23" t="s">
        <v>69</v>
      </c>
      <c r="G27" s="31" t="s">
        <v>490</v>
      </c>
      <c r="H27" s="33" t="s">
        <v>13</v>
      </c>
      <c r="I27" s="33" t="s">
        <v>19</v>
      </c>
      <c r="J27" s="34"/>
      <c r="K27" s="34" t="s">
        <v>122</v>
      </c>
      <c r="L27" s="34"/>
      <c r="M27" s="34"/>
      <c r="N27" s="34"/>
      <c r="O27" s="34"/>
      <c r="P27" s="34"/>
    </row>
    <row r="28" spans="1:16" ht="33">
      <c r="A28" s="31" t="s">
        <v>113</v>
      </c>
      <c r="B28" s="31" t="s">
        <v>114</v>
      </c>
      <c r="C28" s="32" t="s">
        <v>123</v>
      </c>
      <c r="D28" s="31"/>
      <c r="E28" s="31" t="s">
        <v>8</v>
      </c>
      <c r="F28" s="23" t="s">
        <v>69</v>
      </c>
      <c r="G28" s="31" t="s">
        <v>490</v>
      </c>
      <c r="H28" s="33" t="s">
        <v>13</v>
      </c>
      <c r="I28" s="33" t="s">
        <v>19</v>
      </c>
      <c r="J28" s="34"/>
      <c r="K28" s="34" t="s">
        <v>124</v>
      </c>
      <c r="L28" s="34"/>
      <c r="M28" s="34"/>
      <c r="N28" s="34"/>
      <c r="O28" s="34"/>
      <c r="P28" s="34"/>
    </row>
    <row r="29" spans="1:16" ht="33">
      <c r="A29" s="31" t="s">
        <v>113</v>
      </c>
      <c r="B29" s="31" t="s">
        <v>114</v>
      </c>
      <c r="C29" s="32" t="s">
        <v>125</v>
      </c>
      <c r="D29" s="31"/>
      <c r="E29" s="31" t="s">
        <v>8</v>
      </c>
      <c r="F29" s="23" t="s">
        <v>69</v>
      </c>
      <c r="G29" s="31" t="s">
        <v>490</v>
      </c>
      <c r="H29" s="33" t="s">
        <v>13</v>
      </c>
      <c r="I29" s="33" t="s">
        <v>19</v>
      </c>
      <c r="J29" s="34"/>
      <c r="K29" s="34" t="s">
        <v>126</v>
      </c>
      <c r="L29" s="34"/>
      <c r="M29" s="34"/>
      <c r="N29" s="34"/>
      <c r="O29" s="34"/>
      <c r="P29" s="34"/>
    </row>
    <row r="30" spans="1:16">
      <c r="A30" s="31" t="s">
        <v>113</v>
      </c>
      <c r="B30" s="31" t="s">
        <v>114</v>
      </c>
      <c r="C30" s="32" t="s">
        <v>127</v>
      </c>
      <c r="D30" s="31"/>
      <c r="E30" s="31" t="s">
        <v>8</v>
      </c>
      <c r="F30" s="23" t="s">
        <v>69</v>
      </c>
      <c r="G30" s="31" t="s">
        <v>490</v>
      </c>
      <c r="H30" s="33" t="s">
        <v>13</v>
      </c>
      <c r="J30" s="34" t="s">
        <v>128</v>
      </c>
      <c r="K30" s="34" t="s">
        <v>129</v>
      </c>
      <c r="L30" s="34"/>
      <c r="M30" s="34"/>
      <c r="N30" s="34"/>
      <c r="O30" s="34"/>
      <c r="P30" s="34"/>
    </row>
    <row r="31" spans="1:16" ht="33">
      <c r="A31" s="31" t="s">
        <v>113</v>
      </c>
      <c r="B31" s="31" t="s">
        <v>114</v>
      </c>
      <c r="C31" s="32" t="s">
        <v>130</v>
      </c>
      <c r="D31" s="31"/>
      <c r="E31" s="31" t="s">
        <v>8</v>
      </c>
      <c r="F31" s="23" t="s">
        <v>11</v>
      </c>
      <c r="G31" s="31" t="s">
        <v>490</v>
      </c>
      <c r="H31" s="33" t="s">
        <v>13</v>
      </c>
      <c r="J31" s="34"/>
      <c r="K31" s="34" t="s">
        <v>131</v>
      </c>
      <c r="L31" s="34"/>
      <c r="M31" s="34"/>
      <c r="N31" s="34"/>
      <c r="O31" s="34"/>
      <c r="P31" s="34"/>
    </row>
    <row r="32" spans="1:16" ht="33">
      <c r="A32" s="31" t="s">
        <v>113</v>
      </c>
      <c r="B32" s="31" t="s">
        <v>114</v>
      </c>
      <c r="C32" s="32" t="s">
        <v>132</v>
      </c>
      <c r="D32" s="31"/>
      <c r="E32" s="31" t="s">
        <v>8</v>
      </c>
      <c r="F32" s="23" t="s">
        <v>11</v>
      </c>
      <c r="G32" s="31" t="s">
        <v>490</v>
      </c>
      <c r="H32" s="33" t="s">
        <v>13</v>
      </c>
      <c r="J32" s="34"/>
      <c r="K32" s="34" t="s">
        <v>133</v>
      </c>
      <c r="L32" s="34"/>
      <c r="M32" s="34"/>
      <c r="N32" s="34"/>
      <c r="O32" s="34"/>
      <c r="P32" s="34"/>
    </row>
    <row r="33" spans="1:16" ht="33">
      <c r="A33" s="31" t="s">
        <v>113</v>
      </c>
      <c r="B33" s="31" t="s">
        <v>114</v>
      </c>
      <c r="C33" s="32" t="s">
        <v>134</v>
      </c>
      <c r="D33" s="31"/>
      <c r="E33" s="31" t="s">
        <v>5</v>
      </c>
      <c r="F33" s="23" t="s">
        <v>10</v>
      </c>
      <c r="G33" s="31"/>
      <c r="H33" s="33" t="s">
        <v>13</v>
      </c>
      <c r="J33" s="34"/>
      <c r="K33" s="34" t="s">
        <v>135</v>
      </c>
      <c r="L33" s="34"/>
      <c r="M33" s="34"/>
      <c r="N33" s="34"/>
      <c r="O33" s="34"/>
      <c r="P33" s="34"/>
    </row>
    <row r="34" spans="1:16" ht="33">
      <c r="A34" s="31" t="s">
        <v>113</v>
      </c>
      <c r="B34" s="31" t="s">
        <v>114</v>
      </c>
      <c r="C34" s="32" t="s">
        <v>136</v>
      </c>
      <c r="D34" s="31"/>
      <c r="E34" s="31" t="s">
        <v>8</v>
      </c>
      <c r="F34" s="23" t="s">
        <v>10</v>
      </c>
      <c r="G34" s="31"/>
      <c r="H34" s="33" t="s">
        <v>13</v>
      </c>
      <c r="I34" s="33"/>
      <c r="J34" s="34"/>
      <c r="K34" s="34" t="s">
        <v>137</v>
      </c>
      <c r="L34" s="34"/>
      <c r="M34" s="34"/>
      <c r="N34" s="34"/>
      <c r="O34" s="34"/>
      <c r="P34" s="34"/>
    </row>
    <row r="35" spans="1:16" ht="33">
      <c r="A35" s="31" t="s">
        <v>113</v>
      </c>
      <c r="B35" s="31" t="s">
        <v>114</v>
      </c>
      <c r="C35" s="32" t="s">
        <v>138</v>
      </c>
      <c r="D35" s="31"/>
      <c r="E35" s="31" t="s">
        <v>5</v>
      </c>
      <c r="F35" s="23" t="s">
        <v>10</v>
      </c>
      <c r="G35" s="31"/>
      <c r="H35" s="33" t="s">
        <v>13</v>
      </c>
      <c r="I35" s="33" t="s">
        <v>19</v>
      </c>
      <c r="J35" s="34"/>
      <c r="K35" s="35" t="s">
        <v>139</v>
      </c>
      <c r="L35" s="34"/>
      <c r="M35" s="34"/>
      <c r="N35" s="34"/>
      <c r="O35" s="34"/>
      <c r="P35" s="34"/>
    </row>
    <row r="36" spans="1:16">
      <c r="A36" s="31" t="s">
        <v>113</v>
      </c>
      <c r="B36" s="31" t="s">
        <v>114</v>
      </c>
      <c r="C36" s="32" t="s">
        <v>140</v>
      </c>
      <c r="D36" s="31"/>
      <c r="E36" s="31" t="s">
        <v>5</v>
      </c>
      <c r="F36" s="23" t="s">
        <v>10</v>
      </c>
      <c r="G36" s="31"/>
      <c r="H36" s="33" t="s">
        <v>13</v>
      </c>
      <c r="I36" s="33" t="s">
        <v>19</v>
      </c>
      <c r="J36" s="34"/>
      <c r="K36" s="34" t="s">
        <v>141</v>
      </c>
      <c r="L36" s="34"/>
      <c r="M36" s="34"/>
      <c r="N36" s="34"/>
      <c r="O36" s="34"/>
      <c r="P36" s="34"/>
    </row>
    <row r="37" spans="1:16">
      <c r="A37" s="31" t="s">
        <v>113</v>
      </c>
      <c r="B37" s="31" t="s">
        <v>114</v>
      </c>
      <c r="C37" s="32" t="s">
        <v>142</v>
      </c>
      <c r="D37" s="31"/>
      <c r="E37" s="31" t="s">
        <v>8</v>
      </c>
      <c r="F37" s="23" t="s">
        <v>10</v>
      </c>
      <c r="G37" s="31"/>
      <c r="H37" s="33" t="s">
        <v>13</v>
      </c>
      <c r="I37" s="33" t="s">
        <v>19</v>
      </c>
      <c r="J37" s="34"/>
      <c r="K37" s="34" t="s">
        <v>143</v>
      </c>
      <c r="L37" s="34"/>
      <c r="M37" s="34"/>
      <c r="N37" s="34"/>
      <c r="O37" s="34"/>
      <c r="P37" s="34"/>
    </row>
    <row r="38" spans="1:16">
      <c r="A38" s="31" t="s">
        <v>113</v>
      </c>
      <c r="B38" s="31" t="s">
        <v>114</v>
      </c>
      <c r="C38" s="32" t="s">
        <v>144</v>
      </c>
      <c r="D38" s="31"/>
      <c r="E38" s="31" t="s">
        <v>5</v>
      </c>
      <c r="F38" s="23" t="s">
        <v>10</v>
      </c>
      <c r="G38" s="31"/>
      <c r="H38" s="33" t="s">
        <v>13</v>
      </c>
      <c r="I38" s="33" t="s">
        <v>19</v>
      </c>
      <c r="J38" s="34"/>
      <c r="K38" s="34" t="s">
        <v>145</v>
      </c>
      <c r="L38" s="34"/>
      <c r="M38" s="34"/>
      <c r="N38" s="34"/>
      <c r="O38" s="34"/>
      <c r="P38" s="34"/>
    </row>
    <row r="39" spans="1:16" ht="33">
      <c r="A39" s="31" t="s">
        <v>113</v>
      </c>
      <c r="B39" s="31" t="s">
        <v>114</v>
      </c>
      <c r="C39" s="32" t="s">
        <v>146</v>
      </c>
      <c r="D39" s="31"/>
      <c r="E39" s="31" t="s">
        <v>8</v>
      </c>
      <c r="F39" s="23" t="s">
        <v>69</v>
      </c>
      <c r="G39" s="31" t="s">
        <v>490</v>
      </c>
      <c r="H39" s="33" t="s">
        <v>13</v>
      </c>
      <c r="I39" s="33" t="s">
        <v>19</v>
      </c>
      <c r="J39" s="34"/>
      <c r="K39" s="34" t="s">
        <v>147</v>
      </c>
      <c r="L39" s="34"/>
      <c r="M39" s="34"/>
      <c r="N39" s="34"/>
      <c r="O39" s="34"/>
      <c r="P39" s="34"/>
    </row>
    <row r="40" spans="1:16">
      <c r="A40" s="31" t="s">
        <v>113</v>
      </c>
      <c r="B40" s="31" t="s">
        <v>114</v>
      </c>
      <c r="C40" s="32" t="s">
        <v>148</v>
      </c>
      <c r="D40" s="31"/>
      <c r="E40" s="31" t="s">
        <v>8</v>
      </c>
      <c r="F40" s="23" t="s">
        <v>10</v>
      </c>
      <c r="G40" s="31" t="s">
        <v>489</v>
      </c>
      <c r="H40" s="33" t="s">
        <v>13</v>
      </c>
      <c r="I40" s="33" t="s">
        <v>19</v>
      </c>
      <c r="J40" s="34" t="s">
        <v>119</v>
      </c>
      <c r="K40" s="34" t="s">
        <v>149</v>
      </c>
      <c r="L40" s="34"/>
      <c r="M40" s="34"/>
      <c r="N40" s="34"/>
      <c r="O40" s="34"/>
      <c r="P40" s="34"/>
    </row>
    <row r="41" spans="1:16">
      <c r="A41" s="31" t="s">
        <v>150</v>
      </c>
      <c r="B41" s="31" t="s">
        <v>151</v>
      </c>
      <c r="C41" s="32" t="s">
        <v>152</v>
      </c>
      <c r="D41" s="31"/>
      <c r="E41" s="31" t="s">
        <v>8</v>
      </c>
      <c r="F41" s="23" t="s">
        <v>10</v>
      </c>
      <c r="G41" s="31"/>
      <c r="H41" s="33" t="s">
        <v>13</v>
      </c>
      <c r="I41" s="33" t="s">
        <v>19</v>
      </c>
      <c r="J41" s="34"/>
      <c r="K41" s="34" t="s">
        <v>153</v>
      </c>
      <c r="L41" s="34"/>
      <c r="M41" s="34"/>
      <c r="N41" s="34"/>
      <c r="O41" s="34"/>
      <c r="P41" s="34"/>
    </row>
    <row r="42" spans="1:16">
      <c r="A42" s="31" t="s">
        <v>150</v>
      </c>
      <c r="B42" s="31" t="s">
        <v>151</v>
      </c>
      <c r="C42" s="32" t="s">
        <v>154</v>
      </c>
      <c r="D42" s="31"/>
      <c r="E42" s="31" t="s">
        <v>8</v>
      </c>
      <c r="F42" s="23" t="s">
        <v>10</v>
      </c>
      <c r="G42" s="31"/>
      <c r="H42" s="33" t="s">
        <v>13</v>
      </c>
      <c r="I42" s="33" t="s">
        <v>19</v>
      </c>
      <c r="J42" s="34" t="s">
        <v>155</v>
      </c>
      <c r="K42" s="34" t="s">
        <v>156</v>
      </c>
      <c r="L42" s="34"/>
      <c r="M42" s="34"/>
      <c r="N42" s="34"/>
      <c r="O42" s="34"/>
      <c r="P42" s="34"/>
    </row>
    <row r="43" spans="1:16">
      <c r="A43" s="31" t="s">
        <v>150</v>
      </c>
      <c r="B43" s="31" t="s">
        <v>151</v>
      </c>
      <c r="C43" s="32" t="s">
        <v>157</v>
      </c>
      <c r="D43" s="31"/>
      <c r="E43" s="31" t="s">
        <v>8</v>
      </c>
      <c r="F43" s="23" t="s">
        <v>10</v>
      </c>
      <c r="G43" s="31"/>
      <c r="H43" s="33" t="s">
        <v>13</v>
      </c>
      <c r="I43" s="33" t="s">
        <v>19</v>
      </c>
      <c r="J43" s="34" t="s">
        <v>158</v>
      </c>
      <c r="K43" s="34" t="s">
        <v>159</v>
      </c>
      <c r="L43" s="34"/>
      <c r="M43" s="34"/>
      <c r="N43" s="34"/>
      <c r="O43" s="34"/>
      <c r="P43" s="34"/>
    </row>
    <row r="44" spans="1:16">
      <c r="A44" s="31" t="s">
        <v>150</v>
      </c>
      <c r="B44" s="31" t="s">
        <v>151</v>
      </c>
      <c r="C44" s="32" t="s">
        <v>160</v>
      </c>
      <c r="D44" s="31"/>
      <c r="E44" s="31" t="s">
        <v>8</v>
      </c>
      <c r="F44" s="23" t="s">
        <v>10</v>
      </c>
      <c r="G44" s="31"/>
      <c r="H44" s="33" t="s">
        <v>13</v>
      </c>
      <c r="I44" s="33" t="s">
        <v>19</v>
      </c>
      <c r="J44" s="34"/>
      <c r="K44" s="34" t="s">
        <v>161</v>
      </c>
      <c r="L44" s="34"/>
      <c r="M44" s="34"/>
      <c r="N44" s="34"/>
      <c r="O44" s="34"/>
      <c r="P44" s="34"/>
    </row>
    <row r="45" spans="1:16">
      <c r="A45" s="31" t="s">
        <v>150</v>
      </c>
      <c r="B45" s="31" t="s">
        <v>151</v>
      </c>
      <c r="C45" s="32" t="s">
        <v>162</v>
      </c>
      <c r="D45" s="31"/>
      <c r="E45" s="31" t="s">
        <v>8</v>
      </c>
      <c r="F45" s="23" t="s">
        <v>10</v>
      </c>
      <c r="G45" s="31"/>
      <c r="H45" s="33" t="s">
        <v>13</v>
      </c>
      <c r="I45" s="33" t="s">
        <v>19</v>
      </c>
      <c r="J45" s="34"/>
      <c r="K45" s="35" t="s">
        <v>163</v>
      </c>
      <c r="L45" s="34"/>
      <c r="M45" s="34"/>
      <c r="N45" s="34"/>
      <c r="O45" s="34"/>
      <c r="P45" s="34"/>
    </row>
    <row r="46" spans="1:16" ht="33">
      <c r="A46" s="31" t="s">
        <v>150</v>
      </c>
      <c r="B46" s="31" t="s">
        <v>151</v>
      </c>
      <c r="C46" s="32" t="s">
        <v>164</v>
      </c>
      <c r="D46" s="31"/>
      <c r="E46" s="31" t="s">
        <v>8</v>
      </c>
      <c r="F46" s="23" t="s">
        <v>11</v>
      </c>
      <c r="G46" s="31" t="s">
        <v>496</v>
      </c>
      <c r="H46" s="33" t="s">
        <v>13</v>
      </c>
      <c r="I46" s="33" t="s">
        <v>19</v>
      </c>
      <c r="J46" s="34"/>
      <c r="K46" s="35" t="s">
        <v>165</v>
      </c>
      <c r="L46" s="34"/>
      <c r="M46" s="34"/>
      <c r="N46" s="34"/>
      <c r="O46" s="34"/>
      <c r="P46" s="34"/>
    </row>
    <row r="47" spans="1:16" ht="49.5">
      <c r="A47" s="31" t="s">
        <v>150</v>
      </c>
      <c r="B47" s="31" t="s">
        <v>151</v>
      </c>
      <c r="C47" s="32" t="s">
        <v>166</v>
      </c>
      <c r="D47" s="31"/>
      <c r="E47" s="31" t="s">
        <v>8</v>
      </c>
      <c r="F47" s="23" t="s">
        <v>10</v>
      </c>
      <c r="G47" s="31"/>
      <c r="H47" s="33" t="s">
        <v>13</v>
      </c>
      <c r="I47" s="33" t="s">
        <v>19</v>
      </c>
      <c r="J47" s="34"/>
      <c r="K47" s="34" t="s">
        <v>167</v>
      </c>
      <c r="L47" s="34"/>
      <c r="M47" s="34"/>
      <c r="N47" s="34"/>
      <c r="O47" s="34"/>
      <c r="P47" s="34"/>
    </row>
    <row r="48" spans="1:16" ht="33">
      <c r="A48" s="31" t="s">
        <v>150</v>
      </c>
      <c r="B48" s="31" t="s">
        <v>151</v>
      </c>
      <c r="C48" s="32" t="s">
        <v>168</v>
      </c>
      <c r="D48" s="31"/>
      <c r="E48" s="31" t="s">
        <v>8</v>
      </c>
      <c r="F48" s="23" t="s">
        <v>11</v>
      </c>
      <c r="G48" s="31" t="s">
        <v>496</v>
      </c>
      <c r="H48" s="33" t="s">
        <v>13</v>
      </c>
      <c r="I48" s="33"/>
      <c r="J48" s="34"/>
      <c r="K48" s="34" t="s">
        <v>169</v>
      </c>
      <c r="L48" s="34"/>
      <c r="M48" s="34"/>
      <c r="N48" s="34"/>
      <c r="O48" s="34"/>
      <c r="P48" s="34"/>
    </row>
    <row r="49" spans="1:16" ht="33">
      <c r="A49" s="31" t="s">
        <v>150</v>
      </c>
      <c r="B49" s="31" t="s">
        <v>151</v>
      </c>
      <c r="C49" s="32" t="s">
        <v>170</v>
      </c>
      <c r="D49" s="31"/>
      <c r="E49" s="31" t="s">
        <v>8</v>
      </c>
      <c r="F49" s="23" t="s">
        <v>10</v>
      </c>
      <c r="G49" s="31"/>
      <c r="H49" s="33" t="s">
        <v>13</v>
      </c>
      <c r="I49" s="33" t="s">
        <v>19</v>
      </c>
      <c r="J49" s="34"/>
      <c r="K49" s="34" t="s">
        <v>171</v>
      </c>
      <c r="L49" s="34"/>
      <c r="M49" s="34"/>
      <c r="N49" s="34"/>
      <c r="O49" s="34"/>
      <c r="P49" s="34"/>
    </row>
    <row r="50" spans="1:16" ht="33">
      <c r="A50" s="31" t="s">
        <v>150</v>
      </c>
      <c r="B50" s="31" t="s">
        <v>172</v>
      </c>
      <c r="C50" s="32" t="s">
        <v>173</v>
      </c>
      <c r="D50" s="31"/>
      <c r="E50" s="31" t="s">
        <v>8</v>
      </c>
      <c r="F50" s="23" t="s">
        <v>11</v>
      </c>
      <c r="G50" s="31"/>
      <c r="H50" s="33" t="s">
        <v>13</v>
      </c>
      <c r="I50" s="33" t="s">
        <v>19</v>
      </c>
      <c r="J50" s="34"/>
      <c r="K50" s="34" t="s">
        <v>174</v>
      </c>
      <c r="L50" s="34"/>
      <c r="M50" s="34"/>
      <c r="N50" s="34"/>
      <c r="O50" s="34"/>
      <c r="P50" s="34"/>
    </row>
    <row r="51" spans="1:16" ht="33">
      <c r="A51" s="31" t="s">
        <v>150</v>
      </c>
      <c r="B51" s="31" t="s">
        <v>172</v>
      </c>
      <c r="C51" s="32" t="s">
        <v>175</v>
      </c>
      <c r="D51" s="31"/>
      <c r="E51" s="31" t="s">
        <v>8</v>
      </c>
      <c r="F51" s="23" t="s">
        <v>11</v>
      </c>
      <c r="G51" s="31"/>
      <c r="H51" s="33" t="s">
        <v>13</v>
      </c>
      <c r="J51" s="34"/>
      <c r="K51" s="34" t="s">
        <v>176</v>
      </c>
      <c r="L51" s="34"/>
      <c r="M51" s="34"/>
      <c r="N51" s="34"/>
      <c r="O51" s="34"/>
      <c r="P51" s="34"/>
    </row>
    <row r="52" spans="1:16">
      <c r="A52" s="31" t="s">
        <v>150</v>
      </c>
      <c r="B52" s="31" t="s">
        <v>172</v>
      </c>
      <c r="C52" s="32" t="s">
        <v>177</v>
      </c>
      <c r="D52" s="31"/>
      <c r="E52" s="31" t="s">
        <v>8</v>
      </c>
      <c r="F52" s="23" t="s">
        <v>11</v>
      </c>
      <c r="G52" s="31"/>
      <c r="H52" s="33" t="s">
        <v>13</v>
      </c>
      <c r="I52" s="33"/>
      <c r="J52" s="34"/>
      <c r="K52" s="34" t="s">
        <v>178</v>
      </c>
      <c r="L52" s="34"/>
      <c r="M52" s="34"/>
      <c r="N52" s="34"/>
      <c r="O52" s="34"/>
      <c r="P52" s="34"/>
    </row>
    <row r="53" spans="1:16">
      <c r="A53" s="31" t="s">
        <v>150</v>
      </c>
      <c r="B53" s="31" t="s">
        <v>172</v>
      </c>
      <c r="C53" s="32" t="s">
        <v>179</v>
      </c>
      <c r="D53" s="31"/>
      <c r="E53" s="31" t="s">
        <v>8</v>
      </c>
      <c r="F53" s="23" t="s">
        <v>11</v>
      </c>
      <c r="G53" s="31"/>
      <c r="H53" s="33" t="s">
        <v>13</v>
      </c>
      <c r="I53" s="33" t="s">
        <v>19</v>
      </c>
      <c r="J53" s="34"/>
      <c r="K53" s="34" t="s">
        <v>180</v>
      </c>
      <c r="L53" s="34"/>
      <c r="M53" s="34"/>
      <c r="N53" s="34"/>
      <c r="O53" s="34"/>
      <c r="P53" s="34"/>
    </row>
    <row r="54" spans="1:16" ht="33">
      <c r="A54" s="31" t="s">
        <v>150</v>
      </c>
      <c r="B54" s="31" t="s">
        <v>172</v>
      </c>
      <c r="C54" s="32" t="s">
        <v>181</v>
      </c>
      <c r="D54" s="31"/>
      <c r="E54" s="31" t="s">
        <v>8</v>
      </c>
      <c r="F54" s="23" t="s">
        <v>11</v>
      </c>
      <c r="G54" s="31"/>
      <c r="H54" s="33" t="s">
        <v>13</v>
      </c>
      <c r="I54" s="33" t="s">
        <v>19</v>
      </c>
      <c r="J54" s="34"/>
      <c r="K54" s="34" t="s">
        <v>182</v>
      </c>
      <c r="L54" s="34"/>
      <c r="M54" s="34"/>
      <c r="N54" s="34"/>
      <c r="O54" s="34"/>
      <c r="P54" s="34"/>
    </row>
    <row r="55" spans="1:16">
      <c r="A55" s="31" t="s">
        <v>150</v>
      </c>
      <c r="B55" s="31" t="s">
        <v>172</v>
      </c>
      <c r="C55" s="32" t="s">
        <v>183</v>
      </c>
      <c r="D55" s="31"/>
      <c r="E55" s="31" t="s">
        <v>8</v>
      </c>
      <c r="F55" s="23" t="s">
        <v>11</v>
      </c>
      <c r="G55" s="31"/>
      <c r="H55" s="33" t="s">
        <v>13</v>
      </c>
      <c r="I55" s="33" t="s">
        <v>19</v>
      </c>
      <c r="J55" s="34"/>
      <c r="K55" s="34" t="s">
        <v>184</v>
      </c>
      <c r="L55" s="34"/>
      <c r="M55" s="34"/>
      <c r="N55" s="34"/>
      <c r="O55" s="34"/>
      <c r="P55" s="34"/>
    </row>
    <row r="56" spans="1:16" ht="33">
      <c r="A56" s="31" t="s">
        <v>150</v>
      </c>
      <c r="B56" s="31" t="s">
        <v>172</v>
      </c>
      <c r="C56" s="32" t="s">
        <v>185</v>
      </c>
      <c r="D56" s="31"/>
      <c r="E56" s="31" t="s">
        <v>8</v>
      </c>
      <c r="F56" s="23" t="s">
        <v>10</v>
      </c>
      <c r="G56" s="31"/>
      <c r="H56" s="33" t="s">
        <v>13</v>
      </c>
      <c r="I56" s="33"/>
      <c r="J56" s="34"/>
      <c r="K56" s="34" t="s">
        <v>186</v>
      </c>
      <c r="L56" s="34"/>
      <c r="M56" s="34"/>
      <c r="N56" s="34"/>
      <c r="O56" s="34"/>
      <c r="P56" s="34"/>
    </row>
    <row r="57" spans="1:16">
      <c r="A57" s="31" t="s">
        <v>150</v>
      </c>
      <c r="B57" s="31" t="s">
        <v>172</v>
      </c>
      <c r="C57" s="32" t="s">
        <v>187</v>
      </c>
      <c r="D57" s="31"/>
      <c r="E57" s="31" t="s">
        <v>8</v>
      </c>
      <c r="F57" s="23" t="s">
        <v>11</v>
      </c>
      <c r="G57" s="31"/>
      <c r="H57" s="33" t="s">
        <v>13</v>
      </c>
      <c r="I57" s="33" t="s">
        <v>19</v>
      </c>
      <c r="J57" s="34"/>
      <c r="K57" s="34" t="s">
        <v>188</v>
      </c>
      <c r="L57" s="34"/>
      <c r="M57" s="34"/>
      <c r="N57" s="34"/>
      <c r="O57" s="34"/>
      <c r="P57" s="34"/>
    </row>
    <row r="58" spans="1:16" ht="33">
      <c r="A58" s="31" t="s">
        <v>150</v>
      </c>
      <c r="B58" s="31" t="s">
        <v>172</v>
      </c>
      <c r="C58" s="32" t="s">
        <v>189</v>
      </c>
      <c r="D58" s="31"/>
      <c r="E58" s="31" t="s">
        <v>8</v>
      </c>
      <c r="F58" s="23" t="s">
        <v>11</v>
      </c>
      <c r="G58" s="31"/>
      <c r="H58" s="33" t="s">
        <v>13</v>
      </c>
      <c r="J58" s="34"/>
      <c r="K58" s="34" t="s">
        <v>190</v>
      </c>
      <c r="L58" s="34"/>
      <c r="M58" s="34"/>
      <c r="N58" s="34"/>
      <c r="O58" s="34"/>
      <c r="P58" s="34"/>
    </row>
    <row r="59" spans="1:16">
      <c r="A59" s="31" t="s">
        <v>150</v>
      </c>
      <c r="B59" s="31" t="s">
        <v>172</v>
      </c>
      <c r="C59" s="32" t="s">
        <v>191</v>
      </c>
      <c r="D59" s="31"/>
      <c r="E59" s="31" t="s">
        <v>8</v>
      </c>
      <c r="F59" s="23" t="s">
        <v>11</v>
      </c>
      <c r="G59" s="31"/>
      <c r="H59" s="33" t="s">
        <v>13</v>
      </c>
      <c r="J59" s="34"/>
      <c r="K59" s="34" t="s">
        <v>192</v>
      </c>
      <c r="L59" s="34"/>
      <c r="M59" s="34"/>
      <c r="N59" s="34"/>
      <c r="O59" s="34"/>
      <c r="P59" s="34"/>
    </row>
    <row r="60" spans="1:16">
      <c r="A60" s="31" t="s">
        <v>150</v>
      </c>
      <c r="B60" s="31" t="s">
        <v>172</v>
      </c>
      <c r="C60" s="32" t="s">
        <v>193</v>
      </c>
      <c r="D60" s="31"/>
      <c r="E60" s="31" t="s">
        <v>8</v>
      </c>
      <c r="F60" s="23" t="s">
        <v>11</v>
      </c>
      <c r="G60" s="31"/>
      <c r="H60" s="33" t="s">
        <v>13</v>
      </c>
      <c r="J60" s="34"/>
      <c r="K60" s="34" t="s">
        <v>194</v>
      </c>
      <c r="L60" s="34"/>
      <c r="M60" s="34"/>
      <c r="N60" s="34"/>
      <c r="O60" s="34"/>
      <c r="P60" s="34"/>
    </row>
    <row r="61" spans="1:16" ht="33">
      <c r="A61" s="31" t="s">
        <v>150</v>
      </c>
      <c r="B61" s="31" t="s">
        <v>172</v>
      </c>
      <c r="C61" s="32" t="s">
        <v>195</v>
      </c>
      <c r="D61" s="31"/>
      <c r="E61" s="31" t="s">
        <v>8</v>
      </c>
      <c r="F61" s="23" t="s">
        <v>11</v>
      </c>
      <c r="G61" s="31"/>
      <c r="H61" s="33" t="s">
        <v>13</v>
      </c>
      <c r="I61" s="33"/>
      <c r="J61" s="34"/>
      <c r="K61" s="34" t="s">
        <v>196</v>
      </c>
      <c r="L61" s="34"/>
      <c r="M61" s="34"/>
      <c r="N61" s="34"/>
      <c r="O61" s="34"/>
      <c r="P61" s="34"/>
    </row>
    <row r="62" spans="1:16" ht="115.5">
      <c r="A62" s="31" t="s">
        <v>150</v>
      </c>
      <c r="B62" s="31" t="s">
        <v>197</v>
      </c>
      <c r="C62" s="32" t="s">
        <v>198</v>
      </c>
      <c r="D62" s="31"/>
      <c r="E62" s="31" t="s">
        <v>8</v>
      </c>
      <c r="F62" s="23" t="s">
        <v>69</v>
      </c>
      <c r="G62" s="31" t="s">
        <v>497</v>
      </c>
      <c r="H62" s="33" t="s">
        <v>13</v>
      </c>
      <c r="I62" s="33" t="s">
        <v>19</v>
      </c>
      <c r="J62" s="34"/>
      <c r="K62" s="34" t="s">
        <v>199</v>
      </c>
      <c r="L62" s="34"/>
      <c r="M62" s="34"/>
      <c r="N62" s="34"/>
      <c r="O62" s="34"/>
      <c r="P62" s="34"/>
    </row>
    <row r="63" spans="1:16" ht="33">
      <c r="A63" s="31" t="s">
        <v>150</v>
      </c>
      <c r="B63" s="31" t="s">
        <v>197</v>
      </c>
      <c r="C63" s="32" t="s">
        <v>200</v>
      </c>
      <c r="D63" s="31"/>
      <c r="E63" s="31" t="s">
        <v>8</v>
      </c>
      <c r="F63" s="23" t="s">
        <v>69</v>
      </c>
      <c r="G63" s="31" t="s">
        <v>497</v>
      </c>
      <c r="H63" s="33" t="s">
        <v>13</v>
      </c>
      <c r="J63" s="34"/>
      <c r="K63" s="34" t="s">
        <v>201</v>
      </c>
      <c r="L63" s="34"/>
      <c r="M63" s="34"/>
      <c r="N63" s="34"/>
      <c r="O63" s="34"/>
      <c r="P63" s="34"/>
    </row>
    <row r="64" spans="1:16">
      <c r="A64" s="31" t="s">
        <v>150</v>
      </c>
      <c r="B64" s="31" t="s">
        <v>197</v>
      </c>
      <c r="C64" s="32" t="s">
        <v>202</v>
      </c>
      <c r="D64" s="31"/>
      <c r="E64" s="31" t="s">
        <v>8</v>
      </c>
      <c r="F64" s="23" t="s">
        <v>10</v>
      </c>
      <c r="G64" s="31"/>
      <c r="H64" s="33" t="s">
        <v>13</v>
      </c>
      <c r="J64" s="34"/>
      <c r="K64" s="34" t="s">
        <v>203</v>
      </c>
      <c r="L64" s="34"/>
      <c r="M64" s="34"/>
      <c r="N64" s="34"/>
      <c r="O64" s="34"/>
      <c r="P64" s="34"/>
    </row>
    <row r="65" spans="1:16" ht="33">
      <c r="A65" s="31" t="s">
        <v>150</v>
      </c>
      <c r="B65" s="31" t="s">
        <v>197</v>
      </c>
      <c r="C65" s="32" t="s">
        <v>204</v>
      </c>
      <c r="D65" s="31"/>
      <c r="E65" s="31" t="s">
        <v>8</v>
      </c>
      <c r="F65" s="23" t="s">
        <v>11</v>
      </c>
      <c r="G65" s="31" t="s">
        <v>498</v>
      </c>
      <c r="H65" s="33" t="s">
        <v>13</v>
      </c>
      <c r="I65" s="33"/>
      <c r="J65" s="34"/>
      <c r="K65" s="34" t="s">
        <v>205</v>
      </c>
      <c r="L65" s="34"/>
      <c r="M65" s="34"/>
      <c r="N65" s="34"/>
      <c r="O65" s="34"/>
      <c r="P65" s="34"/>
    </row>
    <row r="66" spans="1:16">
      <c r="A66" s="31" t="s">
        <v>150</v>
      </c>
      <c r="B66" s="31" t="s">
        <v>197</v>
      </c>
      <c r="C66" s="32" t="s">
        <v>206</v>
      </c>
      <c r="D66" s="31"/>
      <c r="E66" s="31" t="s">
        <v>8</v>
      </c>
      <c r="F66" s="23" t="s">
        <v>11</v>
      </c>
      <c r="G66" s="31"/>
      <c r="H66" s="33" t="s">
        <v>13</v>
      </c>
      <c r="I66" s="33"/>
      <c r="J66" s="34"/>
      <c r="K66" s="34" t="s">
        <v>207</v>
      </c>
      <c r="L66" s="34"/>
      <c r="M66" s="34"/>
      <c r="N66" s="34"/>
      <c r="O66" s="34"/>
      <c r="P66" s="34"/>
    </row>
    <row r="67" spans="1:16" ht="33">
      <c r="A67" s="31" t="s">
        <v>150</v>
      </c>
      <c r="B67" s="31" t="s">
        <v>197</v>
      </c>
      <c r="C67" s="32" t="s">
        <v>208</v>
      </c>
      <c r="D67" s="31"/>
      <c r="E67" s="31" t="s">
        <v>8</v>
      </c>
      <c r="F67" s="23" t="s">
        <v>69</v>
      </c>
      <c r="G67" s="31" t="s">
        <v>499</v>
      </c>
      <c r="H67" s="33" t="s">
        <v>13</v>
      </c>
      <c r="I67" s="33" t="s">
        <v>19</v>
      </c>
      <c r="J67" s="34"/>
      <c r="K67" s="34" t="s">
        <v>209</v>
      </c>
      <c r="L67" s="34"/>
      <c r="M67" s="34"/>
      <c r="N67" s="34"/>
      <c r="O67" s="34"/>
      <c r="P67" s="34"/>
    </row>
    <row r="68" spans="1:16" ht="49.5">
      <c r="A68" s="31" t="s">
        <v>150</v>
      </c>
      <c r="B68" s="31" t="s">
        <v>197</v>
      </c>
      <c r="C68" s="32" t="s">
        <v>210</v>
      </c>
      <c r="D68" s="31"/>
      <c r="E68" s="31" t="s">
        <v>8</v>
      </c>
      <c r="F68" s="23" t="s">
        <v>11</v>
      </c>
      <c r="G68" s="31"/>
      <c r="H68" s="33" t="s">
        <v>13</v>
      </c>
      <c r="I68" s="33" t="s">
        <v>19</v>
      </c>
      <c r="J68" s="34"/>
      <c r="K68" s="34" t="s">
        <v>211</v>
      </c>
      <c r="L68" s="34"/>
      <c r="M68" s="34"/>
      <c r="N68" s="34"/>
      <c r="O68" s="34"/>
      <c r="P68" s="34"/>
    </row>
    <row r="69" spans="1:16">
      <c r="A69" s="31" t="s">
        <v>150</v>
      </c>
      <c r="B69" s="31" t="s">
        <v>197</v>
      </c>
      <c r="C69" s="32" t="s">
        <v>212</v>
      </c>
      <c r="D69" s="31"/>
      <c r="E69" s="31" t="s">
        <v>8</v>
      </c>
      <c r="F69" s="23" t="s">
        <v>69</v>
      </c>
      <c r="G69" s="31"/>
      <c r="H69" s="33" t="s">
        <v>13</v>
      </c>
      <c r="I69" s="33" t="s">
        <v>19</v>
      </c>
      <c r="J69" s="34"/>
      <c r="K69" s="34" t="s">
        <v>213</v>
      </c>
      <c r="L69" s="34"/>
      <c r="M69" s="34"/>
      <c r="N69" s="34"/>
      <c r="O69" s="34"/>
      <c r="P69" s="34"/>
    </row>
    <row r="70" spans="1:16" ht="33">
      <c r="A70" s="31" t="s">
        <v>150</v>
      </c>
      <c r="B70" s="31" t="s">
        <v>197</v>
      </c>
      <c r="C70" s="32" t="s">
        <v>214</v>
      </c>
      <c r="D70" s="31"/>
      <c r="E70" s="31" t="s">
        <v>8</v>
      </c>
      <c r="F70" s="23" t="s">
        <v>69</v>
      </c>
      <c r="G70" s="31"/>
      <c r="H70" s="33" t="s">
        <v>13</v>
      </c>
      <c r="I70" s="33"/>
      <c r="J70" s="34"/>
      <c r="K70" s="34" t="s">
        <v>215</v>
      </c>
      <c r="L70" s="34"/>
      <c r="M70" s="34"/>
      <c r="N70" s="34"/>
      <c r="O70" s="34"/>
      <c r="P70" s="34"/>
    </row>
    <row r="71" spans="1:16">
      <c r="A71" s="31" t="s">
        <v>150</v>
      </c>
      <c r="B71" s="31" t="s">
        <v>216</v>
      </c>
      <c r="C71" s="32" t="s">
        <v>217</v>
      </c>
      <c r="D71" s="31"/>
      <c r="E71" s="31" t="s">
        <v>8</v>
      </c>
      <c r="F71" s="23" t="s">
        <v>10</v>
      </c>
      <c r="G71" s="31"/>
      <c r="H71" s="33" t="s">
        <v>13</v>
      </c>
      <c r="I71" s="33" t="s">
        <v>19</v>
      </c>
      <c r="J71" s="34"/>
      <c r="K71" s="34" t="s">
        <v>218</v>
      </c>
      <c r="L71" s="34"/>
      <c r="M71" s="34"/>
      <c r="N71" s="34"/>
      <c r="O71" s="34"/>
      <c r="P71" s="34"/>
    </row>
    <row r="72" spans="1:16" ht="33">
      <c r="A72" s="31" t="s">
        <v>150</v>
      </c>
      <c r="B72" s="31" t="s">
        <v>216</v>
      </c>
      <c r="C72" s="32" t="s">
        <v>219</v>
      </c>
      <c r="D72" s="31"/>
      <c r="E72" s="31" t="s">
        <v>8</v>
      </c>
      <c r="F72" s="23" t="s">
        <v>11</v>
      </c>
      <c r="G72" s="31"/>
      <c r="H72" s="33" t="s">
        <v>13</v>
      </c>
      <c r="I72" s="33" t="s">
        <v>19</v>
      </c>
      <c r="J72" s="34"/>
      <c r="K72" s="35" t="s">
        <v>220</v>
      </c>
      <c r="L72" s="34"/>
      <c r="M72" s="34"/>
      <c r="N72" s="34"/>
      <c r="O72" s="34"/>
      <c r="P72" s="34"/>
    </row>
    <row r="73" spans="1:16" ht="33">
      <c r="A73" s="31" t="s">
        <v>150</v>
      </c>
      <c r="B73" s="31" t="s">
        <v>216</v>
      </c>
      <c r="C73" s="32" t="s">
        <v>221</v>
      </c>
      <c r="D73" s="31"/>
      <c r="E73" s="31" t="s">
        <v>8</v>
      </c>
      <c r="F73" s="23" t="s">
        <v>10</v>
      </c>
      <c r="G73" s="31"/>
      <c r="H73" s="33" t="s">
        <v>13</v>
      </c>
      <c r="I73" s="33" t="s">
        <v>19</v>
      </c>
      <c r="J73" s="34" t="s">
        <v>222</v>
      </c>
      <c r="K73" s="34" t="s">
        <v>223</v>
      </c>
      <c r="L73" s="34"/>
      <c r="M73" s="34"/>
      <c r="N73" s="34"/>
      <c r="O73" s="34"/>
      <c r="P73" s="34"/>
    </row>
    <row r="74" spans="1:16">
      <c r="A74" s="31" t="s">
        <v>150</v>
      </c>
      <c r="B74" s="31" t="s">
        <v>216</v>
      </c>
      <c r="C74" s="32" t="s">
        <v>224</v>
      </c>
      <c r="D74" s="31"/>
      <c r="E74" s="31" t="s">
        <v>8</v>
      </c>
      <c r="F74" s="23" t="s">
        <v>11</v>
      </c>
      <c r="G74" s="31"/>
      <c r="H74" s="33" t="s">
        <v>13</v>
      </c>
      <c r="I74" s="33" t="s">
        <v>19</v>
      </c>
      <c r="J74" s="34" t="s">
        <v>225</v>
      </c>
      <c r="K74" s="34" t="s">
        <v>226</v>
      </c>
      <c r="L74" s="34"/>
      <c r="M74" s="34"/>
      <c r="N74" s="34"/>
      <c r="O74" s="34"/>
      <c r="P74" s="34"/>
    </row>
    <row r="75" spans="1:16">
      <c r="A75" s="31" t="s">
        <v>150</v>
      </c>
      <c r="B75" s="31" t="s">
        <v>216</v>
      </c>
      <c r="C75" s="32" t="s">
        <v>227</v>
      </c>
      <c r="D75" s="31"/>
      <c r="E75" s="31" t="s">
        <v>8</v>
      </c>
      <c r="F75" s="23" t="s">
        <v>11</v>
      </c>
      <c r="G75" s="31"/>
      <c r="H75" s="33" t="s">
        <v>13</v>
      </c>
      <c r="I75" s="33" t="s">
        <v>19</v>
      </c>
      <c r="J75" s="34"/>
      <c r="K75" s="34" t="s">
        <v>228</v>
      </c>
      <c r="L75" s="34"/>
      <c r="M75" s="34"/>
      <c r="N75" s="34"/>
      <c r="O75" s="34"/>
      <c r="P75" s="34"/>
    </row>
    <row r="76" spans="1:16" ht="33">
      <c r="A76" s="31" t="s">
        <v>150</v>
      </c>
      <c r="B76" s="31" t="s">
        <v>216</v>
      </c>
      <c r="C76" s="32" t="s">
        <v>229</v>
      </c>
      <c r="D76" s="31"/>
      <c r="E76" s="31" t="s">
        <v>8</v>
      </c>
      <c r="F76" s="23" t="s">
        <v>11</v>
      </c>
      <c r="G76" s="31"/>
      <c r="H76" s="33" t="s">
        <v>13</v>
      </c>
      <c r="I76" s="33" t="s">
        <v>19</v>
      </c>
      <c r="J76" s="34"/>
      <c r="K76" s="34" t="s">
        <v>230</v>
      </c>
      <c r="L76" s="34"/>
      <c r="M76" s="34"/>
      <c r="N76" s="34"/>
      <c r="O76" s="34"/>
      <c r="P76" s="34"/>
    </row>
    <row r="77" spans="1:16" ht="33">
      <c r="A77" s="31" t="s">
        <v>150</v>
      </c>
      <c r="B77" s="31" t="s">
        <v>216</v>
      </c>
      <c r="C77" s="32" t="s">
        <v>231</v>
      </c>
      <c r="D77" s="31"/>
      <c r="E77" s="31" t="s">
        <v>8</v>
      </c>
      <c r="F77" s="23" t="s">
        <v>10</v>
      </c>
      <c r="G77" s="31"/>
      <c r="H77" s="33" t="s">
        <v>13</v>
      </c>
      <c r="I77" s="33" t="s">
        <v>19</v>
      </c>
      <c r="J77" s="34"/>
      <c r="K77" s="35" t="s">
        <v>232</v>
      </c>
      <c r="L77" s="34"/>
      <c r="M77" s="34"/>
      <c r="N77" s="34"/>
      <c r="O77" s="34"/>
      <c r="P77" s="34"/>
    </row>
    <row r="78" spans="1:16" ht="33">
      <c r="A78" s="31" t="s">
        <v>150</v>
      </c>
      <c r="B78" s="31" t="s">
        <v>216</v>
      </c>
      <c r="C78" s="32" t="s">
        <v>233</v>
      </c>
      <c r="D78" s="31"/>
      <c r="E78" s="31" t="s">
        <v>8</v>
      </c>
      <c r="F78" s="23" t="s">
        <v>11</v>
      </c>
      <c r="G78" s="31"/>
      <c r="H78" s="33" t="s">
        <v>13</v>
      </c>
      <c r="I78" s="33" t="s">
        <v>19</v>
      </c>
      <c r="J78" s="34"/>
      <c r="K78" s="34" t="s">
        <v>234</v>
      </c>
      <c r="L78" s="34"/>
      <c r="M78" s="34"/>
      <c r="N78" s="34"/>
      <c r="O78" s="34"/>
      <c r="P78" s="34"/>
    </row>
    <row r="79" spans="1:16" ht="49.5">
      <c r="A79" s="31" t="s">
        <v>150</v>
      </c>
      <c r="B79" s="31" t="s">
        <v>216</v>
      </c>
      <c r="C79" s="32" t="s">
        <v>235</v>
      </c>
      <c r="D79" s="31"/>
      <c r="E79" s="31" t="s">
        <v>8</v>
      </c>
      <c r="F79" s="23" t="s">
        <v>11</v>
      </c>
      <c r="G79" s="31"/>
      <c r="H79" s="33" t="s">
        <v>13</v>
      </c>
      <c r="I79" s="33" t="s">
        <v>19</v>
      </c>
      <c r="J79" s="34"/>
      <c r="K79" s="35" t="s">
        <v>236</v>
      </c>
      <c r="L79" s="34"/>
      <c r="M79" s="34"/>
      <c r="N79" s="34"/>
      <c r="O79" s="34"/>
      <c r="P79" s="34"/>
    </row>
    <row r="80" spans="1:16">
      <c r="A80" s="31" t="s">
        <v>150</v>
      </c>
      <c r="B80" s="31" t="s">
        <v>216</v>
      </c>
      <c r="C80" s="32" t="s">
        <v>237</v>
      </c>
      <c r="D80" s="31"/>
      <c r="E80" s="31" t="s">
        <v>8</v>
      </c>
      <c r="F80" s="23" t="s">
        <v>11</v>
      </c>
      <c r="G80" s="31"/>
      <c r="H80" s="33" t="s">
        <v>13</v>
      </c>
      <c r="I80" s="33" t="s">
        <v>19</v>
      </c>
      <c r="J80" s="34"/>
      <c r="K80" s="34" t="s">
        <v>238</v>
      </c>
      <c r="L80" s="34"/>
      <c r="M80" s="34"/>
      <c r="N80" s="34"/>
      <c r="O80" s="34"/>
      <c r="P80" s="34"/>
    </row>
    <row r="81" spans="1:16">
      <c r="A81" s="31" t="s">
        <v>150</v>
      </c>
      <c r="B81" s="31" t="s">
        <v>216</v>
      </c>
      <c r="C81" s="32" t="s">
        <v>239</v>
      </c>
      <c r="D81" s="31"/>
      <c r="E81" s="31" t="s">
        <v>8</v>
      </c>
      <c r="F81" s="23" t="s">
        <v>69</v>
      </c>
      <c r="G81" s="31"/>
      <c r="H81" s="33" t="s">
        <v>13</v>
      </c>
      <c r="I81" s="33" t="s">
        <v>19</v>
      </c>
      <c r="J81" s="34"/>
      <c r="K81" s="34" t="s">
        <v>240</v>
      </c>
      <c r="L81" s="34"/>
      <c r="M81" s="34"/>
      <c r="N81" s="34"/>
      <c r="O81" s="34"/>
      <c r="P81" s="34"/>
    </row>
    <row r="82" spans="1:16" ht="33">
      <c r="A82" s="31" t="s">
        <v>150</v>
      </c>
      <c r="B82" s="31" t="s">
        <v>216</v>
      </c>
      <c r="C82" s="32" t="s">
        <v>241</v>
      </c>
      <c r="D82" s="31"/>
      <c r="E82" s="31" t="s">
        <v>8</v>
      </c>
      <c r="F82" s="23" t="s">
        <v>11</v>
      </c>
      <c r="G82" s="31"/>
      <c r="H82" s="33" t="s">
        <v>13</v>
      </c>
      <c r="I82" s="33" t="s">
        <v>19</v>
      </c>
      <c r="J82" s="34"/>
      <c r="K82" s="34" t="s">
        <v>242</v>
      </c>
      <c r="L82" s="34"/>
      <c r="M82" s="34"/>
      <c r="N82" s="34"/>
      <c r="O82" s="34"/>
      <c r="P82" s="34"/>
    </row>
    <row r="83" spans="1:16">
      <c r="A83" s="31" t="s">
        <v>150</v>
      </c>
      <c r="B83" s="31" t="s">
        <v>243</v>
      </c>
      <c r="C83" s="32" t="s">
        <v>244</v>
      </c>
      <c r="D83" s="31"/>
      <c r="E83" s="31" t="s">
        <v>8</v>
      </c>
      <c r="F83" s="23" t="s">
        <v>69</v>
      </c>
      <c r="G83" s="31"/>
      <c r="H83" s="33" t="s">
        <v>13</v>
      </c>
      <c r="I83" s="33" t="s">
        <v>19</v>
      </c>
      <c r="J83" s="34"/>
      <c r="K83" s="34" t="s">
        <v>245</v>
      </c>
      <c r="L83" s="34"/>
      <c r="M83" s="34"/>
      <c r="N83" s="34"/>
      <c r="O83" s="34"/>
      <c r="P83" s="34"/>
    </row>
    <row r="84" spans="1:16" ht="33">
      <c r="A84" s="31" t="s">
        <v>150</v>
      </c>
      <c r="B84" s="31" t="s">
        <v>243</v>
      </c>
      <c r="C84" s="32" t="s">
        <v>246</v>
      </c>
      <c r="D84" s="31"/>
      <c r="E84" s="31" t="s">
        <v>8</v>
      </c>
      <c r="F84" s="23" t="s">
        <v>11</v>
      </c>
      <c r="G84" s="31"/>
      <c r="H84" s="33" t="s">
        <v>13</v>
      </c>
      <c r="I84" s="33" t="s">
        <v>19</v>
      </c>
      <c r="J84" s="34"/>
      <c r="K84" s="35" t="s">
        <v>247</v>
      </c>
      <c r="L84" s="34"/>
      <c r="M84" s="34"/>
      <c r="N84" s="34"/>
      <c r="O84" s="34"/>
      <c r="P84" s="34"/>
    </row>
    <row r="85" spans="1:16">
      <c r="A85" s="31" t="s">
        <v>150</v>
      </c>
      <c r="B85" s="31" t="s">
        <v>243</v>
      </c>
      <c r="C85" s="32" t="s">
        <v>248</v>
      </c>
      <c r="D85" s="31"/>
      <c r="E85" s="31" t="s">
        <v>8</v>
      </c>
      <c r="F85" s="23" t="s">
        <v>11</v>
      </c>
      <c r="G85" s="31"/>
      <c r="H85" s="33" t="s">
        <v>13</v>
      </c>
      <c r="I85" s="33" t="s">
        <v>19</v>
      </c>
      <c r="J85" s="34"/>
      <c r="K85" s="34" t="s">
        <v>249</v>
      </c>
      <c r="L85" s="34"/>
      <c r="M85" s="34"/>
      <c r="N85" s="34"/>
      <c r="O85" s="34"/>
      <c r="P85" s="34"/>
    </row>
    <row r="86" spans="1:16" ht="33">
      <c r="A86" s="31" t="s">
        <v>150</v>
      </c>
      <c r="B86" s="31" t="s">
        <v>243</v>
      </c>
      <c r="C86" s="32" t="s">
        <v>250</v>
      </c>
      <c r="D86" s="31"/>
      <c r="E86" s="31" t="s">
        <v>8</v>
      </c>
      <c r="F86" s="23" t="s">
        <v>11</v>
      </c>
      <c r="G86" s="31"/>
      <c r="H86" s="33" t="s">
        <v>13</v>
      </c>
      <c r="I86" s="33" t="s">
        <v>19</v>
      </c>
      <c r="J86" s="34"/>
      <c r="K86" s="34" t="s">
        <v>251</v>
      </c>
      <c r="L86" s="34"/>
      <c r="M86" s="34"/>
      <c r="N86" s="34"/>
      <c r="O86" s="34"/>
      <c r="P86" s="34"/>
    </row>
    <row r="87" spans="1:16">
      <c r="A87" s="31" t="s">
        <v>150</v>
      </c>
      <c r="B87" s="31" t="s">
        <v>243</v>
      </c>
      <c r="C87" s="32" t="s">
        <v>252</v>
      </c>
      <c r="D87" s="31"/>
      <c r="E87" s="31" t="s">
        <v>8</v>
      </c>
      <c r="F87" s="23" t="s">
        <v>10</v>
      </c>
      <c r="G87" s="31"/>
      <c r="H87" s="33" t="s">
        <v>13</v>
      </c>
      <c r="I87" s="33" t="s">
        <v>19</v>
      </c>
      <c r="J87" s="34"/>
      <c r="K87" s="34" t="s">
        <v>253</v>
      </c>
      <c r="L87" s="34"/>
      <c r="M87" s="34"/>
      <c r="N87" s="34"/>
      <c r="O87" s="34"/>
      <c r="P87" s="34"/>
    </row>
    <row r="88" spans="1:16">
      <c r="A88" s="31" t="s">
        <v>150</v>
      </c>
      <c r="B88" s="31" t="s">
        <v>243</v>
      </c>
      <c r="C88" s="32" t="s">
        <v>254</v>
      </c>
      <c r="D88" s="31"/>
      <c r="E88" s="31" t="s">
        <v>8</v>
      </c>
      <c r="F88" s="23" t="s">
        <v>10</v>
      </c>
      <c r="G88" s="31"/>
      <c r="H88" s="33" t="s">
        <v>13</v>
      </c>
      <c r="I88" s="33" t="s">
        <v>19</v>
      </c>
      <c r="J88" s="34"/>
      <c r="K88" s="34" t="s">
        <v>255</v>
      </c>
      <c r="L88" s="34"/>
      <c r="M88" s="34"/>
      <c r="N88" s="34"/>
      <c r="O88" s="34"/>
      <c r="P88" s="34"/>
    </row>
    <row r="89" spans="1:16">
      <c r="A89" s="31" t="s">
        <v>150</v>
      </c>
      <c r="B89" s="31" t="s">
        <v>243</v>
      </c>
      <c r="C89" s="32" t="s">
        <v>256</v>
      </c>
      <c r="D89" s="31"/>
      <c r="E89" s="31" t="s">
        <v>8</v>
      </c>
      <c r="F89" s="23" t="s">
        <v>10</v>
      </c>
      <c r="G89" s="31"/>
      <c r="H89" s="33" t="s">
        <v>13</v>
      </c>
      <c r="I89" s="33" t="s">
        <v>19</v>
      </c>
      <c r="J89" s="34"/>
      <c r="K89" s="34" t="s">
        <v>257</v>
      </c>
      <c r="L89" s="34"/>
      <c r="M89" s="34"/>
      <c r="N89" s="34"/>
      <c r="O89" s="34"/>
      <c r="P89" s="34"/>
    </row>
    <row r="90" spans="1:16">
      <c r="A90" s="31" t="s">
        <v>150</v>
      </c>
      <c r="B90" s="31" t="s">
        <v>243</v>
      </c>
      <c r="C90" s="32" t="s">
        <v>258</v>
      </c>
      <c r="D90" s="31"/>
      <c r="E90" s="31" t="s">
        <v>8</v>
      </c>
      <c r="F90" s="23" t="s">
        <v>10</v>
      </c>
      <c r="G90" s="31"/>
      <c r="H90" s="33" t="s">
        <v>13</v>
      </c>
      <c r="I90" s="33" t="s">
        <v>19</v>
      </c>
      <c r="J90" s="34"/>
      <c r="K90" s="34" t="s">
        <v>259</v>
      </c>
      <c r="L90" s="34"/>
      <c r="M90" s="34"/>
      <c r="N90" s="34"/>
      <c r="O90" s="34"/>
      <c r="P90" s="34"/>
    </row>
    <row r="91" spans="1:16" ht="33">
      <c r="A91" s="31" t="s">
        <v>150</v>
      </c>
      <c r="B91" s="31" t="s">
        <v>260</v>
      </c>
      <c r="C91" s="32" t="s">
        <v>261</v>
      </c>
      <c r="D91" s="31"/>
      <c r="E91" s="31" t="s">
        <v>8</v>
      </c>
      <c r="F91" s="23" t="s">
        <v>69</v>
      </c>
      <c r="G91" s="31" t="s">
        <v>500</v>
      </c>
      <c r="H91" s="33" t="s">
        <v>13</v>
      </c>
      <c r="I91" s="33" t="s">
        <v>19</v>
      </c>
      <c r="J91" s="34"/>
      <c r="K91" s="34" t="s">
        <v>262</v>
      </c>
      <c r="L91" s="34"/>
      <c r="M91" s="34"/>
      <c r="N91" s="34"/>
      <c r="O91" s="34"/>
      <c r="P91" s="34"/>
    </row>
    <row r="92" spans="1:16" ht="33">
      <c r="A92" s="31" t="s">
        <v>150</v>
      </c>
      <c r="B92" s="31" t="s">
        <v>260</v>
      </c>
      <c r="C92" s="32" t="s">
        <v>263</v>
      </c>
      <c r="D92" s="31"/>
      <c r="E92" s="31" t="s">
        <v>8</v>
      </c>
      <c r="F92" s="23" t="s">
        <v>69</v>
      </c>
      <c r="G92" s="31" t="s">
        <v>500</v>
      </c>
      <c r="H92" s="33" t="s">
        <v>13</v>
      </c>
      <c r="I92" s="33" t="s">
        <v>19</v>
      </c>
      <c r="J92" s="34"/>
      <c r="K92" s="34" t="s">
        <v>264</v>
      </c>
      <c r="L92" s="34"/>
      <c r="M92" s="34"/>
      <c r="N92" s="34"/>
      <c r="O92" s="34"/>
      <c r="P92" s="34"/>
    </row>
    <row r="93" spans="1:16" ht="49.5">
      <c r="A93" s="31" t="s">
        <v>150</v>
      </c>
      <c r="B93" s="31" t="s">
        <v>260</v>
      </c>
      <c r="C93" s="32" t="s">
        <v>265</v>
      </c>
      <c r="D93" s="31"/>
      <c r="E93" s="31" t="s">
        <v>8</v>
      </c>
      <c r="F93" s="23" t="s">
        <v>11</v>
      </c>
      <c r="G93" s="31" t="s">
        <v>500</v>
      </c>
      <c r="H93" s="33" t="s">
        <v>13</v>
      </c>
      <c r="I93" s="33" t="s">
        <v>19</v>
      </c>
      <c r="J93" s="34"/>
      <c r="K93" s="34" t="s">
        <v>266</v>
      </c>
      <c r="L93" s="34"/>
      <c r="M93" s="34"/>
      <c r="N93" s="34"/>
      <c r="O93" s="34"/>
      <c r="P93" s="34"/>
    </row>
    <row r="94" spans="1:16" ht="33">
      <c r="A94" s="31" t="s">
        <v>150</v>
      </c>
      <c r="B94" s="31" t="s">
        <v>260</v>
      </c>
      <c r="C94" s="32" t="s">
        <v>267</v>
      </c>
      <c r="D94" s="31"/>
      <c r="E94" s="31" t="s">
        <v>8</v>
      </c>
      <c r="F94" s="23" t="s">
        <v>11</v>
      </c>
      <c r="G94" s="31" t="s">
        <v>500</v>
      </c>
      <c r="H94" s="33" t="s">
        <v>13</v>
      </c>
      <c r="I94" s="33" t="s">
        <v>19</v>
      </c>
      <c r="J94" s="34"/>
      <c r="K94" s="34" t="s">
        <v>268</v>
      </c>
      <c r="L94" s="34"/>
      <c r="M94" s="34"/>
      <c r="N94" s="34"/>
      <c r="O94" s="34"/>
      <c r="P94" s="34"/>
    </row>
    <row r="95" spans="1:16">
      <c r="A95" s="31" t="s">
        <v>150</v>
      </c>
      <c r="B95" s="31" t="s">
        <v>260</v>
      </c>
      <c r="C95" s="32" t="s">
        <v>269</v>
      </c>
      <c r="D95" s="31"/>
      <c r="E95" s="31" t="s">
        <v>8</v>
      </c>
      <c r="F95" s="23" t="s">
        <v>69</v>
      </c>
      <c r="G95" s="31" t="s">
        <v>500</v>
      </c>
      <c r="H95" s="33" t="s">
        <v>13</v>
      </c>
      <c r="I95" s="33" t="s">
        <v>19</v>
      </c>
      <c r="J95" s="34"/>
      <c r="K95" s="34" t="s">
        <v>270</v>
      </c>
      <c r="L95" s="34"/>
      <c r="M95" s="34"/>
      <c r="N95" s="34"/>
      <c r="O95" s="34"/>
      <c r="P95" s="34"/>
    </row>
    <row r="96" spans="1:16" ht="33">
      <c r="A96" s="31" t="s">
        <v>150</v>
      </c>
      <c r="B96" s="31" t="s">
        <v>260</v>
      </c>
      <c r="C96" s="32" t="s">
        <v>271</v>
      </c>
      <c r="D96" s="31"/>
      <c r="E96" s="31" t="s">
        <v>8</v>
      </c>
      <c r="F96" s="23" t="s">
        <v>11</v>
      </c>
      <c r="G96" s="31" t="s">
        <v>500</v>
      </c>
      <c r="H96" s="33" t="s">
        <v>13</v>
      </c>
      <c r="I96" s="33" t="s">
        <v>19</v>
      </c>
      <c r="J96" s="34"/>
      <c r="K96" s="34" t="s">
        <v>272</v>
      </c>
      <c r="L96" s="34"/>
      <c r="M96" s="34"/>
      <c r="N96" s="34"/>
      <c r="O96" s="34"/>
      <c r="P96" s="34"/>
    </row>
    <row r="97" spans="1:16" ht="33">
      <c r="A97" s="31" t="s">
        <v>150</v>
      </c>
      <c r="B97" s="31" t="s">
        <v>260</v>
      </c>
      <c r="C97" s="32" t="s">
        <v>273</v>
      </c>
      <c r="D97" s="31"/>
      <c r="E97" s="31" t="s">
        <v>8</v>
      </c>
      <c r="F97" s="23" t="s">
        <v>11</v>
      </c>
      <c r="G97" s="31" t="s">
        <v>500</v>
      </c>
      <c r="H97" s="33" t="s">
        <v>13</v>
      </c>
      <c r="I97" s="33" t="s">
        <v>19</v>
      </c>
      <c r="J97" s="34"/>
      <c r="K97" s="34" t="s">
        <v>274</v>
      </c>
      <c r="L97" s="34"/>
      <c r="M97" s="34"/>
      <c r="N97" s="34"/>
      <c r="O97" s="34"/>
      <c r="P97" s="34"/>
    </row>
    <row r="98" spans="1:16" ht="33">
      <c r="A98" s="31" t="s">
        <v>150</v>
      </c>
      <c r="B98" s="31" t="s">
        <v>260</v>
      </c>
      <c r="C98" s="32" t="s">
        <v>275</v>
      </c>
      <c r="D98" s="31"/>
      <c r="E98" s="31" t="s">
        <v>8</v>
      </c>
      <c r="F98" s="23" t="s">
        <v>10</v>
      </c>
      <c r="G98" s="31" t="s">
        <v>500</v>
      </c>
      <c r="H98" s="33" t="s">
        <v>13</v>
      </c>
      <c r="I98" s="33" t="s">
        <v>19</v>
      </c>
      <c r="J98" s="34"/>
      <c r="K98" s="34" t="s">
        <v>276</v>
      </c>
      <c r="L98" s="34"/>
      <c r="M98" s="34"/>
      <c r="N98" s="34"/>
      <c r="O98" s="34"/>
      <c r="P98" s="34"/>
    </row>
    <row r="99" spans="1:16">
      <c r="A99" s="31" t="s">
        <v>150</v>
      </c>
      <c r="B99" s="31" t="s">
        <v>260</v>
      </c>
      <c r="C99" s="32" t="s">
        <v>277</v>
      </c>
      <c r="D99" s="31"/>
      <c r="E99" s="31" t="s">
        <v>8</v>
      </c>
      <c r="F99" s="23" t="s">
        <v>69</v>
      </c>
      <c r="G99" s="31" t="s">
        <v>500</v>
      </c>
      <c r="H99" s="33" t="s">
        <v>13</v>
      </c>
      <c r="I99" s="33" t="s">
        <v>19</v>
      </c>
      <c r="J99" s="34"/>
      <c r="K99" s="34" t="s">
        <v>278</v>
      </c>
      <c r="L99" s="34"/>
      <c r="M99" s="34"/>
      <c r="N99" s="34"/>
      <c r="O99" s="34"/>
      <c r="P99" s="34"/>
    </row>
    <row r="100" spans="1:16">
      <c r="A100" s="31" t="s">
        <v>150</v>
      </c>
      <c r="B100" s="31" t="s">
        <v>279</v>
      </c>
      <c r="C100" s="32" t="s">
        <v>280</v>
      </c>
      <c r="D100" s="31"/>
      <c r="E100" s="31" t="s">
        <v>8</v>
      </c>
      <c r="F100" s="23" t="s">
        <v>11</v>
      </c>
      <c r="G100" s="31"/>
      <c r="H100" s="33" t="s">
        <v>13</v>
      </c>
      <c r="I100" s="33" t="s">
        <v>19</v>
      </c>
      <c r="J100" s="34"/>
      <c r="K100" s="34" t="s">
        <v>281</v>
      </c>
      <c r="L100" s="34"/>
      <c r="M100" s="34"/>
      <c r="N100" s="34"/>
      <c r="O100" s="34"/>
      <c r="P100" s="34"/>
    </row>
    <row r="101" spans="1:16">
      <c r="A101" s="31" t="s">
        <v>150</v>
      </c>
      <c r="B101" s="31" t="s">
        <v>279</v>
      </c>
      <c r="C101" s="32" t="s">
        <v>282</v>
      </c>
      <c r="D101" s="31"/>
      <c r="E101" s="31" t="s">
        <v>8</v>
      </c>
      <c r="F101" s="23" t="s">
        <v>11</v>
      </c>
      <c r="G101" s="31"/>
      <c r="H101" s="33" t="s">
        <v>13</v>
      </c>
      <c r="I101" s="33" t="s">
        <v>19</v>
      </c>
      <c r="J101" s="34"/>
      <c r="K101" s="34" t="s">
        <v>283</v>
      </c>
      <c r="L101" s="34"/>
      <c r="M101" s="34"/>
      <c r="N101" s="34"/>
      <c r="O101" s="34"/>
      <c r="P101" s="34"/>
    </row>
    <row r="102" spans="1:16">
      <c r="A102" s="31" t="s">
        <v>150</v>
      </c>
      <c r="B102" s="31" t="s">
        <v>279</v>
      </c>
      <c r="C102" s="32" t="s">
        <v>284</v>
      </c>
      <c r="D102" s="31"/>
      <c r="E102" s="31" t="s">
        <v>8</v>
      </c>
      <c r="F102" s="23" t="s">
        <v>11</v>
      </c>
      <c r="G102" s="31"/>
      <c r="H102" s="33" t="s">
        <v>13</v>
      </c>
      <c r="I102" s="33" t="s">
        <v>19</v>
      </c>
      <c r="J102" s="34"/>
      <c r="K102" s="34" t="s">
        <v>285</v>
      </c>
      <c r="L102" s="34"/>
      <c r="M102" s="34"/>
      <c r="N102" s="34"/>
      <c r="O102" s="34"/>
      <c r="P102" s="34"/>
    </row>
    <row r="103" spans="1:16" ht="33">
      <c r="A103" s="31" t="s">
        <v>150</v>
      </c>
      <c r="B103" s="31" t="s">
        <v>279</v>
      </c>
      <c r="C103" s="32" t="s">
        <v>286</v>
      </c>
      <c r="D103" s="31"/>
      <c r="E103" s="31" t="s">
        <v>8</v>
      </c>
      <c r="F103" s="23" t="s">
        <v>11</v>
      </c>
      <c r="G103" s="31"/>
      <c r="H103" s="33" t="s">
        <v>13</v>
      </c>
      <c r="I103" s="33" t="s">
        <v>19</v>
      </c>
      <c r="J103" s="34"/>
      <c r="K103" s="34" t="s">
        <v>287</v>
      </c>
      <c r="L103" s="34"/>
      <c r="M103" s="34"/>
      <c r="N103" s="34"/>
      <c r="O103" s="34"/>
      <c r="P103" s="34"/>
    </row>
    <row r="104" spans="1:16">
      <c r="A104" s="31" t="s">
        <v>150</v>
      </c>
      <c r="B104" s="31" t="s">
        <v>279</v>
      </c>
      <c r="C104" s="32" t="s">
        <v>288</v>
      </c>
      <c r="D104" s="31"/>
      <c r="E104" s="31" t="s">
        <v>8</v>
      </c>
      <c r="F104" s="23" t="s">
        <v>11</v>
      </c>
      <c r="G104" s="31"/>
      <c r="H104" s="33" t="s">
        <v>13</v>
      </c>
      <c r="I104" s="33" t="s">
        <v>19</v>
      </c>
      <c r="J104" s="34"/>
      <c r="K104" s="34" t="s">
        <v>289</v>
      </c>
      <c r="L104" s="34"/>
      <c r="M104" s="34"/>
      <c r="N104" s="34"/>
      <c r="O104" s="34"/>
      <c r="P104" s="34"/>
    </row>
    <row r="105" spans="1:16">
      <c r="A105" s="31" t="s">
        <v>150</v>
      </c>
      <c r="B105" s="31" t="s">
        <v>279</v>
      </c>
      <c r="C105" s="32" t="s">
        <v>290</v>
      </c>
      <c r="D105" s="31"/>
      <c r="E105" s="31" t="s">
        <v>8</v>
      </c>
      <c r="F105" s="23" t="s">
        <v>11</v>
      </c>
      <c r="G105" s="31"/>
      <c r="H105" s="33" t="s">
        <v>13</v>
      </c>
      <c r="I105" s="33" t="s">
        <v>19</v>
      </c>
      <c r="J105" s="34"/>
      <c r="K105" s="34" t="s">
        <v>291</v>
      </c>
      <c r="L105" s="34"/>
      <c r="M105" s="34"/>
      <c r="N105" s="34"/>
      <c r="O105" s="34"/>
      <c r="P105" s="34"/>
    </row>
    <row r="106" spans="1:16" ht="33">
      <c r="A106" s="31" t="s">
        <v>150</v>
      </c>
      <c r="B106" s="31" t="s">
        <v>279</v>
      </c>
      <c r="C106" s="32" t="s">
        <v>292</v>
      </c>
      <c r="D106" s="31"/>
      <c r="E106" s="31" t="s">
        <v>8</v>
      </c>
      <c r="F106" s="23" t="s">
        <v>11</v>
      </c>
      <c r="G106" s="31"/>
      <c r="H106" s="33" t="s">
        <v>13</v>
      </c>
      <c r="I106" s="33" t="s">
        <v>19</v>
      </c>
      <c r="J106" s="34"/>
      <c r="K106" s="34" t="s">
        <v>293</v>
      </c>
      <c r="L106" s="34"/>
      <c r="M106" s="34"/>
      <c r="N106" s="34"/>
      <c r="O106" s="34"/>
      <c r="P106" s="34"/>
    </row>
    <row r="107" spans="1:16">
      <c r="A107" s="31" t="s">
        <v>150</v>
      </c>
      <c r="B107" s="31" t="s">
        <v>279</v>
      </c>
      <c r="C107" s="32" t="s">
        <v>294</v>
      </c>
      <c r="D107" s="31"/>
      <c r="E107" s="31" t="s">
        <v>8</v>
      </c>
      <c r="F107" s="23" t="s">
        <v>11</v>
      </c>
      <c r="G107" s="31"/>
      <c r="H107" s="33" t="s">
        <v>13</v>
      </c>
      <c r="I107" s="33" t="s">
        <v>19</v>
      </c>
      <c r="J107" s="34"/>
      <c r="K107" s="34" t="s">
        <v>295</v>
      </c>
      <c r="L107" s="34"/>
      <c r="M107" s="34"/>
      <c r="N107" s="34"/>
      <c r="O107" s="34"/>
      <c r="P107" s="34"/>
    </row>
    <row r="108" spans="1:16" ht="33">
      <c r="A108" s="31" t="s">
        <v>150</v>
      </c>
      <c r="B108" s="31" t="s">
        <v>279</v>
      </c>
      <c r="C108" s="32" t="s">
        <v>296</v>
      </c>
      <c r="D108" s="31"/>
      <c r="E108" s="31" t="s">
        <v>7</v>
      </c>
      <c r="F108" s="23" t="s">
        <v>11</v>
      </c>
      <c r="G108" s="31"/>
      <c r="H108" s="33" t="s">
        <v>13</v>
      </c>
      <c r="I108" s="33" t="s">
        <v>19</v>
      </c>
      <c r="J108" s="34"/>
      <c r="K108" s="34" t="s">
        <v>297</v>
      </c>
      <c r="L108" s="34"/>
      <c r="M108" s="34"/>
      <c r="N108" s="34"/>
      <c r="O108" s="34"/>
      <c r="P108" s="34"/>
    </row>
    <row r="109" spans="1:16">
      <c r="A109" s="31" t="s">
        <v>150</v>
      </c>
      <c r="B109" s="31" t="s">
        <v>298</v>
      </c>
      <c r="C109" s="32" t="s">
        <v>299</v>
      </c>
      <c r="D109" s="31"/>
      <c r="E109" s="31" t="s">
        <v>8</v>
      </c>
      <c r="F109" s="23" t="s">
        <v>10</v>
      </c>
      <c r="G109" s="31"/>
      <c r="H109" s="33" t="s">
        <v>13</v>
      </c>
      <c r="I109" s="33" t="s">
        <v>19</v>
      </c>
      <c r="J109" s="34"/>
      <c r="K109" s="34" t="s">
        <v>300</v>
      </c>
      <c r="L109" s="34"/>
      <c r="M109" s="34"/>
      <c r="N109" s="34"/>
      <c r="O109" s="34"/>
      <c r="P109" s="34"/>
    </row>
    <row r="110" spans="1:16" ht="33">
      <c r="A110" s="31" t="s">
        <v>150</v>
      </c>
      <c r="B110" s="31" t="s">
        <v>279</v>
      </c>
      <c r="C110" s="32" t="s">
        <v>301</v>
      </c>
      <c r="D110" s="31"/>
      <c r="E110" s="31" t="s">
        <v>8</v>
      </c>
      <c r="F110" s="23" t="s">
        <v>11</v>
      </c>
      <c r="G110" s="31"/>
      <c r="H110" s="33" t="s">
        <v>13</v>
      </c>
      <c r="I110" s="33" t="s">
        <v>19</v>
      </c>
      <c r="J110" s="34"/>
      <c r="K110" s="34" t="s">
        <v>302</v>
      </c>
      <c r="L110" s="34"/>
      <c r="M110" s="34"/>
      <c r="N110" s="34"/>
      <c r="O110" s="34"/>
      <c r="P110" s="34"/>
    </row>
    <row r="111" spans="1:16" ht="33">
      <c r="A111" s="31" t="s">
        <v>150</v>
      </c>
      <c r="B111" s="31" t="s">
        <v>298</v>
      </c>
      <c r="C111" s="32" t="s">
        <v>303</v>
      </c>
      <c r="D111" s="31"/>
      <c r="E111" s="31" t="s">
        <v>8</v>
      </c>
      <c r="F111" s="23" t="s">
        <v>10</v>
      </c>
      <c r="G111" s="31"/>
      <c r="H111" s="33" t="s">
        <v>13</v>
      </c>
      <c r="I111" s="33" t="s">
        <v>19</v>
      </c>
      <c r="J111" s="34"/>
      <c r="K111" s="34" t="s">
        <v>304</v>
      </c>
      <c r="L111" s="34"/>
      <c r="M111" s="34"/>
      <c r="N111" s="34"/>
      <c r="O111" s="34"/>
      <c r="P111" s="34"/>
    </row>
    <row r="112" spans="1:16" ht="33">
      <c r="A112" s="31" t="s">
        <v>150</v>
      </c>
      <c r="B112" s="31" t="s">
        <v>298</v>
      </c>
      <c r="C112" s="32" t="s">
        <v>305</v>
      </c>
      <c r="D112" s="31"/>
      <c r="E112" s="31" t="s">
        <v>8</v>
      </c>
      <c r="F112" s="23" t="s">
        <v>11</v>
      </c>
      <c r="G112" s="31"/>
      <c r="H112" s="33" t="s">
        <v>13</v>
      </c>
      <c r="I112" s="33" t="s">
        <v>19</v>
      </c>
      <c r="J112" s="34"/>
      <c r="K112" s="34" t="s">
        <v>306</v>
      </c>
      <c r="L112" s="34"/>
      <c r="M112" s="34"/>
      <c r="N112" s="34"/>
      <c r="O112" s="34"/>
      <c r="P112" s="34"/>
    </row>
    <row r="113" spans="1:16" ht="33">
      <c r="A113" s="31" t="s">
        <v>150</v>
      </c>
      <c r="B113" s="31" t="s">
        <v>298</v>
      </c>
      <c r="C113" s="32" t="s">
        <v>307</v>
      </c>
      <c r="D113" s="31"/>
      <c r="E113" s="31" t="s">
        <v>8</v>
      </c>
      <c r="F113" s="23" t="s">
        <v>11</v>
      </c>
      <c r="G113" s="31"/>
      <c r="H113" s="33" t="s">
        <v>13</v>
      </c>
      <c r="I113" s="33" t="s">
        <v>19</v>
      </c>
      <c r="J113" s="34"/>
      <c r="K113" s="34" t="s">
        <v>308</v>
      </c>
      <c r="L113" s="34"/>
      <c r="M113" s="34"/>
      <c r="N113" s="34"/>
      <c r="O113" s="34"/>
      <c r="P113" s="34"/>
    </row>
    <row r="114" spans="1:16">
      <c r="A114" s="31" t="s">
        <v>150</v>
      </c>
      <c r="B114" s="31" t="s">
        <v>298</v>
      </c>
      <c r="C114" s="32" t="s">
        <v>309</v>
      </c>
      <c r="D114" s="31"/>
      <c r="E114" s="31" t="s">
        <v>8</v>
      </c>
      <c r="F114" s="23" t="s">
        <v>69</v>
      </c>
      <c r="G114" s="31"/>
      <c r="H114" s="33" t="s">
        <v>13</v>
      </c>
      <c r="I114" s="33" t="s">
        <v>19</v>
      </c>
      <c r="J114" s="34"/>
      <c r="K114" s="35" t="s">
        <v>310</v>
      </c>
      <c r="L114" s="34"/>
      <c r="M114" s="34"/>
      <c r="N114" s="34"/>
      <c r="O114" s="34"/>
      <c r="P114" s="34"/>
    </row>
    <row r="115" spans="1:16">
      <c r="A115" s="31" t="s">
        <v>150</v>
      </c>
      <c r="B115" s="31" t="s">
        <v>298</v>
      </c>
      <c r="C115" s="32" t="s">
        <v>311</v>
      </c>
      <c r="D115" s="31"/>
      <c r="E115" s="31" t="s">
        <v>8</v>
      </c>
      <c r="F115" s="23" t="s">
        <v>11</v>
      </c>
      <c r="G115" s="31"/>
      <c r="H115" s="33" t="s">
        <v>13</v>
      </c>
      <c r="I115" s="33" t="s">
        <v>19</v>
      </c>
      <c r="J115" s="34"/>
      <c r="K115" s="35" t="s">
        <v>312</v>
      </c>
      <c r="L115" s="34"/>
      <c r="M115" s="34"/>
      <c r="N115" s="34"/>
      <c r="O115" s="34"/>
      <c r="P115" s="34"/>
    </row>
    <row r="116" spans="1:16" ht="33">
      <c r="A116" s="31" t="s">
        <v>150</v>
      </c>
      <c r="B116" s="31" t="s">
        <v>298</v>
      </c>
      <c r="C116" s="32" t="s">
        <v>313</v>
      </c>
      <c r="D116" s="31"/>
      <c r="E116" s="31" t="s">
        <v>8</v>
      </c>
      <c r="F116" s="23" t="s">
        <v>11</v>
      </c>
      <c r="G116" s="31"/>
      <c r="H116" s="33" t="s">
        <v>13</v>
      </c>
      <c r="I116" s="33" t="s">
        <v>19</v>
      </c>
      <c r="J116" s="34"/>
      <c r="K116" s="34" t="s">
        <v>314</v>
      </c>
      <c r="L116" s="34"/>
      <c r="M116" s="34"/>
      <c r="N116" s="34"/>
      <c r="O116" s="34"/>
      <c r="P116" s="34"/>
    </row>
    <row r="117" spans="1:16" ht="33">
      <c r="A117" s="31" t="s">
        <v>150</v>
      </c>
      <c r="B117" s="31" t="s">
        <v>315</v>
      </c>
      <c r="C117" s="32" t="s">
        <v>316</v>
      </c>
      <c r="D117" s="31"/>
      <c r="E117" s="31" t="s">
        <v>8</v>
      </c>
      <c r="F117" s="23" t="s">
        <v>11</v>
      </c>
      <c r="G117" s="31"/>
      <c r="H117" s="33" t="s">
        <v>13</v>
      </c>
      <c r="I117" s="33"/>
      <c r="J117" s="34"/>
      <c r="K117" s="34" t="s">
        <v>317</v>
      </c>
      <c r="L117" s="34"/>
      <c r="M117" s="34"/>
      <c r="N117" s="34"/>
      <c r="O117" s="34"/>
      <c r="P117" s="34"/>
    </row>
    <row r="118" spans="1:16">
      <c r="A118" s="31" t="s">
        <v>150</v>
      </c>
      <c r="B118" s="31" t="s">
        <v>315</v>
      </c>
      <c r="C118" s="32" t="s">
        <v>318</v>
      </c>
      <c r="D118" s="31"/>
      <c r="E118" s="31" t="s">
        <v>8</v>
      </c>
      <c r="F118" s="23" t="s">
        <v>69</v>
      </c>
      <c r="G118" s="31"/>
      <c r="H118" s="33" t="s">
        <v>13</v>
      </c>
      <c r="I118" s="33" t="s">
        <v>19</v>
      </c>
      <c r="J118" s="34"/>
      <c r="K118" s="35" t="s">
        <v>319</v>
      </c>
      <c r="L118" s="34"/>
      <c r="M118" s="34"/>
      <c r="N118" s="34"/>
      <c r="O118" s="34"/>
      <c r="P118" s="34"/>
    </row>
    <row r="119" spans="1:16" ht="33">
      <c r="A119" s="31" t="s">
        <v>150</v>
      </c>
      <c r="B119" s="31" t="s">
        <v>315</v>
      </c>
      <c r="C119" s="32" t="s">
        <v>320</v>
      </c>
      <c r="D119" s="31"/>
      <c r="E119" s="31" t="s">
        <v>8</v>
      </c>
      <c r="F119" s="23" t="s">
        <v>11</v>
      </c>
      <c r="G119" s="31"/>
      <c r="H119" s="33" t="s">
        <v>13</v>
      </c>
      <c r="I119" s="33" t="s">
        <v>19</v>
      </c>
      <c r="J119" s="34"/>
      <c r="K119" s="34" t="s">
        <v>321</v>
      </c>
      <c r="L119" s="34"/>
      <c r="M119" s="34"/>
      <c r="N119" s="34"/>
      <c r="O119" s="34"/>
      <c r="P119" s="34"/>
    </row>
    <row r="120" spans="1:16">
      <c r="A120" s="31" t="s">
        <v>150</v>
      </c>
      <c r="B120" s="31" t="s">
        <v>322</v>
      </c>
      <c r="C120" s="32" t="s">
        <v>323</v>
      </c>
      <c r="D120" s="31"/>
      <c r="E120" s="31" t="s">
        <v>8</v>
      </c>
      <c r="F120" s="23" t="s">
        <v>69</v>
      </c>
      <c r="G120" s="31"/>
      <c r="H120" s="33" t="s">
        <v>13</v>
      </c>
      <c r="I120" s="33" t="s">
        <v>19</v>
      </c>
      <c r="J120" s="34"/>
      <c r="K120" s="34" t="s">
        <v>324</v>
      </c>
      <c r="L120" s="34"/>
      <c r="M120" s="34"/>
      <c r="N120" s="34"/>
      <c r="O120" s="34"/>
      <c r="P120" s="34"/>
    </row>
    <row r="121" spans="1:16">
      <c r="A121" s="31" t="s">
        <v>150</v>
      </c>
      <c r="B121" s="31" t="s">
        <v>322</v>
      </c>
      <c r="C121" s="32" t="s">
        <v>325</v>
      </c>
      <c r="D121" s="31"/>
      <c r="E121" s="31" t="s">
        <v>8</v>
      </c>
      <c r="F121" s="23" t="s">
        <v>11</v>
      </c>
      <c r="G121" s="31"/>
      <c r="H121" s="33" t="s">
        <v>13</v>
      </c>
      <c r="I121" s="33"/>
      <c r="J121" s="34"/>
      <c r="K121" s="34" t="s">
        <v>326</v>
      </c>
      <c r="L121" s="34"/>
      <c r="M121" s="34"/>
      <c r="N121" s="34"/>
      <c r="O121" s="34"/>
      <c r="P121" s="34"/>
    </row>
    <row r="122" spans="1:16">
      <c r="A122" s="31" t="s">
        <v>150</v>
      </c>
      <c r="B122" s="31" t="s">
        <v>322</v>
      </c>
      <c r="C122" s="32" t="s">
        <v>327</v>
      </c>
      <c r="D122" s="31"/>
      <c r="E122" s="31" t="s">
        <v>8</v>
      </c>
      <c r="F122" s="23" t="s">
        <v>69</v>
      </c>
      <c r="G122" s="31"/>
      <c r="H122" s="33" t="s">
        <v>13</v>
      </c>
      <c r="I122" s="33"/>
      <c r="J122" s="34"/>
      <c r="K122" s="34" t="s">
        <v>328</v>
      </c>
      <c r="L122" s="34"/>
      <c r="M122" s="34"/>
      <c r="N122" s="34"/>
      <c r="O122" s="34"/>
      <c r="P122" s="34"/>
    </row>
    <row r="123" spans="1:16" ht="33">
      <c r="A123" s="31" t="s">
        <v>150</v>
      </c>
      <c r="B123" s="31" t="s">
        <v>322</v>
      </c>
      <c r="C123" s="32" t="s">
        <v>329</v>
      </c>
      <c r="D123" s="31"/>
      <c r="E123" s="31" t="s">
        <v>8</v>
      </c>
      <c r="F123" s="23" t="s">
        <v>10</v>
      </c>
      <c r="G123" s="31"/>
      <c r="H123" s="33" t="s">
        <v>13</v>
      </c>
      <c r="I123" s="33"/>
      <c r="J123" s="34"/>
      <c r="K123" s="34" t="s">
        <v>330</v>
      </c>
      <c r="L123" s="34"/>
      <c r="M123" s="34"/>
      <c r="N123" s="34"/>
      <c r="O123" s="34"/>
      <c r="P123" s="34"/>
    </row>
    <row r="124" spans="1:16" ht="33">
      <c r="A124" s="31" t="s">
        <v>331</v>
      </c>
      <c r="B124" s="31" t="s">
        <v>332</v>
      </c>
      <c r="C124" s="32" t="s">
        <v>333</v>
      </c>
      <c r="D124" s="31"/>
      <c r="E124" s="31" t="s">
        <v>8</v>
      </c>
      <c r="F124" s="23" t="s">
        <v>11</v>
      </c>
      <c r="G124" s="31"/>
      <c r="H124" s="33" t="s">
        <v>13</v>
      </c>
      <c r="I124" s="33" t="s">
        <v>19</v>
      </c>
      <c r="J124" s="34"/>
      <c r="K124" s="34" t="s">
        <v>334</v>
      </c>
      <c r="L124" s="34"/>
      <c r="M124" s="34"/>
      <c r="N124" s="34"/>
      <c r="O124" s="34"/>
      <c r="P124" s="34"/>
    </row>
    <row r="125" spans="1:16">
      <c r="A125" s="31" t="s">
        <v>331</v>
      </c>
      <c r="B125" s="31" t="s">
        <v>332</v>
      </c>
      <c r="C125" s="32" t="s">
        <v>335</v>
      </c>
      <c r="D125" s="31"/>
      <c r="E125" s="31" t="s">
        <v>8</v>
      </c>
      <c r="F125" s="23" t="s">
        <v>10</v>
      </c>
      <c r="G125" s="31"/>
      <c r="H125" s="33"/>
      <c r="I125" s="33"/>
      <c r="J125" s="34"/>
      <c r="K125" s="34" t="s">
        <v>336</v>
      </c>
      <c r="L125" s="34"/>
      <c r="M125" s="34"/>
      <c r="N125" s="34"/>
      <c r="O125" s="34"/>
      <c r="P125" s="34"/>
    </row>
    <row r="126" spans="1:16" ht="33">
      <c r="A126" s="31" t="s">
        <v>331</v>
      </c>
      <c r="B126" s="31" t="s">
        <v>332</v>
      </c>
      <c r="C126" s="32" t="s">
        <v>337</v>
      </c>
      <c r="D126" s="31"/>
      <c r="E126" s="31" t="s">
        <v>8</v>
      </c>
      <c r="F126" s="23" t="s">
        <v>11</v>
      </c>
      <c r="G126" s="31"/>
      <c r="H126" s="33" t="s">
        <v>13</v>
      </c>
      <c r="I126" s="33" t="s">
        <v>19</v>
      </c>
      <c r="J126" s="34"/>
      <c r="K126" s="34" t="s">
        <v>338</v>
      </c>
      <c r="L126" s="34"/>
      <c r="M126" s="34"/>
      <c r="N126" s="34"/>
      <c r="O126" s="34"/>
      <c r="P126" s="34"/>
    </row>
    <row r="127" spans="1:16" ht="33">
      <c r="A127" s="31" t="s">
        <v>331</v>
      </c>
      <c r="B127" s="31" t="s">
        <v>332</v>
      </c>
      <c r="C127" s="32" t="s">
        <v>339</v>
      </c>
      <c r="D127" s="31"/>
      <c r="E127" s="31" t="s">
        <v>8</v>
      </c>
      <c r="F127" s="23" t="s">
        <v>69</v>
      </c>
      <c r="G127" s="31"/>
      <c r="H127" s="33" t="s">
        <v>13</v>
      </c>
      <c r="I127" s="33" t="s">
        <v>19</v>
      </c>
      <c r="J127" s="34"/>
      <c r="K127" s="34" t="s">
        <v>340</v>
      </c>
      <c r="L127" s="34"/>
      <c r="M127" s="34"/>
      <c r="N127" s="34"/>
      <c r="O127" s="34"/>
      <c r="P127" s="34"/>
    </row>
    <row r="128" spans="1:16" ht="33">
      <c r="A128" s="31" t="s">
        <v>331</v>
      </c>
      <c r="B128" s="31" t="s">
        <v>332</v>
      </c>
      <c r="C128" s="32" t="s">
        <v>341</v>
      </c>
      <c r="D128" s="31"/>
      <c r="E128" s="31" t="s">
        <v>8</v>
      </c>
      <c r="F128" s="23" t="s">
        <v>69</v>
      </c>
      <c r="G128" s="31"/>
      <c r="H128" s="33" t="s">
        <v>13</v>
      </c>
      <c r="I128" s="33" t="s">
        <v>19</v>
      </c>
      <c r="J128" s="34"/>
      <c r="K128" s="34" t="s">
        <v>342</v>
      </c>
      <c r="L128" s="34"/>
      <c r="M128" s="34"/>
      <c r="N128" s="34"/>
      <c r="O128" s="34"/>
      <c r="P128" s="34"/>
    </row>
    <row r="129" spans="1:16">
      <c r="A129" s="31" t="s">
        <v>331</v>
      </c>
      <c r="B129" s="31" t="s">
        <v>332</v>
      </c>
      <c r="C129" s="32" t="s">
        <v>343</v>
      </c>
      <c r="D129" s="31"/>
      <c r="E129" s="31" t="s">
        <v>8</v>
      </c>
      <c r="F129" s="23" t="s">
        <v>69</v>
      </c>
      <c r="G129" s="31"/>
      <c r="H129" s="33" t="s">
        <v>13</v>
      </c>
      <c r="I129" s="33" t="s">
        <v>19</v>
      </c>
      <c r="J129" s="34"/>
      <c r="K129" s="34" t="s">
        <v>344</v>
      </c>
      <c r="L129" s="34"/>
      <c r="M129" s="34"/>
      <c r="N129" s="34"/>
      <c r="O129" s="34"/>
      <c r="P129" s="34"/>
    </row>
    <row r="130" spans="1:16">
      <c r="A130" s="31" t="s">
        <v>331</v>
      </c>
      <c r="B130" s="31" t="s">
        <v>332</v>
      </c>
      <c r="C130" s="32" t="s">
        <v>345</v>
      </c>
      <c r="D130" s="31"/>
      <c r="E130" s="31" t="s">
        <v>8</v>
      </c>
      <c r="F130" s="23" t="s">
        <v>10</v>
      </c>
      <c r="G130" s="31"/>
      <c r="H130" s="33" t="s">
        <v>13</v>
      </c>
      <c r="I130" s="33" t="s">
        <v>19</v>
      </c>
      <c r="J130" s="34"/>
      <c r="K130" s="34" t="s">
        <v>346</v>
      </c>
      <c r="L130" s="34"/>
      <c r="M130" s="34"/>
      <c r="N130" s="34"/>
      <c r="O130" s="34"/>
      <c r="P130" s="34"/>
    </row>
    <row r="131" spans="1:16">
      <c r="A131" s="31" t="s">
        <v>331</v>
      </c>
      <c r="B131" s="31" t="s">
        <v>332</v>
      </c>
      <c r="C131" s="32" t="s">
        <v>347</v>
      </c>
      <c r="D131" s="31"/>
      <c r="E131" s="31" t="s">
        <v>8</v>
      </c>
      <c r="F131" s="23" t="s">
        <v>9</v>
      </c>
      <c r="G131" s="31"/>
      <c r="H131" s="33" t="s">
        <v>13</v>
      </c>
      <c r="I131" s="33" t="s">
        <v>19</v>
      </c>
      <c r="J131" s="34"/>
      <c r="K131" s="34" t="s">
        <v>348</v>
      </c>
      <c r="L131" s="34"/>
      <c r="M131" s="34"/>
      <c r="N131" s="34"/>
      <c r="O131" s="34"/>
      <c r="P131" s="34"/>
    </row>
    <row r="132" spans="1:16" ht="49.5">
      <c r="A132" s="31" t="s">
        <v>331</v>
      </c>
      <c r="B132" s="31" t="s">
        <v>332</v>
      </c>
      <c r="C132" s="32" t="s">
        <v>349</v>
      </c>
      <c r="D132" s="31"/>
      <c r="E132" s="31" t="s">
        <v>7</v>
      </c>
      <c r="F132" s="23" t="s">
        <v>10</v>
      </c>
      <c r="G132" s="31"/>
      <c r="H132" s="33" t="s">
        <v>13</v>
      </c>
      <c r="J132" s="34"/>
      <c r="K132" s="34" t="s">
        <v>350</v>
      </c>
      <c r="L132" s="34"/>
      <c r="M132" s="34"/>
      <c r="N132" s="34"/>
      <c r="O132" s="34"/>
      <c r="P132" s="34"/>
    </row>
    <row r="133" spans="1:16" ht="33">
      <c r="A133" s="31" t="s">
        <v>331</v>
      </c>
      <c r="B133" s="31" t="s">
        <v>332</v>
      </c>
      <c r="C133" s="32" t="s">
        <v>351</v>
      </c>
      <c r="D133" s="31"/>
      <c r="E133" s="31" t="s">
        <v>8</v>
      </c>
      <c r="F133" s="23" t="s">
        <v>69</v>
      </c>
      <c r="G133" s="31"/>
      <c r="H133" s="33" t="s">
        <v>13</v>
      </c>
      <c r="J133" s="34"/>
      <c r="K133" s="34" t="s">
        <v>352</v>
      </c>
      <c r="L133" s="34"/>
      <c r="M133" s="34"/>
      <c r="N133" s="34"/>
      <c r="O133" s="34"/>
      <c r="P133" s="34"/>
    </row>
    <row r="134" spans="1:16">
      <c r="A134" s="31" t="s">
        <v>331</v>
      </c>
      <c r="B134" s="31" t="s">
        <v>332</v>
      </c>
      <c r="C134" s="32" t="s">
        <v>353</v>
      </c>
      <c r="D134" s="31"/>
      <c r="E134" s="31" t="s">
        <v>8</v>
      </c>
      <c r="F134" s="23" t="s">
        <v>11</v>
      </c>
      <c r="G134" s="31"/>
      <c r="H134" s="33" t="s">
        <v>13</v>
      </c>
      <c r="J134" s="34"/>
      <c r="K134" s="34" t="s">
        <v>354</v>
      </c>
      <c r="L134" s="34"/>
      <c r="M134" s="34"/>
      <c r="N134" s="34"/>
      <c r="O134" s="34"/>
      <c r="P134" s="34"/>
    </row>
    <row r="135" spans="1:16" ht="33">
      <c r="A135" s="31" t="s">
        <v>331</v>
      </c>
      <c r="B135" s="31" t="s">
        <v>332</v>
      </c>
      <c r="C135" s="32" t="s">
        <v>355</v>
      </c>
      <c r="D135" s="31"/>
      <c r="E135" s="31" t="s">
        <v>8</v>
      </c>
      <c r="F135" s="23" t="s">
        <v>11</v>
      </c>
      <c r="G135" s="31"/>
      <c r="H135" s="33" t="s">
        <v>13</v>
      </c>
      <c r="J135" s="34"/>
      <c r="K135" s="34" t="s">
        <v>356</v>
      </c>
      <c r="L135" s="34"/>
      <c r="M135" s="34"/>
      <c r="N135" s="34"/>
      <c r="O135" s="34"/>
      <c r="P135" s="34"/>
    </row>
    <row r="136" spans="1:16" ht="33">
      <c r="A136" s="31" t="s">
        <v>331</v>
      </c>
      <c r="B136" s="31" t="s">
        <v>332</v>
      </c>
      <c r="C136" s="32" t="s">
        <v>357</v>
      </c>
      <c r="D136" s="31"/>
      <c r="E136" s="31" t="s">
        <v>8</v>
      </c>
      <c r="F136" s="23" t="s">
        <v>11</v>
      </c>
      <c r="G136" s="31"/>
      <c r="H136" s="33" t="s">
        <v>13</v>
      </c>
      <c r="J136" s="34"/>
      <c r="K136" s="34" t="s">
        <v>358</v>
      </c>
      <c r="L136" s="34"/>
      <c r="M136" s="34"/>
      <c r="N136" s="34"/>
      <c r="O136" s="34"/>
      <c r="P136" s="34"/>
    </row>
    <row r="137" spans="1:16">
      <c r="A137" s="31" t="s">
        <v>331</v>
      </c>
      <c r="B137" s="31" t="s">
        <v>332</v>
      </c>
      <c r="C137" s="32" t="s">
        <v>359</v>
      </c>
      <c r="D137" s="31"/>
      <c r="E137" s="31" t="s">
        <v>8</v>
      </c>
      <c r="F137" s="23" t="s">
        <v>69</v>
      </c>
      <c r="G137" s="31"/>
      <c r="H137" s="33" t="s">
        <v>13</v>
      </c>
      <c r="J137" s="34"/>
      <c r="K137" s="34" t="s">
        <v>360</v>
      </c>
      <c r="L137" s="34"/>
      <c r="M137" s="34"/>
      <c r="N137" s="34"/>
      <c r="O137" s="34"/>
      <c r="P137" s="34"/>
    </row>
    <row r="138" spans="1:16">
      <c r="A138" s="31" t="s">
        <v>331</v>
      </c>
      <c r="B138" s="31" t="s">
        <v>332</v>
      </c>
      <c r="C138" s="32" t="s">
        <v>361</v>
      </c>
      <c r="D138" s="31"/>
      <c r="E138" s="31" t="s">
        <v>8</v>
      </c>
      <c r="F138" s="23" t="s">
        <v>11</v>
      </c>
      <c r="G138" s="31"/>
      <c r="H138" s="33" t="s">
        <v>13</v>
      </c>
      <c r="J138" s="34"/>
      <c r="K138" s="34" t="s">
        <v>362</v>
      </c>
      <c r="L138" s="34"/>
      <c r="M138" s="34"/>
      <c r="N138" s="34"/>
      <c r="O138" s="34"/>
      <c r="P138" s="34"/>
    </row>
    <row r="139" spans="1:16">
      <c r="A139" s="31" t="s">
        <v>331</v>
      </c>
      <c r="B139" s="31" t="s">
        <v>332</v>
      </c>
      <c r="C139" s="32" t="s">
        <v>363</v>
      </c>
      <c r="D139" s="31"/>
      <c r="E139" s="31" t="s">
        <v>8</v>
      </c>
      <c r="F139" s="23" t="s">
        <v>69</v>
      </c>
      <c r="G139" s="31"/>
      <c r="H139" s="33" t="s">
        <v>13</v>
      </c>
      <c r="J139" s="34"/>
      <c r="K139" s="34" t="s">
        <v>364</v>
      </c>
      <c r="L139" s="34"/>
      <c r="M139" s="34"/>
      <c r="N139" s="34"/>
      <c r="O139" s="34"/>
      <c r="P139" s="34"/>
    </row>
    <row r="140" spans="1:16" ht="33">
      <c r="A140" s="31" t="s">
        <v>331</v>
      </c>
      <c r="B140" s="31" t="s">
        <v>332</v>
      </c>
      <c r="C140" s="32" t="s">
        <v>365</v>
      </c>
      <c r="D140" s="31"/>
      <c r="E140" s="31" t="s">
        <v>8</v>
      </c>
      <c r="F140" s="23" t="s">
        <v>10</v>
      </c>
      <c r="G140" s="31"/>
      <c r="H140" s="33" t="s">
        <v>13</v>
      </c>
      <c r="J140" s="34"/>
      <c r="K140" s="34" t="s">
        <v>366</v>
      </c>
      <c r="L140" s="34"/>
      <c r="M140" s="34"/>
      <c r="N140" s="34"/>
      <c r="O140" s="34"/>
      <c r="P140" s="34"/>
    </row>
    <row r="141" spans="1:16">
      <c r="A141" s="31" t="s">
        <v>331</v>
      </c>
      <c r="B141" s="31" t="s">
        <v>332</v>
      </c>
      <c r="C141" s="32" t="s">
        <v>367</v>
      </c>
      <c r="D141" s="31"/>
      <c r="E141" s="31" t="s">
        <v>8</v>
      </c>
      <c r="F141" s="23" t="s">
        <v>11</v>
      </c>
      <c r="G141" s="31"/>
      <c r="H141" s="33" t="s">
        <v>13</v>
      </c>
      <c r="J141" s="34"/>
      <c r="K141" s="34" t="s">
        <v>368</v>
      </c>
      <c r="L141" s="34"/>
      <c r="M141" s="34"/>
      <c r="N141" s="34"/>
      <c r="O141" s="34"/>
      <c r="P141" s="34"/>
    </row>
    <row r="142" spans="1:16" ht="33">
      <c r="A142" s="31" t="s">
        <v>331</v>
      </c>
      <c r="B142" s="31" t="s">
        <v>332</v>
      </c>
      <c r="C142" s="32" t="s">
        <v>369</v>
      </c>
      <c r="D142" s="31"/>
      <c r="E142" s="31" t="s">
        <v>8</v>
      </c>
      <c r="F142" s="23" t="s">
        <v>10</v>
      </c>
      <c r="G142" s="31"/>
      <c r="H142" s="33" t="s">
        <v>13</v>
      </c>
      <c r="J142" s="34"/>
      <c r="K142" s="34" t="s">
        <v>370</v>
      </c>
      <c r="L142" s="34"/>
      <c r="M142" s="34"/>
      <c r="N142" s="34"/>
      <c r="O142" s="34"/>
      <c r="P142" s="34"/>
    </row>
    <row r="143" spans="1:16" ht="33">
      <c r="A143" s="31" t="s">
        <v>331</v>
      </c>
      <c r="B143" s="31" t="s">
        <v>332</v>
      </c>
      <c r="C143" s="32" t="s">
        <v>371</v>
      </c>
      <c r="D143" s="31"/>
      <c r="E143" s="31" t="s">
        <v>8</v>
      </c>
      <c r="F143" s="23" t="s">
        <v>69</v>
      </c>
      <c r="G143" s="31"/>
      <c r="H143" s="33" t="s">
        <v>13</v>
      </c>
      <c r="J143" s="34"/>
      <c r="K143" s="34" t="s">
        <v>372</v>
      </c>
      <c r="L143" s="34"/>
      <c r="M143" s="34"/>
      <c r="N143" s="34"/>
      <c r="O143" s="34"/>
      <c r="P143" s="34"/>
    </row>
    <row r="144" spans="1:16">
      <c r="A144" s="31" t="s">
        <v>373</v>
      </c>
      <c r="B144" s="31" t="s">
        <v>374</v>
      </c>
      <c r="C144" s="32" t="s">
        <v>375</v>
      </c>
      <c r="D144" s="31"/>
      <c r="E144" s="31" t="s">
        <v>5</v>
      </c>
      <c r="F144" s="23" t="s">
        <v>69</v>
      </c>
      <c r="G144" s="31"/>
      <c r="H144" s="33" t="s">
        <v>13</v>
      </c>
      <c r="J144" s="34"/>
      <c r="K144" s="34" t="s">
        <v>376</v>
      </c>
      <c r="L144" s="34"/>
      <c r="M144" s="34"/>
      <c r="N144" s="34"/>
      <c r="O144" s="34"/>
      <c r="P144" s="34"/>
    </row>
    <row r="145" spans="1:16" ht="33">
      <c r="A145" s="31" t="s">
        <v>373</v>
      </c>
      <c r="B145" s="31" t="s">
        <v>374</v>
      </c>
      <c r="C145" s="32" t="s">
        <v>377</v>
      </c>
      <c r="D145" s="31"/>
      <c r="E145" s="31" t="s">
        <v>8</v>
      </c>
      <c r="F145" s="23" t="s">
        <v>69</v>
      </c>
      <c r="G145" s="31"/>
      <c r="H145" s="33" t="s">
        <v>13</v>
      </c>
      <c r="J145" s="34" t="s">
        <v>378</v>
      </c>
      <c r="K145" s="34" t="s">
        <v>379</v>
      </c>
      <c r="L145" s="34"/>
      <c r="M145" s="34"/>
      <c r="N145" s="34"/>
      <c r="O145" s="34"/>
      <c r="P145" s="34"/>
    </row>
    <row r="146" spans="1:16">
      <c r="A146" s="31" t="s">
        <v>373</v>
      </c>
      <c r="B146" s="31" t="s">
        <v>374</v>
      </c>
      <c r="C146" s="32" t="s">
        <v>380</v>
      </c>
      <c r="D146" s="31"/>
      <c r="E146" s="31" t="s">
        <v>8</v>
      </c>
      <c r="F146" s="23" t="s">
        <v>69</v>
      </c>
      <c r="G146" s="31"/>
      <c r="H146" s="33" t="s">
        <v>13</v>
      </c>
      <c r="J146" s="34"/>
      <c r="K146" s="34" t="s">
        <v>381</v>
      </c>
      <c r="L146" s="34"/>
      <c r="M146" s="34"/>
      <c r="N146" s="34"/>
      <c r="O146" s="34"/>
      <c r="P146" s="34"/>
    </row>
    <row r="147" spans="1:16" ht="33">
      <c r="A147" s="31" t="s">
        <v>373</v>
      </c>
      <c r="B147" s="31" t="s">
        <v>374</v>
      </c>
      <c r="C147" s="32" t="s">
        <v>382</v>
      </c>
      <c r="D147" s="31"/>
      <c r="E147" s="31" t="s">
        <v>8</v>
      </c>
      <c r="F147" s="23" t="s">
        <v>69</v>
      </c>
      <c r="G147" s="31"/>
      <c r="H147" s="33" t="s">
        <v>13</v>
      </c>
      <c r="J147" s="34"/>
      <c r="K147" s="34" t="s">
        <v>383</v>
      </c>
      <c r="L147" s="34"/>
      <c r="M147" s="34"/>
      <c r="N147" s="34"/>
      <c r="O147" s="34"/>
      <c r="P147" s="34"/>
    </row>
    <row r="148" spans="1:16">
      <c r="A148" s="31" t="s">
        <v>373</v>
      </c>
      <c r="B148" s="31" t="s">
        <v>374</v>
      </c>
      <c r="C148" s="32" t="s">
        <v>384</v>
      </c>
      <c r="D148" s="31"/>
      <c r="E148" s="31" t="s">
        <v>8</v>
      </c>
      <c r="F148" s="23" t="s">
        <v>69</v>
      </c>
      <c r="G148" s="31"/>
      <c r="H148" s="33" t="s">
        <v>13</v>
      </c>
      <c r="J148" s="34"/>
      <c r="K148" s="34" t="s">
        <v>385</v>
      </c>
      <c r="L148" s="34"/>
      <c r="M148" s="34"/>
      <c r="N148" s="34"/>
      <c r="O148" s="34"/>
      <c r="P148" s="34"/>
    </row>
    <row r="149" spans="1:16">
      <c r="A149" s="31" t="s">
        <v>373</v>
      </c>
      <c r="B149" s="31" t="s">
        <v>374</v>
      </c>
      <c r="C149" s="32" t="s">
        <v>386</v>
      </c>
      <c r="D149" s="31"/>
      <c r="E149" s="31" t="s">
        <v>8</v>
      </c>
      <c r="F149" s="23" t="s">
        <v>69</v>
      </c>
      <c r="G149" s="31"/>
      <c r="H149" s="33" t="s">
        <v>13</v>
      </c>
      <c r="J149" s="34"/>
      <c r="K149" s="34" t="s">
        <v>387</v>
      </c>
      <c r="L149" s="34"/>
      <c r="M149" s="34"/>
      <c r="N149" s="34"/>
      <c r="O149" s="34"/>
      <c r="P149" s="34"/>
    </row>
    <row r="150" spans="1:16">
      <c r="A150" s="31" t="s">
        <v>373</v>
      </c>
      <c r="B150" s="31" t="s">
        <v>374</v>
      </c>
      <c r="C150" s="32" t="s">
        <v>388</v>
      </c>
      <c r="D150" s="31"/>
      <c r="E150" s="31" t="s">
        <v>8</v>
      </c>
      <c r="F150" s="23" t="s">
        <v>11</v>
      </c>
      <c r="G150" s="31"/>
      <c r="H150" s="33" t="s">
        <v>13</v>
      </c>
      <c r="J150" s="34"/>
      <c r="K150" s="34" t="s">
        <v>389</v>
      </c>
      <c r="L150" s="34"/>
      <c r="M150" s="34"/>
      <c r="N150" s="34"/>
      <c r="O150" s="34"/>
      <c r="P150" s="34"/>
    </row>
    <row r="151" spans="1:16" ht="33">
      <c r="A151" s="31" t="s">
        <v>373</v>
      </c>
      <c r="B151" s="31" t="s">
        <v>374</v>
      </c>
      <c r="C151" s="32" t="s">
        <v>390</v>
      </c>
      <c r="D151" s="31"/>
      <c r="E151" s="31" t="s">
        <v>8</v>
      </c>
      <c r="F151" s="23" t="s">
        <v>11</v>
      </c>
      <c r="G151" s="31"/>
      <c r="H151" s="33" t="s">
        <v>13</v>
      </c>
      <c r="J151" s="34"/>
      <c r="K151" s="34" t="s">
        <v>391</v>
      </c>
      <c r="L151" s="34"/>
      <c r="M151" s="34"/>
      <c r="N151" s="34"/>
      <c r="O151" s="34"/>
      <c r="P151" s="34"/>
    </row>
    <row r="152" spans="1:16">
      <c r="A152" s="31" t="s">
        <v>373</v>
      </c>
      <c r="B152" s="31" t="s">
        <v>374</v>
      </c>
      <c r="C152" s="32" t="s">
        <v>392</v>
      </c>
      <c r="D152" s="31"/>
      <c r="E152" s="31" t="s">
        <v>8</v>
      </c>
      <c r="F152" s="23" t="s">
        <v>11</v>
      </c>
      <c r="G152" s="31"/>
      <c r="H152" s="33" t="s">
        <v>13</v>
      </c>
      <c r="J152" s="34"/>
      <c r="K152" s="34" t="s">
        <v>393</v>
      </c>
      <c r="L152" s="34"/>
      <c r="M152" s="34"/>
      <c r="N152" s="34"/>
      <c r="O152" s="34"/>
      <c r="P152" s="34"/>
    </row>
    <row r="153" spans="1:16">
      <c r="A153" s="31" t="s">
        <v>373</v>
      </c>
      <c r="B153" s="31" t="s">
        <v>374</v>
      </c>
      <c r="C153" s="32" t="s">
        <v>394</v>
      </c>
      <c r="D153" s="31"/>
      <c r="E153" s="31" t="s">
        <v>8</v>
      </c>
      <c r="F153" s="23" t="s">
        <v>11</v>
      </c>
      <c r="G153" s="31"/>
      <c r="H153" s="33" t="s">
        <v>13</v>
      </c>
      <c r="J153" s="34"/>
      <c r="K153" s="34" t="s">
        <v>395</v>
      </c>
      <c r="L153" s="34"/>
      <c r="M153" s="34"/>
      <c r="N153" s="34"/>
      <c r="O153" s="34"/>
      <c r="P153" s="34"/>
    </row>
    <row r="154" spans="1:16">
      <c r="A154" s="31" t="s">
        <v>373</v>
      </c>
      <c r="B154" s="31" t="s">
        <v>374</v>
      </c>
      <c r="C154" s="32" t="s">
        <v>396</v>
      </c>
      <c r="D154" s="31"/>
      <c r="E154" s="31" t="s">
        <v>8</v>
      </c>
      <c r="F154" s="23" t="s">
        <v>69</v>
      </c>
      <c r="G154" s="31"/>
      <c r="H154" s="33" t="s">
        <v>13</v>
      </c>
      <c r="J154" s="34"/>
      <c r="K154" s="34" t="s">
        <v>397</v>
      </c>
      <c r="L154" s="34"/>
      <c r="M154" s="34"/>
      <c r="N154" s="34"/>
      <c r="O154" s="34"/>
      <c r="P154" s="34"/>
    </row>
    <row r="155" spans="1:16" ht="49.5">
      <c r="A155" s="31" t="s">
        <v>373</v>
      </c>
      <c r="B155" s="31" t="s">
        <v>374</v>
      </c>
      <c r="C155" s="32" t="s">
        <v>398</v>
      </c>
      <c r="D155" s="31"/>
      <c r="E155" s="31" t="s">
        <v>8</v>
      </c>
      <c r="F155" s="23" t="s">
        <v>11</v>
      </c>
      <c r="G155" s="31"/>
      <c r="H155" s="33" t="s">
        <v>13</v>
      </c>
      <c r="J155" s="34"/>
      <c r="K155" s="34" t="s">
        <v>399</v>
      </c>
      <c r="L155" s="34"/>
      <c r="M155" s="34"/>
      <c r="N155" s="34"/>
      <c r="O155" s="34"/>
      <c r="P155" s="34"/>
    </row>
    <row r="156" spans="1:16">
      <c r="A156" s="31" t="s">
        <v>373</v>
      </c>
      <c r="B156" s="31" t="s">
        <v>400</v>
      </c>
      <c r="C156" s="32" t="s">
        <v>401</v>
      </c>
      <c r="D156" s="31"/>
      <c r="E156" s="31" t="s">
        <v>5</v>
      </c>
      <c r="F156" s="23" t="s">
        <v>11</v>
      </c>
      <c r="G156" s="31"/>
      <c r="H156" s="33" t="s">
        <v>13</v>
      </c>
      <c r="J156" s="34"/>
      <c r="K156" s="34" t="s">
        <v>402</v>
      </c>
      <c r="L156" s="34"/>
      <c r="M156" s="34"/>
      <c r="N156" s="34"/>
      <c r="O156" s="34"/>
      <c r="P156" s="34"/>
    </row>
    <row r="157" spans="1:16">
      <c r="A157" s="31" t="s">
        <v>373</v>
      </c>
      <c r="B157" s="31" t="s">
        <v>400</v>
      </c>
      <c r="C157" s="32" t="s">
        <v>403</v>
      </c>
      <c r="D157" s="31"/>
      <c r="E157" s="31" t="s">
        <v>8</v>
      </c>
      <c r="F157" s="23" t="s">
        <v>9</v>
      </c>
      <c r="G157" s="31"/>
      <c r="H157" s="33" t="s">
        <v>13</v>
      </c>
      <c r="J157" s="34"/>
      <c r="K157" s="34" t="s">
        <v>404</v>
      </c>
      <c r="L157" s="34"/>
      <c r="M157" s="34"/>
      <c r="N157" s="34"/>
      <c r="O157" s="34"/>
      <c r="P157" s="34"/>
    </row>
    <row r="158" spans="1:16">
      <c r="A158" s="31" t="s">
        <v>373</v>
      </c>
      <c r="B158" s="31" t="s">
        <v>400</v>
      </c>
      <c r="C158" s="32" t="s">
        <v>405</v>
      </c>
      <c r="D158" s="31"/>
      <c r="E158" s="31" t="s">
        <v>8</v>
      </c>
      <c r="F158" s="23" t="s">
        <v>11</v>
      </c>
      <c r="G158" s="31"/>
      <c r="H158" s="33" t="s">
        <v>13</v>
      </c>
      <c r="J158" s="34"/>
      <c r="K158" s="34" t="s">
        <v>406</v>
      </c>
      <c r="L158" s="34"/>
      <c r="M158" s="34"/>
      <c r="N158" s="34"/>
      <c r="O158" s="34"/>
      <c r="P158" s="34"/>
    </row>
    <row r="159" spans="1:16">
      <c r="A159" s="31" t="s">
        <v>373</v>
      </c>
      <c r="B159" s="31" t="s">
        <v>400</v>
      </c>
      <c r="C159" s="32" t="s">
        <v>407</v>
      </c>
      <c r="D159" s="31"/>
      <c r="E159" s="31" t="s">
        <v>8</v>
      </c>
      <c r="F159" s="23" t="s">
        <v>9</v>
      </c>
      <c r="G159" s="31"/>
      <c r="H159" s="33" t="s">
        <v>13</v>
      </c>
      <c r="J159" s="34"/>
      <c r="K159" s="34" t="s">
        <v>408</v>
      </c>
      <c r="L159" s="34"/>
      <c r="M159" s="34"/>
      <c r="N159" s="34"/>
      <c r="O159" s="34"/>
      <c r="P159" s="34"/>
    </row>
    <row r="160" spans="1:16">
      <c r="A160" s="31" t="s">
        <v>373</v>
      </c>
      <c r="B160" s="31" t="s">
        <v>400</v>
      </c>
      <c r="C160" s="32" t="s">
        <v>409</v>
      </c>
      <c r="D160" s="31"/>
      <c r="E160" s="31" t="s">
        <v>8</v>
      </c>
      <c r="F160" s="23" t="s">
        <v>9</v>
      </c>
      <c r="G160" s="31"/>
      <c r="H160" s="33" t="s">
        <v>13</v>
      </c>
      <c r="J160" s="34"/>
      <c r="K160" s="34" t="s">
        <v>410</v>
      </c>
      <c r="L160" s="34"/>
      <c r="M160" s="34"/>
      <c r="N160" s="34"/>
      <c r="O160" s="34"/>
      <c r="P160" s="34"/>
    </row>
    <row r="161" spans="1:16">
      <c r="A161" s="31" t="s">
        <v>373</v>
      </c>
      <c r="B161" s="31" t="s">
        <v>400</v>
      </c>
      <c r="C161" s="32" t="s">
        <v>411</v>
      </c>
      <c r="D161" s="31"/>
      <c r="E161" s="31" t="s">
        <v>7</v>
      </c>
      <c r="F161" s="23" t="s">
        <v>9</v>
      </c>
      <c r="G161" s="31"/>
      <c r="H161" s="33" t="s">
        <v>13</v>
      </c>
      <c r="J161" s="34"/>
      <c r="K161" s="34" t="s">
        <v>412</v>
      </c>
      <c r="L161" s="34"/>
      <c r="M161" s="34"/>
      <c r="N161" s="34"/>
      <c r="O161" s="34"/>
      <c r="P161" s="34"/>
    </row>
    <row r="162" spans="1:16">
      <c r="A162" s="31" t="s">
        <v>373</v>
      </c>
      <c r="B162" s="31" t="s">
        <v>400</v>
      </c>
      <c r="C162" s="32" t="s">
        <v>413</v>
      </c>
      <c r="D162" s="31"/>
      <c r="E162" s="31" t="s">
        <v>8</v>
      </c>
      <c r="F162" s="23" t="s">
        <v>69</v>
      </c>
      <c r="G162" s="31"/>
      <c r="H162" s="33" t="s">
        <v>13</v>
      </c>
      <c r="J162" s="34"/>
      <c r="K162" s="35" t="s">
        <v>414</v>
      </c>
      <c r="L162" s="34"/>
      <c r="M162" s="34"/>
      <c r="N162" s="34"/>
      <c r="O162" s="34"/>
      <c r="P162" s="34"/>
    </row>
    <row r="163" spans="1:16">
      <c r="A163" s="31" t="s">
        <v>373</v>
      </c>
      <c r="B163" s="31" t="s">
        <v>400</v>
      </c>
      <c r="C163" s="32" t="s">
        <v>415</v>
      </c>
      <c r="D163" s="31"/>
      <c r="E163" s="31" t="s">
        <v>8</v>
      </c>
      <c r="F163" s="23" t="s">
        <v>11</v>
      </c>
      <c r="G163" s="31"/>
      <c r="H163" s="33" t="s">
        <v>13</v>
      </c>
      <c r="J163" s="34"/>
      <c r="K163" s="35" t="s">
        <v>416</v>
      </c>
      <c r="L163" s="34"/>
      <c r="M163" s="34"/>
      <c r="N163" s="34"/>
      <c r="O163" s="34"/>
      <c r="P163" s="34"/>
    </row>
    <row r="164" spans="1:16" ht="33">
      <c r="A164" s="31" t="s">
        <v>373</v>
      </c>
      <c r="B164" s="31" t="s">
        <v>400</v>
      </c>
      <c r="C164" s="32" t="s">
        <v>417</v>
      </c>
      <c r="D164" s="31"/>
      <c r="E164" s="31" t="s">
        <v>8</v>
      </c>
      <c r="F164" s="23" t="s">
        <v>10</v>
      </c>
      <c r="G164" s="31"/>
      <c r="H164" s="33" t="s">
        <v>13</v>
      </c>
      <c r="J164" s="34"/>
      <c r="K164" s="34" t="s">
        <v>418</v>
      </c>
      <c r="L164" s="34"/>
      <c r="M164" s="34"/>
      <c r="N164" s="34"/>
      <c r="O164" s="34"/>
      <c r="P164" s="34"/>
    </row>
    <row r="165" spans="1:16" ht="33">
      <c r="A165" s="31" t="s">
        <v>373</v>
      </c>
      <c r="B165" s="31" t="s">
        <v>400</v>
      </c>
      <c r="C165" s="32" t="s">
        <v>419</v>
      </c>
      <c r="D165" s="31"/>
      <c r="E165" s="31" t="s">
        <v>8</v>
      </c>
      <c r="F165" s="23" t="s">
        <v>11</v>
      </c>
      <c r="G165" s="31"/>
      <c r="H165" s="33" t="s">
        <v>13</v>
      </c>
      <c r="J165" s="34"/>
      <c r="K165" s="34" t="s">
        <v>420</v>
      </c>
      <c r="L165" s="34"/>
      <c r="M165" s="34"/>
      <c r="N165" s="34"/>
      <c r="O165" s="34"/>
      <c r="P165" s="34"/>
    </row>
    <row r="166" spans="1:16">
      <c r="A166" s="31" t="s">
        <v>373</v>
      </c>
      <c r="B166" s="31" t="s">
        <v>400</v>
      </c>
      <c r="C166" s="32" t="s">
        <v>421</v>
      </c>
      <c r="D166" s="31"/>
      <c r="E166" s="31" t="s">
        <v>8</v>
      </c>
      <c r="F166" s="23" t="s">
        <v>10</v>
      </c>
      <c r="G166" s="31"/>
      <c r="H166" s="33" t="s">
        <v>13</v>
      </c>
      <c r="J166" s="34"/>
      <c r="K166" s="34" t="s">
        <v>422</v>
      </c>
      <c r="L166" s="34"/>
      <c r="M166" s="34"/>
      <c r="N166" s="34"/>
      <c r="O166" s="34"/>
      <c r="P166" s="34"/>
    </row>
    <row r="167" spans="1:16">
      <c r="A167" s="31" t="s">
        <v>373</v>
      </c>
      <c r="B167" s="31" t="s">
        <v>33</v>
      </c>
      <c r="C167" s="32" t="s">
        <v>423</v>
      </c>
      <c r="D167" s="31"/>
      <c r="E167" s="31" t="s">
        <v>8</v>
      </c>
      <c r="F167" s="23" t="s">
        <v>11</v>
      </c>
      <c r="G167" s="31"/>
      <c r="H167" s="33" t="s">
        <v>13</v>
      </c>
      <c r="J167" s="34"/>
      <c r="K167" s="35" t="s">
        <v>424</v>
      </c>
      <c r="L167" s="34"/>
      <c r="M167" s="34"/>
      <c r="N167" s="34"/>
      <c r="O167" s="34"/>
      <c r="P167" s="34"/>
    </row>
    <row r="168" spans="1:16" ht="33">
      <c r="A168" s="31" t="s">
        <v>373</v>
      </c>
      <c r="B168" s="31" t="s">
        <v>33</v>
      </c>
      <c r="C168" s="32" t="s">
        <v>425</v>
      </c>
      <c r="D168" s="31"/>
      <c r="E168" s="31" t="s">
        <v>8</v>
      </c>
      <c r="F168" s="23" t="s">
        <v>11</v>
      </c>
      <c r="G168" s="31"/>
      <c r="H168" s="33" t="s">
        <v>13</v>
      </c>
      <c r="J168" s="34"/>
      <c r="K168" s="34" t="s">
        <v>426</v>
      </c>
      <c r="L168" s="34"/>
      <c r="M168" s="34"/>
      <c r="N168" s="34"/>
      <c r="O168" s="34"/>
      <c r="P168" s="34"/>
    </row>
    <row r="169" spans="1:16">
      <c r="A169" s="31" t="s">
        <v>373</v>
      </c>
      <c r="B169" s="31" t="s">
        <v>33</v>
      </c>
      <c r="C169" s="32" t="s">
        <v>427</v>
      </c>
      <c r="D169" s="31"/>
      <c r="E169" s="31" t="s">
        <v>8</v>
      </c>
      <c r="F169" s="23" t="s">
        <v>11</v>
      </c>
      <c r="G169" s="31"/>
      <c r="H169" s="33" t="s">
        <v>13</v>
      </c>
      <c r="J169" s="34"/>
      <c r="K169" s="34" t="s">
        <v>428</v>
      </c>
      <c r="L169" s="34"/>
      <c r="M169" s="34"/>
      <c r="N169" s="34"/>
      <c r="O169" s="34"/>
      <c r="P169" s="34"/>
    </row>
    <row r="170" spans="1:16">
      <c r="A170" s="31" t="s">
        <v>373</v>
      </c>
      <c r="B170" s="31" t="s">
        <v>33</v>
      </c>
      <c r="C170" s="32" t="s">
        <v>429</v>
      </c>
      <c r="D170" s="31"/>
      <c r="E170" s="31" t="s">
        <v>8</v>
      </c>
      <c r="F170" s="23" t="s">
        <v>69</v>
      </c>
      <c r="G170" s="31"/>
      <c r="H170" s="33" t="s">
        <v>13</v>
      </c>
      <c r="J170" s="34"/>
      <c r="K170" s="34" t="s">
        <v>430</v>
      </c>
      <c r="L170" s="34"/>
      <c r="M170" s="34"/>
      <c r="N170" s="34"/>
      <c r="O170" s="34"/>
      <c r="P170" s="34"/>
    </row>
    <row r="171" spans="1:16">
      <c r="A171" s="31" t="s">
        <v>373</v>
      </c>
      <c r="B171" s="31" t="s">
        <v>33</v>
      </c>
      <c r="C171" s="32" t="s">
        <v>431</v>
      </c>
      <c r="D171" s="31"/>
      <c r="E171" s="31" t="s">
        <v>8</v>
      </c>
      <c r="F171" s="23" t="s">
        <v>69</v>
      </c>
      <c r="G171" s="31"/>
      <c r="H171" s="33" t="s">
        <v>13</v>
      </c>
      <c r="J171" s="34"/>
      <c r="K171" s="34" t="s">
        <v>432</v>
      </c>
      <c r="L171" s="34"/>
      <c r="M171" s="34"/>
      <c r="N171" s="34"/>
      <c r="O171" s="34"/>
      <c r="P171" s="34"/>
    </row>
    <row r="172" spans="1:16">
      <c r="A172" s="31" t="s">
        <v>373</v>
      </c>
      <c r="B172" s="31" t="s">
        <v>33</v>
      </c>
      <c r="C172" s="32" t="s">
        <v>433</v>
      </c>
      <c r="D172" s="31"/>
      <c r="E172" s="31" t="s">
        <v>8</v>
      </c>
      <c r="F172" s="23" t="s">
        <v>69</v>
      </c>
      <c r="G172" s="31"/>
      <c r="H172" s="33" t="s">
        <v>13</v>
      </c>
      <c r="J172" s="34"/>
      <c r="K172" s="34" t="s">
        <v>434</v>
      </c>
      <c r="L172" s="34"/>
      <c r="M172" s="34"/>
      <c r="N172" s="34"/>
      <c r="O172" s="34"/>
      <c r="P172" s="34"/>
    </row>
    <row r="173" spans="1:16">
      <c r="A173" s="31" t="s">
        <v>373</v>
      </c>
      <c r="B173" s="31" t="s">
        <v>33</v>
      </c>
      <c r="C173" s="32" t="s">
        <v>435</v>
      </c>
      <c r="D173" s="31"/>
      <c r="E173" s="31" t="s">
        <v>8</v>
      </c>
      <c r="F173" s="23" t="s">
        <v>10</v>
      </c>
      <c r="G173" s="31"/>
      <c r="H173" s="33" t="s">
        <v>13</v>
      </c>
      <c r="J173" s="34"/>
      <c r="K173" s="34" t="s">
        <v>436</v>
      </c>
      <c r="L173" s="34"/>
      <c r="M173" s="34"/>
      <c r="N173" s="34"/>
      <c r="O173" s="34"/>
      <c r="P173" s="34"/>
    </row>
    <row r="174" spans="1:16">
      <c r="A174" s="31" t="s">
        <v>373</v>
      </c>
      <c r="B174" s="31" t="s">
        <v>33</v>
      </c>
      <c r="C174" s="32" t="s">
        <v>437</v>
      </c>
      <c r="D174" s="31"/>
      <c r="E174" s="31" t="s">
        <v>8</v>
      </c>
      <c r="F174" s="23" t="s">
        <v>10</v>
      </c>
      <c r="G174" s="31"/>
      <c r="H174" s="33" t="s">
        <v>13</v>
      </c>
      <c r="J174" s="34"/>
      <c r="K174" s="34" t="s">
        <v>438</v>
      </c>
      <c r="L174" s="34"/>
      <c r="M174" s="34"/>
      <c r="N174" s="34"/>
      <c r="O174" s="34"/>
      <c r="P174" s="34"/>
    </row>
    <row r="175" spans="1:16">
      <c r="A175" s="31" t="s">
        <v>373</v>
      </c>
      <c r="B175" s="31" t="s">
        <v>33</v>
      </c>
      <c r="C175" s="32" t="s">
        <v>439</v>
      </c>
      <c r="D175" s="31"/>
      <c r="E175" s="31" t="s">
        <v>8</v>
      </c>
      <c r="F175" s="23" t="s">
        <v>11</v>
      </c>
      <c r="G175" s="31"/>
      <c r="H175" s="33" t="s">
        <v>13</v>
      </c>
      <c r="J175" s="34"/>
      <c r="K175" s="34" t="s">
        <v>440</v>
      </c>
      <c r="L175" s="34"/>
      <c r="M175" s="34"/>
      <c r="N175" s="34"/>
      <c r="O175" s="34"/>
      <c r="P175" s="34"/>
    </row>
    <row r="176" spans="1:16">
      <c r="A176" s="31" t="s">
        <v>150</v>
      </c>
      <c r="B176" s="31" t="s">
        <v>441</v>
      </c>
      <c r="C176" s="32" t="s">
        <v>442</v>
      </c>
      <c r="D176" s="31"/>
      <c r="E176" s="31" t="s">
        <v>5</v>
      </c>
      <c r="F176" s="23" t="s">
        <v>11</v>
      </c>
      <c r="G176" s="31"/>
      <c r="H176" s="33" t="s">
        <v>13</v>
      </c>
      <c r="J176" s="34"/>
      <c r="K176" s="34" t="s">
        <v>443</v>
      </c>
      <c r="L176" s="34"/>
      <c r="M176" s="34"/>
      <c r="N176" s="34"/>
      <c r="O176" s="34"/>
      <c r="P176" s="34"/>
    </row>
    <row r="177" spans="1:16" ht="33">
      <c r="A177" s="31" t="s">
        <v>373</v>
      </c>
      <c r="B177" s="31" t="s">
        <v>441</v>
      </c>
      <c r="C177" s="32" t="s">
        <v>444</v>
      </c>
      <c r="D177" s="31"/>
      <c r="E177" s="31" t="s">
        <v>5</v>
      </c>
      <c r="F177" s="23" t="s">
        <v>11</v>
      </c>
      <c r="G177" s="31"/>
      <c r="H177" s="33" t="s">
        <v>13</v>
      </c>
      <c r="J177" s="34"/>
      <c r="K177" s="34" t="s">
        <v>445</v>
      </c>
      <c r="L177" s="34"/>
      <c r="M177" s="34"/>
      <c r="N177" s="34"/>
      <c r="O177" s="34"/>
      <c r="P177" s="34"/>
    </row>
    <row r="178" spans="1:16" ht="33">
      <c r="A178" s="31" t="s">
        <v>373</v>
      </c>
      <c r="B178" s="31" t="s">
        <v>441</v>
      </c>
      <c r="C178" s="32" t="s">
        <v>446</v>
      </c>
      <c r="D178" s="31"/>
      <c r="E178" s="31" t="s">
        <v>8</v>
      </c>
      <c r="F178" s="23" t="s">
        <v>11</v>
      </c>
      <c r="G178" s="31"/>
      <c r="H178" s="33" t="s">
        <v>13</v>
      </c>
      <c r="J178" s="34"/>
      <c r="K178" s="34" t="s">
        <v>447</v>
      </c>
      <c r="L178" s="34"/>
      <c r="M178" s="34"/>
      <c r="N178" s="34"/>
      <c r="O178" s="34"/>
      <c r="P178" s="34"/>
    </row>
    <row r="179" spans="1:16" ht="33">
      <c r="A179" s="31" t="s">
        <v>448</v>
      </c>
      <c r="B179" s="31" t="s">
        <v>441</v>
      </c>
      <c r="C179" s="32" t="s">
        <v>449</v>
      </c>
      <c r="D179" s="31"/>
      <c r="E179" s="31" t="s">
        <v>5</v>
      </c>
      <c r="F179" s="23" t="s">
        <v>11</v>
      </c>
      <c r="G179" s="31"/>
      <c r="H179" s="33" t="s">
        <v>13</v>
      </c>
      <c r="J179" s="34"/>
      <c r="K179" s="34" t="s">
        <v>450</v>
      </c>
      <c r="L179" s="34"/>
      <c r="M179" s="34"/>
      <c r="N179" s="34"/>
      <c r="O179" s="34"/>
      <c r="P179" s="34"/>
    </row>
    <row r="180" spans="1:16" ht="33">
      <c r="A180" s="31" t="s">
        <v>448</v>
      </c>
      <c r="B180" s="31" t="s">
        <v>441</v>
      </c>
      <c r="C180" s="32" t="s">
        <v>451</v>
      </c>
      <c r="D180" s="31"/>
      <c r="E180" s="31" t="s">
        <v>8</v>
      </c>
      <c r="F180" s="23" t="s">
        <v>11</v>
      </c>
      <c r="G180" s="31"/>
      <c r="H180" s="33" t="s">
        <v>13</v>
      </c>
      <c r="J180" s="34"/>
      <c r="K180" s="34" t="s">
        <v>452</v>
      </c>
      <c r="L180" s="34"/>
      <c r="M180" s="34"/>
      <c r="N180" s="34"/>
      <c r="O180" s="34"/>
      <c r="P180" s="34"/>
    </row>
    <row r="181" spans="1:16">
      <c r="A181" s="31" t="s">
        <v>150</v>
      </c>
      <c r="B181" s="31" t="s">
        <v>441</v>
      </c>
      <c r="C181" s="32" t="s">
        <v>453</v>
      </c>
      <c r="D181" s="31"/>
      <c r="E181" s="31" t="s">
        <v>8</v>
      </c>
      <c r="F181" s="23" t="s">
        <v>11</v>
      </c>
      <c r="G181" s="31"/>
      <c r="H181" s="33" t="s">
        <v>13</v>
      </c>
      <c r="J181" s="34"/>
      <c r="K181" s="34" t="s">
        <v>454</v>
      </c>
      <c r="L181" s="34"/>
      <c r="M181" s="34"/>
      <c r="N181" s="34"/>
      <c r="O181" s="34"/>
      <c r="P181" s="34"/>
    </row>
    <row r="182" spans="1:16">
      <c r="A182" s="31" t="s">
        <v>373</v>
      </c>
      <c r="B182" s="31" t="s">
        <v>441</v>
      </c>
      <c r="C182" s="32" t="s">
        <v>455</v>
      </c>
      <c r="D182" s="31"/>
      <c r="E182" s="31" t="s">
        <v>5</v>
      </c>
      <c r="F182" s="23" t="s">
        <v>11</v>
      </c>
      <c r="G182" s="31"/>
      <c r="H182" s="33" t="s">
        <v>13</v>
      </c>
      <c r="J182" s="34"/>
      <c r="K182" s="34" t="s">
        <v>456</v>
      </c>
      <c r="L182" s="34"/>
      <c r="M182" s="34"/>
      <c r="N182" s="34"/>
      <c r="O182" s="34"/>
      <c r="P182" s="34"/>
    </row>
    <row r="183" spans="1:16">
      <c r="A183" s="31" t="s">
        <v>150</v>
      </c>
      <c r="B183" s="31" t="s">
        <v>441</v>
      </c>
      <c r="C183" s="32" t="s">
        <v>457</v>
      </c>
      <c r="D183" s="31"/>
      <c r="E183" s="31" t="s">
        <v>7</v>
      </c>
      <c r="F183" s="23" t="s">
        <v>11</v>
      </c>
      <c r="G183" s="31"/>
      <c r="H183" s="33" t="s">
        <v>13</v>
      </c>
      <c r="J183" s="34"/>
      <c r="K183" s="34" t="s">
        <v>458</v>
      </c>
      <c r="L183" s="34"/>
      <c r="M183" s="34"/>
      <c r="N183" s="34"/>
      <c r="O183" s="34"/>
      <c r="P183" s="34"/>
    </row>
    <row r="184" spans="1:16" ht="33">
      <c r="A184" s="31" t="s">
        <v>150</v>
      </c>
      <c r="B184" s="31" t="s">
        <v>441</v>
      </c>
      <c r="C184" s="32" t="s">
        <v>459</v>
      </c>
      <c r="D184" s="31"/>
      <c r="E184" s="31" t="s">
        <v>8</v>
      </c>
      <c r="F184" s="23" t="s">
        <v>11</v>
      </c>
      <c r="G184" s="31"/>
      <c r="H184" s="33" t="s">
        <v>13</v>
      </c>
      <c r="J184" s="34"/>
      <c r="K184" s="34" t="s">
        <v>460</v>
      </c>
      <c r="L184" s="34"/>
      <c r="M184" s="34"/>
      <c r="N184" s="34"/>
      <c r="O184" s="34"/>
      <c r="P184" s="34"/>
    </row>
    <row r="185" spans="1:16">
      <c r="A185" s="31" t="s">
        <v>150</v>
      </c>
      <c r="B185" s="31" t="s">
        <v>441</v>
      </c>
      <c r="C185" s="32" t="s">
        <v>461</v>
      </c>
      <c r="D185" s="31"/>
      <c r="E185" s="31" t="s">
        <v>7</v>
      </c>
      <c r="F185" s="23" t="s">
        <v>11</v>
      </c>
      <c r="G185" s="31"/>
      <c r="H185" s="33" t="s">
        <v>13</v>
      </c>
      <c r="J185" s="34"/>
      <c r="K185" s="34" t="s">
        <v>462</v>
      </c>
      <c r="L185" s="34"/>
      <c r="M185" s="34"/>
      <c r="N185" s="34"/>
      <c r="O185" s="34"/>
      <c r="P185" s="34"/>
    </row>
    <row r="186" spans="1:16">
      <c r="A186" s="31" t="s">
        <v>373</v>
      </c>
      <c r="B186" s="31" t="s">
        <v>441</v>
      </c>
      <c r="C186" s="32" t="s">
        <v>463</v>
      </c>
      <c r="D186" s="31"/>
      <c r="E186" s="31" t="s">
        <v>5</v>
      </c>
      <c r="F186" s="23" t="s">
        <v>11</v>
      </c>
      <c r="G186" s="31"/>
      <c r="H186" s="33" t="s">
        <v>13</v>
      </c>
      <c r="J186" s="34"/>
      <c r="K186" s="34" t="s">
        <v>464</v>
      </c>
      <c r="L186" s="34"/>
      <c r="M186" s="34"/>
      <c r="N186" s="34"/>
      <c r="O186" s="34"/>
      <c r="P186" s="34"/>
    </row>
    <row r="187" spans="1:16">
      <c r="A187" s="31" t="s">
        <v>373</v>
      </c>
      <c r="B187" s="31" t="s">
        <v>441</v>
      </c>
      <c r="C187" s="32" t="s">
        <v>465</v>
      </c>
      <c r="D187" s="31"/>
      <c r="E187" s="31" t="s">
        <v>5</v>
      </c>
      <c r="F187" s="23" t="s">
        <v>11</v>
      </c>
      <c r="G187" s="31"/>
      <c r="H187" s="33" t="s">
        <v>13</v>
      </c>
      <c r="J187" s="34"/>
      <c r="K187" s="34" t="s">
        <v>466</v>
      </c>
      <c r="L187" s="34"/>
      <c r="M187" s="34"/>
      <c r="N187" s="34"/>
      <c r="O187" s="34"/>
      <c r="P187" s="34"/>
    </row>
    <row r="188" spans="1:16" ht="33">
      <c r="A188" s="31" t="s">
        <v>448</v>
      </c>
      <c r="B188" s="31" t="s">
        <v>441</v>
      </c>
      <c r="C188" s="32" t="s">
        <v>467</v>
      </c>
      <c r="D188" s="31"/>
      <c r="E188" s="31" t="s">
        <v>8</v>
      </c>
      <c r="F188" s="23" t="s">
        <v>11</v>
      </c>
      <c r="G188" s="31"/>
      <c r="H188" s="33" t="s">
        <v>13</v>
      </c>
      <c r="J188" s="34"/>
      <c r="K188" s="34" t="s">
        <v>468</v>
      </c>
      <c r="L188" s="34"/>
      <c r="M188" s="34"/>
      <c r="N188" s="34"/>
      <c r="O188" s="34"/>
      <c r="P188" s="34"/>
    </row>
    <row r="189" spans="1:16">
      <c r="A189" s="31" t="s">
        <v>373</v>
      </c>
      <c r="B189" s="31" t="s">
        <v>441</v>
      </c>
      <c r="C189" s="32" t="s">
        <v>469</v>
      </c>
      <c r="D189" s="31"/>
      <c r="E189" s="31" t="s">
        <v>5</v>
      </c>
      <c r="F189" s="23" t="s">
        <v>11</v>
      </c>
      <c r="G189" s="31"/>
      <c r="H189" s="33" t="s">
        <v>13</v>
      </c>
      <c r="J189" s="34"/>
      <c r="K189" s="34" t="s">
        <v>470</v>
      </c>
      <c r="L189" s="34"/>
      <c r="M189" s="34"/>
      <c r="N189" s="34"/>
      <c r="O189" s="34"/>
      <c r="P189" s="34"/>
    </row>
    <row r="190" spans="1:16">
      <c r="A190" s="31" t="s">
        <v>373</v>
      </c>
      <c r="B190" s="31" t="s">
        <v>441</v>
      </c>
      <c r="C190" s="32" t="s">
        <v>471</v>
      </c>
      <c r="D190" s="31"/>
      <c r="E190" s="31" t="s">
        <v>5</v>
      </c>
      <c r="F190" s="23" t="s">
        <v>11</v>
      </c>
      <c r="G190" s="31"/>
      <c r="H190" s="33" t="s">
        <v>13</v>
      </c>
      <c r="J190" s="34"/>
      <c r="K190" s="34" t="s">
        <v>472</v>
      </c>
      <c r="L190" s="34"/>
      <c r="M190" s="34"/>
      <c r="N190" s="34"/>
      <c r="O190" s="34"/>
      <c r="P190" s="34"/>
    </row>
    <row r="191" spans="1:16" ht="33">
      <c r="A191" s="31" t="s">
        <v>373</v>
      </c>
      <c r="B191" s="31" t="s">
        <v>441</v>
      </c>
      <c r="C191" s="32" t="s">
        <v>473</v>
      </c>
      <c r="D191" s="31"/>
      <c r="E191" s="31" t="s">
        <v>8</v>
      </c>
      <c r="F191" s="23" t="s">
        <v>11</v>
      </c>
      <c r="G191" s="31"/>
      <c r="H191" s="33" t="s">
        <v>13</v>
      </c>
      <c r="J191" s="34"/>
      <c r="K191" s="34" t="s">
        <v>474</v>
      </c>
      <c r="L191" s="34"/>
      <c r="M191" s="34"/>
      <c r="N191" s="34"/>
      <c r="O191" s="34"/>
      <c r="P191" s="34"/>
    </row>
    <row r="192" spans="1:16" ht="33">
      <c r="A192" s="31" t="s">
        <v>373</v>
      </c>
      <c r="B192" s="31" t="s">
        <v>441</v>
      </c>
      <c r="C192" s="32" t="s">
        <v>475</v>
      </c>
      <c r="D192" s="31"/>
      <c r="E192" s="31" t="s">
        <v>8</v>
      </c>
      <c r="F192" s="23" t="s">
        <v>11</v>
      </c>
      <c r="G192" s="31"/>
      <c r="H192" s="33" t="s">
        <v>13</v>
      </c>
      <c r="J192" s="34"/>
      <c r="K192" s="34" t="s">
        <v>476</v>
      </c>
      <c r="L192" s="34"/>
      <c r="M192" s="34"/>
      <c r="N192" s="34"/>
      <c r="O192" s="34"/>
      <c r="P192" s="34"/>
    </row>
    <row r="193" spans="1:16" ht="33">
      <c r="A193" s="31" t="s">
        <v>373</v>
      </c>
      <c r="B193" s="31" t="s">
        <v>441</v>
      </c>
      <c r="C193" s="32" t="s">
        <v>477</v>
      </c>
      <c r="D193" s="31"/>
      <c r="E193" s="31" t="s">
        <v>8</v>
      </c>
      <c r="F193" s="23" t="s">
        <v>11</v>
      </c>
      <c r="G193" s="31"/>
      <c r="H193" s="33" t="s">
        <v>13</v>
      </c>
      <c r="J193" s="34"/>
      <c r="K193" s="34" t="s">
        <v>478</v>
      </c>
      <c r="L193" s="34"/>
      <c r="M193" s="34"/>
      <c r="N193" s="34"/>
      <c r="O193" s="34"/>
      <c r="P193" s="34"/>
    </row>
    <row r="194" spans="1:16" ht="33">
      <c r="A194" s="31" t="s">
        <v>373</v>
      </c>
      <c r="B194" s="31" t="s">
        <v>441</v>
      </c>
      <c r="C194" s="32" t="s">
        <v>479</v>
      </c>
      <c r="D194" s="31"/>
      <c r="E194" s="31" t="s">
        <v>7</v>
      </c>
      <c r="F194" s="23" t="s">
        <v>11</v>
      </c>
      <c r="G194" s="31"/>
      <c r="H194" s="33" t="s">
        <v>13</v>
      </c>
      <c r="J194" s="34"/>
      <c r="K194" s="34" t="s">
        <v>480</v>
      </c>
      <c r="L194" s="34"/>
      <c r="M194" s="34"/>
      <c r="N194" s="34"/>
      <c r="O194" s="34"/>
      <c r="P194" s="34"/>
    </row>
    <row r="195" spans="1:16" ht="33">
      <c r="A195" s="31" t="s">
        <v>373</v>
      </c>
      <c r="B195" s="31" t="s">
        <v>441</v>
      </c>
      <c r="C195" s="32" t="s">
        <v>481</v>
      </c>
      <c r="D195" s="31"/>
      <c r="E195" s="31" t="s">
        <v>8</v>
      </c>
      <c r="F195" s="23" t="s">
        <v>11</v>
      </c>
      <c r="G195" s="31"/>
      <c r="H195" s="33" t="s">
        <v>13</v>
      </c>
      <c r="J195" s="34"/>
      <c r="K195" s="34" t="s">
        <v>482</v>
      </c>
      <c r="L195" s="34"/>
      <c r="M195" s="34"/>
      <c r="N195" s="34"/>
      <c r="O195" s="34"/>
      <c r="P195" s="34"/>
    </row>
    <row r="196" spans="1:16" ht="33">
      <c r="A196" s="31" t="s">
        <v>331</v>
      </c>
      <c r="B196" s="31" t="s">
        <v>441</v>
      </c>
      <c r="C196" s="32" t="s">
        <v>483</v>
      </c>
      <c r="D196" s="31"/>
      <c r="E196" s="31" t="s">
        <v>5</v>
      </c>
      <c r="F196" s="23" t="s">
        <v>11</v>
      </c>
      <c r="G196" s="31"/>
      <c r="H196" s="33" t="s">
        <v>13</v>
      </c>
      <c r="J196" s="34"/>
      <c r="K196" s="34" t="s">
        <v>484</v>
      </c>
      <c r="L196" s="34"/>
      <c r="M196" s="34"/>
      <c r="N196" s="34"/>
      <c r="O196" s="34"/>
      <c r="P196" s="34"/>
    </row>
    <row r="197" spans="1:16" ht="33">
      <c r="A197" s="31" t="s">
        <v>331</v>
      </c>
      <c r="B197" s="31" t="s">
        <v>441</v>
      </c>
      <c r="C197" s="32" t="s">
        <v>485</v>
      </c>
      <c r="D197" s="31"/>
      <c r="E197" s="31" t="s">
        <v>8</v>
      </c>
      <c r="F197" s="23" t="s">
        <v>11</v>
      </c>
      <c r="G197" s="31"/>
      <c r="H197" s="33" t="s">
        <v>13</v>
      </c>
      <c r="J197" s="34"/>
      <c r="K197" s="34" t="s">
        <v>486</v>
      </c>
      <c r="L197" s="34"/>
      <c r="M197" s="34"/>
      <c r="N197" s="34"/>
      <c r="O197" s="34"/>
      <c r="P197" s="34"/>
    </row>
    <row r="198" spans="1:16">
      <c r="A198" s="31"/>
      <c r="B198" s="31"/>
      <c r="C198" s="32"/>
      <c r="D198" s="31"/>
      <c r="E198" s="31"/>
      <c r="G198" s="31"/>
      <c r="J198" s="34"/>
      <c r="K198" s="34"/>
      <c r="L198" s="34"/>
      <c r="M198" s="34"/>
      <c r="N198" s="34"/>
      <c r="O198" s="34"/>
      <c r="P198" s="34"/>
    </row>
    <row r="199" spans="1:16">
      <c r="A199" s="31"/>
      <c r="B199" s="31"/>
      <c r="C199" s="32"/>
      <c r="D199" s="31"/>
      <c r="E199" s="31"/>
      <c r="G199" s="31"/>
      <c r="J199" s="34"/>
      <c r="K199" s="34"/>
      <c r="L199" s="34"/>
      <c r="M199" s="34"/>
      <c r="N199" s="34"/>
      <c r="O199" s="34"/>
      <c r="P199" s="34"/>
    </row>
    <row r="200" spans="1:16">
      <c r="A200" s="31"/>
      <c r="B200" s="31"/>
      <c r="C200" s="32"/>
      <c r="D200" s="31"/>
      <c r="E200" s="31"/>
      <c r="G200" s="31"/>
      <c r="J200" s="34"/>
      <c r="K200" s="34"/>
      <c r="L200" s="34"/>
      <c r="M200" s="34"/>
      <c r="N200" s="34"/>
      <c r="O200" s="34"/>
      <c r="P200" s="34"/>
    </row>
    <row r="201" spans="1:16">
      <c r="A201" s="31"/>
      <c r="B201" s="31"/>
      <c r="C201" s="32"/>
      <c r="D201" s="31"/>
      <c r="E201" s="31"/>
      <c r="G201" s="31"/>
      <c r="J201" s="34"/>
      <c r="K201" s="34"/>
      <c r="L201" s="34"/>
      <c r="M201" s="34"/>
      <c r="N201" s="34"/>
      <c r="O201" s="34"/>
      <c r="P201" s="34"/>
    </row>
    <row r="202" spans="1:16">
      <c r="A202" s="31"/>
      <c r="B202" s="31"/>
      <c r="C202" s="32"/>
      <c r="D202" s="31"/>
      <c r="E202" s="31"/>
      <c r="G202" s="31"/>
      <c r="J202" s="34"/>
      <c r="K202" s="34"/>
      <c r="L202" s="34"/>
      <c r="M202" s="34"/>
      <c r="N202" s="34"/>
      <c r="O202" s="34"/>
      <c r="P202" s="34"/>
    </row>
    <row r="203" spans="1:16">
      <c r="A203" s="31"/>
      <c r="B203" s="31"/>
      <c r="C203" s="32"/>
      <c r="D203" s="31"/>
      <c r="E203" s="31"/>
      <c r="G203" s="31"/>
      <c r="J203" s="34"/>
      <c r="K203" s="34"/>
      <c r="L203" s="34"/>
      <c r="M203" s="34"/>
      <c r="N203" s="34"/>
      <c r="O203" s="34"/>
      <c r="P203" s="34"/>
    </row>
    <row r="204" spans="1:16">
      <c r="A204" s="31"/>
      <c r="B204" s="31"/>
      <c r="C204" s="32"/>
      <c r="D204" s="31"/>
      <c r="E204" s="31"/>
      <c r="G204" s="31"/>
      <c r="J204" s="34"/>
      <c r="K204" s="34"/>
      <c r="L204" s="34"/>
      <c r="M204" s="34"/>
      <c r="N204" s="34"/>
      <c r="O204" s="34"/>
      <c r="P204" s="34"/>
    </row>
    <row r="205" spans="1:16">
      <c r="A205" s="31"/>
      <c r="B205" s="31"/>
      <c r="C205" s="32"/>
      <c r="D205" s="31"/>
      <c r="E205" s="31"/>
      <c r="G205" s="31"/>
      <c r="J205" s="34"/>
      <c r="K205" s="34"/>
      <c r="L205" s="34"/>
      <c r="M205" s="34"/>
      <c r="N205" s="34"/>
      <c r="O205" s="34"/>
      <c r="P205" s="34"/>
    </row>
    <row r="206" spans="1:16">
      <c r="A206" s="31"/>
      <c r="B206" s="31"/>
      <c r="C206" s="32"/>
      <c r="D206" s="31"/>
      <c r="E206" s="31"/>
      <c r="G206" s="31"/>
      <c r="J206" s="34"/>
      <c r="K206" s="34"/>
      <c r="L206" s="34"/>
      <c r="M206" s="34"/>
      <c r="N206" s="34"/>
      <c r="O206" s="34"/>
      <c r="P206" s="34"/>
    </row>
    <row r="207" spans="1:16">
      <c r="A207" s="31"/>
      <c r="B207" s="31"/>
      <c r="C207" s="32"/>
      <c r="D207" s="31"/>
      <c r="E207" s="31"/>
      <c r="G207" s="31"/>
      <c r="J207" s="34"/>
      <c r="K207" s="34"/>
      <c r="L207" s="34"/>
      <c r="M207" s="34"/>
      <c r="N207" s="34"/>
      <c r="O207" s="34"/>
      <c r="P207" s="34"/>
    </row>
    <row r="208" spans="1:16">
      <c r="A208" s="31"/>
      <c r="B208" s="31"/>
      <c r="C208" s="32"/>
      <c r="D208" s="31"/>
      <c r="E208" s="31"/>
      <c r="G208" s="31"/>
      <c r="J208" s="34"/>
      <c r="K208" s="34"/>
      <c r="L208" s="34"/>
      <c r="M208" s="34"/>
      <c r="N208" s="34"/>
      <c r="O208" s="34"/>
      <c r="P208" s="34"/>
    </row>
    <row r="209" spans="1:16">
      <c r="A209" s="31"/>
      <c r="B209" s="31"/>
      <c r="C209" s="32"/>
      <c r="D209" s="31"/>
      <c r="E209" s="31"/>
      <c r="G209" s="31"/>
      <c r="J209" s="34"/>
      <c r="K209" s="34"/>
      <c r="L209" s="34"/>
      <c r="M209" s="34"/>
      <c r="N209" s="34"/>
      <c r="O209" s="34"/>
      <c r="P209" s="34"/>
    </row>
    <row r="210" spans="1:16">
      <c r="A210" s="31"/>
      <c r="B210" s="31"/>
      <c r="C210" s="32"/>
      <c r="D210" s="31"/>
      <c r="E210" s="31"/>
      <c r="G210" s="31"/>
      <c r="J210" s="34"/>
      <c r="K210" s="34"/>
      <c r="L210" s="34"/>
      <c r="M210" s="34"/>
      <c r="N210" s="34"/>
      <c r="O210" s="34"/>
      <c r="P210" s="34"/>
    </row>
    <row r="211" spans="1:16">
      <c r="A211" s="31"/>
      <c r="B211" s="31"/>
      <c r="C211" s="32"/>
      <c r="D211" s="31"/>
      <c r="E211" s="31"/>
      <c r="G211" s="31"/>
      <c r="J211" s="34"/>
      <c r="K211" s="34"/>
      <c r="L211" s="34"/>
      <c r="M211" s="34"/>
      <c r="N211" s="34"/>
      <c r="O211" s="34"/>
      <c r="P211" s="34"/>
    </row>
    <row r="212" spans="1:16">
      <c r="A212" s="31"/>
      <c r="B212" s="31"/>
      <c r="C212" s="32"/>
      <c r="D212" s="31"/>
      <c r="E212" s="31"/>
      <c r="G212" s="31"/>
      <c r="J212" s="34"/>
      <c r="K212" s="34"/>
      <c r="L212" s="34"/>
      <c r="M212" s="34"/>
      <c r="N212" s="34"/>
      <c r="O212" s="34"/>
      <c r="P212" s="34"/>
    </row>
    <row r="213" spans="1:16">
      <c r="A213" s="31"/>
      <c r="B213" s="31"/>
      <c r="C213" s="32"/>
      <c r="D213" s="31"/>
      <c r="E213" s="31"/>
      <c r="G213" s="31"/>
      <c r="J213" s="34"/>
      <c r="K213" s="34"/>
      <c r="L213" s="34"/>
      <c r="M213" s="34"/>
      <c r="N213" s="34"/>
      <c r="O213" s="34"/>
      <c r="P213" s="34"/>
    </row>
    <row r="214" spans="1:16">
      <c r="A214" s="31"/>
      <c r="B214" s="31"/>
      <c r="C214" s="32"/>
      <c r="D214" s="31"/>
      <c r="E214" s="31"/>
      <c r="G214" s="31"/>
      <c r="J214" s="34"/>
      <c r="K214" s="34"/>
      <c r="L214" s="34"/>
      <c r="M214" s="34"/>
      <c r="N214" s="34"/>
      <c r="O214" s="34"/>
      <c r="P214" s="34"/>
    </row>
    <row r="215" spans="1:16">
      <c r="A215" s="31"/>
      <c r="B215" s="31"/>
      <c r="C215" s="32"/>
      <c r="D215" s="31"/>
      <c r="E215" s="31"/>
      <c r="G215" s="31"/>
      <c r="J215" s="34"/>
      <c r="K215" s="34"/>
      <c r="L215" s="34"/>
      <c r="M215" s="34"/>
      <c r="N215" s="34"/>
      <c r="O215" s="34"/>
      <c r="P215" s="34"/>
    </row>
    <row r="216" spans="1:16">
      <c r="A216" s="31"/>
      <c r="B216" s="31"/>
      <c r="C216" s="32"/>
      <c r="D216" s="31"/>
      <c r="E216" s="31"/>
      <c r="G216" s="31"/>
      <c r="J216" s="34"/>
      <c r="K216" s="34"/>
      <c r="L216" s="34"/>
      <c r="M216" s="34"/>
      <c r="N216" s="34"/>
      <c r="O216" s="34"/>
      <c r="P216" s="34"/>
    </row>
    <row r="217" spans="1:16">
      <c r="A217" s="31"/>
      <c r="B217" s="31"/>
      <c r="C217" s="32"/>
      <c r="D217" s="31"/>
      <c r="E217" s="31"/>
      <c r="G217" s="31"/>
      <c r="J217" s="34"/>
      <c r="K217" s="34"/>
      <c r="L217" s="34"/>
      <c r="M217" s="34"/>
      <c r="N217" s="34"/>
      <c r="O217" s="34"/>
      <c r="P217" s="34"/>
    </row>
    <row r="218" spans="1:16">
      <c r="A218" s="31"/>
      <c r="B218" s="31"/>
      <c r="C218" s="32"/>
      <c r="D218" s="31"/>
      <c r="E218" s="31"/>
      <c r="G218" s="31"/>
      <c r="J218" s="34"/>
      <c r="K218" s="34"/>
      <c r="L218" s="34"/>
      <c r="M218" s="34"/>
      <c r="N218" s="34"/>
      <c r="O218" s="34"/>
      <c r="P218" s="34"/>
    </row>
    <row r="219" spans="1:16">
      <c r="A219" s="31"/>
      <c r="B219" s="31"/>
      <c r="C219" s="32"/>
      <c r="D219" s="31"/>
      <c r="E219" s="31"/>
      <c r="G219" s="31"/>
      <c r="J219" s="34"/>
      <c r="K219" s="34"/>
      <c r="L219" s="34"/>
      <c r="M219" s="34"/>
      <c r="N219" s="34"/>
      <c r="O219" s="34"/>
      <c r="P219" s="34"/>
    </row>
    <row r="220" spans="1:16">
      <c r="A220" s="31"/>
      <c r="B220" s="31"/>
      <c r="C220" s="32"/>
      <c r="D220" s="31"/>
      <c r="E220" s="31"/>
      <c r="G220" s="31"/>
      <c r="J220" s="34"/>
      <c r="K220" s="34"/>
      <c r="L220" s="34"/>
      <c r="M220" s="34"/>
      <c r="N220" s="34"/>
      <c r="O220" s="34"/>
      <c r="P220" s="34"/>
    </row>
    <row r="221" spans="1:16">
      <c r="A221" s="31"/>
      <c r="B221" s="31"/>
      <c r="C221" s="32"/>
      <c r="D221" s="31"/>
      <c r="E221" s="31"/>
      <c r="G221" s="31"/>
      <c r="J221" s="34"/>
      <c r="K221" s="34"/>
      <c r="L221" s="34"/>
      <c r="M221" s="34"/>
      <c r="N221" s="34"/>
      <c r="O221" s="34"/>
      <c r="P221" s="34"/>
    </row>
    <row r="222" spans="1:16">
      <c r="A222" s="31"/>
      <c r="B222" s="31"/>
      <c r="C222" s="32"/>
      <c r="D222" s="31"/>
      <c r="E222" s="31"/>
      <c r="G222" s="31"/>
      <c r="J222" s="34"/>
      <c r="K222" s="34"/>
      <c r="L222" s="34"/>
      <c r="M222" s="34"/>
      <c r="N222" s="34"/>
      <c r="O222" s="34"/>
      <c r="P222" s="34"/>
    </row>
    <row r="223" spans="1:16">
      <c r="A223" s="31"/>
      <c r="B223" s="31"/>
      <c r="C223" s="32"/>
      <c r="D223" s="31"/>
      <c r="E223" s="31"/>
      <c r="G223" s="31"/>
      <c r="J223" s="34"/>
      <c r="K223" s="34"/>
      <c r="L223" s="34"/>
      <c r="M223" s="34"/>
      <c r="N223" s="34"/>
      <c r="O223" s="34"/>
      <c r="P223" s="34"/>
    </row>
    <row r="224" spans="1:16">
      <c r="A224" s="31"/>
      <c r="B224" s="31"/>
      <c r="C224" s="32"/>
      <c r="D224" s="31"/>
      <c r="E224" s="31"/>
      <c r="G224" s="31"/>
      <c r="J224" s="34"/>
      <c r="K224" s="34"/>
      <c r="L224" s="34"/>
      <c r="M224" s="34"/>
      <c r="N224" s="34"/>
      <c r="O224" s="34"/>
      <c r="P224" s="34"/>
    </row>
    <row r="225" spans="1:16">
      <c r="A225" s="31"/>
      <c r="B225" s="31"/>
      <c r="C225" s="32"/>
      <c r="D225" s="31"/>
      <c r="E225" s="31"/>
      <c r="G225" s="31"/>
      <c r="J225" s="34"/>
      <c r="K225" s="34"/>
      <c r="L225" s="34"/>
      <c r="M225" s="34"/>
      <c r="N225" s="34"/>
      <c r="O225" s="34"/>
      <c r="P225" s="34"/>
    </row>
    <row r="226" spans="1:16">
      <c r="A226" s="31"/>
      <c r="B226" s="31"/>
      <c r="C226" s="32"/>
      <c r="D226" s="31"/>
      <c r="E226" s="31"/>
      <c r="G226" s="31"/>
      <c r="J226" s="34"/>
      <c r="K226" s="34"/>
      <c r="L226" s="34"/>
      <c r="M226" s="34"/>
      <c r="N226" s="34"/>
      <c r="O226" s="34"/>
      <c r="P226" s="34"/>
    </row>
    <row r="227" spans="1:16">
      <c r="A227" s="31"/>
      <c r="B227" s="31"/>
      <c r="C227" s="32"/>
      <c r="D227" s="31"/>
      <c r="E227" s="31"/>
      <c r="G227" s="31"/>
      <c r="J227" s="34"/>
      <c r="K227" s="34"/>
      <c r="L227" s="34"/>
      <c r="M227" s="34"/>
      <c r="N227" s="34"/>
      <c r="O227" s="34"/>
      <c r="P227" s="34"/>
    </row>
    <row r="228" spans="1:16">
      <c r="A228" s="31"/>
      <c r="B228" s="31"/>
      <c r="C228" s="32"/>
      <c r="D228" s="31"/>
      <c r="E228" s="31"/>
      <c r="G228" s="31"/>
      <c r="J228" s="34"/>
      <c r="K228" s="34"/>
      <c r="L228" s="34"/>
      <c r="M228" s="34"/>
      <c r="N228" s="34"/>
      <c r="O228" s="34"/>
      <c r="P228" s="34"/>
    </row>
    <row r="229" spans="1:16">
      <c r="A229" s="31"/>
      <c r="B229" s="31"/>
      <c r="C229" s="32"/>
      <c r="D229" s="31"/>
      <c r="E229" s="31"/>
      <c r="G229" s="31"/>
      <c r="J229" s="34"/>
      <c r="K229" s="34"/>
      <c r="L229" s="34"/>
      <c r="M229" s="34"/>
      <c r="N229" s="34"/>
      <c r="O229" s="34"/>
      <c r="P229" s="34"/>
    </row>
    <row r="230" spans="1:16">
      <c r="A230" s="31"/>
      <c r="B230" s="31"/>
      <c r="C230" s="32"/>
      <c r="D230" s="31"/>
      <c r="E230" s="31"/>
      <c r="G230" s="31"/>
      <c r="J230" s="34"/>
      <c r="K230" s="34"/>
      <c r="L230" s="34"/>
      <c r="M230" s="34"/>
      <c r="N230" s="34"/>
      <c r="O230" s="34"/>
      <c r="P230" s="34"/>
    </row>
    <row r="231" spans="1:16">
      <c r="A231" s="31"/>
      <c r="B231" s="31"/>
      <c r="C231" s="32"/>
      <c r="D231" s="31"/>
      <c r="E231" s="31"/>
      <c r="G231" s="31"/>
      <c r="J231" s="34"/>
      <c r="K231" s="34"/>
      <c r="L231" s="34"/>
      <c r="M231" s="34"/>
      <c r="N231" s="34"/>
      <c r="O231" s="34"/>
      <c r="P231" s="34"/>
    </row>
    <row r="232" spans="1:16">
      <c r="A232" s="31"/>
      <c r="B232" s="31"/>
      <c r="C232" s="32"/>
      <c r="D232" s="31"/>
      <c r="E232" s="31"/>
      <c r="G232" s="31"/>
      <c r="J232" s="34"/>
      <c r="K232" s="34"/>
      <c r="L232" s="34"/>
      <c r="M232" s="34"/>
      <c r="N232" s="34"/>
      <c r="O232" s="34"/>
      <c r="P232" s="34"/>
    </row>
    <row r="233" spans="1:16">
      <c r="A233" s="31"/>
      <c r="B233" s="31"/>
      <c r="C233" s="32"/>
      <c r="D233" s="31"/>
      <c r="E233" s="31"/>
      <c r="G233" s="31"/>
      <c r="J233" s="34"/>
      <c r="K233" s="34"/>
      <c r="L233" s="34"/>
      <c r="M233" s="34"/>
      <c r="N233" s="34"/>
      <c r="O233" s="34"/>
      <c r="P233" s="34"/>
    </row>
    <row r="234" spans="1:16">
      <c r="A234" s="31"/>
      <c r="B234" s="31"/>
      <c r="C234" s="32"/>
      <c r="D234" s="31"/>
      <c r="E234" s="31"/>
      <c r="G234" s="31"/>
      <c r="J234" s="34"/>
      <c r="K234" s="34"/>
      <c r="L234" s="34"/>
      <c r="M234" s="34"/>
      <c r="N234" s="34"/>
      <c r="O234" s="34"/>
      <c r="P234" s="34"/>
    </row>
    <row r="235" spans="1:16">
      <c r="A235" s="31"/>
      <c r="B235" s="31"/>
      <c r="C235" s="32"/>
      <c r="D235" s="31"/>
      <c r="E235" s="31"/>
      <c r="G235" s="31"/>
      <c r="J235" s="34"/>
      <c r="K235" s="34"/>
      <c r="L235" s="34"/>
      <c r="M235" s="34"/>
      <c r="N235" s="34"/>
      <c r="O235" s="34"/>
      <c r="P235" s="34"/>
    </row>
    <row r="236" spans="1:16">
      <c r="A236" s="31"/>
      <c r="B236" s="31"/>
      <c r="C236" s="32"/>
      <c r="D236" s="31"/>
      <c r="E236" s="31"/>
      <c r="G236" s="31"/>
      <c r="J236" s="34"/>
      <c r="K236" s="34"/>
      <c r="L236" s="34"/>
      <c r="M236" s="34"/>
      <c r="N236" s="34"/>
      <c r="O236" s="34"/>
      <c r="P236" s="34"/>
    </row>
    <row r="237" spans="1:16">
      <c r="A237" s="31"/>
      <c r="B237" s="31"/>
      <c r="C237" s="32"/>
      <c r="D237" s="31"/>
      <c r="E237" s="31"/>
      <c r="G237" s="31"/>
      <c r="J237" s="34"/>
      <c r="K237" s="34"/>
      <c r="L237" s="34"/>
      <c r="M237" s="34"/>
      <c r="N237" s="34"/>
      <c r="O237" s="34"/>
      <c r="P237" s="34"/>
    </row>
    <row r="238" spans="1:16">
      <c r="A238" s="31"/>
      <c r="B238" s="31"/>
      <c r="C238" s="32"/>
      <c r="D238" s="31"/>
      <c r="E238" s="31"/>
      <c r="G238" s="31"/>
      <c r="J238" s="34"/>
      <c r="K238" s="34"/>
      <c r="L238" s="34"/>
      <c r="M238" s="34"/>
      <c r="N238" s="34"/>
      <c r="O238" s="34"/>
      <c r="P238" s="34"/>
    </row>
    <row r="239" spans="1:16">
      <c r="A239" s="31"/>
      <c r="B239" s="31"/>
      <c r="C239" s="32"/>
      <c r="D239" s="31"/>
      <c r="E239" s="31"/>
      <c r="G239" s="31"/>
      <c r="J239" s="34"/>
      <c r="K239" s="34"/>
      <c r="L239" s="34"/>
      <c r="M239" s="34"/>
      <c r="N239" s="34"/>
      <c r="O239" s="34"/>
      <c r="P239" s="34"/>
    </row>
    <row r="240" spans="1:16">
      <c r="A240" s="31"/>
      <c r="B240" s="31"/>
      <c r="C240" s="32"/>
      <c r="D240" s="31"/>
      <c r="E240" s="31"/>
      <c r="G240" s="31"/>
      <c r="J240" s="34"/>
      <c r="K240" s="34"/>
      <c r="L240" s="34"/>
      <c r="M240" s="34"/>
      <c r="N240" s="34"/>
      <c r="O240" s="34"/>
      <c r="P240" s="34"/>
    </row>
    <row r="241" spans="1:16">
      <c r="A241" s="31"/>
      <c r="B241" s="31"/>
      <c r="C241" s="32"/>
      <c r="D241" s="31"/>
      <c r="E241" s="31"/>
      <c r="G241" s="31"/>
      <c r="J241" s="34"/>
      <c r="K241" s="34"/>
      <c r="L241" s="34"/>
      <c r="M241" s="34"/>
      <c r="N241" s="34"/>
      <c r="O241" s="34"/>
      <c r="P241" s="34"/>
    </row>
    <row r="242" spans="1:16">
      <c r="A242" s="31"/>
      <c r="B242" s="31"/>
      <c r="C242" s="32"/>
      <c r="D242" s="31"/>
      <c r="E242" s="31"/>
      <c r="G242" s="31"/>
      <c r="J242" s="34"/>
      <c r="K242" s="34"/>
      <c r="L242" s="34"/>
      <c r="M242" s="34"/>
      <c r="N242" s="34"/>
      <c r="O242" s="34"/>
      <c r="P242" s="34"/>
    </row>
    <row r="243" spans="1:16">
      <c r="A243" s="31"/>
      <c r="B243" s="31"/>
      <c r="C243" s="32"/>
      <c r="D243" s="31"/>
      <c r="E243" s="31"/>
      <c r="G243" s="31"/>
      <c r="J243" s="34"/>
      <c r="K243" s="34"/>
      <c r="L243" s="34"/>
      <c r="M243" s="34"/>
      <c r="N243" s="34"/>
      <c r="O243" s="34"/>
      <c r="P243" s="34"/>
    </row>
    <row r="244" spans="1:16">
      <c r="A244" s="31"/>
      <c r="B244" s="31"/>
      <c r="C244" s="32"/>
      <c r="D244" s="31"/>
      <c r="E244" s="31"/>
      <c r="G244" s="31"/>
      <c r="J244" s="34"/>
      <c r="K244" s="34"/>
      <c r="L244" s="34"/>
      <c r="M244" s="34"/>
      <c r="N244" s="34"/>
      <c r="O244" s="34"/>
      <c r="P244" s="34"/>
    </row>
    <row r="245" spans="1:16">
      <c r="A245" s="31"/>
      <c r="B245" s="31"/>
      <c r="C245" s="32"/>
      <c r="D245" s="31"/>
      <c r="E245" s="31"/>
      <c r="G245" s="31"/>
      <c r="J245" s="34"/>
      <c r="K245" s="34"/>
      <c r="L245" s="34"/>
      <c r="M245" s="34"/>
      <c r="N245" s="34"/>
      <c r="O245" s="34"/>
      <c r="P245" s="34"/>
    </row>
    <row r="246" spans="1:16">
      <c r="A246" s="31"/>
      <c r="B246" s="31"/>
      <c r="C246" s="32"/>
      <c r="D246" s="31"/>
      <c r="E246" s="31"/>
      <c r="G246" s="31"/>
      <c r="J246" s="34"/>
      <c r="K246" s="34"/>
      <c r="L246" s="34"/>
      <c r="M246" s="34"/>
      <c r="N246" s="34"/>
      <c r="O246" s="34"/>
      <c r="P246" s="34"/>
    </row>
    <row r="247" spans="1:16">
      <c r="A247" s="31"/>
      <c r="B247" s="31"/>
      <c r="C247" s="32"/>
      <c r="D247" s="31"/>
      <c r="E247" s="31"/>
      <c r="G247" s="31"/>
      <c r="J247" s="34"/>
      <c r="K247" s="34"/>
      <c r="L247" s="34"/>
      <c r="M247" s="34"/>
      <c r="N247" s="34"/>
      <c r="O247" s="34"/>
      <c r="P247" s="34"/>
    </row>
    <row r="248" spans="1:16">
      <c r="A248" s="31"/>
      <c r="B248" s="31"/>
      <c r="C248" s="32"/>
      <c r="D248" s="31"/>
      <c r="E248" s="31"/>
      <c r="G248" s="31"/>
      <c r="J248" s="34"/>
      <c r="K248" s="34"/>
      <c r="L248" s="34"/>
      <c r="M248" s="34"/>
      <c r="N248" s="34"/>
      <c r="O248" s="34"/>
      <c r="P248" s="34"/>
    </row>
    <row r="249" spans="1:16">
      <c r="A249" s="31"/>
      <c r="B249" s="31"/>
      <c r="C249" s="32"/>
      <c r="D249" s="31"/>
      <c r="E249" s="31"/>
      <c r="G249" s="31"/>
      <c r="J249" s="34"/>
      <c r="K249" s="34"/>
      <c r="L249" s="34"/>
      <c r="M249" s="34"/>
      <c r="N249" s="34"/>
      <c r="O249" s="34"/>
      <c r="P249" s="34"/>
    </row>
    <row r="250" spans="1:16">
      <c r="A250" s="31"/>
      <c r="B250" s="31"/>
      <c r="C250" s="32"/>
      <c r="D250" s="31"/>
      <c r="E250" s="31"/>
      <c r="G250" s="31"/>
      <c r="J250" s="34"/>
      <c r="K250" s="34"/>
      <c r="L250" s="34"/>
      <c r="M250" s="34"/>
      <c r="N250" s="34"/>
      <c r="O250" s="34"/>
      <c r="P250" s="34"/>
    </row>
    <row r="251" spans="1:16">
      <c r="A251" s="31"/>
      <c r="B251" s="31"/>
      <c r="C251" s="32"/>
      <c r="D251" s="31"/>
      <c r="E251" s="31"/>
      <c r="G251" s="31"/>
      <c r="J251" s="34"/>
      <c r="K251" s="34"/>
      <c r="L251" s="34"/>
      <c r="M251" s="34"/>
      <c r="N251" s="34"/>
      <c r="O251" s="34"/>
      <c r="P251" s="34"/>
    </row>
    <row r="252" spans="1:16">
      <c r="A252" s="31"/>
      <c r="B252" s="31"/>
      <c r="C252" s="32"/>
      <c r="D252" s="31"/>
      <c r="E252" s="31"/>
      <c r="G252" s="31"/>
      <c r="J252" s="34"/>
      <c r="K252" s="34"/>
      <c r="L252" s="34"/>
      <c r="M252" s="34"/>
      <c r="N252" s="34"/>
      <c r="O252" s="34"/>
      <c r="P252" s="34"/>
    </row>
    <row r="253" spans="1:16">
      <c r="A253" s="31"/>
      <c r="B253" s="31"/>
      <c r="C253" s="32"/>
      <c r="D253" s="31"/>
      <c r="E253" s="31"/>
      <c r="G253" s="31"/>
      <c r="J253" s="34"/>
      <c r="K253" s="34"/>
      <c r="L253" s="34"/>
      <c r="M253" s="34"/>
      <c r="N253" s="34"/>
      <c r="O253" s="34"/>
      <c r="P253" s="34"/>
    </row>
    <row r="254" spans="1:16">
      <c r="A254" s="31"/>
      <c r="B254" s="31"/>
      <c r="C254" s="32"/>
      <c r="D254" s="31"/>
      <c r="E254" s="31"/>
      <c r="G254" s="31"/>
      <c r="J254" s="34"/>
      <c r="K254" s="34"/>
      <c r="L254" s="34"/>
      <c r="M254" s="34"/>
      <c r="N254" s="34"/>
      <c r="O254" s="34"/>
      <c r="P254" s="34"/>
    </row>
    <row r="255" spans="1:16">
      <c r="A255" s="31"/>
      <c r="B255" s="31"/>
      <c r="C255" s="32"/>
      <c r="D255" s="31"/>
      <c r="E255" s="31"/>
      <c r="G255" s="31"/>
      <c r="J255" s="34"/>
      <c r="K255" s="34"/>
      <c r="L255" s="34"/>
      <c r="M255" s="34"/>
      <c r="N255" s="34"/>
      <c r="O255" s="34"/>
      <c r="P255" s="34"/>
    </row>
    <row r="256" spans="1:16">
      <c r="A256" s="31"/>
      <c r="B256" s="31"/>
      <c r="C256" s="32"/>
      <c r="D256" s="31"/>
      <c r="E256" s="31"/>
      <c r="G256" s="31"/>
      <c r="J256" s="34"/>
      <c r="K256" s="34"/>
      <c r="L256" s="34"/>
      <c r="M256" s="34"/>
      <c r="N256" s="34"/>
      <c r="O256" s="34"/>
      <c r="P256" s="34"/>
    </row>
    <row r="257" spans="1:16">
      <c r="A257" s="31"/>
      <c r="B257" s="31"/>
      <c r="C257" s="32"/>
      <c r="D257" s="31"/>
      <c r="E257" s="31"/>
      <c r="G257" s="31"/>
      <c r="J257" s="34"/>
      <c r="K257" s="34"/>
      <c r="L257" s="34"/>
      <c r="M257" s="34"/>
      <c r="N257" s="34"/>
      <c r="O257" s="34"/>
      <c r="P257" s="34"/>
    </row>
    <row r="258" spans="1:16">
      <c r="A258" s="31"/>
      <c r="B258" s="31"/>
      <c r="C258" s="32"/>
      <c r="D258" s="31"/>
      <c r="E258" s="31"/>
      <c r="G258" s="31"/>
      <c r="J258" s="34"/>
      <c r="K258" s="34"/>
      <c r="L258" s="34"/>
      <c r="M258" s="34"/>
      <c r="N258" s="34"/>
      <c r="O258" s="34"/>
      <c r="P258" s="34"/>
    </row>
    <row r="259" spans="1:16">
      <c r="A259" s="31"/>
      <c r="B259" s="31"/>
      <c r="C259" s="32"/>
      <c r="D259" s="31"/>
      <c r="E259" s="31"/>
      <c r="G259" s="31"/>
      <c r="J259" s="34"/>
      <c r="K259" s="34"/>
      <c r="L259" s="34"/>
      <c r="M259" s="34"/>
      <c r="N259" s="34"/>
      <c r="O259" s="34"/>
      <c r="P259" s="34"/>
    </row>
    <row r="260" spans="1:16">
      <c r="A260" s="31"/>
      <c r="B260" s="31"/>
      <c r="C260" s="32"/>
      <c r="D260" s="31"/>
      <c r="E260" s="31"/>
      <c r="G260" s="31"/>
      <c r="J260" s="34"/>
      <c r="K260" s="34"/>
      <c r="L260" s="34"/>
      <c r="M260" s="34"/>
      <c r="N260" s="34"/>
      <c r="O260" s="34"/>
      <c r="P260" s="34"/>
    </row>
    <row r="261" spans="1:16">
      <c r="A261" s="31"/>
      <c r="B261" s="31"/>
      <c r="C261" s="32"/>
      <c r="D261" s="31"/>
      <c r="E261" s="31"/>
      <c r="G261" s="31"/>
      <c r="J261" s="34"/>
      <c r="K261" s="34"/>
      <c r="L261" s="34"/>
      <c r="M261" s="34"/>
      <c r="N261" s="34"/>
      <c r="O261" s="34"/>
      <c r="P261" s="34"/>
    </row>
    <row r="262" spans="1:16">
      <c r="A262" s="31"/>
      <c r="B262" s="31"/>
      <c r="C262" s="32"/>
      <c r="D262" s="31"/>
      <c r="E262" s="31"/>
      <c r="G262" s="31"/>
      <c r="J262" s="34"/>
      <c r="K262" s="34"/>
      <c r="L262" s="34"/>
      <c r="M262" s="34"/>
      <c r="N262" s="34"/>
      <c r="O262" s="34"/>
      <c r="P262" s="34"/>
    </row>
    <row r="263" spans="1:16">
      <c r="A263" s="31"/>
      <c r="B263" s="31"/>
      <c r="C263" s="32"/>
      <c r="D263" s="31"/>
      <c r="E263" s="31"/>
      <c r="G263" s="31"/>
      <c r="J263" s="34"/>
      <c r="K263" s="34"/>
      <c r="L263" s="34"/>
      <c r="M263" s="34"/>
      <c r="N263" s="34"/>
      <c r="O263" s="34"/>
      <c r="P263" s="34"/>
    </row>
    <row r="264" spans="1:16">
      <c r="A264" s="31"/>
      <c r="B264" s="31"/>
      <c r="C264" s="32"/>
      <c r="D264" s="31"/>
      <c r="E264" s="31"/>
      <c r="G264" s="31"/>
      <c r="J264" s="34"/>
      <c r="K264" s="34"/>
      <c r="L264" s="34"/>
      <c r="M264" s="34"/>
      <c r="N264" s="34"/>
      <c r="O264" s="34"/>
      <c r="P264" s="34"/>
    </row>
    <row r="265" spans="1:16">
      <c r="A265" s="31"/>
      <c r="B265" s="31"/>
      <c r="C265" s="32"/>
      <c r="D265" s="31"/>
      <c r="E265" s="31"/>
      <c r="G265" s="31"/>
      <c r="J265" s="34"/>
      <c r="K265" s="34"/>
      <c r="L265" s="34"/>
      <c r="M265" s="34"/>
      <c r="N265" s="34"/>
      <c r="O265" s="34"/>
      <c r="P265" s="34"/>
    </row>
    <row r="266" spans="1:16">
      <c r="A266" s="31"/>
      <c r="B266" s="31"/>
      <c r="C266" s="32"/>
      <c r="D266" s="31"/>
      <c r="E266" s="31"/>
      <c r="G266" s="31"/>
      <c r="J266" s="34"/>
      <c r="K266" s="34"/>
      <c r="L266" s="34"/>
      <c r="M266" s="34"/>
      <c r="N266" s="34"/>
      <c r="O266" s="34"/>
      <c r="P266" s="34"/>
    </row>
    <row r="267" spans="1:16">
      <c r="A267" s="31"/>
      <c r="B267" s="31"/>
      <c r="C267" s="32"/>
      <c r="D267" s="31"/>
      <c r="E267" s="31"/>
      <c r="G267" s="31"/>
      <c r="J267" s="34"/>
      <c r="K267" s="34"/>
      <c r="L267" s="34"/>
      <c r="M267" s="34"/>
      <c r="N267" s="34"/>
      <c r="O267" s="34"/>
      <c r="P267" s="34"/>
    </row>
    <row r="268" spans="1:16">
      <c r="A268" s="31"/>
      <c r="B268" s="31"/>
      <c r="C268" s="32"/>
      <c r="D268" s="31"/>
      <c r="E268" s="31"/>
      <c r="G268" s="31"/>
      <c r="J268" s="34"/>
      <c r="K268" s="34"/>
      <c r="L268" s="34"/>
      <c r="M268" s="34"/>
      <c r="N268" s="34"/>
      <c r="O268" s="34"/>
      <c r="P268" s="34"/>
    </row>
    <row r="269" spans="1:16">
      <c r="A269" s="31"/>
      <c r="B269" s="31"/>
      <c r="C269" s="32"/>
      <c r="D269" s="31"/>
      <c r="E269" s="31"/>
      <c r="G269" s="31"/>
      <c r="J269" s="34"/>
      <c r="K269" s="34"/>
      <c r="L269" s="34"/>
      <c r="M269" s="34"/>
      <c r="N269" s="34"/>
      <c r="O269" s="34"/>
      <c r="P269" s="34"/>
    </row>
    <row r="270" spans="1:16">
      <c r="A270" s="31"/>
      <c r="B270" s="31"/>
      <c r="C270" s="32"/>
      <c r="D270" s="31"/>
      <c r="E270" s="31"/>
      <c r="G270" s="31"/>
      <c r="J270" s="34"/>
      <c r="K270" s="34"/>
      <c r="L270" s="34"/>
      <c r="M270" s="34"/>
      <c r="N270" s="34"/>
      <c r="O270" s="34"/>
      <c r="P270" s="34"/>
    </row>
    <row r="271" spans="1:16">
      <c r="A271" s="31"/>
      <c r="B271" s="31"/>
      <c r="C271" s="32"/>
      <c r="D271" s="31"/>
      <c r="E271" s="31"/>
      <c r="G271" s="31"/>
      <c r="J271" s="34"/>
      <c r="K271" s="34"/>
      <c r="L271" s="34"/>
      <c r="M271" s="34"/>
      <c r="N271" s="34"/>
      <c r="O271" s="34"/>
      <c r="P271" s="34"/>
    </row>
    <row r="272" spans="1:16">
      <c r="A272" s="31"/>
      <c r="B272" s="31"/>
      <c r="C272" s="32"/>
      <c r="D272" s="31"/>
      <c r="E272" s="31"/>
      <c r="G272" s="31"/>
      <c r="J272" s="34"/>
      <c r="K272" s="34"/>
      <c r="L272" s="34"/>
      <c r="M272" s="34"/>
      <c r="N272" s="34"/>
      <c r="O272" s="34"/>
      <c r="P272" s="34"/>
    </row>
    <row r="273" spans="1:16">
      <c r="A273" s="31"/>
      <c r="B273" s="31"/>
      <c r="C273" s="32"/>
      <c r="D273" s="31"/>
      <c r="E273" s="31"/>
      <c r="G273" s="31"/>
      <c r="J273" s="34"/>
      <c r="K273" s="34"/>
      <c r="L273" s="34"/>
      <c r="M273" s="34"/>
      <c r="N273" s="34"/>
      <c r="O273" s="34"/>
      <c r="P273" s="34"/>
    </row>
    <row r="274" spans="1:16">
      <c r="A274" s="31"/>
      <c r="B274" s="31"/>
      <c r="C274" s="32"/>
      <c r="D274" s="31"/>
      <c r="E274" s="31"/>
      <c r="G274" s="31"/>
      <c r="J274" s="34"/>
      <c r="K274" s="34"/>
      <c r="L274" s="34"/>
      <c r="M274" s="34"/>
      <c r="N274" s="34"/>
      <c r="O274" s="34"/>
      <c r="P274" s="34"/>
    </row>
    <row r="275" spans="1:16">
      <c r="A275" s="31"/>
      <c r="B275" s="31"/>
      <c r="C275" s="32"/>
      <c r="D275" s="31"/>
      <c r="E275" s="31"/>
      <c r="G275" s="31"/>
      <c r="J275" s="34"/>
      <c r="K275" s="34"/>
      <c r="L275" s="34"/>
      <c r="M275" s="34"/>
      <c r="N275" s="34"/>
      <c r="O275" s="34"/>
      <c r="P275" s="34"/>
    </row>
    <row r="276" spans="1:16">
      <c r="A276" s="31"/>
      <c r="B276" s="31"/>
      <c r="C276" s="32"/>
      <c r="D276" s="31"/>
      <c r="E276" s="31"/>
      <c r="G276" s="31"/>
      <c r="J276" s="34"/>
      <c r="K276" s="34"/>
      <c r="L276" s="34"/>
      <c r="M276" s="34"/>
      <c r="N276" s="34"/>
      <c r="O276" s="34"/>
      <c r="P276" s="34"/>
    </row>
    <row r="277" spans="1:16">
      <c r="A277" s="31"/>
      <c r="B277" s="31"/>
      <c r="C277" s="32"/>
      <c r="D277" s="31"/>
      <c r="E277" s="31"/>
      <c r="G277" s="31"/>
      <c r="J277" s="34"/>
      <c r="K277" s="34"/>
      <c r="L277" s="34"/>
      <c r="M277" s="34"/>
      <c r="N277" s="34"/>
      <c r="O277" s="34"/>
      <c r="P277" s="34"/>
    </row>
    <row r="278" spans="1:16">
      <c r="A278" s="31"/>
      <c r="B278" s="31"/>
      <c r="C278" s="32"/>
      <c r="D278" s="31"/>
      <c r="E278" s="31"/>
      <c r="G278" s="31"/>
      <c r="J278" s="34"/>
      <c r="K278" s="34"/>
      <c r="L278" s="34"/>
      <c r="M278" s="34"/>
      <c r="N278" s="34"/>
      <c r="O278" s="34"/>
      <c r="P278" s="34"/>
    </row>
    <row r="279" spans="1:16">
      <c r="A279" s="31"/>
      <c r="B279" s="31"/>
      <c r="C279" s="32"/>
      <c r="D279" s="31"/>
      <c r="E279" s="31"/>
      <c r="G279" s="31"/>
      <c r="J279" s="34"/>
      <c r="K279" s="34"/>
      <c r="L279" s="34"/>
      <c r="M279" s="34"/>
      <c r="N279" s="34"/>
      <c r="O279" s="34"/>
      <c r="P279" s="34"/>
    </row>
    <row r="280" spans="1:16">
      <c r="A280" s="31"/>
      <c r="B280" s="31"/>
      <c r="C280" s="32"/>
      <c r="D280" s="31"/>
      <c r="E280" s="31"/>
      <c r="G280" s="31"/>
      <c r="J280" s="34"/>
      <c r="K280" s="34"/>
      <c r="L280" s="34"/>
      <c r="M280" s="34"/>
      <c r="N280" s="34"/>
      <c r="O280" s="34"/>
      <c r="P280" s="34"/>
    </row>
    <row r="281" spans="1:16">
      <c r="A281" s="31"/>
      <c r="B281" s="31"/>
      <c r="C281" s="32"/>
      <c r="D281" s="31"/>
      <c r="E281" s="31"/>
      <c r="G281" s="31"/>
      <c r="J281" s="34"/>
      <c r="K281" s="34"/>
      <c r="L281" s="34"/>
      <c r="M281" s="34"/>
      <c r="N281" s="34"/>
      <c r="O281" s="34"/>
      <c r="P281" s="34"/>
    </row>
    <row r="282" spans="1:16">
      <c r="A282" s="31"/>
      <c r="B282" s="31"/>
      <c r="C282" s="32"/>
      <c r="D282" s="31"/>
      <c r="E282" s="31"/>
      <c r="G282" s="31"/>
      <c r="J282" s="34"/>
      <c r="K282" s="34"/>
      <c r="L282" s="34"/>
      <c r="M282" s="34"/>
      <c r="N282" s="34"/>
      <c r="O282" s="34"/>
      <c r="P282" s="34"/>
    </row>
    <row r="283" spans="1:16">
      <c r="A283" s="31"/>
      <c r="B283" s="31"/>
      <c r="C283" s="32"/>
      <c r="D283" s="31"/>
      <c r="E283" s="31"/>
      <c r="G283" s="31"/>
      <c r="J283" s="34"/>
      <c r="K283" s="34"/>
      <c r="L283" s="34"/>
      <c r="M283" s="34"/>
      <c r="N283" s="34"/>
      <c r="O283" s="34"/>
      <c r="P283" s="34"/>
    </row>
    <row r="284" spans="1:16">
      <c r="A284" s="31"/>
      <c r="B284" s="31"/>
      <c r="C284" s="32"/>
      <c r="D284" s="31"/>
      <c r="E284" s="31"/>
      <c r="G284" s="31"/>
      <c r="J284" s="34"/>
      <c r="K284" s="34"/>
      <c r="L284" s="34"/>
      <c r="M284" s="34"/>
      <c r="N284" s="34"/>
      <c r="O284" s="34"/>
      <c r="P284" s="34"/>
    </row>
    <row r="285" spans="1:16">
      <c r="A285" s="31"/>
      <c r="B285" s="31"/>
      <c r="C285" s="32"/>
      <c r="D285" s="31"/>
      <c r="E285" s="31"/>
      <c r="G285" s="31"/>
      <c r="J285" s="34"/>
      <c r="K285" s="34"/>
      <c r="L285" s="34"/>
      <c r="M285" s="34"/>
      <c r="N285" s="34"/>
      <c r="O285" s="34"/>
      <c r="P285" s="34"/>
    </row>
    <row r="286" spans="1:16">
      <c r="A286" s="31"/>
      <c r="B286" s="31"/>
      <c r="C286" s="32"/>
      <c r="D286" s="31"/>
      <c r="E286" s="31"/>
      <c r="G286" s="31"/>
      <c r="J286" s="34"/>
      <c r="K286" s="34"/>
      <c r="L286" s="34"/>
      <c r="M286" s="34"/>
      <c r="N286" s="34"/>
      <c r="O286" s="34"/>
      <c r="P286" s="34"/>
    </row>
    <row r="287" spans="1:16">
      <c r="A287" s="31"/>
      <c r="B287" s="31"/>
      <c r="C287" s="32"/>
      <c r="D287" s="31"/>
      <c r="E287" s="31"/>
      <c r="G287" s="31"/>
      <c r="J287" s="34"/>
      <c r="K287" s="34"/>
      <c r="L287" s="34"/>
      <c r="M287" s="34"/>
      <c r="N287" s="34"/>
      <c r="O287" s="34"/>
      <c r="P287" s="34"/>
    </row>
    <row r="288" spans="1:16">
      <c r="A288" s="31"/>
      <c r="B288" s="31"/>
      <c r="C288" s="32"/>
      <c r="D288" s="31"/>
      <c r="E288" s="31"/>
      <c r="G288" s="31"/>
      <c r="J288" s="34"/>
      <c r="K288" s="34"/>
      <c r="L288" s="34"/>
      <c r="M288" s="34"/>
      <c r="N288" s="34"/>
      <c r="O288" s="34"/>
      <c r="P288" s="34"/>
    </row>
    <row r="289" spans="1:16">
      <c r="A289" s="31"/>
      <c r="B289" s="31"/>
      <c r="C289" s="32"/>
      <c r="D289" s="31"/>
      <c r="E289" s="31"/>
      <c r="G289" s="31"/>
      <c r="J289" s="34"/>
      <c r="K289" s="34"/>
      <c r="L289" s="34"/>
      <c r="M289" s="34"/>
      <c r="N289" s="34"/>
      <c r="O289" s="34"/>
      <c r="P289" s="34"/>
    </row>
    <row r="290" spans="1:16">
      <c r="A290" s="31"/>
      <c r="B290" s="31"/>
      <c r="C290" s="32"/>
      <c r="D290" s="31"/>
      <c r="E290" s="31"/>
      <c r="G290" s="31"/>
      <c r="J290" s="34"/>
      <c r="K290" s="34"/>
      <c r="L290" s="34"/>
      <c r="M290" s="34"/>
      <c r="N290" s="34"/>
      <c r="O290" s="34"/>
      <c r="P290" s="34"/>
    </row>
    <row r="291" spans="1:16">
      <c r="A291" s="31"/>
      <c r="B291" s="31"/>
      <c r="C291" s="32"/>
      <c r="D291" s="31"/>
      <c r="E291" s="31"/>
      <c r="G291" s="31"/>
      <c r="J291" s="34"/>
      <c r="K291" s="34"/>
      <c r="L291" s="34"/>
      <c r="M291" s="34"/>
      <c r="N291" s="34"/>
      <c r="O291" s="34"/>
      <c r="P291" s="34"/>
    </row>
    <row r="292" spans="1:16">
      <c r="A292" s="31"/>
      <c r="B292" s="31"/>
      <c r="C292" s="32"/>
      <c r="D292" s="31"/>
      <c r="E292" s="31"/>
      <c r="G292" s="31"/>
      <c r="J292" s="34"/>
      <c r="K292" s="34"/>
      <c r="L292" s="34"/>
      <c r="M292" s="34"/>
      <c r="N292" s="34"/>
      <c r="O292" s="34"/>
      <c r="P292" s="34"/>
    </row>
    <row r="293" spans="1:16">
      <c r="A293" s="31"/>
      <c r="B293" s="31"/>
      <c r="C293" s="32"/>
      <c r="D293" s="31"/>
      <c r="E293" s="31"/>
      <c r="G293" s="31"/>
      <c r="J293" s="34"/>
      <c r="K293" s="34"/>
      <c r="L293" s="34"/>
      <c r="M293" s="34"/>
      <c r="N293" s="34"/>
      <c r="O293" s="34"/>
      <c r="P293" s="34"/>
    </row>
    <row r="294" spans="1:16">
      <c r="A294" s="31"/>
      <c r="B294" s="31"/>
      <c r="C294" s="32"/>
      <c r="D294" s="31"/>
      <c r="E294" s="31"/>
      <c r="G294" s="31"/>
      <c r="J294" s="34"/>
      <c r="K294" s="34"/>
      <c r="L294" s="34"/>
      <c r="M294" s="34"/>
      <c r="N294" s="34"/>
      <c r="O294" s="34"/>
      <c r="P294" s="34"/>
    </row>
    <row r="295" spans="1:16">
      <c r="A295" s="31"/>
      <c r="B295" s="31"/>
      <c r="C295" s="32"/>
      <c r="D295" s="31"/>
      <c r="E295" s="31"/>
      <c r="G295" s="31"/>
      <c r="J295" s="34"/>
      <c r="K295" s="34"/>
      <c r="L295" s="34"/>
      <c r="M295" s="34"/>
      <c r="N295" s="34"/>
      <c r="O295" s="34"/>
      <c r="P295" s="34"/>
    </row>
    <row r="296" spans="1:16">
      <c r="A296" s="31"/>
      <c r="B296" s="31"/>
      <c r="C296" s="32"/>
      <c r="D296" s="31"/>
      <c r="E296" s="31"/>
      <c r="G296" s="31"/>
      <c r="J296" s="34"/>
      <c r="K296" s="34"/>
      <c r="L296" s="34"/>
      <c r="M296" s="34"/>
      <c r="N296" s="34"/>
      <c r="O296" s="34"/>
      <c r="P296" s="34"/>
    </row>
    <row r="297" spans="1:16">
      <c r="A297" s="31"/>
      <c r="B297" s="31"/>
      <c r="C297" s="32"/>
      <c r="D297" s="31"/>
      <c r="E297" s="31"/>
      <c r="G297" s="31"/>
      <c r="J297" s="34"/>
      <c r="K297" s="34"/>
      <c r="L297" s="34"/>
      <c r="M297" s="34"/>
      <c r="N297" s="34"/>
      <c r="O297" s="34"/>
      <c r="P297" s="34"/>
    </row>
    <row r="298" spans="1:16">
      <c r="A298" s="31"/>
      <c r="B298" s="31"/>
      <c r="C298" s="32"/>
      <c r="D298" s="31"/>
      <c r="E298" s="31"/>
      <c r="G298" s="31"/>
      <c r="J298" s="34"/>
      <c r="K298" s="34"/>
      <c r="L298" s="34"/>
      <c r="M298" s="34"/>
      <c r="N298" s="34"/>
      <c r="O298" s="34"/>
      <c r="P298" s="34"/>
    </row>
    <row r="299" spans="1:16">
      <c r="A299" s="31"/>
      <c r="B299" s="31"/>
      <c r="C299" s="32"/>
      <c r="D299" s="31"/>
      <c r="E299" s="31"/>
      <c r="G299" s="31"/>
      <c r="J299" s="34"/>
      <c r="K299" s="34"/>
      <c r="L299" s="34"/>
      <c r="M299" s="34"/>
      <c r="N299" s="34"/>
      <c r="O299" s="34"/>
      <c r="P299" s="34"/>
    </row>
    <row r="300" spans="1:16">
      <c r="A300" s="23"/>
      <c r="B300" s="23"/>
    </row>
    <row r="301" spans="1:16">
      <c r="A301" s="23"/>
      <c r="B301" s="23"/>
    </row>
    <row r="302" spans="1:16">
      <c r="A302" s="23"/>
      <c r="B302" s="23"/>
    </row>
    <row r="303" spans="1:16">
      <c r="A303" s="23"/>
      <c r="B303" s="23"/>
    </row>
    <row r="304" spans="1:16">
      <c r="A304" s="23"/>
      <c r="B304" s="23"/>
    </row>
  </sheetData>
  <dataConsolidate/>
  <mergeCells count="1">
    <mergeCell ref="A2:B2"/>
  </mergeCells>
  <conditionalFormatting sqref="A10:E59">
    <cfRule type="expression" dxfId="29" priority="20">
      <formula>($A10&lt;&gt;$A11)</formula>
    </cfRule>
    <cfRule type="expression" dxfId="28" priority="21">
      <formula>($A10&lt;&gt;"")</formula>
    </cfRule>
  </conditionalFormatting>
  <conditionalFormatting sqref="A60:E60 G60:P60">
    <cfRule type="expression" dxfId="27" priority="221">
      <formula>($A60&lt;&gt;#REF!)</formula>
    </cfRule>
    <cfRule type="expression" dxfId="26" priority="222">
      <formula>($A60&lt;&gt;"")</formula>
    </cfRule>
  </conditionalFormatting>
  <conditionalFormatting sqref="D10">
    <cfRule type="cellIs" dxfId="25" priority="212" operator="equal">
      <formula>"Fulfilled"</formula>
    </cfRule>
    <cfRule type="cellIs" dxfId="24" priority="213" operator="equal">
      <formula>"Not verified"</formula>
    </cfRule>
    <cfRule type="cellIs" dxfId="23" priority="214" operator="equal">
      <formula>"Fullfilled"</formula>
    </cfRule>
    <cfRule type="cellIs" dxfId="22" priority="215" operator="equal">
      <formula>"N/A"</formula>
    </cfRule>
    <cfRule type="cellIs" dxfId="21" priority="216" operator="equal">
      <formula>"Open"</formula>
    </cfRule>
  </conditionalFormatting>
  <conditionalFormatting sqref="D24:D26">
    <cfRule type="cellIs" dxfId="20" priority="32" operator="equal">
      <formula>"Fulfilled"</formula>
    </cfRule>
    <cfRule type="cellIs" dxfId="19" priority="33" operator="equal">
      <formula>"Not verified"</formula>
    </cfRule>
    <cfRule type="cellIs" dxfId="18" priority="34" operator="equal">
      <formula>"Fullfilled"</formula>
    </cfRule>
    <cfRule type="cellIs" dxfId="17" priority="35" operator="equal">
      <formula>"N/A"</formula>
    </cfRule>
    <cfRule type="cellIs" dxfId="16" priority="36" operator="equal">
      <formula>"Open"</formula>
    </cfRule>
  </conditionalFormatting>
  <conditionalFormatting sqref="F10:F299">
    <cfRule type="expression" dxfId="10" priority="2">
      <formula>($A10&lt;&gt;$A11)</formula>
    </cfRule>
    <cfRule type="expression" dxfId="9" priority="8">
      <formula>($A10&lt;&gt;"")</formula>
    </cfRule>
  </conditionalFormatting>
  <conditionalFormatting sqref="F60:F61">
    <cfRule type="expression" dxfId="3" priority="247">
      <formula>($A60&lt;&gt;#REF!)</formula>
    </cfRule>
    <cfRule type="expression" dxfId="2" priority="248">
      <formula>($A60&lt;&gt;"")</formula>
    </cfRule>
  </conditionalFormatting>
  <conditionalFormatting sqref="G10:P59 A61:E299 G61:G299 J61:P299 H61:I310">
    <cfRule type="expression" dxfId="1" priority="28">
      <formula>($A10&lt;&gt;$A11)</formula>
    </cfRule>
    <cfRule type="expression" dxfId="0" priority="29">
      <formula>($A10&lt;&gt;"")</formula>
    </cfRule>
  </conditionalFormatting>
  <conditionalFormatting sqref="L8:P8">
    <cfRule type="dataBar" priority="3">
      <dataBar showValue="0">
        <cfvo type="min"/>
        <cfvo type="max"/>
        <color rgb="FF63C384"/>
      </dataBar>
      <extLst>
        <ext xmlns:x14="http://schemas.microsoft.com/office/spreadsheetml/2009/9/main" uri="{B025F937-C7B1-47D3-B67F-A62EFF666E3E}">
          <x14:id>{9539AB88-4F2A-4CB7-BCCB-E840D31820E2}</x14:id>
        </ext>
      </extLst>
    </cfRule>
  </conditionalFormatting>
  <hyperlinks>
    <hyperlink ref="H10" r:id="rId1" tooltip="https://docs.microsoft.com/azure/active-directory/roles/security-emergency-access" xr:uid="{93CC6003-CC03-40D7-BA24-12F4BDDEDE73}"/>
    <hyperlink ref="H11" r:id="rId2" tooltip="https://docs.microsoft.com/azure/role-based-access-control/overview" xr:uid="{6E96513F-7B8D-4B3B-8C8A-BA5E92684F95}"/>
    <hyperlink ref="H12" r:id="rId3" tooltip="https://docs.microsoft.com/azure/active-directory/conditional-access/overview" xr:uid="{BA73BAF3-B8D4-477D-A628-B29D5A8B9FA6}"/>
    <hyperlink ref="H13" r:id="rId4" tooltip="https://docs.microsoft.com/azure/active-directory/authentication/concept-mfa-howitworks" xr:uid="{228BBC77-BC8F-4679-8617-ABDF77B68354}"/>
    <hyperlink ref="H14" r:id="rId5" tooltip="https://docs.microsoft.com/azure/role-based-access-control/overview" xr:uid="{A0442527-A2BA-47D2-8BF0-0B0F2F9E2B9B}"/>
    <hyperlink ref="H15" r:id="rId6" tooltip="https://docs.microsoft.com/azure/active-directory/privileged-identity-management/pim-configure" xr:uid="{B36B70EC-0699-4D7D-85B5-CDD0C9B3EDB0}"/>
    <hyperlink ref="H16" r:id="rId7" location="identify-microsoft-accounts-in-administrative-roles-that-need-to-be-switched-to-work-or-school-accounts" tooltip="https://docs.microsoft.com/azure/active-directory/roles/security-planning#identify-microsoft-accounts-in-administrative-roles-that-need-to-be-switched-to-work-or-school-accounts" xr:uid="{9D221A04-5526-414D-A6C5-DBCD7181DDD2}"/>
    <hyperlink ref="H17" r:id="rId8" tooltip="https://docs.microsoft.com/azure/active-directory/fundamentals/active-directory-groups-create-azure-portal" xr:uid="{505E84A3-D449-4A6D-9918-DC887A6313F2}"/>
    <hyperlink ref="H18" r:id="rId9" location="prerequisites-for-a-landing-zone---design-recommendations" tooltip="https://docs.microsoft.com/azure/cloud-adoption-framework/ready/landing-zone/design-area/identity-access#prerequisites-for-a-landing-zone---design-recommendations" xr:uid="{4A8AFEB5-D568-4D3E-9BDE-6512438FF7FD}"/>
    <hyperlink ref="H19" r:id="rId10" tooltip="https://azure.microsoft.com/resources/achieving-compliant-data-residency-and-security-with-azure/" xr:uid="{E5FE702E-E08D-4718-989D-054531526EF2}"/>
    <hyperlink ref="H20" r:id="rId11" tooltip="https://docs.microsoft.com/azure/active-directory-domain-services/overview" xr:uid="{78468198-E5CA-47EE-8F80-B4DA668D3438}"/>
    <hyperlink ref="H21" r:id="rId12" tooltip="https://docs.microsoft.com/azure/active-directory-domain-services/overview" xr:uid="{E927A381-5BA2-4E6B-B9DD-77269C5A9CE5}"/>
    <hyperlink ref="H22" r:id="rId13" tooltip="https://docs.microsoft.com/azure/architecture/reference-architectures/identity/adds-extend-domain" xr:uid="{422908ED-2285-48B1-A1E4-BDD2A974E0D5}"/>
    <hyperlink ref="H23" r:id="rId14" tooltip="https://docs.microsoft.com/azure/active-directory/app-proxy/application-proxy" xr:uid="{C16C262F-ED25-4A33-9C64-AF7F6AD00880}"/>
    <hyperlink ref="H24" r:id="rId15" tooltip="https://docs.microsoft.com/azure/active-directory/roles/best-practices" xr:uid="{0CEC9985-B462-4FAD-9EFF-C2DD63A1ADA3}"/>
    <hyperlink ref="H25" r:id="rId16" tooltip="https://docs.microsoft.com/azure/cloud-adoption-framework/ready/landing-zone/design-area/resource-org-management-groups" xr:uid="{9D26BB3C-C3AA-45A2-985E-F3BD71AC6B31}"/>
    <hyperlink ref="H26" r:id="rId17" tooltip="https://docs.microsoft.com/azure/cloud-adoption-framework/decision-guides/resource-tagging/?toc=/azure/azure-resource-manager/management/toc.json" xr:uid="{9116CF9B-39C8-4EDE-872C-2677A3EFFF20}"/>
    <hyperlink ref="H27" r:id="rId18" location="management-group-recommendations" tooltip="https://docs.microsoft.com/azure/cloud-adoption-framework/ready/landing-zone/design-area/resource-org-management-groups#management-group-recommendations" xr:uid="{0DD7B89E-5EA0-46CD-A7C0-8264F97C827C}"/>
    <hyperlink ref="H28" r:id="rId19" location="management-group-recommendations" tooltip="https://docs.microsoft.com/azure/cloud-adoption-framework/ready/landing-zone/design-area/resource-org-management-groups#management-group-recommendations" xr:uid="{088574A1-6062-47D3-B076-47B35B275C86}"/>
    <hyperlink ref="H29" r:id="rId20" location="management-group-recommendations" tooltip="https://docs.microsoft.com/azure/cloud-adoption-framework/ready/landing-zone/design-area/resource-org-management-groups#management-group-recommendations" xr:uid="{B6F32F99-9E73-4556-A5E9-99A1D64854A3}"/>
    <hyperlink ref="H30" r:id="rId21" location="setting---default-management-group" tooltip="https://docs.microsoft.com/azure/governance/management-groups/how-to/protect-resource-hierarchy#setting---default-management-group" xr:uid="{20DEBD46-0190-4849-A747-B8EB80FB851E}"/>
    <hyperlink ref="H31" r:id="rId22" location="setting---require-authorization" tooltip="https://docs.microsoft.com/azure/governance/management-groups/how-to/protect-resource-hierarchy#setting---require-authorization" xr:uid="{C7DD5D78-59C5-462F-9620-6A75E795BC87}"/>
    <hyperlink ref="H32" r:id="rId23" tooltip="https://docs.microsoft.com/azure/governance/management-groups/overview" xr:uid="{524FB041-7426-470B-A1F1-9826E448FBD6}"/>
    <hyperlink ref="H33" r:id="rId24" tooltip="https://docs.microsoft.com/azure/governance/management-groups/overview" xr:uid="{D09A8AE1-27EB-40A5-AEE6-BF93C6194D8E}"/>
    <hyperlink ref="H34" r:id="rId25" tooltip="https://docs.microsoft.com/azure/azure-resource-manager/management/azure-subscription-service-limits" xr:uid="{C79CCC2C-18B5-4AAB-A98E-158CEF1C7BC1}"/>
    <hyperlink ref="H35" r:id="rId26" tooltip="https://docs.microsoft.com/azure/cost-management-billing/reservations/save-compute-costs-reservations" xr:uid="{39CA6667-2069-4BCA-AB63-120EA7A9FAE7}"/>
    <hyperlink ref="H36" r:id="rId27" tooltip="https://docs.microsoft.com/azure/architecture/framework/scalability/design-capacity" xr:uid="{4CC033EB-600A-4BE3-8FCE-4F80B5F8B2A6}"/>
    <hyperlink ref="H37" r:id="rId28" tooltip="https://azure.microsoft.com/global-infrastructure/services/" xr:uid="{5C5A5853-47E1-4A14-AF55-BE39546DC3A1}"/>
    <hyperlink ref="H38" r:id="rId29" tooltip="https://docs.microsoft.com/azure/cost-management-billing/cost-management-billing-overview" xr:uid="{5B872E4D-F13C-46C3-AC87-4841AE724B5F}"/>
    <hyperlink ref="H39" r:id="rId30" tooltip="https://docs.microsoft.com/azure/governance/management-groups/overview" xr:uid="{21990D78-00A5-4200-A26C-89DE295A705F}"/>
    <hyperlink ref="H40" r:id="rId31" tooltip="https://docs.microsoft.com/azure/cloud-adoption-framework/ready/azure-best-practices/track-costs" xr:uid="{10EE2856-DC31-4AC9-ABDA-B7BEECC6D56B}"/>
    <hyperlink ref="H41" r:id="rId32" tooltip="https://docs.microsoft.com/azure/cloud-adoption-framework/ready/azure-best-practices/plan-for-ip-addressing" xr:uid="{A46B8E96-4050-4A6A-8A21-C784C80847EE}"/>
    <hyperlink ref="H42" r:id="rId33" tooltip="https://docs.microsoft.com/azure/cloud-adoption-framework/ready/azure-best-practices/plan-for-ip-addressing" xr:uid="{D04AE2C4-DF0B-43DD-B0BB-E94EDA7ABCAF}"/>
    <hyperlink ref="H43" r:id="rId34" tooltip="https://docs.microsoft.com/azure/cloud-adoption-framework/ready/azure-best-practices/plan-for-ip-addressing" xr:uid="{04F42978-3D8F-42A9-A1CF-7CD66B0FA8FE}"/>
    <hyperlink ref="H44" r:id="rId35" tooltip="https://docs.microsoft.com/azure/cloud-adoption-framework/ready/azure-best-practices/plan-for-ip-addressing" xr:uid="{7ADEC31E-1B29-4E09-A71D-FF94B66C84A4}"/>
    <hyperlink ref="H45" r:id="rId36" location="retain-ip-addresses" tooltip="https://docs.microsoft.com/azure/site-recovery/concepts-on-premises-to-azure-networking#retain-ip-addresses" xr:uid="{56EA3634-79CE-4060-A4D2-4EF5EC8BD3CB}"/>
    <hyperlink ref="H46" r:id="rId37" tooltip="https://docs.microsoft.com/azure/virtual-network/virtual-networks-name-resolution-for-vms-and-role-instances" xr:uid="{C3995497-EE6C-4A6F-B852-77100F208010}"/>
    <hyperlink ref="H47" r:id="rId38" tooltip="https://docs.microsoft.com/azure/virtual-network/virtual-networks-name-resolution-for-vms-and-role-instances" xr:uid="{51A5DE3A-8C29-425A-93FD-D12A2FC1E474}"/>
    <hyperlink ref="H48" r:id="rId39" tooltip="https://docs.microsoft.com/azure/virtual-network/virtual-networks-name-resolution-for-vms-and-role-instances" xr:uid="{1E894BA2-AB24-4E6F-83FB-52593C2C6BE7}"/>
    <hyperlink ref="H49" r:id="rId40" tooltip="https://docs.microsoft.com/azure/dns/private-dns-autoregistration" xr:uid="{894B586B-B4FF-49A6-8B12-B366687B3C84}"/>
    <hyperlink ref="H50" r:id="rId41" tooltip="https://docs.microsoft.com/azure/virtual-wan/scenario-any-to-any" xr:uid="{DEECECE9-7472-420E-8640-E61E6BB765E9}"/>
    <hyperlink ref="H51" r:id="rId42" tooltip="https://docs.microsoft.com/azure/virtual-wan/virtual-wan-about" xr:uid="{D95E1334-0A17-493B-A144-1CB3FDBE45C3}"/>
    <hyperlink ref="H52" r:id="rId43" tooltip="https://docs.microsoft.com/azure/virtual-wan/virtual-wan-about" xr:uid="{4DEEC8FA-53E2-4782-B584-8D112FB75BD2}"/>
    <hyperlink ref="H53" r:id="rId44" tooltip="https://docs.microsoft.com/azure/virtual-wan/virtual-wan-about" xr:uid="{DB878023-47E8-480C-B663-50DB34F78813}"/>
    <hyperlink ref="H54" r:id="rId45" tooltip="https://docs.microsoft.com/azure/virtual-wan/virtual-wan-about" xr:uid="{569D4067-FDCB-4437-95BF-074F3540FD13}"/>
    <hyperlink ref="H55" r:id="rId46" tooltip="https://docs.microsoft.com/azure/virtual-wan/virtual-wan-about" xr:uid="{3BC4F1A9-56CE-4756-B006-552C2E6F6FD0}"/>
    <hyperlink ref="H56" r:id="rId47" tooltip="https://docs.microsoft.com/azure/virtual-wan/virtual-wan-about" xr:uid="{CFB33C44-E6CB-4C48-B718-A9DF83C2FD35}"/>
    <hyperlink ref="H57" r:id="rId48" tooltip="https://docs.microsoft.com/azure/virtual-wan/virtual-wan-about" xr:uid="{3615855A-123D-4DB3-9AA6-CCB0CDD287F1}"/>
    <hyperlink ref="H58" r:id="rId49" tooltip="https://docs.microsoft.com/azure/virtual-wan/virtual-wan-about" xr:uid="{10F717C2-7DB2-42AA-B5A5-8F17AFA15AFA}"/>
    <hyperlink ref="H59" r:id="rId50" tooltip="https://docs.microsoft.com/azure/virtual-wan/virtual-wan-about" xr:uid="{0CEEAF27-52D4-4575-A41A-19D6B31E367B}"/>
    <hyperlink ref="H60" r:id="rId51" tooltip="https://docs.microsoft.com/azure/azure-resource-manager/management/azure-subscription-service-limits" xr:uid="{1BE2C3EA-03F5-439F-9E21-009049A2E2F9}"/>
    <hyperlink ref="H61" r:id="rId52" tooltip="https://docs.microsoft.com/azure/virtual-wan/azure-monitor-insights" xr:uid="{0B50F5CC-6F6B-4F16-AD44-741298B75A5C}"/>
    <hyperlink ref="H62" r:id="rId53" tooltip="https://docs.microsoft.com/azure/cloud-adoption-framework/ready/enterprise-scale/network-topology-and-connectivity" xr:uid="{C2DBB12D-F073-4AA8-A2E9-97E34F6F5764}"/>
    <hyperlink ref="H63" r:id="rId54" tooltip="https://docs.microsoft.com/azure/architecture/reference-architectures/hybrid-networking/expressroute" xr:uid="{AEAE9BDC-37CB-42F4-8469-61BF7A4C5C54}"/>
    <hyperlink ref="H64" r:id="rId55" tooltip="https://docs.microsoft.com/azure/architecture/reference-architectures/dmz/nva-ha" xr:uid="{A7D41C9A-09D1-43C8-A0E8-6A5979BE644F}"/>
    <hyperlink ref="H65" r:id="rId56" tooltip="https://azure.microsoft.com/solutions/network-appliances/" xr:uid="{0DE1BA9B-7FC0-44BF-8C92-EF5093F11194}"/>
    <hyperlink ref="H66" r:id="rId57" location="to-enable-transit-routing-between-expressroute-and-azure-vpn" tooltip="https://docs.microsoft.com/azure/expressroute/expressroute-howto-coexist-resource-manager#to-enable-transit-routing-between-expressroute-and-azure-vpn" xr:uid="{86B4788C-BEC9-4C52-87A6-F40F2480FE64}"/>
    <hyperlink ref="H67" r:id="rId58" location="can-i-create-a-peering-connection-to-a-vnet-in-a-different-region" tooltip="https://docs.microsoft.com/azure/virtual-network/virtual-networks-faq#can-i-create-a-peering-connection-to-a-vnet-in-a-different-region" xr:uid="{2264687A-074A-4CD1-973E-B1201E4D7688}"/>
    <hyperlink ref="H68" r:id="rId59" tooltip="https://docs.microsoft.com/azure/expressroute/expressroute-faqs" xr:uid="{D4C60639-0328-493D-9C90-CEC71F3AD5EA}"/>
    <hyperlink ref="H69" r:id="rId60" tooltip="https://docs.microsoft.com/azure/azure-monitor/insights/network-insights-overview" xr:uid="{0328737D-D655-440D-B580-BC793A74D748}"/>
    <hyperlink ref="H70" r:id="rId61" location="azure-resource-manager-virtual-networking-limits" tooltip="https://docs.microsoft.com/azure/azure-resource-manager/management/azure-subscription-service-limits?toc=/azure/virtual-network/toc.json#azure-resource-manager-virtual-networking-limits" xr:uid="{4391496B-69DF-4488-9145-FDBD10643C3F}"/>
    <hyperlink ref="H71" r:id="rId62" tooltip="https://docs.microsoft.com/azure/architecture/reference-architectures/hybrid-networking/hub-spoke?tabs=cli" xr:uid="{D1AFBBE0-32E7-4ECC-9C8D-EC7AA459ADA1}"/>
    <hyperlink ref="H72" r:id="rId63" tooltip="https://docs.microsoft.com/azure/expressroute/expressroute-routing" xr:uid="{145E6843-76F3-439D-89CE-C788F048768E}"/>
    <hyperlink ref="H73" r:id="rId64" tooltip="https://docs.microsoft.com/azure/expressroute/expressroute-routing" xr:uid="{EE126A83-3989-4056-B38E-B6E33409554C}"/>
    <hyperlink ref="H74" r:id="rId65" tooltip="https://docs.microsoft.com/azure/expressroute/expressroute-about-virtual-network-gateways" xr:uid="{1FE0F99B-DA46-49F0-8377-370C952313AC}"/>
    <hyperlink ref="H75" r:id="rId66" tooltip="https://docs.microsoft.com/azure/networking/" xr:uid="{294C631B-498E-4F3B-82DF-13BC07F14329}"/>
    <hyperlink ref="H76" r:id="rId67" tooltip="https://learn.microsoft.com/azure/expressroute/about-fastpath" xr:uid="{4304CA8E-C38B-414C-915C-4F17DD86FAF3}"/>
    <hyperlink ref="H77" r:id="rId68" tooltip="https://docs.microsoft.com/azure/expressroute/expressroute-routing" xr:uid="{C56D497E-B726-4E2F-A1EA-D4EC977320FC}"/>
    <hyperlink ref="H78" r:id="rId69" tooltip="https://docs.microsoft.com/azure/networking/" xr:uid="{76F65D1E-CA9D-4D48-AF49-C6C886F96FB4}"/>
    <hyperlink ref="H79" r:id="rId70" tooltip="https://docs.microsoft.com/azure/architecture/framework/services/networking/expressroute/reliability" xr:uid="{8489267C-0EA7-4F47-A729-DB684A9196B9}"/>
    <hyperlink ref="H80" r:id="rId71" tooltip="https://docs.microsoft.com/azure/expressroute/expressroute-monitoring-metrics-alerts" xr:uid="{901A0875-48C8-46AF-94BA-6EB8FA8BF1DC}"/>
    <hyperlink ref="H81" r:id="rId72" tooltip="https://docs.microsoft.com/azure/expressroute/how-to-configure-connection-monitor" xr:uid="{C41F9E63-D4B2-43CF-A32A-543BB9C0C9DC}"/>
    <hyperlink ref="H82" r:id="rId73" location="challenges-of-using-multiple-expressroute-circuits" tooltip="https://docs.microsoft.com/azure/expressroute/designing-for-disaster-recovery-with-expressroute-privatepeering#challenges-of-using-multiple-expressroute-circuits" xr:uid="{9C78880A-A122-408C-9862-7EF30E373137}"/>
    <hyperlink ref="H83" r:id="rId74" tooltip="https://docs.microsoft.com/azure/virtual-network/vnet-integration-for-azure-services" xr:uid="{1042BBDE-97B7-4773-B731-C9CDDD74753D}"/>
    <hyperlink ref="H84" r:id="rId75" tooltip="https://docs.microsoft.com/azure/virtual-network/vnet-integration-for-azure-services" xr:uid="{D534A4D2-6428-44AD-9B37-D498605DC14F}"/>
    <hyperlink ref="H85" r:id="rId76" tooltip="https://docs.microsoft.com/azure/app-service/networking-features" xr:uid="{A4B96B9E-4529-4893-86A6-C5124A8AD2E0}"/>
    <hyperlink ref="H86" r:id="rId77" tooltip="https://docs.microsoft.com/azure/app-service/networking-features" xr:uid="{3F3E807E-CB1F-42B5-983B-5AE37CB60350}"/>
    <hyperlink ref="H87" r:id="rId78" tooltip="https://docs.microsoft.com/azure/app-service/networking-features" xr:uid="{7563A631-D0DE-41CA-9A5E-5A8D2BE94E45}"/>
    <hyperlink ref="H88" r:id="rId79" tooltip="https://docs.microsoft.com/azure/app-service/networking-features" xr:uid="{FC77FC5C-5AA0-43EC-9116-D041FFF29083}"/>
    <hyperlink ref="H89" r:id="rId80" tooltip="https://docs.microsoft.com/azure/app-service/networking-features" xr:uid="{7AED7D93-FA78-42B8-9ADB-4CC236F7FA6F}"/>
    <hyperlink ref="I89" r:id="rId81" tooltip="https://docs.microsoft.com/learn/paths/implement-network-security/?source=learn" xr:uid="{DF73C2BD-8CF2-427E-AF29-7183D2882A4F}"/>
    <hyperlink ref="H90" r:id="rId82" tooltip="https://docs.microsoft.com/azure/app-service/networking-features" xr:uid="{EAA9F183-4069-490C-B666-070A4ECC832A}"/>
    <hyperlink ref="I90" r:id="rId83" tooltip="https://docs.microsoft.com/learn/paths/implement-network-security/?source=learn" xr:uid="{4C07CC6F-A185-4C70-80BE-6895D1956CC9}"/>
    <hyperlink ref="H91" r:id="rId84" tooltip="https://docs.microsoft.com/azure/app-service/networking-features" xr:uid="{2D545258-6AAD-4E77-B4F9-211C6B179A5B}"/>
    <hyperlink ref="I91" r:id="rId85" tooltip="https://docs.microsoft.com/learn/paths/secure-networking-infrastructure/" xr:uid="{3F33859A-D5EE-4927-AF00-40C2B38BA6FA}"/>
    <hyperlink ref="H92" r:id="rId86" tooltip="https://docs.microsoft.com/azure/firewall/" xr:uid="{59355106-F2E3-412E-B3A7-DD14BA1C9CDA}"/>
    <hyperlink ref="I92" r:id="rId87" tooltip="https://docs.microsoft.com/learn/paths/secure-networking-infrastructure/" xr:uid="{A33D08B3-2524-4F05-BC4A-46FDD0816B68}"/>
    <hyperlink ref="H93" r:id="rId88" tooltip="https://docs.microsoft.com/azure/firewall/" xr:uid="{E5945FC8-E4E6-4C25-A073-902D1ED4CCAA}"/>
    <hyperlink ref="I93" r:id="rId89" tooltip="https://docs.microsoft.com/learn/paths/secure-networking-infrastructure/" xr:uid="{1BBB1B3D-E0D0-4C99-8E85-4F4CFA4D9B67}"/>
    <hyperlink ref="H94" r:id="rId90" tooltip="https://docs.microsoft.com/azure/firewall/" xr:uid="{829DA480-41D2-4D6B-954A-7AD8D7DCF5BD}"/>
    <hyperlink ref="I94" r:id="rId91" tooltip="https://docs.microsoft.com/learn/paths/secure-networking-infrastructure/" xr:uid="{1FF256E1-282C-4D23-BE91-C048BF1E5A37}"/>
    <hyperlink ref="H95" r:id="rId92" tooltip="https://docs.microsoft.com/azure/firewall/" xr:uid="{17DED200-1F44-44F4-BCBA-54DADC5E856F}"/>
    <hyperlink ref="I95" r:id="rId93" tooltip="https://docs.microsoft.com/learn/paths/secure-application-delivery/" xr:uid="{3CEAB1DC-B03D-44B0-B005-CA6E1A3FBD3D}"/>
    <hyperlink ref="H96" r:id="rId94" tooltip="https://docs.microsoft.com/azure/web-application-firewall/afds/afds-overview" xr:uid="{6896F5EB-5139-49D0-8F11-0E6B4A5C37A4}"/>
    <hyperlink ref="I96" r:id="rId95" tooltip="https://docs.microsoft.com/learn/paths/secure-application-delivery/" xr:uid="{4B3C4EF7-1080-4C0A-B148-180B25F5D83F}"/>
    <hyperlink ref="H97" r:id="rId96" tooltip="https://docs.microsoft.com/azure/web-application-firewall/ag/ag-overview" xr:uid="{EB3A3A29-76CF-40C9-BBFF-540ECD4583C6}"/>
    <hyperlink ref="I97" r:id="rId97" tooltip="https://docs.microsoft.com/learn/paths/secure-application-delivery/" xr:uid="{ACC0D168-38A8-4E12-831C-5A4BC62907E9}"/>
    <hyperlink ref="H98" r:id="rId98" tooltip="https://docs.microsoft.com/azure/web-application-firewall/ag/ag-overview" xr:uid="{8B85C599-B9B3-4B21-A035-CCF97A2B47AB}"/>
    <hyperlink ref="I98" r:id="rId99" tooltip="https://docs.microsoft.com/learn/paths/architect-network-infrastructure/" xr:uid="{205037BD-7FB7-4473-AAE5-84D2ECEF8DC8}"/>
    <hyperlink ref="H99" r:id="rId100" tooltip="https://docs.microsoft.com/azure/ddos-protection/ddos-protection-reference-architectures" xr:uid="{65EC325F-9B75-4C68-8399-15F24C283888}"/>
    <hyperlink ref="I99" r:id="rId101" tooltip="https://docs.microsoft.com/learn/paths/secure-networking-infrastructure/" xr:uid="{DC3075C4-0FE5-4D19-ACF7-38EEECCCFC91}"/>
    <hyperlink ref="H100" r:id="rId102" location="management-groups-in-the-azure-landing-zone-accelerator" tooltip="https://docs.microsoft.com/azure/cloud-adoption-framework/ready/landing-zone/design-area/resource-org-management-groups#management-groups-in-the-azure-landing-zone-accelerator" xr:uid="{B3A78F72-6595-4836-9681-0E4A87C35783}"/>
    <hyperlink ref="I100" r:id="rId103" tooltip="https://docs.microsoft.com/learn/paths/secure-application-delivery/" xr:uid="{6175CBBE-0D31-457F-94EC-7F2EB2791E26}"/>
    <hyperlink ref="H101" r:id="rId104" tooltip="https://docs.microsoft.com/azure/ddos-protection/ddos-protection-overview" xr:uid="{39581A39-E689-44E7-80A2-5E4FE0B15F74}"/>
    <hyperlink ref="I101" r:id="rId105" tooltip="https://docs.microsoft.com/learn/paths/secure-application-delivery/" xr:uid="{98E5371F-8066-44F6-B725-52D0B2AFA994}"/>
    <hyperlink ref="H102" r:id="rId106" tooltip="https://docs.microsoft.com/azure/cloud-adoption-framework/ready/azure-setup-guide/organize-resources?tabs=AzureManagementGroupsAndHierarchy" xr:uid="{1ED1050B-466F-478A-89EB-8D7A480F021B}"/>
    <hyperlink ref="I102" r:id="rId107" tooltip="https://docs.microsoft.com/learn/paths/architect-network-infrastructure/" xr:uid="{DA73F569-43F4-4E63-8B51-8A360BB0FA56}"/>
    <hyperlink ref="H103" r:id="rId108" tooltip="https://docs.microsoft.com/azure/web-application-firewall/ag/ag-overview" xr:uid="{EF502EE6-A2C6-4F25-9D45-98E6C7FE5B60}"/>
    <hyperlink ref="I103" r:id="rId109" tooltip="https://docs.microsoft.com/learn/paths/secure-application-delivery/" xr:uid="{F10B6F5C-5ECA-4D45-A60F-2143AAD183F9}"/>
    <hyperlink ref="H104" r:id="rId110" tooltip="https://docs.microsoft.com/azure/web-application-firewall/ag/ag-overview" xr:uid="{2B60D32F-3B73-4985-9D6E-B74DF90C74C1}"/>
    <hyperlink ref="I104" r:id="rId111" tooltip="https://docs.microsoft.com/learn/paths/secure-networking-infrastructure/" xr:uid="{8BDAD0A3-6739-4131-AB37-DA9194B70C45}"/>
    <hyperlink ref="H105" r:id="rId112" tooltip="https://docs.microsoft.com/azure/web-application-firewall/ag/ag-overview" xr:uid="{9F921770-6D6F-475C-9C1E-135A74B34BDA}"/>
    <hyperlink ref="I105" r:id="rId113" tooltip="https://docs.microsoft.com/learn/paths/secure-networking-infrastructure/" xr:uid="{4AC1EC1B-2A05-48C7-857B-5D6994E7F1D5}"/>
    <hyperlink ref="H106" r:id="rId114" tooltip="https://docs.microsoft.com/azure/ddos-protection/ddos-protection-overview" xr:uid="{664E5750-A20D-46FF-AFA6-6DFAA948C4E2}"/>
    <hyperlink ref="I106" r:id="rId115" tooltip="https://docs.microsoft.com/learn/paths/secure-networking-infrastructure/" xr:uid="{4D16DB4E-05E0-4E3C-BAB3-2F1BAE519860}"/>
    <hyperlink ref="H107" r:id="rId116" tooltip="https://docs.microsoft.com/azure/web-application-firewall/ag/ag-overview" xr:uid="{C6B4855B-811C-45ED-93D2-496FD6B31771}"/>
    <hyperlink ref="I107" r:id="rId117" tooltip="https://docs.microsoft.com/learn/paths/secure-networking-infrastructure/" xr:uid="{97D947A6-7DD0-452A-98B7-4F246FC6B957}"/>
    <hyperlink ref="H108" r:id="rId118" location="how-application-proxy-works" tooltip="https://docs.microsoft.com/azure/active-directory/app-proxy/application-proxy#how-application-proxy-works" xr:uid="{0CB0BAC8-183D-4CB1-A6E7-634895DB86B6}"/>
    <hyperlink ref="I108" r:id="rId119" tooltip="https://docs.microsoft.com/learn/modules/configure-azure-ad-application-proxy/" xr:uid="{DB8F39B6-0C81-43C2-B6DA-46F657CF4E18}"/>
    <hyperlink ref="H109" r:id="rId120" tooltip="https://docs.microsoft.com/azure/cloud-adoption-framework/ready/azure-best-practices/plan-for-landing-zone-network-segmentation" xr:uid="{9E1C0901-AEC4-493B-8246-F11DD04373BB}"/>
    <hyperlink ref="I109" r:id="rId121" tooltip="https://docs.microsoft.com/learn/paths/implement-resource-mgmt-security/" xr:uid="{69990435-BE0D-4AFE-8972-126F562AEC6E}"/>
    <hyperlink ref="H110" r:id="rId122" location="how-application-proxy-works" tooltip="https://docs.microsoft.com/azure/active-directory/app-proxy/application-proxy#how-application-proxy-works" xr:uid="{B4F06970-95D0-459A-8C44-9672834CB5BC}"/>
    <hyperlink ref="I110" r:id="rId123" tooltip="https://docs.microsoft.com/learn/paths/implement-applications-external-access-azure-ad/" xr:uid="{5DC776D9-B428-4637-9E3C-006600B25AC2}"/>
    <hyperlink ref="H111" r:id="rId124" tooltip="https://docs.microsoft.com/azure/web-application-firewall/ag/ag-overview" xr:uid="{2F6F7462-EF6B-4F09-A26F-26AE9ADB9367}"/>
    <hyperlink ref="I111" r:id="rId125" tooltip="https://docs.microsoft.com/learn/paths/implement-network-security/" xr:uid="{FC43A193-197E-4E67-B376-B1C27F12BEF7}"/>
    <hyperlink ref="H112" r:id="rId126" tooltip="https://docs.microsoft.com/azure/cloud-adoption-framework/ready/azure-setup-guide/organize-resources?tabs=AzureManagementGroupsAndHierarchy" xr:uid="{1DA803AF-E62D-4760-967F-E5739D620B41}"/>
    <hyperlink ref="I112" r:id="rId127" tooltip="https://docs.microsoft.com/learn/paths/implement-network-security/" xr:uid="{D6118466-61A6-4C56-BB2C-EBA9B0EED62F}"/>
    <hyperlink ref="H113" r:id="rId128" tooltip="https://docs.microsoft.com/azure/virtual-network/network-security-group-how-it-works" xr:uid="{F568B86D-9FA4-47C6-9505-3C013181EDF9}"/>
    <hyperlink ref="I113" r:id="rId129" tooltip="https://docs.microsoft.com/learn/paths/implement-network-security/" xr:uid="{FF745CAF-E59D-466C-AA6D-75CFBDDAFE19}"/>
    <hyperlink ref="H114" r:id="rId130" tooltip="https://docs.microsoft.com/azure/virtual-network/network-security-group-how-it-works" xr:uid="{A9AB5E5B-FBE0-477E-B302-24901E18E667}"/>
    <hyperlink ref="H115" r:id="rId131" tooltip="https://docs.microsoft.com/azure/virtual-network/network-security-group-how-it-works" xr:uid="{76E01F45-54B4-4F83-8805-8E814BF55C8D}"/>
    <hyperlink ref="I115" r:id="rId132" tooltip="https://docs.microsoft.com/learn/paths/implement-network-security/" xr:uid="{7C0ECC32-AE62-422B-8A7B-75EFBA66F147}"/>
    <hyperlink ref="H116" r:id="rId133" tooltip="https://docs.microsoft.com/azure/virtual-network/network-security-group-how-it-works" xr:uid="{C341BD2F-788C-4169-8571-E81A5AAC2F83}"/>
    <hyperlink ref="I116" r:id="rId134" tooltip="https://docs.microsoft.com/learn/paths/secure-networking-infrastructure/" xr:uid="{9A25B207-3DAB-495C-8A19-6FEFFEB82258}"/>
    <hyperlink ref="H117" r:id="rId135" tooltip="https://docs.microsoft.com/azure/virtual-network/network-security-group-how-it-works" xr:uid="{D6A95BD1-60E5-46AE-880D-BD230FBB806D}"/>
    <hyperlink ref="H118" r:id="rId136" tooltip="https://docs.microsoft.com/azure/firewall/" xr:uid="{B5E700A7-B974-45C0-865C-E113CD9ADFD5}"/>
    <hyperlink ref="H119" r:id="rId137" tooltip="https://docs.microsoft.com/azure/expressroute/expressroute-erdirect-about" xr:uid="{4AE0A92A-9AA9-42A1-B1ED-C0F8BC4D4C70}"/>
    <hyperlink ref="H120" r:id="rId138" tooltip="https://docs.microsoft.com/azure/virtual-network/virtual-network-peering-overview" xr:uid="{731358DC-1886-466E-8977-D45013BEFBA2}"/>
    <hyperlink ref="H121" r:id="rId139" tooltip="https://docs.microsoft.com/azure/virtual-wan/virtual-wan-about" xr:uid="{74A290CA-AC1D-4235-A4A8-8544AFCE10E6}"/>
    <hyperlink ref="H123" r:id="rId140" tooltip="https://docs.microsoft.com/azure/cloud-adoption-framework/ready/azure-best-practices/plan-for-traffic-inspection" xr:uid="{E82E5985-A8A8-4CD9-8182-03D6FDCCE8B8}"/>
    <hyperlink ref="H124" r:id="rId141" tooltip="https://docs.microsoft.com/azure/azure-monitor/logs/design-logs-deployment" xr:uid="{3FDB59B2-7D21-4D3C-998F-7DD3D2D3307F}"/>
    <hyperlink ref="I124" r:id="rId142" tooltip="https://docs.microsoft.com/azure/azure-monitor/logs/design-logs-deployment" xr:uid="{BACA691C-7FF5-43F2-86A3-BA7B461665AC}"/>
    <hyperlink ref="H126" r:id="rId143" tooltip="https://docs.microsoft.com/azure/azure-monitor/logs/design-logs-deployment" xr:uid="{48C3CAC8-BB66-46DB-88E1-851D40974FD1}"/>
    <hyperlink ref="I126" r:id="rId144" tooltip="https://docs.microsoft.com/learn/paths/architect-infrastructure-operations/" xr:uid="{704B7DB1-9378-4797-A626-DF7A74CC6417}"/>
    <hyperlink ref="H127" r:id="rId145" tooltip="https://docs.microsoft.com/azure/azure-monitor/logs/design-logs-deployment" xr:uid="{2CA1E3AA-2A2C-40DF-B939-548922430DF2}"/>
    <hyperlink ref="I127" r:id="rId146" tooltip="https://docs.microsoft.com/learn/paths/architect-infrastructure-operations/" xr:uid="{B5999DFE-F679-47A3-BBE8-144BBFBA3C67}"/>
    <hyperlink ref="H128" r:id="rId147" tooltip="https://docs.microsoft.com/azure/governance/policy/how-to/guest-configuration-create" xr:uid="{773182B8-F0C4-437A-94DF-94AE919B9617}"/>
    <hyperlink ref="I128" r:id="rId148" tooltip="https://docs.microsoft.com/learn/paths/implement-resource-mgmt-security/" xr:uid="{D1E16847-2D18-41CA-A6AE-5853827DD3BF}"/>
    <hyperlink ref="H129" r:id="rId149" tooltip="https://docs.microsoft.com/azure/automation/update-management/overview" xr:uid="{AB5B699C-895F-42F4-B256-F78A4A3700C7}"/>
    <hyperlink ref="H130" r:id="rId150" tooltip="https://docs.microsoft.com/azure/network-watcher/network-watcher-monitoring-overview" xr:uid="{1ABE1274-91C8-4A13-9CDE-45C0E19D4333}"/>
    <hyperlink ref="H131" r:id="rId151" tooltip="https://docs.microsoft.com/azure/azure-resource-manager/management/lock-resources?tabs=json" xr:uid="{89D79754-61BB-4414-A40C-1A9AF9B1727A}"/>
    <hyperlink ref="H132" r:id="rId152" tooltip="https://docs.microsoft.com/azure/governance/policy/overview" xr:uid="{243EEA8A-0D6B-4EDA-A13F-13CD7A9349A3}"/>
    <hyperlink ref="H133" r:id="rId153" tooltip="https://docs.microsoft.com/azure/service-health/alerts-activity-log-service-notifications-portal" xr:uid="{07332235-484A-4063-89F6-BA10928FA450}"/>
    <hyperlink ref="H134" r:id="rId154" tooltip="https://docs.microsoft.com/azure/azure-monitor/alerts/action-groups" xr:uid="{B43430C1-706D-4729-8676-E10C9F3BC837}"/>
    <hyperlink ref="H135" r:id="rId155" tooltip="https://docs.microsoft.com/azure/sentinel/quickstart-onboard" xr:uid="{055B57A7-ED30-4FFA-B634-4140C307C7C9}"/>
    <hyperlink ref="H136" r:id="rId156" tooltip="https://docs.microsoft.com/azure/azure-monitor/logs/design-logs-deployment" xr:uid="{34AEF588-DE8F-4633-A3CB-62D3E77C1EC3}"/>
    <hyperlink ref="H137" r:id="rId157" tooltip="https://docs.microsoft.com/azure/cloud-adoption-framework/ready/azure-setup-guide/monitoring-reporting?tabs=AzureMonitor" xr:uid="{C37132DE-ECFD-4571-B0CF-09A264179D3F}"/>
    <hyperlink ref="H138" r:id="rId158" tooltip="https://docs.microsoft.com/azure/azure-monitor/agents/diagnostics-extension-overview" xr:uid="{8690D5E8-D73A-4FE6-AD19-D1533F5A013D}"/>
    <hyperlink ref="H139" r:id="rId159" tooltip="https://docs.microsoft.com/azure/azure-monitor/alerts/alerts-overview" xr:uid="{E42CE99E-FCE4-4140-81A0-46C5E0646411}"/>
    <hyperlink ref="H140" r:id="rId160" tooltip="https://docs.microsoft.com/azure/site-recovery/site-recovery-overview" xr:uid="{09A1417C-7BED-4680-83E6-40D576229D4B}"/>
    <hyperlink ref="H141" r:id="rId161" tooltip="https://docs.microsoft.com/azure/architecture/framework/resiliency/backup-and-recovery" xr:uid="{04D7C0EB-1534-4A30-8BAA-3E3954F2CC87}"/>
    <hyperlink ref="H142" r:id="rId162" tooltip="https://docs.microsoft.com/azure/backup/backup-center-overview" xr:uid="{FC7CC2AD-FB86-4D86-B235-D98C675563DB}"/>
    <hyperlink ref="H143" r:id="rId163" tooltip="https://docs.microsoft.com/azure/architecture/best-practices/monitoring" xr:uid="{6A6C73DA-A223-43FF-AB90-4D9B38668CDA}"/>
    <hyperlink ref="H144" r:id="rId164" tooltip="https://docs.microsoft.com/azure/key-vault/general/overview" xr:uid="{BD49192A-6F88-4B88-9A3A-7E2A41EC0F3E}"/>
    <hyperlink ref="H145" r:id="rId165" tooltip="https://docs.microsoft.com/azure/key-vault/general/overview-throttling" xr:uid="{FA5CDDB5-CF7F-4A88-B415-6F8FF5826914}"/>
    <hyperlink ref="H146" r:id="rId166" tooltip="https://docs.microsoft.com/azure/key-vault/general/best-practices" xr:uid="{137ED3A6-2516-47C2-AD20-D44332522228}"/>
    <hyperlink ref="H147" r:id="rId167" tooltip="https://docs.microsoft.com/azure/key-vault/general/best-practices" xr:uid="{5C804C04-E7B0-423C-B200-8EBBC1239B77}"/>
    <hyperlink ref="H148" r:id="rId168" tooltip="https://docs.microsoft.com/azure/key-vault/general/best-practices" xr:uid="{45C8C640-6FD2-490A-ABD8-0245C239E63F}"/>
    <hyperlink ref="H149" r:id="rId169" tooltip="https://docs.microsoft.com/azure/key-vault/general/best-practices" xr:uid="{2DF86B83-9325-4282-A5EA-377285E30E8D}"/>
    <hyperlink ref="H150" r:id="rId170" tooltip="https://docs.microsoft.com/azure/key-vault/general/best-practices" xr:uid="{9BEC4B79-CB6B-4DA9-B012-F9A1985140A1}"/>
    <hyperlink ref="H151" r:id="rId171" tooltip="https://docs.microsoft.com/azure/key-vault/general/monitor-key-vault" xr:uid="{41B4DE19-1C41-4308-86CD-2EAC7B9CD8B3}"/>
    <hyperlink ref="H152" r:id="rId172" tooltip="https://docs.microsoft.com/azure/key-vault/general/best-practices" xr:uid="{413D4D33-1C24-4C3F-948D-D33EC99C67DE}"/>
    <hyperlink ref="H153" r:id="rId173" tooltip="https://docs.microsoft.com/azure/security/fundamentals/encryption-atrest" xr:uid="{F17C408D-81D1-44A3-AFCE-E1F44F8B943B}"/>
    <hyperlink ref="H154" r:id="rId174" tooltip="https://docs.microsoft.com/azure/key-vault/general/best-practices" xr:uid="{78F85B59-2DAF-4814-B20C-58680FB1B41A}"/>
    <hyperlink ref="H155" r:id="rId175" tooltip="https://docs.microsoft.com/azure/key-vault/general/best-practices" xr:uid="{1F96B975-0FA8-4518-B85A-E07126A3D49F}"/>
    <hyperlink ref="H156" r:id="rId176" tooltip="https://docs.microsoft.com/azure/governance/policy/overview" xr:uid="{4661FA51-40E0-4210-AA45-59775CF2F741}"/>
    <hyperlink ref="H157" r:id="rId177" tooltip="https://docs.microsoft.com/azure/cloud-adoption-framework/ready/azure-best-practices/naming-and-tagging" xr:uid="{2A1CB488-6A67-4277-8CEA-99BFD4AA3B12}"/>
    <hyperlink ref="H158" r:id="rId178" tooltip="https://docs.microsoft.com/azure/governance/policy/overview" xr:uid="{86A21461-9602-47F9-A2C7-E108544E59E1}"/>
    <hyperlink ref="H159" r:id="rId179" tooltip="https://docs.microsoft.com/azure/governance/policy/overview" xr:uid="{83E17C8E-121E-4830-89F7-4AFB978383B4}"/>
    <hyperlink ref="H160" r:id="rId180" tooltip="https://docs.microsoft.com/azure/governance/policy/overview" xr:uid="{23EA81CF-68EC-4AA8-9223-CFBE6C765FCD}"/>
    <hyperlink ref="H161" r:id="rId181" tooltip="https://docs.microsoft.com/azure/governance/policy/overview" xr:uid="{04E0F366-F9CA-49FE-90F1-93060BD1487C}"/>
    <hyperlink ref="H162" r:id="rId182" tooltip="https://docs.microsoft.com/azure/governance/policy/overview" xr:uid="{95D84548-C257-4800-A9DE-D758D03F497B}"/>
    <hyperlink ref="H163" r:id="rId183" tooltip="https://docs.microsoft.com/azure/governance/policy/overview" xr:uid="{78F984C7-D58C-427D-A6CB-8132F2CCA0A7}"/>
    <hyperlink ref="H164" r:id="rId184" tooltip="https://docs.microsoft.com/azure/governance/policy/overview" xr:uid="{9C0413E3-1C66-4DD3-922C-DC691A9E609E}"/>
    <hyperlink ref="H165" r:id="rId185" tooltip="https://docs.microsoft.com/azure/governance/policy/concepts/guest-configuration" xr:uid="{579244A1-78EE-46EE-B88D-8B81638F942B}"/>
    <hyperlink ref="H166" r:id="rId186" location="monitoring-for-configuration-drift" tooltip="https://docs.microsoft.com/azure/cloud-adoption-framework/ready/landing-zone/design-area/management-operational-compliance#monitoring-for-configuration-drift" xr:uid="{47C6DBE5-EF93-40E7-8B0A-494A64457433}"/>
    <hyperlink ref="H167" r:id="rId187" tooltip="https://docs.microsoft.com/azure/active-directory/reports-monitoring/overview-reports" xr:uid="{F75FF7C3-00FA-4C7F-A95C-B34AA9BE2548}"/>
    <hyperlink ref="H168" r:id="rId188" tooltip="https://docs.microsoft.com/azure/azure-monitor/logs/logs-data-export?tabs=portal" xr:uid="{0117D3C5-B491-4DF6-827C-A4BC2E472C24}"/>
    <hyperlink ref="H169" r:id="rId189" tooltip="https://docs.microsoft.com/azure/security-center/" xr:uid="{A033F183-8745-450F-8ED1-CF83C82DB8B6}"/>
    <hyperlink ref="H170" r:id="rId190" tooltip="https://docs.microsoft.com/azure/security-center/" xr:uid="{C5C3D5E4-7428-4734-9DB6-928E38B3D95D}"/>
    <hyperlink ref="H171" r:id="rId191" tooltip="https://docs.microsoft.com/azure/azure-monitor/logs/design-logs-deployment" xr:uid="{442C9DFA-EEA0-4790-8EC3-007F37C360E3}"/>
    <hyperlink ref="I10" r:id="rId192" tooltip="https://docs.microsoft.com/learn/modules/azure-ad-privileged-identity-management/" xr:uid="{6E2AA24F-E975-4A18-8224-962F7C816D69}"/>
    <hyperlink ref="I11" r:id="rId193" tooltip="https://docs.microsoft.com/learn/paths/implement-resource-mgmt-security/" xr:uid="{BF8703F2-5946-4C09-923F-A9C1ECCD83A0}"/>
    <hyperlink ref="I12" r:id="rId194" tooltip="https://docs.microsoft.com/learn/modules/plan-implement-administer-conditional-access/" xr:uid="{75604C4F-55E3-4E76-992C-F0E905A7E2A6}"/>
    <hyperlink ref="I13" r:id="rId195" tooltip="https://docs.microsoft.com/learn/modules/secure-aad-users-with-mfa/" xr:uid="{6B649090-7E18-4003-8DC9-56F1A0EFFB93}"/>
    <hyperlink ref="I14" r:id="rId196" tooltip="https://docs.microsoft.com/learn/paths/azure-administrator-manage-identities-governance/" xr:uid="{038494A0-8280-4D79-8CB8-1B831D3E56B2}"/>
    <hyperlink ref="I15" r:id="rId197" tooltip="https://docs.microsoft.com/learn/modules/azure-ad-privileged-identity-management/" xr:uid="{A2B5FCB8-42E8-40FD-8A61-25A809275EF9}"/>
    <hyperlink ref="I16" r:id="rId198" tooltip="https://docs.microsoft.com/learn/modules/explore-basic-services-identity-types/" xr:uid="{81D0200A-7241-4424-BF80-898E517C0CAA}"/>
    <hyperlink ref="I17" r:id="rId199" tooltip="https://docs.microsoft.com/learn/paths/manage-identity-and-access/" xr:uid="{F114F640-022F-4C7D-AF4D-52328541D5ED}"/>
    <hyperlink ref="I18" r:id="rId200" tooltip="https://docs.microsoft.com/learn/modules/create-custom-azure-roles-with-rbac/" xr:uid="{AD05AC8F-619E-480F-A3C5-EDADAA72D736}"/>
    <hyperlink ref="I19" r:id="rId201" tooltip="https://docs.microsoft.com/learn/paths/secure-your-cloud-data/" xr:uid="{6558DD2F-EB2A-49A8-B7B7-C56264D46437}"/>
    <hyperlink ref="I20" r:id="rId202" tooltip="https://docs.microsoft.com/learn/modules/azure-active-directory/" xr:uid="{1A2CBC59-86C3-4CEF-BC49-9BBD565E5ED2}"/>
    <hyperlink ref="I21" r:id="rId203" tooltip="https://docs.microsoft.com/learn/modules/implement-hybrid-identity-windows-server/" xr:uid="{EFD69F8F-0609-41C8-85AE-3EF4AAB828CA}"/>
    <hyperlink ref="I22" r:id="rId204" tooltip="https://docs.microsoft.com/learn/paths/implement-windows-server-iaas-virtual-machine-identity/" xr:uid="{64FAC23C-A35A-4726-929C-DC16E8DC34AB}"/>
    <hyperlink ref="I23" r:id="rId205" tooltip="https://docs.microsoft.com/learn/paths/implement-applications-external-access-azure-ad/" xr:uid="{D85AD2C9-914E-4437-8269-274B8EF946D3}"/>
    <hyperlink ref="I24" r:id="rId206" tooltip="https://docs.microsoft.com/learn/modules/design-identity-security-strategy/" xr:uid="{5D4518D9-67EF-4396-BE54-2D50EDE28BFC}"/>
    <hyperlink ref="I25" r:id="rId207" tooltip="https://docs.microsoft.com/learn/modules/azure-architecture-fundamentals/" xr:uid="{47090D4F-7705-4C7F-B68B-F22C57D85210}"/>
    <hyperlink ref="I26" r:id="rId208" tooltip="https://docs.microsoft.com/learn/paths/implement-resource-mgmt-security/" xr:uid="{0F623525-2FFD-4B55-871A-B672B8D6D41C}"/>
    <hyperlink ref="I27" r:id="rId209" tooltip="https://docs.microsoft.com/learn/paths/enterprise-scale-architecture/" xr:uid="{6B282E40-D412-4D39-BE3F-684E379C10F0}"/>
    <hyperlink ref="I28" r:id="rId210" tooltip="https://docs.microsoft.com/learn/paths/enterprise-scale-architecture/" xr:uid="{E7CC91DF-FAAE-48CD-829D-86C917D70C2C}"/>
    <hyperlink ref="I29" r:id="rId211" tooltip="https://docs.microsoft.com/learn/paths/enterprise-scale-architecture/" xr:uid="{02D0CE15-9D23-4D79-8A53-D9B6979AC8D9}"/>
    <hyperlink ref="I35" r:id="rId212" tooltip="https://docs.microsoft.com/learn/paths/improve-reliability-modern-operations/" xr:uid="{3FFE8626-4B9C-4301-B8B4-A4E457F0243F}"/>
    <hyperlink ref="I36" r:id="rId213" tooltip="https://docs.microsoft.com/learn/paths/monitor-usage-performance-availability-resources-azure-monitor/" xr:uid="{AF78AA67-847F-402B-9D60-11CB2921DFCE}"/>
    <hyperlink ref="I37" r:id="rId214" tooltip="https://docs.microsoft.com/learn/modules/azure-architecture-fundamentals/" xr:uid="{A336176B-3ECC-46C1-AAEB-9CF0FD78256B}"/>
    <hyperlink ref="I38" r:id="rId215" tooltip="https://docs.microsoft.com/learn/paths/control-spending-manage-bills/" xr:uid="{14DA7632-C918-482B-8B06-C3BAEB6FB2E2}"/>
    <hyperlink ref="I39" r:id="rId216" tooltip="https://docs.microsoft.com/learn/paths/enterprise-scale-architecture/" xr:uid="{C1E4A205-F62A-441D-B7E0-F2A7B97E2341}"/>
    <hyperlink ref="I40" r:id="rId217" tooltip="https://docs.microsoft.com/learn/paths/implement-resource-mgmt-security/" xr:uid="{65235728-C324-42EE-9BB7-DACEA5DF4108}"/>
    <hyperlink ref="I41" r:id="rId218" tooltip="https://docs.microsoft.com/learn/paths/architect-network-infrastructure/" xr:uid="{868C6401-6084-47E3-8E05-279EE829BEFF}"/>
    <hyperlink ref="I42" r:id="rId219" tooltip="https://docs.microsoft.com/learn/paths/architect-network-infrastructure/" xr:uid="{2EC53E0B-C4BB-4854-BFAB-E123CE12963B}"/>
    <hyperlink ref="I43" r:id="rId220" tooltip="https://docs.microsoft.com/learn/paths/architect-network-infrastructure/" xr:uid="{E9BC7EE0-37AC-467C-8002-FF8074A49E68}"/>
    <hyperlink ref="I44" r:id="rId221" tooltip="https://docs.microsoft.com/learn/paths/architect-network-infrastructure/" xr:uid="{82D90137-E881-43D4-ABB4-6C138E9227B6}"/>
    <hyperlink ref="I45" r:id="rId222" tooltip="https://docs.microsoft.com/learn/paths/az-104-manage-virtual-networks/" xr:uid="{5176E9E5-F438-451B-BB9F-2A8BE6B8AABB}"/>
    <hyperlink ref="I46" r:id="rId223" tooltip="https://docs.microsoft.com/learn/paths/az-104-manage-virtual-networks/" xr:uid="{97F0980A-6B43-4156-BDF1-6D9B357FD01B}"/>
    <hyperlink ref="I47" r:id="rId224" tooltip="https://docs.microsoft.com/learn/paths/az-104-manage-virtual-networks/" xr:uid="{E8CB806E-10B0-4696-8FD2-B077B9BE371B}"/>
    <hyperlink ref="I49" r:id="rId225" tooltip="https://docs.microsoft.com/learn/paths/az-104-manage-virtual-networks/" xr:uid="{2E3246D4-D487-46E2-8E52-D371D473A718}"/>
    <hyperlink ref="I50" r:id="rId226" tooltip="https://docs.microsoft.com/learn/modules/introduction-azure-virtual-wan/" xr:uid="{8C33219E-450A-4DFC-B553-44BDB0D76A01}"/>
    <hyperlink ref="I53" r:id="rId227" tooltip="https://docs.microsoft.com/learn/modules/configure-expressroute-virtual-wan/" xr:uid="{89964077-8867-43AF-8318-2A40C3E34A84}"/>
    <hyperlink ref="I54" r:id="rId228" tooltip="https://docs.microsoft.com/learn/modules/design-implement-hybrid-networking/" xr:uid="{FBB5F632-3FB2-407D-98CA-0A986B3093A2}"/>
    <hyperlink ref="I55" r:id="rId229" tooltip="https://docs.microsoft.com/learn/modules/design-implement-hybrid-networking/" xr:uid="{DD8793C1-CBA9-4490-91ED-97C2F9522B9A}"/>
    <hyperlink ref="I57" r:id="rId230" tooltip="https://docs.microsoft.com/learn/paths/secure-networking-infrastructure/" xr:uid="{047E0966-14AC-47D7-A049-C3D333BE15A2}"/>
    <hyperlink ref="I62" r:id="rId231" tooltip="https://docs.microsoft.com/learn/paths/architect-network-infrastructure/" xr:uid="{7396F608-70CC-49A8-B0A5-84E280ADB1A9}"/>
    <hyperlink ref="I67" r:id="rId232" tooltip="https://docs.microsoft.com/learn/paths/azure-administrator-manage-virtual-networks/" xr:uid="{2475BD6C-DD44-40A4-855E-E3FA10A43444}"/>
    <hyperlink ref="I68" r:id="rId233" tooltip="https://docs.microsoft.com/learn/modules/design-implement-azure-expressroute/" xr:uid="{B108A808-E4FD-4DC3-8352-BA93F95BF329}"/>
    <hyperlink ref="I69" r:id="rId234" tooltip="https://docs.microsoft.com/learn/modules/design-implement-network-monitoring/" xr:uid="{7FB5639D-D1FB-4511-BFF4-6C4C1C851A23}"/>
    <hyperlink ref="I71" r:id="rId235" tooltip="https://docs.microsoft.com/learn/modules/design-implement-azure-expressroute/" xr:uid="{84D203CC-5C66-4B18-B588-5307A68FFAB8}"/>
    <hyperlink ref="I72" r:id="rId236" tooltip="https://docs.microsoft.com/learn/modules/design-implement-azure-expressroute/" xr:uid="{8E80B8E7-D558-4D72-A086-C423BA994030}"/>
    <hyperlink ref="I73" r:id="rId237" tooltip="https://docs.microsoft.com/learn/modules/design-implement-azure-expressroute/" xr:uid="{EDDCD42B-A93B-4C8E-A59C-CD76E4027973}"/>
    <hyperlink ref="I74" r:id="rId238" tooltip="https://docs.microsoft.com/learn/modules/design-implement-azure-expressroute/" xr:uid="{D1B742D2-B09A-4CE5-BA93-EBCE3C9A69FD}"/>
    <hyperlink ref="I75" r:id="rId239" tooltip="https://docs.microsoft.com/learn/modules/design-implement-azure-expressroute/" xr:uid="{DDE81674-6CB7-43DC-A903-27DFE3FB73C6}"/>
    <hyperlink ref="I76" r:id="rId240" tooltip="https://docs.microsoft.com/learn/modules/design-implement-azure-expressroute/" xr:uid="{310C8A98-AFFD-4BF3-BE8A-4F212FE5AB10}"/>
    <hyperlink ref="I77" r:id="rId241" tooltip="https://docs.microsoft.com/learn/modules/design-implement-azure-expressroute/" xr:uid="{F151BDC4-9D27-46D2-9A4D-99EF96A259E2}"/>
    <hyperlink ref="I78" r:id="rId242" tooltip="https://docs.microsoft.com/learn/modules/design-implement-azure-expressroute/" xr:uid="{DA075C55-415E-4A01-8CBD-5D95A35A5B65}"/>
    <hyperlink ref="I79" r:id="rId243" tooltip="https://docs.microsoft.com/learn/modules/design-implement-azure-expressroute/" xr:uid="{F2AD7B47-62BA-4449-9054-A03D0A9496A0}"/>
    <hyperlink ref="I80" r:id="rId244" tooltip="https://docs.microsoft.com/learn/modules/design-implement-azure-expressroute/" xr:uid="{E0965E6A-C37D-4848-B8FA-04BD68BFE63F}"/>
    <hyperlink ref="I81" r:id="rId245" tooltip="https://docs.microsoft.com/learn/modules/design-implement-azure-expressroute/" xr:uid="{1A6B931D-6C9C-4BDB-9D29-0AA2745FB460}"/>
    <hyperlink ref="I82" r:id="rId246" tooltip="https://docs.microsoft.com/learn/modules/design-implement-azure-expressroute/" xr:uid="{ED32C987-EC0C-4B1D-9B84-301E3481CC67}"/>
    <hyperlink ref="I83" r:id="rId247" tooltip="https://docs.microsoft.com/learn/modules/design-implement-private-access-to-azure-services/" xr:uid="{A2338766-20F7-4D8A-9F39-C08D4CA66A18}"/>
    <hyperlink ref="I84" r:id="rId248" tooltip="https://docs.microsoft.com/learn/paths/implement-network-security/?source=learn" xr:uid="{432F71B6-24E3-45E5-A034-1097F72ABFEF}"/>
    <hyperlink ref="I85" r:id="rId249" tooltip="https://docs.microsoft.com/learn/paths/secure-application-delivery/" xr:uid="{6ED9805E-127F-4F58-BD66-66913AE6FE80}"/>
    <hyperlink ref="I86" r:id="rId250" tooltip="https://docs.microsoft.com/learn/modules/design-implement-azure-expressroute/" xr:uid="{F1E863B6-2DB7-444D-8AD9-EB10ADEECF28}"/>
    <hyperlink ref="I87" r:id="rId251" tooltip="https://docs.microsoft.com/learn/paths/implement-network-security/?source=learn" xr:uid="{36BC7A2D-6305-4F0D-8FC0-974DAFDB3151}"/>
    <hyperlink ref="I88" r:id="rId252" tooltip="https://docs.microsoft.com/learn/paths/implement-network-security/?source=learn" xr:uid="{0E83E81E-A85D-4122-9794-78B27150FF8F}"/>
    <hyperlink ref="I114" r:id="rId253" tooltip="https://docs.microsoft.com/learn/modules/design-implement-network-monitoring/" xr:uid="{D6F979F3-0308-4C0A-84D6-E6AB1E8044D9}"/>
    <hyperlink ref="I118" r:id="rId254" tooltip="https://docs.microsoft.com/learn/paths/implement-network-security/" xr:uid="{819F6BA4-F5F8-405F-BBC4-AAEB426D9494}"/>
    <hyperlink ref="I119" r:id="rId255" tooltip="https://docs.microsoft.com/learn/paths/implement-network-security/" xr:uid="{840E932D-ECBD-4BFC-B7C3-B3A404E570D0}"/>
    <hyperlink ref="I120" r:id="rId256" tooltip="https://docs.microsoft.com/learn/modules/design-implement-network-monitoring/" xr:uid="{57561CB2-B414-4133-9782-14A7225E32BE}"/>
    <hyperlink ref="H122" r:id="rId257" tooltip="https://docs.microsoft.com/azure/network-watcher/network-watcher-monitoring-overview" xr:uid="{7301D09C-A553-4693-93E4-11A361AD8396}"/>
    <hyperlink ref="I129" r:id="rId258" tooltip="https://docs.microsoft.com/learn/paths/azure-administrator-manage-compute-resources/" xr:uid="{51E93006-C9E5-4668-B8F2-4D11F34E387A}"/>
    <hyperlink ref="I130" r:id="rId259" tooltip="https://docs.microsoft.com/learn/modules/configure-network-watcher/" xr:uid="{A2D0FF24-1893-4E56-BFCF-089C3C0747CC}"/>
    <hyperlink ref="I131" r:id="rId260" tooltip="https://docs.microsoft.com/learn/paths/implement-resource-mgmt-security/" xr:uid="{293DFD3E-72C2-43A7-80B6-E67DBCEE0EA1}"/>
    <hyperlink ref="H172" r:id="rId261" tooltip="https://docs.microsoft.com/security/benchmark/azure/security-control-incident-response" xr:uid="{D9189D80-9BEF-466C-B4D0-E7E4132CB7C4}"/>
    <hyperlink ref="H173" r:id="rId262" tooltip="https://www.microsoft.com/security/business/zero-trust" xr:uid="{D9859C1D-BBED-485A-B004-A90512F83AB7}"/>
    <hyperlink ref="H174" r:id="rId263" tooltip="https://docs.microsoft.com/security/benchmark/azure/security-control-incident-response" xr:uid="{499BD8DD-07EF-49E4-9259-0B6D996C210C}"/>
    <hyperlink ref="H175" r:id="rId264" tooltip="https://docs.microsoft.com/security/benchmark/azure/security-control-incident-response" xr:uid="{C8930ECC-A30A-4A24-8292-9F634CD25618}"/>
    <hyperlink ref="H176" r:id="rId265" location="avoid-combining-traffic-manager-and-front-door" tooltip="https://learn.microsoft.com/azure/frontdoor/best-practices#avoid-combining-traffic-manager-and-front-door" xr:uid="{9D21A441-1F65-463A-B374-77A805276487}"/>
    <hyperlink ref="H177" r:id="rId266" location="use-end-to-end-tls" tooltip="https://learn.microsoft.com/azure/frontdoor/best-practices#use-end-to-end-tls" xr:uid="{0264027C-6DED-4E98-A902-F0DBB6AA9037}"/>
    <hyperlink ref="H178" r:id="rId267" location="use-http-to-https-redirection" tooltip="https://learn.microsoft.com/azure/frontdoor/best-practices#use-http-to-https-redirection" xr:uid="{F02C4EC1-0708-4C59-AD40-02ACC44FFA0A}"/>
    <hyperlink ref="H179" r:id="rId268" location="use-managed-tls-certificates" tooltip="https://learn.microsoft.com/azure/frontdoor/best-practices#use-managed-tls-certificates" xr:uid="{864572DE-08E0-486D-BFF2-E3A9BC0A5166}"/>
    <hyperlink ref="H180" r:id="rId269" location="use-latest-version-for-customer-managed-certificates" tooltip="https://learn.microsoft.com/azure/frontdoor/best-practices#use-latest-version-for-customer-managed-certificates" xr:uid="{5B08B5D1-4808-4B16-81EA-B899CB9560B6}"/>
    <hyperlink ref="H181" r:id="rId270" location="use-the-same-domain-name-on-front-door-and-your-origin" tooltip="https://learn.microsoft.com/azure/frontdoor/best-practices#use-the-same-domain-name-on-front-door-and-your-origin" xr:uid="{0C9650EE-C523-4EE6-9B91-F98CCA3E29D3}"/>
    <hyperlink ref="H182" r:id="rId271" location="enable-the-waf" tooltip="https://learn.microsoft.com/azure/frontdoor/best-practices#enable-the-waf" xr:uid="{1EDA89FF-70B7-4ACC-AF37-84D4720EC07B}"/>
    <hyperlink ref="H183" r:id="rId272" location="disable-health-probes-when-theres-only-one-origin-in-an-origin-group" tooltip="https://learn.microsoft.com/azure/frontdoor/best-practices#disable-health-probes-when-theres-only-one-origin-in-an-origin-group" xr:uid="{147C08AF-928F-48EE-80E5-2EE321A38935}"/>
    <hyperlink ref="H184" r:id="rId273" location="select-good-health-probe-endpoints" tooltip="https://learn.microsoft.com/azure/frontdoor/best-practices#select-good-health-probe-endpoints" xr:uid="{A4F071DE-A28F-40A2-A6F6-E3902E918AE4}"/>
    <hyperlink ref="H185" r:id="rId274" location="use-head-health-probes" tooltip="https://learn.microsoft.com/azure/frontdoor/best-practices#use-head-health-probes" xr:uid="{6CDFCAC7-91E9-4EC7-9B19-EAD95DD79BCA}"/>
    <hyperlink ref="H186" r:id="rId275" location="tune-your-waf" tooltip="https://learn.microsoft.com/azure/web-application-firewall/afds/waf-front-door-best-practices#tune-your-waf" xr:uid="{ECC08973-A004-4C6B-86BF-B17497DA01F1}"/>
    <hyperlink ref="H187" r:id="rId276" location="use-prevention-mode" tooltip="https://learn.microsoft.com/azure/web-application-firewall/afds/waf-front-door-best-practices#use-prevention-mode" xr:uid="{A850675C-B7FB-4778-8B12-95E9105C9705}"/>
    <hyperlink ref="H188" r:id="rId277" location="define-your-waf-configuration-as-code" tooltip="https://learn.microsoft.com/azure/web-application-firewall/afds/waf-front-door-best-practices#define-your-waf-configuration-as-code" xr:uid="{6CA19CBC-BA12-43D3-8BB5-031A5E2F2341}"/>
    <hyperlink ref="H189" r:id="rId278" location="enable-default-rule-sets" tooltip="https://learn.microsoft.com/azure/web-application-firewall/afds/waf-front-door-best-practices#enable-default-rule-sets" xr:uid="{C870C957-5E6E-42C7-B603-DFBD126DD81A}"/>
    <hyperlink ref="H190" r:id="rId279" location="enable-bot-management-rules" tooltip="https://learn.microsoft.com/azure/web-application-firewall/afds/waf-front-door-best-practices#enable-bot-management-rules" xr:uid="{0D533FF3-85D7-49E7-BA5A-0FB17EBCF66F}"/>
    <hyperlink ref="H191" r:id="rId280" location="use-the-latest-ruleset-versions" tooltip="https://learn.microsoft.com/azure/web-application-firewall/afds/waf-front-door-best-practices#use-the-latest-ruleset-versions" xr:uid="{E16FA564-35FC-4D76-BBC7-38C299F38924}"/>
    <hyperlink ref="H192" r:id="rId281" location="add-rate-limiting" tooltip="https://learn.microsoft.com/azure/web-application-firewall/afds/waf-front-door-best-practices#add-rate-limiting" xr:uid="{BFF29D73-23FD-407F-A16B-94543A44F639}"/>
    <hyperlink ref="H193" r:id="rId282" location="use-a-high-threshold-for-rate-limits" tooltip="https://learn.microsoft.com/azure/web-application-firewall/afds/waf-front-door-best-practices#use-a-high-threshold-for-rate-limits" xr:uid="{B6100066-D688-4CBF-A141-45AABEB0F627}"/>
    <hyperlink ref="H194" r:id="rId283" location="geo-filter-traffic" tooltip="https://learn.microsoft.com/azure/web-application-firewall/afds/waf-front-door-best-practices#geo-filter-traffic" xr:uid="{E5D29F80-390C-4CA8-B462-E15986140C63}"/>
    <hyperlink ref="H195" r:id="rId284" location="specify-the-unknown-zz-location" tooltip="https://learn.microsoft.com/azure/web-application-firewall/afds/waf-front-door-best-practices#specify-the-unknown-zz-location" xr:uid="{80BDF6CF-21CE-493A-BD3C-D0C83420AF0A}"/>
    <hyperlink ref="H196" r:id="rId285" location="add-diagnostic-settings-to-save-your-wafs-logs" tooltip="https://learn.microsoft.com/azure/web-application-firewall/afds/waf-front-door-best-practices#add-diagnostic-settings-to-save-your-wafs-logs" xr:uid="{4A45E0F3-7FAF-4CD6-BE68-1C14C7C994D1}"/>
    <hyperlink ref="H197" r:id="rId286" location="send-logs-to-microsoft-sentinel" tooltip="https://learn.microsoft.com/azure/web-application-firewall/afds/waf-front-door-best-practices#send-logs-to-microsoft-sentinel" xr:uid="{55329A44-606D-481B-B6E6-AE16CC269D87}"/>
  </hyperlinks>
  <pageMargins left="0.7" right="0.7" top="0.75" bottom="0.75" header="0.3" footer="0.3"/>
  <pageSetup paperSize="9" orientation="portrait" horizontalDpi="4294967293" r:id="rId287"/>
  <drawing r:id="rId288"/>
  <legacyDrawing r:id="rId289"/>
  <mc:AlternateContent xmlns:mc="http://schemas.openxmlformats.org/markup-compatibility/2006">
    <mc:Choice Requires="x14">
      <controls>
        <mc:AlternateContent xmlns:mc="http://schemas.openxmlformats.org/markup-compatibility/2006">
          <mc:Choice Requires="x14">
            <control shapeId="1025" r:id="rId290" name="Button 1">
              <controlPr defaultSize="0" print="0" autoFill="0" autoPict="0" macro="[0]!Sheet1.export_json">
                <anchor moveWithCells="1" sizeWithCells="1">
                  <from>
                    <xdr:col>6</xdr:col>
                    <xdr:colOff>4895850</xdr:colOff>
                    <xdr:row>1</xdr:row>
                    <xdr:rowOff>533400</xdr:rowOff>
                  </from>
                  <to>
                    <xdr:col>8</xdr:col>
                    <xdr:colOff>885825</xdr:colOff>
                    <xdr:row>2</xdr:row>
                    <xdr:rowOff>85725</xdr:rowOff>
                  </to>
                </anchor>
              </controlPr>
            </control>
          </mc:Choice>
        </mc:AlternateContent>
        <mc:AlternateContent xmlns:mc="http://schemas.openxmlformats.org/markup-compatibility/2006">
          <mc:Choice Requires="x14">
            <control shapeId="1027" r:id="rId291" name="Button 3">
              <controlPr defaultSize="0" print="0" autoFill="0" autoPict="0" macro="[0]!Sheet1.import_checklist">
                <anchor moveWithCells="1">
                  <from>
                    <xdr:col>6</xdr:col>
                    <xdr:colOff>4905375</xdr:colOff>
                    <xdr:row>1</xdr:row>
                    <xdr:rowOff>219075</xdr:rowOff>
                  </from>
                  <to>
                    <xdr:col>8</xdr:col>
                    <xdr:colOff>923925</xdr:colOff>
                    <xdr:row>1</xdr:row>
                    <xdr:rowOff>485775</xdr:rowOff>
                  </to>
                </anchor>
              </controlPr>
            </control>
          </mc:Choice>
        </mc:AlternateContent>
        <mc:AlternateContent xmlns:mc="http://schemas.openxmlformats.org/markup-compatibility/2006">
          <mc:Choice Requires="x14">
            <control shapeId="1028" r:id="rId292" name="Button 4">
              <controlPr defaultSize="0" print="0" autoFill="0" autoPict="0" macro="[0]!Sheet1.import_checklist_fromurl">
                <anchor moveWithCells="1" sizeWithCells="1">
                  <from>
                    <xdr:col>3</xdr:col>
                    <xdr:colOff>76200</xdr:colOff>
                    <xdr:row>1</xdr:row>
                    <xdr:rowOff>161925</xdr:rowOff>
                  </from>
                  <to>
                    <xdr:col>3</xdr:col>
                    <xdr:colOff>2019300</xdr:colOff>
                    <xdr:row>1</xdr:row>
                    <xdr:rowOff>476250</xdr:rowOff>
                  </to>
                </anchor>
              </controlPr>
            </control>
          </mc:Choice>
        </mc:AlternateContent>
        <mc:AlternateContent xmlns:mc="http://schemas.openxmlformats.org/markup-compatibility/2006">
          <mc:Choice Requires="x14">
            <control shapeId="1043" r:id="rId293" name="Button 19">
              <controlPr defaultSize="0" print="0" autoFill="0" autoPict="0" macro="[0]!Sheet1.import_graph_results">
                <anchor moveWithCells="1" sizeWithCells="1">
                  <from>
                    <xdr:col>6</xdr:col>
                    <xdr:colOff>4905375</xdr:colOff>
                    <xdr:row>2</xdr:row>
                    <xdr:rowOff>152400</xdr:rowOff>
                  </from>
                  <to>
                    <xdr:col>8</xdr:col>
                    <xdr:colOff>904875</xdr:colOff>
                    <xdr:row>3</xdr:row>
                    <xdr:rowOff>180975</xdr:rowOff>
                  </to>
                </anchor>
              </controlPr>
            </control>
          </mc:Choice>
        </mc:AlternateContent>
        <mc:AlternateContent xmlns:mc="http://schemas.openxmlformats.org/markup-compatibility/2006">
          <mc:Choice Requires="x14">
            <control shapeId="1029" r:id="rId294" name="Group Box 5">
              <controlPr defaultSize="0" autoFill="0" autoPict="0">
                <anchor moveWithCells="1">
                  <from>
                    <xdr:col>6</xdr:col>
                    <xdr:colOff>4524375</xdr:colOff>
                    <xdr:row>1</xdr:row>
                    <xdr:rowOff>142875</xdr:rowOff>
                  </from>
                  <to>
                    <xdr:col>9</xdr:col>
                    <xdr:colOff>266700</xdr:colOff>
                    <xdr:row>4</xdr:row>
                    <xdr:rowOff>9525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ellIs" priority="303" operator="equal" id="{42CD8C9C-EAE9-4067-8FFE-DEE350E9C5BE}">
            <xm:f>Values!$B$5</xm:f>
            <x14:dxf>
              <fill>
                <patternFill>
                  <bgColor rgb="FF00B050"/>
                </patternFill>
              </fill>
            </x14:dxf>
          </x14:cfRule>
          <x14:cfRule type="cellIs" priority="304" operator="equal" id="{91328A24-1F53-4224-ADBE-F78CC4D5E6CA}">
            <xm:f>Values!$B$4</xm:f>
            <x14:dxf>
              <fill>
                <patternFill>
                  <bgColor rgb="FF00B050"/>
                </patternFill>
              </fill>
            </x14:dxf>
          </x14:cfRule>
          <x14:cfRule type="cellIs" priority="305" operator="equal" id="{459885FA-A26D-4BDE-8A0C-5550B1911868}">
            <xm:f>Values!$B$2</xm:f>
            <x14:dxf>
              <fill>
                <patternFill>
                  <bgColor rgb="FFFFC000"/>
                </patternFill>
              </fill>
            </x14:dxf>
          </x14:cfRule>
          <x14:cfRule type="cellIs" priority="306" operator="equal" id="{D63EC4D8-AFAA-4A8D-848E-A859B545A99A}">
            <xm:f>Values!$B$6</xm:f>
            <x14:dxf>
              <fill>
                <patternFill>
                  <bgColor theme="2"/>
                </patternFill>
              </fill>
            </x14:dxf>
          </x14:cfRule>
          <x14:cfRule type="cellIs" priority="307" operator="equal" id="{3D909DF5-1B95-4F55-9712-A0209D660DEB}">
            <xm:f>Values!$B$3</xm:f>
            <x14:dxf>
              <fill>
                <patternFill>
                  <bgColor rgb="FFFF0000"/>
                </patternFill>
              </fill>
            </x14:dxf>
          </x14:cfRule>
          <xm:sqref>E4:E8</xm:sqref>
        </x14:conditionalFormatting>
        <x14:conditionalFormatting xmlns:xm="http://schemas.microsoft.com/office/excel/2006/main">
          <x14:cfRule type="cellIs" priority="289" operator="equal" id="{EF374120-932D-4038-9401-491522B428CB}">
            <xm:f>Values!$B$5</xm:f>
            <x14:dxf>
              <fill>
                <patternFill>
                  <bgColor rgb="FF00B050"/>
                </patternFill>
              </fill>
            </x14:dxf>
          </x14:cfRule>
          <x14:cfRule type="cellIs" priority="299" operator="equal" id="{3FAF5097-EDD1-413B-B67D-F709427CE1C9}">
            <xm:f>Values!$B$4</xm:f>
            <x14:dxf>
              <fill>
                <patternFill>
                  <bgColor rgb="FF00B050"/>
                </patternFill>
              </fill>
            </x14:dxf>
          </x14:cfRule>
          <x14:cfRule type="cellIs" priority="300" operator="equal" id="{3C8D81A4-1510-449F-9D38-BCF8671ECC50}">
            <xm:f>Values!$B$2</xm:f>
            <x14:dxf>
              <fill>
                <patternFill>
                  <bgColor rgb="FFFFC000"/>
                </patternFill>
              </fill>
            </x14:dxf>
          </x14:cfRule>
          <x14:cfRule type="cellIs" priority="301" operator="equal" id="{5DD2E7F1-CAD4-490A-AC66-C26C1EFC893B}">
            <xm:f>Values!$B$6</xm:f>
            <x14:dxf>
              <fill>
                <patternFill>
                  <bgColor theme="2"/>
                </patternFill>
              </fill>
            </x14:dxf>
          </x14:cfRule>
          <x14:cfRule type="cellIs" priority="302" operator="equal" id="{90DE5207-6C3E-4BA7-A439-C362737755D9}">
            <xm:f>Values!$B$3</xm:f>
            <x14:dxf>
              <fill>
                <patternFill>
                  <bgColor rgb="FFFF0000"/>
                </patternFill>
              </fill>
            </x14:dxf>
          </x14:cfRule>
          <xm:sqref>F10:F299</xm:sqref>
        </x14:conditionalFormatting>
        <x14:conditionalFormatting xmlns:xm="http://schemas.microsoft.com/office/excel/2006/main">
          <x14:cfRule type="dataBar" id="{9539AB88-4F2A-4CB7-BCCB-E840D31820E2}">
            <x14:dataBar minLength="0" maxLength="100" gradient="0">
              <x14:cfvo type="autoMin"/>
              <x14:cfvo type="autoMax"/>
              <x14:negativeFillColor rgb="FFFF0000"/>
              <x14:axisColor rgb="FF000000"/>
            </x14:dataBar>
          </x14:cfRule>
          <xm:sqref>L8:P8</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2B2B990-4A86-4049-A8DE-23C2DA4C5AB7}">
          <x14:formula1>
            <xm:f>Values!$G$2:$G$6</xm:f>
          </x14:formula1>
          <xm:sqref>F2:F3</xm:sqref>
        </x14:dataValidation>
        <x14:dataValidation type="list" allowBlank="1" showInputMessage="1" showErrorMessage="1" xr:uid="{D1412479-1CA8-4F35-8E2F-40DF6F1A942B}">
          <x14:formula1>
            <xm:f>Values!$F$2:$F$6</xm:f>
          </x14:formula1>
          <xm:sqref>E3</xm:sqref>
        </x14:dataValidation>
        <x14:dataValidation type="list" allowBlank="1" showInputMessage="1" showErrorMessage="1" xr:uid="{1FADF299-D3F5-4738-87C9-07B95BA322CB}">
          <x14:formula1>
            <xm:f>Values!$F$2:$F$9</xm:f>
          </x14:formula1>
          <xm:sqref>E2</xm:sqref>
        </x14:dataValidation>
        <x14:dataValidation type="list" allowBlank="1" showInputMessage="1" showErrorMessage="1" xr:uid="{3B42DE15-645A-4E06-86AA-0E7EE308B74D}">
          <x14:formula1>
            <xm:f>Values!$A$2:$A$4</xm:f>
          </x14:formula1>
          <xm:sqref>E10:E272</xm:sqref>
        </x14:dataValidation>
        <x14:dataValidation type="list" allowBlank="1" showInputMessage="1" showErrorMessage="1" xr:uid="{4E60EA48-6D70-440F-850F-6AB151308106}">
          <x14:formula1>
            <xm:f>Values!$B$2:$B$6</xm:f>
          </x14:formula1>
          <xm:sqref>F10:F299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2B29A-68B4-4EF5-953B-ED7ED6325293}">
  <sheetPr codeName="Sheet2"/>
  <dimension ref="A1:K9"/>
  <sheetViews>
    <sheetView workbookViewId="0">
      <selection activeCell="E11" sqref="E11"/>
    </sheetView>
  </sheetViews>
  <sheetFormatPr defaultRowHeight="14.25"/>
  <cols>
    <col min="2" max="2" width="12.3984375" bestFit="1" customWidth="1"/>
    <col min="3" max="3" width="35.3984375" bestFit="1" customWidth="1"/>
    <col min="4" max="4" width="72.3984375" bestFit="1" customWidth="1"/>
    <col min="5" max="5" width="78" bestFit="1" customWidth="1"/>
    <col min="6" max="6" width="20.1328125" bestFit="1" customWidth="1"/>
    <col min="7" max="7" width="19.3984375" bestFit="1" customWidth="1"/>
    <col min="8" max="8" width="75.3984375" bestFit="1" customWidth="1"/>
    <col min="10" max="10" width="20.59765625" bestFit="1" customWidth="1"/>
  </cols>
  <sheetData>
    <row r="1" spans="1:11">
      <c r="A1" s="5" t="s">
        <v>2</v>
      </c>
      <c r="B1" s="5" t="s">
        <v>3</v>
      </c>
      <c r="C1" s="5" t="s">
        <v>15</v>
      </c>
      <c r="D1" s="5" t="s">
        <v>20</v>
      </c>
      <c r="E1" s="5" t="s">
        <v>25</v>
      </c>
      <c r="F1" s="5" t="s">
        <v>28</v>
      </c>
      <c r="G1" s="5" t="s">
        <v>29</v>
      </c>
      <c r="H1" s="5" t="s">
        <v>42</v>
      </c>
      <c r="J1" s="5" t="s">
        <v>48</v>
      </c>
      <c r="K1" s="5" t="s">
        <v>54</v>
      </c>
    </row>
    <row r="2" spans="1:11">
      <c r="A2" t="s">
        <v>5</v>
      </c>
      <c r="B2" s="4" t="s">
        <v>6</v>
      </c>
      <c r="C2" t="s">
        <v>81</v>
      </c>
      <c r="D2" t="s">
        <v>22</v>
      </c>
      <c r="E2" t="s">
        <v>39</v>
      </c>
      <c r="F2" t="s">
        <v>30</v>
      </c>
      <c r="G2" t="s">
        <v>34</v>
      </c>
      <c r="H2" t="s">
        <v>43</v>
      </c>
      <c r="J2" t="s">
        <v>49</v>
      </c>
      <c r="K2" t="s">
        <v>55</v>
      </c>
    </row>
    <row r="3" spans="1:11">
      <c r="A3" t="s">
        <v>8</v>
      </c>
      <c r="B3" s="1" t="s">
        <v>9</v>
      </c>
      <c r="C3" t="s">
        <v>150</v>
      </c>
      <c r="F3" t="s">
        <v>31</v>
      </c>
      <c r="G3" t="s">
        <v>35</v>
      </c>
      <c r="H3" t="s">
        <v>44</v>
      </c>
      <c r="J3" t="s">
        <v>50</v>
      </c>
      <c r="K3" t="s">
        <v>56</v>
      </c>
    </row>
    <row r="4" spans="1:11">
      <c r="A4" t="s">
        <v>7</v>
      </c>
      <c r="B4" s="2" t="s">
        <v>10</v>
      </c>
      <c r="C4" t="s">
        <v>373</v>
      </c>
      <c r="F4" t="s">
        <v>32</v>
      </c>
      <c r="G4" t="s">
        <v>36</v>
      </c>
      <c r="H4" t="s">
        <v>46</v>
      </c>
      <c r="J4" t="s">
        <v>51</v>
      </c>
      <c r="K4" t="s">
        <v>57</v>
      </c>
    </row>
    <row r="5" spans="1:11">
      <c r="B5" s="2" t="s">
        <v>69</v>
      </c>
      <c r="C5" t="s">
        <v>331</v>
      </c>
      <c r="F5" t="s">
        <v>40</v>
      </c>
      <c r="G5" t="s">
        <v>37</v>
      </c>
      <c r="H5" t="s">
        <v>75</v>
      </c>
      <c r="J5" t="s">
        <v>52</v>
      </c>
      <c r="K5" t="s">
        <v>58</v>
      </c>
    </row>
    <row r="6" spans="1:11">
      <c r="B6" s="3" t="s">
        <v>11</v>
      </c>
      <c r="C6" t="s">
        <v>113</v>
      </c>
      <c r="F6" t="s">
        <v>33</v>
      </c>
      <c r="G6" t="s">
        <v>38</v>
      </c>
      <c r="H6" t="s">
        <v>45</v>
      </c>
      <c r="J6" t="s">
        <v>53</v>
      </c>
      <c r="K6" t="s">
        <v>59</v>
      </c>
    </row>
    <row r="7" spans="1:11">
      <c r="C7" t="s">
        <v>448</v>
      </c>
      <c r="F7" t="s">
        <v>47</v>
      </c>
      <c r="J7" t="s">
        <v>60</v>
      </c>
    </row>
    <row r="8" spans="1:11">
      <c r="C8" t="s">
        <v>487</v>
      </c>
      <c r="F8" t="s">
        <v>76</v>
      </c>
      <c r="J8" t="s">
        <v>77</v>
      </c>
    </row>
    <row r="9" spans="1:11">
      <c r="F9" t="s">
        <v>78</v>
      </c>
      <c r="J9" t="s">
        <v>79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94334CC6606F44A93A487BC970477E" ma:contentTypeVersion="16" ma:contentTypeDescription="Create a new document." ma:contentTypeScope="" ma:versionID="5201e3e9de6145474422a5b0d0b1199e">
  <xsd:schema xmlns:xsd="http://www.w3.org/2001/XMLSchema" xmlns:xs="http://www.w3.org/2001/XMLSchema" xmlns:p="http://schemas.microsoft.com/office/2006/metadata/properties" xmlns:ns1="http://schemas.microsoft.com/sharepoint/v3" xmlns:ns2="d681aa6a-578a-4b4a-96ad-20ed8468a31e" xmlns:ns3="be38a625-1701-4e45-b38e-aec531d5a71a" xmlns:ns4="230e9df3-be65-4c73-a93b-d1236ebd677e" targetNamespace="http://schemas.microsoft.com/office/2006/metadata/properties" ma:root="true" ma:fieldsID="35fb9782c1897be4b0e6934fdec9bd44" ns1:_="" ns2:_="" ns3:_="" ns4:_="">
    <xsd:import namespace="http://schemas.microsoft.com/sharepoint/v3"/>
    <xsd:import namespace="d681aa6a-578a-4b4a-96ad-20ed8468a31e"/>
    <xsd:import namespace="be38a625-1701-4e45-b38e-aec531d5a71a"/>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81aa6a-578a-4b4a-96ad-20ed8468a3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38a625-1701-4e45-b38e-aec531d5a71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148b0ff7-8c1e-4dfb-9593-c6f0e24a20e3}" ma:internalName="TaxCatchAll" ma:showField="CatchAllData" ma:web="be38a625-1701-4e45-b38e-aec531d5a7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d681aa6a-578a-4b4a-96ad-20ed8468a31e" xsi:nil="true"/>
    <lcf76f155ced4ddcb4097134ff3c332f xmlns="d681aa6a-578a-4b4a-96ad-20ed8468a31e">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CDC1CC33-0C6E-430A-9AEA-B4CF30EFF1F9}">
  <ds:schemaRefs>
    <ds:schemaRef ds:uri="http://schemas.microsoft.com/sharepoint/v3/contenttype/forms"/>
  </ds:schemaRefs>
</ds:datastoreItem>
</file>

<file path=customXml/itemProps2.xml><?xml version="1.0" encoding="utf-8"?>
<ds:datastoreItem xmlns:ds="http://schemas.openxmlformats.org/officeDocument/2006/customXml" ds:itemID="{6C2F1436-C540-47CD-B7EB-573A5E1289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81aa6a-578a-4b4a-96ad-20ed8468a31e"/>
    <ds:schemaRef ds:uri="be38a625-1701-4e45-b38e-aec531d5a71a"/>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12DF1A-88E4-48A5-BF96-2ED16263F29E}">
  <ds:schemaRefs>
    <ds:schemaRef ds:uri="http://purl.org/dc/dcmitype/"/>
    <ds:schemaRef ds:uri="http://schemas.microsoft.com/office/infopath/2007/PartnerControls"/>
    <ds:schemaRef ds:uri="http://purl.org/dc/elements/1.1/"/>
    <ds:schemaRef ds:uri="http://schemas.microsoft.com/office/2006/metadata/properties"/>
    <ds:schemaRef ds:uri="d681aa6a-578a-4b4a-96ad-20ed8468a31e"/>
    <ds:schemaRef ds:uri="http://schemas.microsoft.com/sharepoint/v3"/>
    <ds:schemaRef ds:uri="230e9df3-be65-4c73-a93b-d1236ebd677e"/>
    <ds:schemaRef ds:uri="http://purl.org/dc/terms/"/>
    <ds:schemaRef ds:uri="http://schemas.openxmlformats.org/package/2006/metadata/core-properties"/>
    <ds:schemaRef ds:uri="http://schemas.microsoft.com/office/2006/documentManagement/types"/>
    <ds:schemaRef ds:uri="be38a625-1701-4e45-b38e-aec531d5a71a"/>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Checklist</vt:lpstr>
      <vt:lpstr>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Moreno</dc:creator>
  <cp:keywords/>
  <dc:description/>
  <cp:lastModifiedBy>Raman, Aishwarya</cp:lastModifiedBy>
  <cp:revision/>
  <dcterms:created xsi:type="dcterms:W3CDTF">2021-01-25T16:35:48Z</dcterms:created>
  <dcterms:modified xsi:type="dcterms:W3CDTF">2024-08-01T08:08:36Z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2021-07-19T14:35:34Z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2caa78b6-61a8-4e5d-8b7d-e3081b6a26eb</vt:lpwstr>
  </property>
  <property fmtid="{D5CDD505-2E9C-101B-9397-08002B2CF9AE}" pid="8" name="MSIP_Label_f42aa342-8706-4288-bd11-ebb85995028c_ContentBits">
    <vt:lpwstr>0</vt:lpwstr>
  </property>
  <property fmtid="{D5CDD505-2E9C-101B-9397-08002B2CF9AE}" pid="9" name="ContentTypeId">
    <vt:lpwstr>0x010100C794334CC6606F44A93A487BC970477E</vt:lpwstr>
  </property>
  <property fmtid="{D5CDD505-2E9C-101B-9397-08002B2CF9AE}" pid="10" name="MSIP_Label_defa4170-0d19-0005-0004-bc88714345d2_Enabled">
    <vt:lpwstr>true</vt:lpwstr>
  </property>
  <property fmtid="{D5CDD505-2E9C-101B-9397-08002B2CF9AE}" pid="11" name="MSIP_Label_defa4170-0d19-0005-0004-bc88714345d2_SetDate">
    <vt:lpwstr>2022-12-16T11:04:33Z</vt:lpwstr>
  </property>
  <property fmtid="{D5CDD505-2E9C-101B-9397-08002B2CF9AE}" pid="12" name="MSIP_Label_defa4170-0d19-0005-0004-bc88714345d2_Method">
    <vt:lpwstr>Standard</vt:lpwstr>
  </property>
  <property fmtid="{D5CDD505-2E9C-101B-9397-08002B2CF9AE}" pid="13" name="MSIP_Label_defa4170-0d19-0005-0004-bc88714345d2_Name">
    <vt:lpwstr>defa4170-0d19-0005-0004-bc88714345d2</vt:lpwstr>
  </property>
  <property fmtid="{D5CDD505-2E9C-101B-9397-08002B2CF9AE}" pid="14" name="MSIP_Label_defa4170-0d19-0005-0004-bc88714345d2_SiteId">
    <vt:lpwstr>1f3f9d61-e763-4e33-b8eb-e95c97f9f2ff</vt:lpwstr>
  </property>
  <property fmtid="{D5CDD505-2E9C-101B-9397-08002B2CF9AE}" pid="15" name="MSIP_Label_defa4170-0d19-0005-0004-bc88714345d2_ActionId">
    <vt:lpwstr>eb6275a9-fe57-4b1f-aa78-9f7889dddcb6</vt:lpwstr>
  </property>
  <property fmtid="{D5CDD505-2E9C-101B-9397-08002B2CF9AE}" pid="16" name="MSIP_Label_defa4170-0d19-0005-0004-bc88714345d2_ContentBits">
    <vt:lpwstr>0</vt:lpwstr>
  </property>
</Properties>
</file>