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boe/ownCloud/materi/2025/ML/Minggu-7/"/>
    </mc:Choice>
  </mc:AlternateContent>
  <xr:revisionPtr revIDLastSave="0" documentId="13_ncr:1_{817E5635-701B-B343-A412-EDD122BF6EA9}" xr6:coauthVersionLast="47" xr6:coauthVersionMax="47" xr10:uidLastSave="{00000000-0000-0000-0000-000000000000}"/>
  <bookViews>
    <workbookView xWindow="30240" yWindow="980" windowWidth="25600" windowHeight="16000" activeTab="2" xr2:uid="{4043257D-C1A5-AB43-AFDD-06988B63E4C7}"/>
  </bookViews>
  <sheets>
    <sheet name="Kasus" sheetId="1" r:id="rId1"/>
    <sheet name="Sheet2" sheetId="2" state="hidden" r:id="rId2"/>
    <sheet name="Solu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F35" i="3"/>
  <c r="H30" i="3"/>
  <c r="I30" i="3"/>
  <c r="J30" i="3"/>
  <c r="K30" i="3"/>
  <c r="L30" i="3"/>
  <c r="E30" i="3"/>
  <c r="F30" i="3"/>
  <c r="E31" i="3"/>
  <c r="F31" i="3"/>
  <c r="H31" i="3" s="1"/>
  <c r="H25" i="3"/>
  <c r="I25" i="3" s="1"/>
  <c r="J25" i="3"/>
  <c r="L25" i="3"/>
  <c r="E25" i="3"/>
  <c r="F25" i="3"/>
  <c r="H20" i="3"/>
  <c r="I20" i="3"/>
  <c r="E21" i="3" s="1"/>
  <c r="F21" i="3" s="1"/>
  <c r="H21" i="3" s="1"/>
  <c r="J20" i="3"/>
  <c r="K20" i="3"/>
  <c r="L20" i="3"/>
  <c r="E20" i="3"/>
  <c r="F20" i="3" s="1"/>
  <c r="K15" i="3"/>
  <c r="J15" i="3"/>
  <c r="I15" i="3"/>
  <c r="H15" i="3"/>
  <c r="F15" i="3"/>
  <c r="E15" i="3"/>
  <c r="I31" i="3" l="1"/>
  <c r="J31" i="3"/>
  <c r="K25" i="3"/>
  <c r="E26" i="3"/>
  <c r="F26" i="3" s="1"/>
  <c r="H26" i="3" s="1"/>
  <c r="J26" i="3" s="1"/>
  <c r="I26" i="3"/>
  <c r="I21" i="3"/>
  <c r="J21" i="3"/>
  <c r="L15" i="3"/>
  <c r="L31" i="3" l="1"/>
  <c r="E32" i="3"/>
  <c r="F32" i="3" s="1"/>
  <c r="H32" i="3" s="1"/>
  <c r="J32" i="3" s="1"/>
  <c r="K31" i="3"/>
  <c r="E27" i="3"/>
  <c r="F27" i="3" s="1"/>
  <c r="H27" i="3" s="1"/>
  <c r="K26" i="3"/>
  <c r="I27" i="3"/>
  <c r="J27" i="3"/>
  <c r="L26" i="3"/>
  <c r="L21" i="3"/>
  <c r="E22" i="3"/>
  <c r="F22" i="3" s="1"/>
  <c r="H22" i="3" s="1"/>
  <c r="J22" i="3" s="1"/>
  <c r="K21" i="3"/>
  <c r="I22" i="3"/>
  <c r="E16" i="3"/>
  <c r="F16" i="3" s="1"/>
  <c r="H16" i="3" s="1"/>
  <c r="I16" i="3" s="1"/>
  <c r="K16" i="3" s="1"/>
  <c r="E15" i="2"/>
  <c r="F15" i="2" s="1"/>
  <c r="H15" i="2" s="1"/>
  <c r="L32" i="3" l="1"/>
  <c r="I32" i="3"/>
  <c r="E28" i="3"/>
  <c r="F28" i="3" s="1"/>
  <c r="H28" i="3" s="1"/>
  <c r="I28" i="3" s="1"/>
  <c r="K27" i="3"/>
  <c r="L27" i="3"/>
  <c r="J28" i="3"/>
  <c r="L22" i="3"/>
  <c r="K22" i="3"/>
  <c r="E23" i="3"/>
  <c r="F23" i="3" s="1"/>
  <c r="H23" i="3" s="1"/>
  <c r="J23" i="3" s="1"/>
  <c r="J16" i="3"/>
  <c r="I15" i="2"/>
  <c r="J15" i="2"/>
  <c r="L15" i="2" s="1"/>
  <c r="K32" i="3" l="1"/>
  <c r="E33" i="3"/>
  <c r="F33" i="3" s="1"/>
  <c r="H33" i="3" s="1"/>
  <c r="J33" i="3" s="1"/>
  <c r="K28" i="3"/>
  <c r="E29" i="3"/>
  <c r="F29" i="3" s="1"/>
  <c r="H29" i="3" s="1"/>
  <c r="I29" i="3" s="1"/>
  <c r="K29" i="3" s="1"/>
  <c r="L28" i="3"/>
  <c r="L23" i="3"/>
  <c r="I23" i="3"/>
  <c r="L16" i="3"/>
  <c r="E17" i="3"/>
  <c r="F17" i="3" s="1"/>
  <c r="H17" i="3" s="1"/>
  <c r="I17" i="3" s="1"/>
  <c r="E16" i="2"/>
  <c r="F16" i="2" s="1"/>
  <c r="H16" i="2" s="1"/>
  <c r="I16" i="2" s="1"/>
  <c r="K15" i="2"/>
  <c r="I33" i="3" l="1"/>
  <c r="L33" i="3"/>
  <c r="J29" i="3"/>
  <c r="L29" i="3" s="1"/>
  <c r="E24" i="3"/>
  <c r="F24" i="3" s="1"/>
  <c r="H24" i="3" s="1"/>
  <c r="J24" i="3" s="1"/>
  <c r="L24" i="3" s="1"/>
  <c r="K23" i="3"/>
  <c r="I24" i="3"/>
  <c r="K24" i="3" s="1"/>
  <c r="K17" i="3"/>
  <c r="J17" i="3"/>
  <c r="J16" i="2"/>
  <c r="L16" i="2" s="1"/>
  <c r="K16" i="2"/>
  <c r="E34" i="3" l="1"/>
  <c r="F34" i="3" s="1"/>
  <c r="H34" i="3" s="1"/>
  <c r="J34" i="3" s="1"/>
  <c r="L34" i="3" s="1"/>
  <c r="K33" i="3"/>
  <c r="I34" i="3"/>
  <c r="K34" i="3" s="1"/>
  <c r="L17" i="3"/>
  <c r="E18" i="3"/>
  <c r="F18" i="3" s="1"/>
  <c r="H18" i="3" s="1"/>
  <c r="I18" i="3" s="1"/>
  <c r="E17" i="2"/>
  <c r="F17" i="2" s="1"/>
  <c r="H17" i="2" s="1"/>
  <c r="K18" i="3" l="1"/>
  <c r="J18" i="3"/>
  <c r="I17" i="2"/>
  <c r="J17" i="2"/>
  <c r="L17" i="2" s="1"/>
  <c r="L18" i="3" l="1"/>
  <c r="E19" i="3"/>
  <c r="F19" i="3" s="1"/>
  <c r="H19" i="3" s="1"/>
  <c r="I19" i="3" s="1"/>
  <c r="E18" i="2"/>
  <c r="F18" i="2" s="1"/>
  <c r="H18" i="2" s="1"/>
  <c r="J18" i="2" s="1"/>
  <c r="L18" i="2" s="1"/>
  <c r="K17" i="2"/>
  <c r="K19" i="3" l="1"/>
  <c r="J19" i="3"/>
  <c r="I18" i="2"/>
  <c r="K18" i="2" s="1"/>
  <c r="L19" i="3" l="1"/>
  <c r="E19" i="2"/>
  <c r="F19" i="2" s="1"/>
  <c r="H19" i="2" s="1"/>
  <c r="J19" i="2" l="1"/>
  <c r="I19" i="2"/>
  <c r="K19" i="2" l="1"/>
  <c r="E20" i="2"/>
  <c r="F20" i="2" s="1"/>
  <c r="H20" i="2" s="1"/>
  <c r="J20" i="2" s="1"/>
  <c r="L19" i="2"/>
  <c r="L20" i="2" l="1"/>
  <c r="I20" i="2"/>
  <c r="E21" i="2" l="1"/>
  <c r="F21" i="2" s="1"/>
  <c r="H21" i="2" s="1"/>
  <c r="J21" i="2" s="1"/>
  <c r="L21" i="2" s="1"/>
  <c r="K20" i="2"/>
  <c r="I21" i="2" l="1"/>
  <c r="K21" i="2" s="1"/>
  <c r="E22" i="2" l="1"/>
  <c r="F22" i="2" s="1"/>
  <c r="H22" i="2" s="1"/>
  <c r="J22" i="2" s="1"/>
  <c r="L22" i="2" s="1"/>
  <c r="I22" i="2" l="1"/>
  <c r="E23" i="2" s="1"/>
  <c r="F23" i="2" s="1"/>
  <c r="H23" i="2" s="1"/>
  <c r="J23" i="2" s="1"/>
  <c r="L23" i="2" s="1"/>
  <c r="K22" i="2"/>
  <c r="I23" i="2" l="1"/>
  <c r="E24" i="2" l="1"/>
  <c r="F24" i="2" s="1"/>
  <c r="H24" i="2" s="1"/>
  <c r="J24" i="2" s="1"/>
  <c r="K23" i="2"/>
  <c r="I24" i="2" l="1"/>
  <c r="L24" i="2"/>
  <c r="K24" i="2" l="1"/>
  <c r="E25" i="2"/>
  <c r="F25" i="2" s="1"/>
  <c r="H25" i="2" s="1"/>
  <c r="J25" i="2" s="1"/>
  <c r="L25" i="2" l="1"/>
  <c r="I25" i="2"/>
  <c r="K25" i="2" l="1"/>
  <c r="E26" i="2"/>
  <c r="F26" i="2" s="1"/>
  <c r="H26" i="2" s="1"/>
  <c r="J26" i="2" s="1"/>
  <c r="L26" i="2" s="1"/>
  <c r="I26" i="2" l="1"/>
  <c r="K26" i="2" s="1"/>
  <c r="E27" i="2" l="1"/>
  <c r="F27" i="2" s="1"/>
  <c r="H27" i="2" s="1"/>
  <c r="J27" i="2" s="1"/>
  <c r="L27" i="2" s="1"/>
  <c r="I27" i="2" l="1"/>
  <c r="K27" i="2" l="1"/>
  <c r="E28" i="2"/>
  <c r="F28" i="2" s="1"/>
  <c r="H28" i="2" s="1"/>
  <c r="J28" i="2" s="1"/>
  <c r="L28" i="2" s="1"/>
  <c r="I28" i="2" l="1"/>
  <c r="K28" i="2" l="1"/>
  <c r="E29" i="2"/>
  <c r="F29" i="2" s="1"/>
  <c r="H29" i="2" s="1"/>
  <c r="J29" i="2" s="1"/>
  <c r="L29" i="2" s="1"/>
  <c r="I29" i="2" l="1"/>
  <c r="K29" i="2"/>
  <c r="E30" i="2"/>
  <c r="F30" i="2" s="1"/>
  <c r="H30" i="2" s="1"/>
  <c r="J30" i="2" s="1"/>
  <c r="L30" i="2" s="1"/>
  <c r="I30" i="2" l="1"/>
  <c r="E31" i="2" l="1"/>
  <c r="F31" i="2" s="1"/>
  <c r="H31" i="2" s="1"/>
  <c r="J31" i="2" s="1"/>
  <c r="L31" i="2" s="1"/>
  <c r="K30" i="2"/>
  <c r="I31" i="2"/>
  <c r="K31" i="2" l="1"/>
  <c r="E32" i="2"/>
  <c r="F32" i="2" s="1"/>
  <c r="H32" i="2" s="1"/>
  <c r="J32" i="2" s="1"/>
  <c r="L32" i="2" s="1"/>
  <c r="I32" i="2" l="1"/>
  <c r="E33" i="2" l="1"/>
  <c r="F33" i="2" s="1"/>
  <c r="H33" i="2" s="1"/>
  <c r="J33" i="2" s="1"/>
  <c r="L33" i="2" s="1"/>
  <c r="K32" i="2"/>
  <c r="I33" i="2" l="1"/>
  <c r="K33" i="2"/>
  <c r="E34" i="2"/>
  <c r="F34" i="2" s="1"/>
  <c r="H34" i="2" s="1"/>
  <c r="J34" i="2" l="1"/>
  <c r="L34" i="2" s="1"/>
  <c r="I34" i="2"/>
  <c r="K34" i="2" l="1"/>
  <c r="E35" i="2"/>
  <c r="F35" i="2" s="1"/>
</calcChain>
</file>

<file path=xl/sharedStrings.xml><?xml version="1.0" encoding="utf-8"?>
<sst xmlns="http://schemas.openxmlformats.org/spreadsheetml/2006/main" count="63" uniqueCount="34">
  <si>
    <t>No</t>
  </si>
  <si>
    <t>Harta</t>
  </si>
  <si>
    <t>Utang</t>
  </si>
  <si>
    <t>Status</t>
  </si>
  <si>
    <t>Tidak Bangkrut</t>
  </si>
  <si>
    <t>Bangkrut</t>
  </si>
  <si>
    <t>Prediksi Kelayakan diberikan pinjaman atau tidak</t>
  </si>
  <si>
    <t>Ada Kustomer dengan Nilai Harta 0,7 dan Punya Hutang 0,6 apakah layak mendapatkan pinjaman ?</t>
  </si>
  <si>
    <t>History transaksi pinjaman sebelumnya :</t>
  </si>
  <si>
    <t>KASUS</t>
  </si>
  <si>
    <t>w1 awal</t>
  </si>
  <si>
    <t>w2 awal</t>
  </si>
  <si>
    <t xml:space="preserve">Learning rate </t>
  </si>
  <si>
    <t>Threshold</t>
  </si>
  <si>
    <t>Iterasi</t>
  </si>
  <si>
    <t>X1</t>
  </si>
  <si>
    <t>X2</t>
  </si>
  <si>
    <t>V</t>
  </si>
  <si>
    <t>Luaran Y'</t>
  </si>
  <si>
    <t>Y</t>
  </si>
  <si>
    <t>Error</t>
  </si>
  <si>
    <t>W1 baru</t>
  </si>
  <si>
    <t>W2 baru</t>
  </si>
  <si>
    <t>Delta W1</t>
  </si>
  <si>
    <t>Delta W2</t>
  </si>
  <si>
    <t>Prediksi</t>
  </si>
  <si>
    <t>Step Penyelesaian</t>
  </si>
  <si>
    <t>learning rate</t>
  </si>
  <si>
    <t>threshold</t>
  </si>
  <si>
    <t>Y'</t>
  </si>
  <si>
    <t>w1 baru</t>
  </si>
  <si>
    <t>w2 baru</t>
  </si>
  <si>
    <t>Delta w1</t>
  </si>
  <si>
    <t>Delta 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</si>
</sst>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6903</xdr:colOff>
      <xdr:row>12</xdr:row>
      <xdr:rowOff>179457</xdr:rowOff>
    </xdr:from>
    <xdr:to>
      <xdr:col>6</xdr:col>
      <xdr:colOff>821097</xdr:colOff>
      <xdr:row>24</xdr:row>
      <xdr:rowOff>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63A19-D67A-124F-989B-35BE2B30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" y="2581414"/>
          <a:ext cx="4582781" cy="2223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43756</xdr:rowOff>
    </xdr:from>
    <xdr:to>
      <xdr:col>9</xdr:col>
      <xdr:colOff>155372</xdr:colOff>
      <xdr:row>38</xdr:row>
      <xdr:rowOff>135134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83DFC-6EDA-654B-9B31-D48A685C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6956"/>
          <a:ext cx="6420705" cy="252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10</xdr:row>
      <xdr:rowOff>11148</xdr:rowOff>
    </xdr:from>
    <xdr:to>
      <xdr:col>8</xdr:col>
      <xdr:colOff>685800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A31B9-1B21-E248-BB92-75031989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2043148"/>
          <a:ext cx="3962400" cy="395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38FB-20DB-EC4B-9B17-B9997F7754BE}">
  <dimension ref="B1:F26"/>
  <sheetViews>
    <sheetView topLeftCell="A25" zoomScale="200" workbookViewId="0">
      <selection activeCell="F8" sqref="F8"/>
    </sheetView>
  </sheetViews>
  <sheetFormatPr baseColWidth="10" defaultRowHeight="16" x14ac:dyDescent="0.2"/>
  <cols>
    <col min="2" max="2" width="3.5" customWidth="1"/>
    <col min="5" max="5" width="13.33203125" bestFit="1" customWidth="1"/>
  </cols>
  <sheetData>
    <row r="1" spans="2:6" x14ac:dyDescent="0.2">
      <c r="B1" s="2" t="s">
        <v>9</v>
      </c>
    </row>
    <row r="2" spans="2:6" x14ac:dyDescent="0.2">
      <c r="B2" t="s">
        <v>6</v>
      </c>
    </row>
    <row r="3" spans="2:6" x14ac:dyDescent="0.2">
      <c r="B3" t="s">
        <v>7</v>
      </c>
    </row>
    <row r="5" spans="2:6" x14ac:dyDescent="0.2">
      <c r="B5" s="5" t="s">
        <v>8</v>
      </c>
    </row>
    <row r="6" spans="2:6" x14ac:dyDescent="0.2">
      <c r="B6" s="4" t="s">
        <v>0</v>
      </c>
      <c r="C6" s="4" t="s">
        <v>1</v>
      </c>
      <c r="D6" s="4" t="s">
        <v>2</v>
      </c>
      <c r="E6" s="4" t="s">
        <v>3</v>
      </c>
    </row>
    <row r="7" spans="2:6" x14ac:dyDescent="0.2">
      <c r="B7" s="3">
        <v>1</v>
      </c>
      <c r="C7" s="3">
        <v>1.2</v>
      </c>
      <c r="D7" s="3">
        <v>0.3</v>
      </c>
      <c r="E7" s="1" t="s">
        <v>4</v>
      </c>
      <c r="F7" s="22">
        <v>0</v>
      </c>
    </row>
    <row r="8" spans="2:6" x14ac:dyDescent="0.2">
      <c r="B8" s="3">
        <v>2</v>
      </c>
      <c r="C8" s="3">
        <v>0.8</v>
      </c>
      <c r="D8" s="3">
        <v>0.6</v>
      </c>
      <c r="E8" s="1" t="s">
        <v>4</v>
      </c>
    </row>
    <row r="9" spans="2:6" x14ac:dyDescent="0.2">
      <c r="B9" s="3">
        <v>3</v>
      </c>
      <c r="C9" s="3">
        <v>1.1000000000000001</v>
      </c>
      <c r="D9" s="3">
        <v>1</v>
      </c>
      <c r="E9" s="1" t="s">
        <v>4</v>
      </c>
    </row>
    <row r="10" spans="2:6" x14ac:dyDescent="0.2">
      <c r="B10" s="3">
        <v>4</v>
      </c>
      <c r="C10" s="3">
        <v>0.4</v>
      </c>
      <c r="D10" s="3">
        <v>1</v>
      </c>
      <c r="E10" s="1" t="s">
        <v>5</v>
      </c>
      <c r="F10" s="22">
        <v>1</v>
      </c>
    </row>
    <row r="11" spans="2:6" x14ac:dyDescent="0.2">
      <c r="B11" s="3">
        <v>5</v>
      </c>
      <c r="C11" s="3">
        <v>0.5</v>
      </c>
      <c r="D11" s="3">
        <v>1.5</v>
      </c>
      <c r="E11" s="1" t="s">
        <v>5</v>
      </c>
    </row>
    <row r="26" spans="2:2" x14ac:dyDescent="0.2">
      <c r="B26" s="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A79C-0B5A-D24A-B432-3E3FF71C0276}">
  <dimension ref="B1:L35"/>
  <sheetViews>
    <sheetView workbookViewId="0">
      <selection activeCell="B36" sqref="B36"/>
    </sheetView>
  </sheetViews>
  <sheetFormatPr baseColWidth="10" defaultRowHeight="16" x14ac:dyDescent="0.2"/>
  <cols>
    <col min="1" max="1" width="3" customWidth="1"/>
    <col min="2" max="2" width="9.5" customWidth="1"/>
    <col min="3" max="3" width="6.83203125" customWidth="1"/>
    <col min="4" max="4" width="17.6640625" customWidth="1"/>
    <col min="12" max="12" width="9" bestFit="1" customWidth="1"/>
  </cols>
  <sheetData>
    <row r="1" spans="2:12" x14ac:dyDescent="0.2">
      <c r="F1" s="7"/>
      <c r="G1" s="7"/>
      <c r="H1" s="7"/>
    </row>
    <row r="2" spans="2:12" x14ac:dyDescent="0.2">
      <c r="B2" s="9" t="s">
        <v>1</v>
      </c>
      <c r="C2" s="9" t="s">
        <v>2</v>
      </c>
      <c r="D2" s="9" t="s">
        <v>3</v>
      </c>
      <c r="F2" s="9" t="s">
        <v>15</v>
      </c>
      <c r="G2" s="9" t="s">
        <v>16</v>
      </c>
      <c r="H2" s="9" t="s">
        <v>19</v>
      </c>
    </row>
    <row r="3" spans="2:12" x14ac:dyDescent="0.2">
      <c r="B3" s="3">
        <v>1.2</v>
      </c>
      <c r="C3" s="3">
        <v>0.3</v>
      </c>
      <c r="D3" s="3" t="s">
        <v>4</v>
      </c>
      <c r="F3" s="3">
        <v>1.2</v>
      </c>
      <c r="G3" s="3">
        <v>0.3</v>
      </c>
      <c r="H3" s="1">
        <v>1</v>
      </c>
    </row>
    <row r="4" spans="2:12" x14ac:dyDescent="0.2">
      <c r="B4" s="3">
        <v>0.8</v>
      </c>
      <c r="C4" s="3">
        <v>0.6</v>
      </c>
      <c r="D4" s="3" t="s">
        <v>4</v>
      </c>
      <c r="F4" s="3">
        <v>0.8</v>
      </c>
      <c r="G4" s="3">
        <v>0.6</v>
      </c>
      <c r="H4" s="1">
        <v>1</v>
      </c>
    </row>
    <row r="5" spans="2:12" x14ac:dyDescent="0.2">
      <c r="B5" s="3">
        <v>1.1000000000000001</v>
      </c>
      <c r="C5" s="3">
        <v>1</v>
      </c>
      <c r="D5" s="3" t="s">
        <v>4</v>
      </c>
      <c r="F5" s="3">
        <v>1.1000000000000001</v>
      </c>
      <c r="G5" s="3">
        <v>1</v>
      </c>
      <c r="H5" s="1">
        <v>1</v>
      </c>
    </row>
    <row r="6" spans="2:12" x14ac:dyDescent="0.2">
      <c r="B6" s="3">
        <v>0.4</v>
      </c>
      <c r="C6" s="3">
        <v>1</v>
      </c>
      <c r="D6" s="3" t="s">
        <v>5</v>
      </c>
      <c r="F6" s="3">
        <v>0.4</v>
      </c>
      <c r="G6" s="3">
        <v>1</v>
      </c>
      <c r="H6" s="1">
        <v>0</v>
      </c>
    </row>
    <row r="7" spans="2:12" x14ac:dyDescent="0.2">
      <c r="B7" s="3">
        <v>0.5</v>
      </c>
      <c r="C7" s="3">
        <v>1.5</v>
      </c>
      <c r="D7" s="3" t="s">
        <v>5</v>
      </c>
      <c r="F7" s="3">
        <v>0.5</v>
      </c>
      <c r="G7" s="3">
        <v>1.5</v>
      </c>
      <c r="H7" s="1">
        <v>0</v>
      </c>
    </row>
    <row r="9" spans="2:12" x14ac:dyDescent="0.2">
      <c r="B9" s="6" t="s">
        <v>10</v>
      </c>
      <c r="C9" s="7">
        <v>-1.8</v>
      </c>
    </row>
    <row r="10" spans="2:12" x14ac:dyDescent="0.2">
      <c r="B10" s="6" t="s">
        <v>11</v>
      </c>
      <c r="C10" s="7">
        <v>2.9</v>
      </c>
    </row>
    <row r="11" spans="2:12" x14ac:dyDescent="0.2">
      <c r="B11" s="6" t="s">
        <v>12</v>
      </c>
      <c r="C11" s="7">
        <v>0.9</v>
      </c>
    </row>
    <row r="12" spans="2:12" x14ac:dyDescent="0.2">
      <c r="B12" s="6" t="s">
        <v>13</v>
      </c>
      <c r="C12" s="7">
        <v>0</v>
      </c>
    </row>
    <row r="14" spans="2:12" x14ac:dyDescent="0.2">
      <c r="B14" s="10" t="s">
        <v>14</v>
      </c>
      <c r="C14" s="10" t="s">
        <v>15</v>
      </c>
      <c r="D14" s="10" t="s">
        <v>16</v>
      </c>
      <c r="E14" s="10" t="s">
        <v>17</v>
      </c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  <c r="K14" s="10" t="s">
        <v>23</v>
      </c>
      <c r="L14" s="10" t="s">
        <v>24</v>
      </c>
    </row>
    <row r="15" spans="2:12" x14ac:dyDescent="0.2">
      <c r="B15" s="19">
        <v>1</v>
      </c>
      <c r="C15" s="3">
        <v>1.2</v>
      </c>
      <c r="D15" s="3">
        <v>0.3</v>
      </c>
      <c r="E15" s="3">
        <f>C15*C9+D15*C10</f>
        <v>-1.29</v>
      </c>
      <c r="F15" s="3">
        <f>IF(E15&lt;$C$12,0,1)</f>
        <v>0</v>
      </c>
      <c r="G15" s="3">
        <v>1</v>
      </c>
      <c r="H15" s="3">
        <f>G15-F15</f>
        <v>1</v>
      </c>
      <c r="I15" s="3">
        <f>C9+C11*H15*C15</f>
        <v>-0.72</v>
      </c>
      <c r="J15" s="3">
        <f>C10+C11*H15*D15</f>
        <v>3.17</v>
      </c>
      <c r="K15" s="3">
        <f>I15-C9</f>
        <v>1.08</v>
      </c>
      <c r="L15" s="3">
        <f>J15-C10</f>
        <v>0.27</v>
      </c>
    </row>
    <row r="16" spans="2:12" x14ac:dyDescent="0.2">
      <c r="B16" s="19"/>
      <c r="C16" s="3">
        <v>0.8</v>
      </c>
      <c r="D16" s="3">
        <v>0.6</v>
      </c>
      <c r="E16" s="3">
        <f>I15*C16+J15*D16</f>
        <v>1.3260000000000001</v>
      </c>
      <c r="F16" s="3">
        <f>IF(E16&lt;$C$12,0,1)</f>
        <v>1</v>
      </c>
      <c r="G16" s="3">
        <v>1</v>
      </c>
      <c r="H16" s="3">
        <f>G16-F16</f>
        <v>0</v>
      </c>
      <c r="I16" s="3">
        <f>I15+$C$11*H16*C16</f>
        <v>-0.72</v>
      </c>
      <c r="J16" s="3">
        <f>J15+$C$11*H16*D16</f>
        <v>3.17</v>
      </c>
      <c r="K16" s="3">
        <f>I16-I15</f>
        <v>0</v>
      </c>
      <c r="L16" s="3">
        <f>J16-J15</f>
        <v>0</v>
      </c>
    </row>
    <row r="17" spans="2:12" x14ac:dyDescent="0.2">
      <c r="B17" s="19"/>
      <c r="C17" s="3">
        <v>1.1000000000000001</v>
      </c>
      <c r="D17" s="3">
        <v>1</v>
      </c>
      <c r="E17" s="3">
        <f t="shared" ref="E17:E19" si="0">I16*C17+J16*D17</f>
        <v>2.3780000000000001</v>
      </c>
      <c r="F17" s="3">
        <f t="shared" ref="F17:F35" si="1">IF(E17&lt;$C$12,0,1)</f>
        <v>1</v>
      </c>
      <c r="G17" s="3">
        <v>1</v>
      </c>
      <c r="H17" s="3">
        <f t="shared" ref="H17:H19" si="2">G17-F17</f>
        <v>0</v>
      </c>
      <c r="I17" s="3">
        <f t="shared" ref="I17:I19" si="3">I16+$C$11*H17*C17</f>
        <v>-0.72</v>
      </c>
      <c r="J17" s="3">
        <f t="shared" ref="J17:J19" si="4">J16+$C$11*H17*D17</f>
        <v>3.17</v>
      </c>
      <c r="K17" s="3">
        <f t="shared" ref="K17:K19" si="5">I17-I16</f>
        <v>0</v>
      </c>
      <c r="L17" s="3">
        <f t="shared" ref="L17:L19" si="6">J17-J16</f>
        <v>0</v>
      </c>
    </row>
    <row r="18" spans="2:12" x14ac:dyDescent="0.2">
      <c r="B18" s="19"/>
      <c r="C18" s="3">
        <v>0.4</v>
      </c>
      <c r="D18" s="3">
        <v>1</v>
      </c>
      <c r="E18" s="3">
        <f t="shared" si="0"/>
        <v>2.8820000000000001</v>
      </c>
      <c r="F18" s="3">
        <f t="shared" si="1"/>
        <v>1</v>
      </c>
      <c r="G18" s="3">
        <v>0</v>
      </c>
      <c r="H18" s="3">
        <f t="shared" si="2"/>
        <v>-1</v>
      </c>
      <c r="I18" s="3">
        <f t="shared" si="3"/>
        <v>-1.08</v>
      </c>
      <c r="J18" s="3">
        <f t="shared" si="4"/>
        <v>2.27</v>
      </c>
      <c r="K18" s="3">
        <f t="shared" si="5"/>
        <v>-0.3600000000000001</v>
      </c>
      <c r="L18" s="3">
        <f t="shared" si="6"/>
        <v>-0.89999999999999991</v>
      </c>
    </row>
    <row r="19" spans="2:12" x14ac:dyDescent="0.2">
      <c r="B19" s="19"/>
      <c r="C19" s="3">
        <v>0.5</v>
      </c>
      <c r="D19" s="3">
        <v>1.5</v>
      </c>
      <c r="E19" s="3">
        <f t="shared" si="0"/>
        <v>2.8650000000000002</v>
      </c>
      <c r="F19" s="3">
        <f t="shared" si="1"/>
        <v>1</v>
      </c>
      <c r="G19" s="3">
        <v>0</v>
      </c>
      <c r="H19" s="3">
        <f t="shared" si="2"/>
        <v>-1</v>
      </c>
      <c r="I19" s="3">
        <f t="shared" si="3"/>
        <v>-1.53</v>
      </c>
      <c r="J19" s="3">
        <f t="shared" si="4"/>
        <v>0.91999999999999993</v>
      </c>
      <c r="K19" s="3">
        <f t="shared" si="5"/>
        <v>-0.44999999999999996</v>
      </c>
      <c r="L19" s="3">
        <f t="shared" si="6"/>
        <v>-1.35</v>
      </c>
    </row>
    <row r="20" spans="2:12" x14ac:dyDescent="0.2">
      <c r="B20" s="20">
        <v>2</v>
      </c>
      <c r="C20" s="11">
        <v>1.2</v>
      </c>
      <c r="D20" s="11">
        <v>0.3</v>
      </c>
      <c r="E20" s="11">
        <f t="shared" ref="E20:E35" si="7">I19*C20+J19*D20</f>
        <v>-1.5599999999999998</v>
      </c>
      <c r="F20" s="11">
        <f t="shared" si="1"/>
        <v>0</v>
      </c>
      <c r="G20" s="11">
        <v>1</v>
      </c>
      <c r="H20" s="11">
        <f t="shared" ref="H20:H34" si="8">G20-F20</f>
        <v>1</v>
      </c>
      <c r="I20" s="11">
        <f t="shared" ref="I20:I24" si="9">I19+$C$11*H20*C20</f>
        <v>-0.44999999999999996</v>
      </c>
      <c r="J20" s="11">
        <f t="shared" ref="J20:J24" si="10">J19+$C$11*H20*D20</f>
        <v>1.19</v>
      </c>
      <c r="K20" s="11">
        <f t="shared" ref="K20:K24" si="11">I20-I19</f>
        <v>1.08</v>
      </c>
      <c r="L20" s="11">
        <f t="shared" ref="L20:L24" si="12">J20-J19</f>
        <v>0.27</v>
      </c>
    </row>
    <row r="21" spans="2:12" x14ac:dyDescent="0.2">
      <c r="B21" s="20"/>
      <c r="C21" s="11">
        <v>0.8</v>
      </c>
      <c r="D21" s="11">
        <v>0.6</v>
      </c>
      <c r="E21" s="11">
        <f t="shared" si="7"/>
        <v>0.35399999999999998</v>
      </c>
      <c r="F21" s="11">
        <f t="shared" si="1"/>
        <v>1</v>
      </c>
      <c r="G21" s="11">
        <v>1</v>
      </c>
      <c r="H21" s="11">
        <f t="shared" si="8"/>
        <v>0</v>
      </c>
      <c r="I21" s="11">
        <f t="shared" si="9"/>
        <v>-0.44999999999999996</v>
      </c>
      <c r="J21" s="11">
        <f t="shared" si="10"/>
        <v>1.19</v>
      </c>
      <c r="K21" s="11">
        <f t="shared" si="11"/>
        <v>0</v>
      </c>
      <c r="L21" s="11">
        <f t="shared" si="12"/>
        <v>0</v>
      </c>
    </row>
    <row r="22" spans="2:12" x14ac:dyDescent="0.2">
      <c r="B22" s="20"/>
      <c r="C22" s="11">
        <v>1.1000000000000001</v>
      </c>
      <c r="D22" s="11">
        <v>1</v>
      </c>
      <c r="E22" s="11">
        <f t="shared" si="7"/>
        <v>0.69499999999999995</v>
      </c>
      <c r="F22" s="11">
        <f t="shared" si="1"/>
        <v>1</v>
      </c>
      <c r="G22" s="11">
        <v>1</v>
      </c>
      <c r="H22" s="11">
        <f t="shared" si="8"/>
        <v>0</v>
      </c>
      <c r="I22" s="11">
        <f t="shared" si="9"/>
        <v>-0.44999999999999996</v>
      </c>
      <c r="J22" s="11">
        <f t="shared" si="10"/>
        <v>1.19</v>
      </c>
      <c r="K22" s="11">
        <f t="shared" si="11"/>
        <v>0</v>
      </c>
      <c r="L22" s="11">
        <f t="shared" si="12"/>
        <v>0</v>
      </c>
    </row>
    <row r="23" spans="2:12" x14ac:dyDescent="0.2">
      <c r="B23" s="20"/>
      <c r="C23" s="11">
        <v>0.4</v>
      </c>
      <c r="D23" s="11">
        <v>1</v>
      </c>
      <c r="E23" s="11">
        <f t="shared" si="7"/>
        <v>1.01</v>
      </c>
      <c r="F23" s="11">
        <f t="shared" si="1"/>
        <v>1</v>
      </c>
      <c r="G23" s="11">
        <v>0</v>
      </c>
      <c r="H23" s="11">
        <f t="shared" si="8"/>
        <v>-1</v>
      </c>
      <c r="I23" s="11">
        <f t="shared" si="9"/>
        <v>-0.81</v>
      </c>
      <c r="J23" s="11">
        <f t="shared" si="10"/>
        <v>0.28999999999999992</v>
      </c>
      <c r="K23" s="11">
        <f t="shared" si="11"/>
        <v>-0.3600000000000001</v>
      </c>
      <c r="L23" s="11">
        <f t="shared" si="12"/>
        <v>-0.9</v>
      </c>
    </row>
    <row r="24" spans="2:12" x14ac:dyDescent="0.2">
      <c r="B24" s="20"/>
      <c r="C24" s="11">
        <v>0.5</v>
      </c>
      <c r="D24" s="11">
        <v>1.5</v>
      </c>
      <c r="E24" s="11">
        <f t="shared" si="7"/>
        <v>2.999999999999986E-2</v>
      </c>
      <c r="F24" s="11">
        <f t="shared" si="1"/>
        <v>1</v>
      </c>
      <c r="G24" s="11">
        <v>0</v>
      </c>
      <c r="H24" s="11">
        <f t="shared" si="8"/>
        <v>-1</v>
      </c>
      <c r="I24" s="11">
        <f t="shared" si="9"/>
        <v>-1.26</v>
      </c>
      <c r="J24" s="11">
        <f t="shared" si="10"/>
        <v>-1.06</v>
      </c>
      <c r="K24" s="11">
        <f t="shared" si="11"/>
        <v>-0.44999999999999996</v>
      </c>
      <c r="L24" s="11">
        <f t="shared" si="12"/>
        <v>-1.35</v>
      </c>
    </row>
    <row r="25" spans="2:12" x14ac:dyDescent="0.2">
      <c r="B25" s="21">
        <v>3</v>
      </c>
      <c r="C25" s="12">
        <v>1.2</v>
      </c>
      <c r="D25" s="12">
        <v>0.3</v>
      </c>
      <c r="E25" s="12">
        <f t="shared" si="7"/>
        <v>-1.83</v>
      </c>
      <c r="F25" s="12">
        <f t="shared" si="1"/>
        <v>0</v>
      </c>
      <c r="G25" s="12">
        <v>1</v>
      </c>
      <c r="H25" s="12">
        <f t="shared" si="8"/>
        <v>1</v>
      </c>
      <c r="I25" s="12">
        <f t="shared" ref="I25:I34" si="13">I24+$C$11*H25*C25</f>
        <v>-0.17999999999999994</v>
      </c>
      <c r="J25" s="12">
        <f t="shared" ref="J25:J34" si="14">J24+$C$11*H25*D25</f>
        <v>-0.79</v>
      </c>
      <c r="K25" s="12">
        <f t="shared" ref="K25:K34" si="15">I25-I24</f>
        <v>1.08</v>
      </c>
      <c r="L25" s="12">
        <f t="shared" ref="L25:L34" si="16">J25-J24</f>
        <v>0.27</v>
      </c>
    </row>
    <row r="26" spans="2:12" x14ac:dyDescent="0.2">
      <c r="B26" s="21"/>
      <c r="C26" s="12">
        <v>0.8</v>
      </c>
      <c r="D26" s="12">
        <v>0.6</v>
      </c>
      <c r="E26" s="12">
        <f t="shared" si="7"/>
        <v>-0.61799999999999988</v>
      </c>
      <c r="F26" s="12">
        <f t="shared" si="1"/>
        <v>0</v>
      </c>
      <c r="G26" s="12">
        <v>1</v>
      </c>
      <c r="H26" s="12">
        <f t="shared" si="8"/>
        <v>1</v>
      </c>
      <c r="I26" s="12">
        <f t="shared" si="13"/>
        <v>0.54000000000000015</v>
      </c>
      <c r="J26" s="12">
        <f t="shared" si="14"/>
        <v>-0.25</v>
      </c>
      <c r="K26" s="12">
        <f t="shared" si="15"/>
        <v>0.72000000000000008</v>
      </c>
      <c r="L26" s="12">
        <f t="shared" si="16"/>
        <v>0.54</v>
      </c>
    </row>
    <row r="27" spans="2:12" x14ac:dyDescent="0.2">
      <c r="B27" s="21"/>
      <c r="C27" s="12">
        <v>1.1000000000000001</v>
      </c>
      <c r="D27" s="12">
        <v>1</v>
      </c>
      <c r="E27" s="12">
        <f t="shared" si="7"/>
        <v>0.34400000000000019</v>
      </c>
      <c r="F27" s="12">
        <f t="shared" si="1"/>
        <v>1</v>
      </c>
      <c r="G27" s="12">
        <v>1</v>
      </c>
      <c r="H27" s="12">
        <f t="shared" si="8"/>
        <v>0</v>
      </c>
      <c r="I27" s="12">
        <f t="shared" si="13"/>
        <v>0.54000000000000015</v>
      </c>
      <c r="J27" s="12">
        <f t="shared" si="14"/>
        <v>-0.25</v>
      </c>
      <c r="K27" s="12">
        <f t="shared" si="15"/>
        <v>0</v>
      </c>
      <c r="L27" s="12">
        <f t="shared" si="16"/>
        <v>0</v>
      </c>
    </row>
    <row r="28" spans="2:12" x14ac:dyDescent="0.2">
      <c r="B28" s="21"/>
      <c r="C28" s="12">
        <v>0.4</v>
      </c>
      <c r="D28" s="12">
        <v>1</v>
      </c>
      <c r="E28" s="12">
        <f t="shared" si="7"/>
        <v>-3.3999999999999919E-2</v>
      </c>
      <c r="F28" s="12">
        <f t="shared" si="1"/>
        <v>0</v>
      </c>
      <c r="G28" s="12">
        <v>0</v>
      </c>
      <c r="H28" s="12">
        <f t="shared" si="8"/>
        <v>0</v>
      </c>
      <c r="I28" s="12">
        <f t="shared" si="13"/>
        <v>0.54000000000000015</v>
      </c>
      <c r="J28" s="12">
        <f t="shared" si="14"/>
        <v>-0.25</v>
      </c>
      <c r="K28" s="12">
        <f t="shared" si="15"/>
        <v>0</v>
      </c>
      <c r="L28" s="12">
        <f t="shared" si="16"/>
        <v>0</v>
      </c>
    </row>
    <row r="29" spans="2:12" x14ac:dyDescent="0.2">
      <c r="B29" s="21"/>
      <c r="C29" s="12">
        <v>0.5</v>
      </c>
      <c r="D29" s="12">
        <v>1.5</v>
      </c>
      <c r="E29" s="12">
        <f t="shared" si="7"/>
        <v>-0.10499999999999993</v>
      </c>
      <c r="F29" s="12">
        <f t="shared" si="1"/>
        <v>0</v>
      </c>
      <c r="G29" s="12">
        <v>0</v>
      </c>
      <c r="H29" s="12">
        <f t="shared" si="8"/>
        <v>0</v>
      </c>
      <c r="I29" s="12">
        <f t="shared" si="13"/>
        <v>0.54000000000000015</v>
      </c>
      <c r="J29" s="12">
        <f t="shared" si="14"/>
        <v>-0.25</v>
      </c>
      <c r="K29" s="12">
        <f t="shared" si="15"/>
        <v>0</v>
      </c>
      <c r="L29" s="12">
        <f t="shared" si="16"/>
        <v>0</v>
      </c>
    </row>
    <row r="30" spans="2:12" x14ac:dyDescent="0.2">
      <c r="B30" s="20">
        <v>4</v>
      </c>
      <c r="C30" s="11">
        <v>1.2</v>
      </c>
      <c r="D30" s="11">
        <v>0.3</v>
      </c>
      <c r="E30" s="11">
        <f t="shared" si="7"/>
        <v>0.57300000000000018</v>
      </c>
      <c r="F30" s="11">
        <f t="shared" si="1"/>
        <v>1</v>
      </c>
      <c r="G30" s="11">
        <v>1</v>
      </c>
      <c r="H30" s="13">
        <f t="shared" si="8"/>
        <v>0</v>
      </c>
      <c r="I30" s="11">
        <f t="shared" si="13"/>
        <v>0.54000000000000015</v>
      </c>
      <c r="J30" s="11">
        <f t="shared" si="14"/>
        <v>-0.25</v>
      </c>
      <c r="K30" s="11">
        <f t="shared" si="15"/>
        <v>0</v>
      </c>
      <c r="L30" s="11">
        <f t="shared" si="16"/>
        <v>0</v>
      </c>
    </row>
    <row r="31" spans="2:12" x14ac:dyDescent="0.2">
      <c r="B31" s="20"/>
      <c r="C31" s="11">
        <v>0.8</v>
      </c>
      <c r="D31" s="11">
        <v>0.6</v>
      </c>
      <c r="E31" s="11">
        <f t="shared" si="7"/>
        <v>0.28200000000000014</v>
      </c>
      <c r="F31" s="11">
        <f t="shared" si="1"/>
        <v>1</v>
      </c>
      <c r="G31" s="11">
        <v>1</v>
      </c>
      <c r="H31" s="13">
        <f t="shared" si="8"/>
        <v>0</v>
      </c>
      <c r="I31" s="11">
        <f t="shared" si="13"/>
        <v>0.54000000000000015</v>
      </c>
      <c r="J31" s="11">
        <f t="shared" si="14"/>
        <v>-0.25</v>
      </c>
      <c r="K31" s="11">
        <f t="shared" si="15"/>
        <v>0</v>
      </c>
      <c r="L31" s="11">
        <f t="shared" si="16"/>
        <v>0</v>
      </c>
    </row>
    <row r="32" spans="2:12" x14ac:dyDescent="0.2">
      <c r="B32" s="20"/>
      <c r="C32" s="11">
        <v>1.1000000000000001</v>
      </c>
      <c r="D32" s="11">
        <v>1</v>
      </c>
      <c r="E32" s="11">
        <f t="shared" si="7"/>
        <v>0.34400000000000019</v>
      </c>
      <c r="F32" s="11">
        <f t="shared" si="1"/>
        <v>1</v>
      </c>
      <c r="G32" s="11">
        <v>1</v>
      </c>
      <c r="H32" s="13">
        <f t="shared" si="8"/>
        <v>0</v>
      </c>
      <c r="I32" s="11">
        <f t="shared" si="13"/>
        <v>0.54000000000000015</v>
      </c>
      <c r="J32" s="11">
        <f t="shared" si="14"/>
        <v>-0.25</v>
      </c>
      <c r="K32" s="11">
        <f t="shared" si="15"/>
        <v>0</v>
      </c>
      <c r="L32" s="11">
        <f t="shared" si="16"/>
        <v>0</v>
      </c>
    </row>
    <row r="33" spans="2:12" x14ac:dyDescent="0.2">
      <c r="B33" s="20"/>
      <c r="C33" s="11">
        <v>0.4</v>
      </c>
      <c r="D33" s="11">
        <v>1</v>
      </c>
      <c r="E33" s="11">
        <f t="shared" si="7"/>
        <v>-3.3999999999999919E-2</v>
      </c>
      <c r="F33" s="11">
        <f t="shared" si="1"/>
        <v>0</v>
      </c>
      <c r="G33" s="11">
        <v>0</v>
      </c>
      <c r="H33" s="13">
        <f t="shared" si="8"/>
        <v>0</v>
      </c>
      <c r="I33" s="11">
        <f t="shared" si="13"/>
        <v>0.54000000000000015</v>
      </c>
      <c r="J33" s="11">
        <f t="shared" si="14"/>
        <v>-0.25</v>
      </c>
      <c r="K33" s="11">
        <f t="shared" si="15"/>
        <v>0</v>
      </c>
      <c r="L33" s="11">
        <f t="shared" si="16"/>
        <v>0</v>
      </c>
    </row>
    <row r="34" spans="2:12" x14ac:dyDescent="0.2">
      <c r="B34" s="20"/>
      <c r="C34" s="11">
        <v>0.5</v>
      </c>
      <c r="D34" s="11">
        <v>1.5</v>
      </c>
      <c r="E34" s="11">
        <f t="shared" si="7"/>
        <v>-0.10499999999999993</v>
      </c>
      <c r="F34" s="11">
        <f t="shared" si="1"/>
        <v>0</v>
      </c>
      <c r="G34" s="11">
        <v>0</v>
      </c>
      <c r="H34" s="13">
        <f t="shared" si="8"/>
        <v>0</v>
      </c>
      <c r="I34" s="11">
        <f t="shared" si="13"/>
        <v>0.54000000000000015</v>
      </c>
      <c r="J34" s="11">
        <f t="shared" si="14"/>
        <v>-0.25</v>
      </c>
      <c r="K34" s="11">
        <f t="shared" si="15"/>
        <v>0</v>
      </c>
      <c r="L34" s="11">
        <f t="shared" si="16"/>
        <v>0</v>
      </c>
    </row>
    <row r="35" spans="2:12" x14ac:dyDescent="0.2">
      <c r="B35" t="s">
        <v>25</v>
      </c>
      <c r="C35" s="14">
        <v>0.7</v>
      </c>
      <c r="D35" s="14">
        <v>0.6</v>
      </c>
      <c r="E35" s="14">
        <f t="shared" si="7"/>
        <v>0.22800000000000006</v>
      </c>
      <c r="F35" s="14">
        <f t="shared" si="1"/>
        <v>1</v>
      </c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B58B-7EC6-E34B-AB7F-687226A8B348}">
  <dimension ref="B2:L36"/>
  <sheetViews>
    <sheetView tabSelected="1" topLeftCell="B25" zoomScale="173" workbookViewId="0">
      <selection activeCell="F38" sqref="F38"/>
    </sheetView>
  </sheetViews>
  <sheetFormatPr baseColWidth="10" defaultRowHeight="16" x14ac:dyDescent="0.2"/>
  <cols>
    <col min="2" max="2" width="12" customWidth="1"/>
    <col min="4" max="4" width="6.33203125" bestFit="1" customWidth="1"/>
  </cols>
  <sheetData>
    <row r="2" spans="2:12" x14ac:dyDescent="0.2">
      <c r="B2" s="9" t="s">
        <v>1</v>
      </c>
      <c r="C2" s="9" t="s">
        <v>2</v>
      </c>
      <c r="D2" s="9" t="s">
        <v>3</v>
      </c>
      <c r="F2" s="9" t="s">
        <v>15</v>
      </c>
      <c r="G2" s="9" t="s">
        <v>16</v>
      </c>
      <c r="H2" s="9" t="s">
        <v>19</v>
      </c>
    </row>
    <row r="3" spans="2:12" x14ac:dyDescent="0.2">
      <c r="B3" s="3">
        <v>1.2</v>
      </c>
      <c r="C3" s="3">
        <v>0.3</v>
      </c>
      <c r="D3" s="3">
        <v>1</v>
      </c>
      <c r="F3" s="3">
        <v>1.2</v>
      </c>
      <c r="G3" s="3">
        <v>0.3</v>
      </c>
      <c r="H3" s="3">
        <v>1</v>
      </c>
    </row>
    <row r="4" spans="2:12" x14ac:dyDescent="0.2">
      <c r="B4" s="3">
        <v>0.8</v>
      </c>
      <c r="C4" s="3">
        <v>0.6</v>
      </c>
      <c r="D4" s="3">
        <v>1</v>
      </c>
      <c r="F4" s="3">
        <v>0.8</v>
      </c>
      <c r="G4" s="3">
        <v>0.6</v>
      </c>
      <c r="H4" s="3">
        <v>1</v>
      </c>
    </row>
    <row r="5" spans="2:12" x14ac:dyDescent="0.2">
      <c r="B5" s="3">
        <v>1.1000000000000001</v>
      </c>
      <c r="C5" s="3">
        <v>1</v>
      </c>
      <c r="D5" s="3">
        <v>1</v>
      </c>
      <c r="F5" s="3">
        <v>1.1000000000000001</v>
      </c>
      <c r="G5" s="3">
        <v>1</v>
      </c>
      <c r="H5" s="3">
        <v>1</v>
      </c>
    </row>
    <row r="6" spans="2:12" x14ac:dyDescent="0.2">
      <c r="B6" s="3">
        <v>0.4</v>
      </c>
      <c r="C6" s="3">
        <v>1</v>
      </c>
      <c r="D6" s="3">
        <v>0</v>
      </c>
      <c r="F6" s="3">
        <v>0.4</v>
      </c>
      <c r="G6" s="3">
        <v>1</v>
      </c>
      <c r="H6" s="3">
        <v>0</v>
      </c>
    </row>
    <row r="7" spans="2:12" x14ac:dyDescent="0.2">
      <c r="B7" s="3">
        <v>0.5</v>
      </c>
      <c r="C7" s="3">
        <v>1.5</v>
      </c>
      <c r="D7" s="3">
        <v>0</v>
      </c>
      <c r="F7" s="3">
        <v>0.5</v>
      </c>
      <c r="G7" s="3">
        <v>1.5</v>
      </c>
      <c r="H7" s="3">
        <v>0</v>
      </c>
    </row>
    <row r="9" spans="2:12" x14ac:dyDescent="0.2">
      <c r="B9" t="s">
        <v>10</v>
      </c>
      <c r="C9" s="7">
        <v>-1.8</v>
      </c>
    </row>
    <row r="10" spans="2:12" x14ac:dyDescent="0.2">
      <c r="B10" t="s">
        <v>11</v>
      </c>
      <c r="C10" s="7">
        <v>2.9</v>
      </c>
    </row>
    <row r="11" spans="2:12" x14ac:dyDescent="0.2">
      <c r="B11" t="s">
        <v>27</v>
      </c>
      <c r="C11" s="7">
        <v>0.9</v>
      </c>
    </row>
    <row r="12" spans="2:12" x14ac:dyDescent="0.2">
      <c r="B12" t="s">
        <v>28</v>
      </c>
      <c r="C12" s="7">
        <v>0</v>
      </c>
    </row>
    <row r="14" spans="2:12" x14ac:dyDescent="0.2">
      <c r="B14" s="15" t="s">
        <v>14</v>
      </c>
      <c r="C14" s="15" t="s">
        <v>15</v>
      </c>
      <c r="D14" s="15" t="s">
        <v>16</v>
      </c>
      <c r="E14" s="15" t="s">
        <v>17</v>
      </c>
      <c r="F14" s="15" t="s">
        <v>29</v>
      </c>
      <c r="G14" s="15" t="s">
        <v>19</v>
      </c>
      <c r="H14" s="15" t="s">
        <v>20</v>
      </c>
      <c r="I14" s="15" t="s">
        <v>30</v>
      </c>
      <c r="J14" s="15" t="s">
        <v>31</v>
      </c>
      <c r="K14" s="15" t="s">
        <v>32</v>
      </c>
      <c r="L14" s="15" t="s">
        <v>33</v>
      </c>
    </row>
    <row r="15" spans="2:12" x14ac:dyDescent="0.2">
      <c r="B15" s="19">
        <v>1</v>
      </c>
      <c r="C15" s="3">
        <v>1.2</v>
      </c>
      <c r="D15" s="3">
        <v>0.3</v>
      </c>
      <c r="E15" s="8">
        <f>C9*C15+C10*D15</f>
        <v>-1.29</v>
      </c>
      <c r="F15" s="8">
        <f>IF(E15&lt;$C$12,0,1)</f>
        <v>0</v>
      </c>
      <c r="G15" s="3">
        <v>1</v>
      </c>
      <c r="H15" s="8">
        <f>G15-F15</f>
        <v>1</v>
      </c>
      <c r="I15" s="8">
        <f>C9+C11*H15*C15</f>
        <v>-0.72</v>
      </c>
      <c r="J15" s="8">
        <f>C10+C11*H15*D15</f>
        <v>3.17</v>
      </c>
      <c r="K15" s="8">
        <f>I15-C9</f>
        <v>1.08</v>
      </c>
      <c r="L15" s="8">
        <f>J15-C10</f>
        <v>0.27</v>
      </c>
    </row>
    <row r="16" spans="2:12" x14ac:dyDescent="0.2">
      <c r="B16" s="19"/>
      <c r="C16" s="3">
        <v>0.8</v>
      </c>
      <c r="D16" s="3">
        <v>0.6</v>
      </c>
      <c r="E16" s="8">
        <f>I15*C16+J15*D16</f>
        <v>1.3260000000000001</v>
      </c>
      <c r="F16" s="8">
        <f>IF(E16&lt;$C$12,0,1)</f>
        <v>1</v>
      </c>
      <c r="G16" s="3">
        <v>1</v>
      </c>
      <c r="H16" s="8">
        <f>G16-F16</f>
        <v>0</v>
      </c>
      <c r="I16" s="8">
        <f>I15+$C$11*H16*C16</f>
        <v>-0.72</v>
      </c>
      <c r="J16" s="8">
        <f>J15+$C$11*H16*D16</f>
        <v>3.17</v>
      </c>
      <c r="K16" s="8">
        <f>I16-I15</f>
        <v>0</v>
      </c>
      <c r="L16" s="8">
        <f>J16-J15</f>
        <v>0</v>
      </c>
    </row>
    <row r="17" spans="2:12" x14ac:dyDescent="0.2">
      <c r="B17" s="19"/>
      <c r="C17" s="3">
        <v>1.1000000000000001</v>
      </c>
      <c r="D17" s="3">
        <v>1</v>
      </c>
      <c r="E17" s="8">
        <f t="shared" ref="E17:E19" si="0">I16*C17+J16*D17</f>
        <v>2.3780000000000001</v>
      </c>
      <c r="F17" s="8">
        <f t="shared" ref="F17:F19" si="1">IF(E17&lt;$C$12,0,1)</f>
        <v>1</v>
      </c>
      <c r="G17" s="3">
        <v>1</v>
      </c>
      <c r="H17" s="8">
        <f t="shared" ref="H17:H19" si="2">G17-F17</f>
        <v>0</v>
      </c>
      <c r="I17" s="8">
        <f t="shared" ref="I17:I19" si="3">I16+$C$11*H17*C17</f>
        <v>-0.72</v>
      </c>
      <c r="J17" s="8">
        <f t="shared" ref="J17:J19" si="4">J16+$C$11*H17*D17</f>
        <v>3.17</v>
      </c>
      <c r="K17" s="8">
        <f t="shared" ref="K17:K19" si="5">I17-I16</f>
        <v>0</v>
      </c>
      <c r="L17" s="8">
        <f t="shared" ref="L17:L19" si="6">J17-J16</f>
        <v>0</v>
      </c>
    </row>
    <row r="18" spans="2:12" x14ac:dyDescent="0.2">
      <c r="B18" s="19"/>
      <c r="C18" s="3">
        <v>0.4</v>
      </c>
      <c r="D18" s="3">
        <v>1</v>
      </c>
      <c r="E18" s="8">
        <f t="shared" si="0"/>
        <v>2.8820000000000001</v>
      </c>
      <c r="F18" s="8">
        <f t="shared" si="1"/>
        <v>1</v>
      </c>
      <c r="G18" s="3">
        <v>0</v>
      </c>
      <c r="H18" s="8">
        <f t="shared" si="2"/>
        <v>-1</v>
      </c>
      <c r="I18" s="8">
        <f t="shared" si="3"/>
        <v>-1.08</v>
      </c>
      <c r="J18" s="8">
        <f t="shared" si="4"/>
        <v>2.27</v>
      </c>
      <c r="K18" s="8">
        <f t="shared" si="5"/>
        <v>-0.3600000000000001</v>
      </c>
      <c r="L18" s="8">
        <f t="shared" si="6"/>
        <v>-0.89999999999999991</v>
      </c>
    </row>
    <row r="19" spans="2:12" x14ac:dyDescent="0.2">
      <c r="B19" s="19"/>
      <c r="C19" s="3">
        <v>0.5</v>
      </c>
      <c r="D19" s="3">
        <v>1.5</v>
      </c>
      <c r="E19" s="8">
        <f t="shared" si="0"/>
        <v>2.8650000000000002</v>
      </c>
      <c r="F19" s="8">
        <f t="shared" si="1"/>
        <v>1</v>
      </c>
      <c r="G19" s="3">
        <v>0</v>
      </c>
      <c r="H19" s="8">
        <f t="shared" si="2"/>
        <v>-1</v>
      </c>
      <c r="I19" s="8">
        <f t="shared" si="3"/>
        <v>-1.53</v>
      </c>
      <c r="J19" s="8">
        <f t="shared" si="4"/>
        <v>0.91999999999999993</v>
      </c>
      <c r="K19" s="8">
        <f t="shared" si="5"/>
        <v>-0.44999999999999996</v>
      </c>
      <c r="L19" s="8">
        <f t="shared" si="6"/>
        <v>-1.35</v>
      </c>
    </row>
    <row r="20" spans="2:12" x14ac:dyDescent="0.2">
      <c r="B20" s="20">
        <v>2</v>
      </c>
      <c r="C20" s="11">
        <v>1.2</v>
      </c>
      <c r="D20" s="11">
        <v>0.3</v>
      </c>
      <c r="E20" s="8">
        <f t="shared" ref="E20:E24" si="7">I19*C20+J19*D20</f>
        <v>-1.5599999999999998</v>
      </c>
      <c r="F20" s="8">
        <f t="shared" ref="F20:F24" si="8">IF(E20&lt;$C$12,0,1)</f>
        <v>0</v>
      </c>
      <c r="G20" s="11">
        <v>1</v>
      </c>
      <c r="H20" s="8">
        <f t="shared" ref="H20:H24" si="9">G20-F20</f>
        <v>1</v>
      </c>
      <c r="I20" s="8">
        <f t="shared" ref="I20:I24" si="10">I19+$C$11*H20*C20</f>
        <v>-0.44999999999999996</v>
      </c>
      <c r="J20" s="8">
        <f t="shared" ref="J20:J24" si="11">J19+$C$11*H20*D20</f>
        <v>1.19</v>
      </c>
      <c r="K20" s="8">
        <f t="shared" ref="K20:K24" si="12">I20-I19</f>
        <v>1.08</v>
      </c>
      <c r="L20" s="8">
        <f t="shared" ref="L20:L24" si="13">J20-J19</f>
        <v>0.27</v>
      </c>
    </row>
    <row r="21" spans="2:12" x14ac:dyDescent="0.2">
      <c r="B21" s="20"/>
      <c r="C21" s="11">
        <v>0.8</v>
      </c>
      <c r="D21" s="11">
        <v>0.6</v>
      </c>
      <c r="E21" s="8">
        <f t="shared" si="7"/>
        <v>0.35399999999999998</v>
      </c>
      <c r="F21" s="8">
        <f t="shared" si="8"/>
        <v>1</v>
      </c>
      <c r="G21" s="11">
        <v>1</v>
      </c>
      <c r="H21" s="8">
        <f t="shared" si="9"/>
        <v>0</v>
      </c>
      <c r="I21" s="8">
        <f t="shared" si="10"/>
        <v>-0.44999999999999996</v>
      </c>
      <c r="J21" s="8">
        <f t="shared" si="11"/>
        <v>1.19</v>
      </c>
      <c r="K21" s="8">
        <f t="shared" si="12"/>
        <v>0</v>
      </c>
      <c r="L21" s="8">
        <f t="shared" si="13"/>
        <v>0</v>
      </c>
    </row>
    <row r="22" spans="2:12" x14ac:dyDescent="0.2">
      <c r="B22" s="20"/>
      <c r="C22" s="11">
        <v>1.1000000000000001</v>
      </c>
      <c r="D22" s="11">
        <v>1</v>
      </c>
      <c r="E22" s="8">
        <f t="shared" si="7"/>
        <v>0.69499999999999995</v>
      </c>
      <c r="F22" s="8">
        <f t="shared" si="8"/>
        <v>1</v>
      </c>
      <c r="G22" s="11">
        <v>1</v>
      </c>
      <c r="H22" s="8">
        <f t="shared" si="9"/>
        <v>0</v>
      </c>
      <c r="I22" s="8">
        <f t="shared" si="10"/>
        <v>-0.44999999999999996</v>
      </c>
      <c r="J22" s="8">
        <f t="shared" si="11"/>
        <v>1.19</v>
      </c>
      <c r="K22" s="8">
        <f t="shared" si="12"/>
        <v>0</v>
      </c>
      <c r="L22" s="8">
        <f t="shared" si="13"/>
        <v>0</v>
      </c>
    </row>
    <row r="23" spans="2:12" x14ac:dyDescent="0.2">
      <c r="B23" s="20"/>
      <c r="C23" s="11">
        <v>0.4</v>
      </c>
      <c r="D23" s="11">
        <v>1</v>
      </c>
      <c r="E23" s="8">
        <f t="shared" si="7"/>
        <v>1.01</v>
      </c>
      <c r="F23" s="8">
        <f t="shared" si="8"/>
        <v>1</v>
      </c>
      <c r="G23" s="11">
        <v>0</v>
      </c>
      <c r="H23" s="8">
        <f t="shared" si="9"/>
        <v>-1</v>
      </c>
      <c r="I23" s="8">
        <f t="shared" si="10"/>
        <v>-0.81</v>
      </c>
      <c r="J23" s="8">
        <f t="shared" si="11"/>
        <v>0.28999999999999992</v>
      </c>
      <c r="K23" s="8">
        <f t="shared" si="12"/>
        <v>-0.3600000000000001</v>
      </c>
      <c r="L23" s="8">
        <f t="shared" si="13"/>
        <v>-0.9</v>
      </c>
    </row>
    <row r="24" spans="2:12" x14ac:dyDescent="0.2">
      <c r="B24" s="20"/>
      <c r="C24" s="11">
        <v>0.5</v>
      </c>
      <c r="D24" s="11">
        <v>1.5</v>
      </c>
      <c r="E24" s="8">
        <f t="shared" si="7"/>
        <v>2.999999999999986E-2</v>
      </c>
      <c r="F24" s="8">
        <f t="shared" si="8"/>
        <v>1</v>
      </c>
      <c r="G24" s="11">
        <v>0</v>
      </c>
      <c r="H24" s="8">
        <f t="shared" si="9"/>
        <v>-1</v>
      </c>
      <c r="I24" s="8">
        <f t="shared" si="10"/>
        <v>-1.26</v>
      </c>
      <c r="J24" s="8">
        <f t="shared" si="11"/>
        <v>-1.06</v>
      </c>
      <c r="K24" s="8">
        <f t="shared" si="12"/>
        <v>-0.44999999999999996</v>
      </c>
      <c r="L24" s="8">
        <f t="shared" si="13"/>
        <v>-1.35</v>
      </c>
    </row>
    <row r="25" spans="2:12" x14ac:dyDescent="0.2">
      <c r="B25" s="19">
        <v>3</v>
      </c>
      <c r="C25" s="3">
        <v>1.2</v>
      </c>
      <c r="D25" s="3">
        <v>0.3</v>
      </c>
      <c r="E25" s="8">
        <f t="shared" ref="E25:E29" si="14">I24*C25+J24*D25</f>
        <v>-1.83</v>
      </c>
      <c r="F25" s="8">
        <f t="shared" ref="F25:F29" si="15">IF(E25&lt;$C$12,0,1)</f>
        <v>0</v>
      </c>
      <c r="G25" s="3">
        <v>1</v>
      </c>
      <c r="H25" s="8">
        <f t="shared" ref="H25:H29" si="16">G25-F25</f>
        <v>1</v>
      </c>
      <c r="I25" s="8">
        <f t="shared" ref="I25:I29" si="17">I24+$C$11*H25*C25</f>
        <v>-0.17999999999999994</v>
      </c>
      <c r="J25" s="8">
        <f t="shared" ref="J25:J29" si="18">J24+$C$11*H25*D25</f>
        <v>-0.79</v>
      </c>
      <c r="K25" s="8">
        <f t="shared" ref="K25:K29" si="19">I25-I24</f>
        <v>1.08</v>
      </c>
      <c r="L25" s="8">
        <f t="shared" ref="L25:L29" si="20">J25-J24</f>
        <v>0.27</v>
      </c>
    </row>
    <row r="26" spans="2:12" x14ac:dyDescent="0.2">
      <c r="B26" s="19"/>
      <c r="C26" s="3">
        <v>0.8</v>
      </c>
      <c r="D26" s="3">
        <v>0.6</v>
      </c>
      <c r="E26" s="8">
        <f t="shared" si="14"/>
        <v>-0.61799999999999988</v>
      </c>
      <c r="F26" s="8">
        <f t="shared" si="15"/>
        <v>0</v>
      </c>
      <c r="G26" s="3">
        <v>1</v>
      </c>
      <c r="H26" s="8">
        <f t="shared" si="16"/>
        <v>1</v>
      </c>
      <c r="I26" s="8">
        <f t="shared" si="17"/>
        <v>0.54000000000000015</v>
      </c>
      <c r="J26" s="8">
        <f t="shared" si="18"/>
        <v>-0.25</v>
      </c>
      <c r="K26" s="8">
        <f t="shared" si="19"/>
        <v>0.72000000000000008</v>
      </c>
      <c r="L26" s="8">
        <f t="shared" si="20"/>
        <v>0.54</v>
      </c>
    </row>
    <row r="27" spans="2:12" x14ac:dyDescent="0.2">
      <c r="B27" s="19"/>
      <c r="C27" s="3">
        <v>1.1000000000000001</v>
      </c>
      <c r="D27" s="3">
        <v>1</v>
      </c>
      <c r="E27" s="8">
        <f t="shared" si="14"/>
        <v>0.34400000000000019</v>
      </c>
      <c r="F27" s="8">
        <f t="shared" si="15"/>
        <v>1</v>
      </c>
      <c r="G27" s="3">
        <v>1</v>
      </c>
      <c r="H27" s="8">
        <f t="shared" si="16"/>
        <v>0</v>
      </c>
      <c r="I27" s="8">
        <f t="shared" si="17"/>
        <v>0.54000000000000015</v>
      </c>
      <c r="J27" s="8">
        <f t="shared" si="18"/>
        <v>-0.25</v>
      </c>
      <c r="K27" s="8">
        <f t="shared" si="19"/>
        <v>0</v>
      </c>
      <c r="L27" s="8">
        <f t="shared" si="20"/>
        <v>0</v>
      </c>
    </row>
    <row r="28" spans="2:12" x14ac:dyDescent="0.2">
      <c r="B28" s="19"/>
      <c r="C28" s="3">
        <v>0.4</v>
      </c>
      <c r="D28" s="3">
        <v>1</v>
      </c>
      <c r="E28" s="8">
        <f t="shared" si="14"/>
        <v>-3.3999999999999919E-2</v>
      </c>
      <c r="F28" s="8">
        <f t="shared" si="15"/>
        <v>0</v>
      </c>
      <c r="G28" s="3">
        <v>0</v>
      </c>
      <c r="H28" s="8">
        <f t="shared" si="16"/>
        <v>0</v>
      </c>
      <c r="I28" s="8">
        <f t="shared" si="17"/>
        <v>0.54000000000000015</v>
      </c>
      <c r="J28" s="8">
        <f t="shared" si="18"/>
        <v>-0.25</v>
      </c>
      <c r="K28" s="8">
        <f t="shared" si="19"/>
        <v>0</v>
      </c>
      <c r="L28" s="8">
        <f t="shared" si="20"/>
        <v>0</v>
      </c>
    </row>
    <row r="29" spans="2:12" x14ac:dyDescent="0.2">
      <c r="B29" s="19"/>
      <c r="C29" s="3">
        <v>0.5</v>
      </c>
      <c r="D29" s="3">
        <v>1.5</v>
      </c>
      <c r="E29" s="8">
        <f t="shared" si="14"/>
        <v>-0.10499999999999993</v>
      </c>
      <c r="F29" s="8">
        <f t="shared" si="15"/>
        <v>0</v>
      </c>
      <c r="G29" s="3">
        <v>0</v>
      </c>
      <c r="H29" s="8">
        <f t="shared" si="16"/>
        <v>0</v>
      </c>
      <c r="I29" s="8">
        <f t="shared" si="17"/>
        <v>0.54000000000000015</v>
      </c>
      <c r="J29" s="8">
        <f t="shared" si="18"/>
        <v>-0.25</v>
      </c>
      <c r="K29" s="8">
        <f t="shared" si="19"/>
        <v>0</v>
      </c>
      <c r="L29" s="8">
        <f t="shared" si="20"/>
        <v>0</v>
      </c>
    </row>
    <row r="30" spans="2:12" x14ac:dyDescent="0.2">
      <c r="B30" s="20">
        <v>4</v>
      </c>
      <c r="C30" s="11">
        <v>1.2</v>
      </c>
      <c r="D30" s="11">
        <v>0.3</v>
      </c>
      <c r="E30" s="8">
        <f t="shared" ref="E30:E34" si="21">I29*C30+J29*D30</f>
        <v>0.57300000000000018</v>
      </c>
      <c r="F30" s="8">
        <f t="shared" ref="F30:F34" si="22">IF(E30&lt;$C$12,0,1)</f>
        <v>1</v>
      </c>
      <c r="G30" s="11">
        <v>1</v>
      </c>
      <c r="H30" s="8">
        <f t="shared" ref="H30:H34" si="23">G30-F30</f>
        <v>0</v>
      </c>
      <c r="I30" s="8">
        <f t="shared" ref="I30:I34" si="24">I29+$C$11*H30*C30</f>
        <v>0.54000000000000015</v>
      </c>
      <c r="J30" s="8">
        <f t="shared" ref="J30:J34" si="25">J29+$C$11*H30*D30</f>
        <v>-0.25</v>
      </c>
      <c r="K30" s="8">
        <f t="shared" ref="K30:K34" si="26">I30-I29</f>
        <v>0</v>
      </c>
      <c r="L30" s="8">
        <f t="shared" ref="L30:L34" si="27">J30-J29</f>
        <v>0</v>
      </c>
    </row>
    <row r="31" spans="2:12" x14ac:dyDescent="0.2">
      <c r="B31" s="20"/>
      <c r="C31" s="11">
        <v>0.8</v>
      </c>
      <c r="D31" s="11">
        <v>0.6</v>
      </c>
      <c r="E31" s="8">
        <f t="shared" si="21"/>
        <v>0.28200000000000014</v>
      </c>
      <c r="F31" s="8">
        <f t="shared" si="22"/>
        <v>1</v>
      </c>
      <c r="G31" s="11">
        <v>1</v>
      </c>
      <c r="H31" s="8">
        <f t="shared" si="23"/>
        <v>0</v>
      </c>
      <c r="I31" s="8">
        <f t="shared" si="24"/>
        <v>0.54000000000000015</v>
      </c>
      <c r="J31" s="8">
        <f t="shared" si="25"/>
        <v>-0.25</v>
      </c>
      <c r="K31" s="8">
        <f t="shared" si="26"/>
        <v>0</v>
      </c>
      <c r="L31" s="8">
        <f t="shared" si="27"/>
        <v>0</v>
      </c>
    </row>
    <row r="32" spans="2:12" x14ac:dyDescent="0.2">
      <c r="B32" s="20"/>
      <c r="C32" s="11">
        <v>1.1000000000000001</v>
      </c>
      <c r="D32" s="11">
        <v>1</v>
      </c>
      <c r="E32" s="8">
        <f t="shared" si="21"/>
        <v>0.34400000000000019</v>
      </c>
      <c r="F32" s="8">
        <f t="shared" si="22"/>
        <v>1</v>
      </c>
      <c r="G32" s="11">
        <v>1</v>
      </c>
      <c r="H32" s="8">
        <f t="shared" si="23"/>
        <v>0</v>
      </c>
      <c r="I32" s="8">
        <f t="shared" si="24"/>
        <v>0.54000000000000015</v>
      </c>
      <c r="J32" s="8">
        <f t="shared" si="25"/>
        <v>-0.25</v>
      </c>
      <c r="K32" s="8">
        <f t="shared" si="26"/>
        <v>0</v>
      </c>
      <c r="L32" s="8">
        <f t="shared" si="27"/>
        <v>0</v>
      </c>
    </row>
    <row r="33" spans="2:12" x14ac:dyDescent="0.2">
      <c r="B33" s="20"/>
      <c r="C33" s="11">
        <v>0.4</v>
      </c>
      <c r="D33" s="11">
        <v>1</v>
      </c>
      <c r="E33" s="8">
        <f t="shared" si="21"/>
        <v>-3.3999999999999919E-2</v>
      </c>
      <c r="F33" s="8">
        <f t="shared" si="22"/>
        <v>0</v>
      </c>
      <c r="G33" s="11">
        <v>0</v>
      </c>
      <c r="H33" s="8">
        <f t="shared" si="23"/>
        <v>0</v>
      </c>
      <c r="I33" s="8">
        <f t="shared" si="24"/>
        <v>0.54000000000000015</v>
      </c>
      <c r="J33" s="8">
        <f t="shared" si="25"/>
        <v>-0.25</v>
      </c>
      <c r="K33" s="8">
        <f t="shared" si="26"/>
        <v>0</v>
      </c>
      <c r="L33" s="8">
        <f t="shared" si="27"/>
        <v>0</v>
      </c>
    </row>
    <row r="34" spans="2:12" x14ac:dyDescent="0.2">
      <c r="B34" s="20"/>
      <c r="C34" s="11">
        <v>0.5</v>
      </c>
      <c r="D34" s="11">
        <v>1.5</v>
      </c>
      <c r="E34" s="8">
        <f t="shared" si="21"/>
        <v>-0.10499999999999993</v>
      </c>
      <c r="F34" s="8">
        <f t="shared" si="22"/>
        <v>0</v>
      </c>
      <c r="G34" s="11">
        <v>0</v>
      </c>
      <c r="H34" s="8">
        <f t="shared" si="23"/>
        <v>0</v>
      </c>
      <c r="I34" s="8">
        <f t="shared" si="24"/>
        <v>0.54000000000000015</v>
      </c>
      <c r="J34" s="8">
        <f t="shared" si="25"/>
        <v>-0.25</v>
      </c>
      <c r="K34" s="8">
        <f t="shared" si="26"/>
        <v>0</v>
      </c>
      <c r="L34" s="8">
        <f t="shared" si="27"/>
        <v>0</v>
      </c>
    </row>
    <row r="35" spans="2:12" x14ac:dyDescent="0.2">
      <c r="B35" s="16" t="s">
        <v>25</v>
      </c>
      <c r="C35" s="17">
        <v>0.7</v>
      </c>
      <c r="D35" s="17">
        <v>0.6</v>
      </c>
      <c r="E35" s="8">
        <f t="shared" ref="E35" si="28">I34*C35+J34*D35</f>
        <v>0.22800000000000006</v>
      </c>
      <c r="F35" s="23">
        <f t="shared" ref="F35" si="29">IF(E35&lt;$C$12,0,1)</f>
        <v>1</v>
      </c>
      <c r="H35" s="8"/>
      <c r="I35" s="8"/>
      <c r="J35" s="8"/>
      <c r="K35" s="8"/>
      <c r="L35" s="8"/>
    </row>
    <row r="36" spans="2:12" x14ac:dyDescent="0.2">
      <c r="C36" s="18"/>
      <c r="D36" s="18"/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Kasus</vt:lpstr>
      <vt:lpstr>Sheet2</vt:lpstr>
      <vt:lpstr>Solusi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salman sabia</cp:lastModifiedBy>
  <dcterms:created xsi:type="dcterms:W3CDTF">2021-11-28T22:43:23Z</dcterms:created>
  <dcterms:modified xsi:type="dcterms:W3CDTF">2025-05-21T12:14:10Z</dcterms:modified>
</cp:coreProperties>
</file>