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Users/anthonyramelo/Downloads/"/>
    </mc:Choice>
  </mc:AlternateContent>
  <xr:revisionPtr revIDLastSave="0" documentId="13_ncr:1_{0B56D6EE-037F-8740-89F8-E6DD1E214615}" xr6:coauthVersionLast="47" xr6:coauthVersionMax="47" xr10:uidLastSave="{00000000-0000-0000-0000-000000000000}"/>
  <bookViews>
    <workbookView xWindow="30240" yWindow="500" windowWidth="38400" windowHeight="20180" activeTab="1" xr2:uid="{00000000-000D-0000-FFFF-FFFF00000000}"/>
  </bookViews>
  <sheets>
    <sheet name="Photo Radar" sheetId="1" r:id="rId1"/>
    <sheet name="Icecream" sheetId="2" r:id="rId2"/>
    <sheet name="Electric Cars" sheetId="3" r:id="rId3"/>
    <sheet name="Electric Car Test" sheetId="5" r:id="rId4"/>
    <sheet name="Deck Stain"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1" l="1"/>
  <c r="A12" i="7" l="1"/>
  <c r="E5" i="5" l="1"/>
  <c r="E3" i="5"/>
  <c r="E7" i="5" l="1"/>
  <c r="E8" i="5" s="1"/>
  <c r="E9" i="5" s="1"/>
  <c r="A14" i="1"/>
  <c r="A8" i="1"/>
</calcChain>
</file>

<file path=xl/sharedStrings.xml><?xml version="1.0" encoding="utf-8"?>
<sst xmlns="http://schemas.openxmlformats.org/spreadsheetml/2006/main" count="110" uniqueCount="67">
  <si>
    <t>1a</t>
  </si>
  <si>
    <t>2000 cars, about 1% ticketed, $200 per ticket</t>
  </si>
  <si>
    <t>a. Prob that more than 25 get ticketed.  Draw number line, highlight bit above 25, identify 1 - P(X&lt;=25) as answer and calculate</t>
  </si>
  <si>
    <t>b. Expected revenue = Expected # Tickets * 200</t>
  </si>
  <si>
    <t xml:space="preserve"> = 200 * p * n</t>
  </si>
  <si>
    <t>c. If extended to 9:00 AM -- scale revenue?</t>
  </si>
  <si>
    <t>d. Assumptions?</t>
  </si>
  <si>
    <t>Two big assumptions here, that the speed of cars is independent, which gives rise to the independent 1% probability of a car getting a ticket and the assumption that 1% applies to all time periods.  Clearly taffic congestion links the speed of cars (breaking independence) and weather and other conditions (including congestion) imply that 1% would not apply every time.</t>
  </si>
  <si>
    <t>We could address this somewhat by allowing several speed regimes conditional on weather and traffic congestion.  For example, under bad driving conditions, cars travel slower so speeding rates might be .001 rather than .01; under good conditions with low congestion, the rates might be higher and something like .02 might apply.  These are clearly empirical issues and we could address them by sampling.</t>
  </si>
  <si>
    <t>Day</t>
  </si>
  <si>
    <t>Vanilla</t>
  </si>
  <si>
    <t>Chocolate</t>
  </si>
  <si>
    <t>a.       State the appropriate null and alternative hypothesis for this problem.</t>
  </si>
  <si>
    <t>b.       Use the data to test the hypothesis assuming the data are independent.  Report the p-value and interpreter the results.  Did you have to make any assumptions here?</t>
  </si>
  <si>
    <t>c.       Use the data to test the hypothesis assuming the data are in matched pairs by day.  Report the p-value and interpreter the results.  Did you have to make any assumptions here?</t>
  </si>
  <si>
    <t>d.       Explain in language a manager is likely to understand:</t>
  </si>
  <si>
    <t>                                                               i.      When a paired t-test is appropriate.</t>
  </si>
  <si>
    <t>                                                             ii.      Why a paired t-test is a more powerful test when it is appropriate.</t>
  </si>
  <si>
    <t>1a.  Hypotheses</t>
  </si>
  <si>
    <t>H1: &lt;We should change our ordering practice&gt; if &lt; the icecream sales quantities for vanilla and chocloate are not the same&gt;</t>
  </si>
  <si>
    <t>H1: Mu_V &lt;&gt; Mu_C</t>
  </si>
  <si>
    <t>H0: Mu_V = MU_C</t>
  </si>
  <si>
    <t xml:space="preserve">b. Independent </t>
  </si>
  <si>
    <t>t-Test: Two-Sample Assuming Equal Variances</t>
  </si>
  <si>
    <t>Mean</t>
  </si>
  <si>
    <t>Variance</t>
  </si>
  <si>
    <t>Observations</t>
  </si>
  <si>
    <t>Pooled Variance</t>
  </si>
  <si>
    <t>Hypothesized Mean Difference</t>
  </si>
  <si>
    <t>df</t>
  </si>
  <si>
    <t>t Stat</t>
  </si>
  <si>
    <t>P(T&lt;=t) one-tail</t>
  </si>
  <si>
    <t>t Critical one-tail</t>
  </si>
  <si>
    <t>P(T&lt;=t) two-tail</t>
  </si>
  <si>
    <t>t Critical two-tail</t>
  </si>
  <si>
    <t>Fail to reject H0</t>
  </si>
  <si>
    <t>c. Matched Pairs</t>
  </si>
  <si>
    <t>t-Test: Paired Two Sample for Means</t>
  </si>
  <si>
    <t>Pearson Correlation</t>
  </si>
  <si>
    <t>d. Explain in managerial language when each method is appropriate.</t>
  </si>
  <si>
    <t>Trip #</t>
  </si>
  <si>
    <t>Km on Charge</t>
  </si>
  <si>
    <t>H1: &lt;I would buy an electric car&gt; if &lt;the average distance one could travel on a charge was greater than 280 kms&gt;</t>
  </si>
  <si>
    <t>H1: Mu &gt; 280</t>
  </si>
  <si>
    <t>H0: Mu &lt;= 280</t>
  </si>
  <si>
    <t>a. Hypotheses</t>
  </si>
  <si>
    <t>b. Alpha - should be based on cost of failure.  Buying a car that doesn't do the job is a big deal to me so alpha should be small.  Say 1%.</t>
  </si>
  <si>
    <t>Then explain what alpha means.</t>
  </si>
  <si>
    <t>d.  You cannot tell anything about a single trip's liklihood of exceeding 280 kms.</t>
  </si>
  <si>
    <t>Std Dev S</t>
  </si>
  <si>
    <t>Samp Size n</t>
  </si>
  <si>
    <t>t</t>
  </si>
  <si>
    <t>c. Perform test (next page)</t>
  </si>
  <si>
    <t>p-value = 0.0557…</t>
  </si>
  <si>
    <t>Mutually Exclusive - if it rains in one of the hours, it cannot rain in any of the others.</t>
  </si>
  <si>
    <t>Independent - That it rains in any of the hours has no impact on the liklihood of it raining on the others.</t>
  </si>
  <si>
    <t>Neither - raining in one period will impact the probability of it rainining in the others, but we cannot say how at the moment.</t>
  </si>
  <si>
    <t>a. Defnining terms</t>
  </si>
  <si>
    <t xml:space="preserve">b. </t>
  </si>
  <si>
    <t>Assuming independence, we have the basis for binomial distribution:</t>
  </si>
  <si>
    <t>n=4, p = 0.2, event of interest is X &gt; 0 so determine 1 - P(X=0)</t>
  </si>
  <si>
    <t>Ice Cream: The data file ‘ice cream’ contains data for sales of chocolate and vanilla ice cream in Kingston.  I have always thought that vanilla sells about the same as chocolate, but if they do not sell the same, I might need to change my ordering policy.</t>
  </si>
  <si>
    <t>Pick alpha: this is likely to be a short term ordering policy, not a big cost if we get it wrong, perhaps 10%, given low cost of failure.</t>
  </si>
  <si>
    <t>Reject at 10% (or even 5%)</t>
  </si>
  <si>
    <t>Difficult to say.  First we need to know if the number of cars scanned by the raidar would increase and if the speed characteristics would change.  I will assume that they will now scan 3 * 2000 cars = 6000 cars and their disribution of speeds remain the same.  That said, these assumptions are worth checking since traffic conditions are likely to be different between those times.  It is possible that the percentage of people speeding would increase since there would be less traffic congestion.  This could increase the rate of tickets for later time periods.</t>
  </si>
  <si>
    <t>Using the convenient assumptions that things remain the same, it scales so revenue = 200 * 0.01 * 6000 = 12000</t>
  </si>
  <si>
    <t>t-Test: Two-Sample Assuming Unequal Variances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</si>
</sst>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3" x14ac:knownFonts="1">
    <font>
      <sz val="11"/>
      <color theme="1"/>
      <name val="Calibri"/>
      <family val="2"/>
      <scheme val="minor"/>
    </font>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0" fontId="0" fillId="0" borderId="0" xfId="0" applyAlignment="1">
      <alignment vertical="top" wrapText="1"/>
    </xf>
    <xf numFmtId="0" fontId="0" fillId="0" borderId="0" xfId="0" quotePrefix="1" applyAlignment="1">
      <alignment vertical="top" wrapText="1"/>
    </xf>
    <xf numFmtId="164" fontId="0" fillId="0" borderId="0" xfId="1" applyNumberFormat="1" applyFont="1" applyAlignment="1">
      <alignment vertical="top" wrapText="1"/>
    </xf>
    <xf numFmtId="0" fontId="0" fillId="0" borderId="1" xfId="0" applyBorder="1"/>
    <xf numFmtId="0" fontId="2" fillId="0" borderId="2" xfId="0" applyFont="1" applyBorder="1" applyAlignment="1">
      <alignment horizontal="center"/>
    </xf>
    <xf numFmtId="0" fontId="0" fillId="2" borderId="0" xfId="0" applyFill="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27"/>
  <sheetViews>
    <sheetView topLeftCell="A23" workbookViewId="0">
      <selection activeCell="A22" sqref="A22"/>
    </sheetView>
  </sheetViews>
  <sheetFormatPr baseColWidth="10" defaultColWidth="8.83203125" defaultRowHeight="15" x14ac:dyDescent="0.2"/>
  <cols>
    <col min="1" max="1" width="100.1640625" style="1" customWidth="1"/>
  </cols>
  <sheetData>
    <row r="2" spans="1:1" ht="16" x14ac:dyDescent="0.2">
      <c r="A2" s="1" t="s">
        <v>0</v>
      </c>
    </row>
    <row r="4" spans="1:1" ht="16" x14ac:dyDescent="0.2">
      <c r="A4" s="1" t="s">
        <v>1</v>
      </c>
    </row>
    <row r="6" spans="1:1" ht="16" x14ac:dyDescent="0.2">
      <c r="A6" s="1" t="s">
        <v>2</v>
      </c>
    </row>
    <row r="8" spans="1:1" x14ac:dyDescent="0.2">
      <c r="A8" s="1">
        <f>1-_xlfn.BINOM.DIST(25,2000,0.01,TRUE)</f>
        <v>0.1110646847802681</v>
      </c>
    </row>
    <row r="11" spans="1:1" ht="16" x14ac:dyDescent="0.2">
      <c r="A11" s="1" t="s">
        <v>3</v>
      </c>
    </row>
    <row r="13" spans="1:1" ht="16" x14ac:dyDescent="0.2">
      <c r="A13" s="2" t="s">
        <v>4</v>
      </c>
    </row>
    <row r="14" spans="1:1" x14ac:dyDescent="0.2">
      <c r="A14" s="3">
        <f xml:space="preserve"> 200* 0.01*2000</f>
        <v>4000</v>
      </c>
    </row>
    <row r="17" spans="1:2" ht="16" x14ac:dyDescent="0.2">
      <c r="A17" s="1" t="s">
        <v>5</v>
      </c>
    </row>
    <row r="20" spans="1:2" ht="80" x14ac:dyDescent="0.2">
      <c r="A20" s="1" t="s">
        <v>64</v>
      </c>
    </row>
    <row r="22" spans="1:2" ht="16" x14ac:dyDescent="0.2">
      <c r="A22" s="1" t="s">
        <v>65</v>
      </c>
      <c r="B22">
        <f>200*2000*3*0.01</f>
        <v>12000</v>
      </c>
    </row>
    <row r="24" spans="1:2" ht="16" x14ac:dyDescent="0.2">
      <c r="A24" s="1" t="s">
        <v>6</v>
      </c>
    </row>
    <row r="25" spans="1:2" ht="48" x14ac:dyDescent="0.2">
      <c r="A25" s="1" t="s">
        <v>7</v>
      </c>
    </row>
    <row r="27" spans="1:2" ht="64" x14ac:dyDescent="0.2">
      <c r="A27" s="1" t="s">
        <v>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42"/>
  <sheetViews>
    <sheetView tabSelected="1" workbookViewId="0">
      <selection activeCell="Q6" sqref="Q6"/>
    </sheetView>
  </sheetViews>
  <sheetFormatPr baseColWidth="10" defaultColWidth="8.83203125" defaultRowHeight="15" x14ac:dyDescent="0.2"/>
  <sheetData>
    <row r="1" spans="1:5" x14ac:dyDescent="0.2">
      <c r="A1" t="s">
        <v>9</v>
      </c>
      <c r="B1" t="s">
        <v>10</v>
      </c>
      <c r="C1" t="s">
        <v>11</v>
      </c>
    </row>
    <row r="2" spans="1:5" x14ac:dyDescent="0.2">
      <c r="A2">
        <v>1</v>
      </c>
      <c r="B2">
        <v>93</v>
      </c>
      <c r="C2">
        <v>130</v>
      </c>
    </row>
    <row r="3" spans="1:5" x14ac:dyDescent="0.2">
      <c r="A3">
        <v>2</v>
      </c>
      <c r="B3">
        <v>91</v>
      </c>
      <c r="C3">
        <v>70</v>
      </c>
      <c r="E3" t="s">
        <v>61</v>
      </c>
    </row>
    <row r="4" spans="1:5" x14ac:dyDescent="0.2">
      <c r="A4">
        <v>3</v>
      </c>
      <c r="B4">
        <v>155</v>
      </c>
      <c r="C4">
        <v>161</v>
      </c>
      <c r="E4" t="s">
        <v>12</v>
      </c>
    </row>
    <row r="5" spans="1:5" x14ac:dyDescent="0.2">
      <c r="A5">
        <v>4</v>
      </c>
      <c r="B5">
        <v>101</v>
      </c>
      <c r="C5">
        <v>98</v>
      </c>
      <c r="E5" t="s">
        <v>13</v>
      </c>
    </row>
    <row r="6" spans="1:5" x14ac:dyDescent="0.2">
      <c r="A6">
        <v>5</v>
      </c>
      <c r="B6">
        <v>88</v>
      </c>
      <c r="C6">
        <v>99</v>
      </c>
      <c r="E6" t="s">
        <v>14</v>
      </c>
    </row>
    <row r="7" spans="1:5" x14ac:dyDescent="0.2">
      <c r="A7">
        <v>6</v>
      </c>
      <c r="B7">
        <v>104</v>
      </c>
      <c r="C7">
        <v>131</v>
      </c>
      <c r="E7" t="s">
        <v>15</v>
      </c>
    </row>
    <row r="8" spans="1:5" x14ac:dyDescent="0.2">
      <c r="A8">
        <v>7</v>
      </c>
      <c r="B8">
        <v>83</v>
      </c>
      <c r="C8">
        <v>104</v>
      </c>
      <c r="E8" t="s">
        <v>16</v>
      </c>
    </row>
    <row r="9" spans="1:5" x14ac:dyDescent="0.2">
      <c r="A9">
        <v>8</v>
      </c>
      <c r="B9">
        <v>97</v>
      </c>
      <c r="C9">
        <v>192</v>
      </c>
      <c r="E9" t="s">
        <v>17</v>
      </c>
    </row>
    <row r="10" spans="1:5" x14ac:dyDescent="0.2">
      <c r="A10">
        <v>9</v>
      </c>
      <c r="B10">
        <v>131</v>
      </c>
      <c r="C10">
        <v>115</v>
      </c>
    </row>
    <row r="11" spans="1:5" x14ac:dyDescent="0.2">
      <c r="A11">
        <v>10</v>
      </c>
      <c r="B11">
        <v>113</v>
      </c>
      <c r="C11">
        <v>95</v>
      </c>
    </row>
    <row r="12" spans="1:5" x14ac:dyDescent="0.2">
      <c r="A12">
        <v>11</v>
      </c>
      <c r="B12">
        <v>140</v>
      </c>
      <c r="C12">
        <v>138</v>
      </c>
      <c r="E12" t="s">
        <v>18</v>
      </c>
    </row>
    <row r="13" spans="1:5" x14ac:dyDescent="0.2">
      <c r="A13">
        <v>12</v>
      </c>
      <c r="B13">
        <v>166</v>
      </c>
      <c r="C13">
        <v>157</v>
      </c>
    </row>
    <row r="14" spans="1:5" x14ac:dyDescent="0.2">
      <c r="A14">
        <v>13</v>
      </c>
      <c r="B14">
        <v>106</v>
      </c>
      <c r="C14">
        <v>87</v>
      </c>
    </row>
    <row r="15" spans="1:5" x14ac:dyDescent="0.2">
      <c r="A15">
        <v>14</v>
      </c>
      <c r="B15">
        <v>169</v>
      </c>
      <c r="C15">
        <v>166</v>
      </c>
      <c r="E15" t="s">
        <v>62</v>
      </c>
    </row>
    <row r="16" spans="1:5" x14ac:dyDescent="0.2">
      <c r="A16">
        <v>15</v>
      </c>
      <c r="B16">
        <v>149</v>
      </c>
      <c r="C16">
        <v>183</v>
      </c>
    </row>
    <row r="17" spans="1:32" x14ac:dyDescent="0.2">
      <c r="A17">
        <v>16</v>
      </c>
      <c r="B17">
        <v>138</v>
      </c>
      <c r="C17">
        <v>143</v>
      </c>
      <c r="E17" t="s">
        <v>19</v>
      </c>
    </row>
    <row r="18" spans="1:32" x14ac:dyDescent="0.2">
      <c r="A18">
        <v>17</v>
      </c>
      <c r="B18">
        <v>151</v>
      </c>
      <c r="C18">
        <v>154</v>
      </c>
    </row>
    <row r="19" spans="1:32" x14ac:dyDescent="0.2">
      <c r="A19">
        <v>18</v>
      </c>
      <c r="B19">
        <v>173</v>
      </c>
      <c r="C19">
        <v>148</v>
      </c>
      <c r="E19" t="s">
        <v>20</v>
      </c>
    </row>
    <row r="20" spans="1:32" x14ac:dyDescent="0.2">
      <c r="A20">
        <v>19</v>
      </c>
      <c r="B20">
        <v>133</v>
      </c>
      <c r="C20">
        <v>130</v>
      </c>
    </row>
    <row r="21" spans="1:32" x14ac:dyDescent="0.2">
      <c r="A21">
        <v>20</v>
      </c>
      <c r="B21">
        <v>163</v>
      </c>
      <c r="C21">
        <v>172</v>
      </c>
      <c r="E21" t="s">
        <v>21</v>
      </c>
    </row>
    <row r="22" spans="1:32" x14ac:dyDescent="0.2">
      <c r="A22">
        <v>21</v>
      </c>
      <c r="B22">
        <v>93</v>
      </c>
      <c r="C22">
        <v>160</v>
      </c>
    </row>
    <row r="23" spans="1:32" x14ac:dyDescent="0.2">
      <c r="A23">
        <v>22</v>
      </c>
      <c r="B23">
        <v>162</v>
      </c>
      <c r="C23">
        <v>164</v>
      </c>
      <c r="E23" t="s">
        <v>22</v>
      </c>
      <c r="L23" t="s">
        <v>36</v>
      </c>
    </row>
    <row r="24" spans="1:32" x14ac:dyDescent="0.2">
      <c r="A24">
        <v>23</v>
      </c>
      <c r="B24">
        <v>142</v>
      </c>
      <c r="C24">
        <v>184</v>
      </c>
    </row>
    <row r="25" spans="1:32" x14ac:dyDescent="0.2">
      <c r="A25">
        <v>24</v>
      </c>
      <c r="B25">
        <v>152</v>
      </c>
      <c r="C25">
        <v>162</v>
      </c>
      <c r="Y25" t="s">
        <v>66</v>
      </c>
      <c r="AD25" t="s">
        <v>37</v>
      </c>
    </row>
    <row r="26" spans="1:32" ht="16" thickBot="1" x14ac:dyDescent="0.25">
      <c r="A26">
        <v>25</v>
      </c>
      <c r="B26">
        <v>125</v>
      </c>
      <c r="C26">
        <v>173</v>
      </c>
      <c r="E26" t="s">
        <v>23</v>
      </c>
      <c r="L26" t="s">
        <v>37</v>
      </c>
    </row>
    <row r="27" spans="1:32" ht="16" thickBot="1" x14ac:dyDescent="0.25">
      <c r="A27">
        <v>26</v>
      </c>
      <c r="B27">
        <v>145</v>
      </c>
      <c r="C27">
        <v>158</v>
      </c>
      <c r="Y27" s="9"/>
      <c r="Z27" s="9" t="s">
        <v>10</v>
      </c>
      <c r="AA27" s="9" t="s">
        <v>11</v>
      </c>
      <c r="AD27" s="9"/>
      <c r="AE27" s="9" t="s">
        <v>10</v>
      </c>
      <c r="AF27" s="9" t="s">
        <v>11</v>
      </c>
    </row>
    <row r="28" spans="1:32" x14ac:dyDescent="0.2">
      <c r="A28">
        <v>27</v>
      </c>
      <c r="B28">
        <v>119</v>
      </c>
      <c r="C28">
        <v>146</v>
      </c>
      <c r="E28" s="5"/>
      <c r="F28" s="5" t="s">
        <v>10</v>
      </c>
      <c r="G28" s="5" t="s">
        <v>11</v>
      </c>
      <c r="L28" s="5"/>
      <c r="M28" s="5" t="s">
        <v>10</v>
      </c>
      <c r="N28" s="5" t="s">
        <v>11</v>
      </c>
      <c r="Y28" s="7" t="s">
        <v>24</v>
      </c>
      <c r="Z28" s="7">
        <v>133.36666666666667</v>
      </c>
      <c r="AA28" s="7">
        <v>144.43333333333334</v>
      </c>
      <c r="AD28" s="7" t="s">
        <v>24</v>
      </c>
      <c r="AE28" s="7">
        <v>133.36666666666667</v>
      </c>
      <c r="AF28" s="7">
        <v>144.43333333333334</v>
      </c>
    </row>
    <row r="29" spans="1:32" x14ac:dyDescent="0.2">
      <c r="A29">
        <v>28</v>
      </c>
      <c r="B29">
        <v>210</v>
      </c>
      <c r="C29">
        <v>176</v>
      </c>
      <c r="E29" t="s">
        <v>24</v>
      </c>
      <c r="F29">
        <v>133.36666666666667</v>
      </c>
      <c r="G29">
        <v>144.43333333333334</v>
      </c>
      <c r="L29" t="s">
        <v>24</v>
      </c>
      <c r="M29">
        <v>133.36666666666667</v>
      </c>
      <c r="N29">
        <v>144.43333333333334</v>
      </c>
      <c r="Y29" s="7" t="s">
        <v>25</v>
      </c>
      <c r="Z29" s="7">
        <v>1018.7229885057474</v>
      </c>
      <c r="AA29" s="7">
        <v>1028.4609195402309</v>
      </c>
      <c r="AD29" s="7" t="s">
        <v>25</v>
      </c>
      <c r="AE29" s="7">
        <v>1018.7229885057474</v>
      </c>
      <c r="AF29" s="7">
        <v>1028.4609195402309</v>
      </c>
    </row>
    <row r="30" spans="1:32" x14ac:dyDescent="0.2">
      <c r="A30">
        <v>29</v>
      </c>
      <c r="B30">
        <v>130</v>
      </c>
      <c r="C30">
        <v>171</v>
      </c>
      <c r="E30" t="s">
        <v>25</v>
      </c>
      <c r="F30">
        <v>1018.7229885057474</v>
      </c>
      <c r="G30">
        <v>1028.4609195402309</v>
      </c>
      <c r="L30" t="s">
        <v>25</v>
      </c>
      <c r="M30">
        <v>1018.7229885057474</v>
      </c>
      <c r="N30">
        <v>1028.4609195402309</v>
      </c>
      <c r="Y30" s="7" t="s">
        <v>26</v>
      </c>
      <c r="Z30" s="7">
        <v>30</v>
      </c>
      <c r="AA30" s="7">
        <v>30</v>
      </c>
      <c r="AD30" s="7" t="s">
        <v>26</v>
      </c>
      <c r="AE30" s="7">
        <v>30</v>
      </c>
      <c r="AF30" s="7">
        <v>30</v>
      </c>
    </row>
    <row r="31" spans="1:32" x14ac:dyDescent="0.2">
      <c r="A31">
        <v>30</v>
      </c>
      <c r="B31">
        <v>179</v>
      </c>
      <c r="C31">
        <v>166</v>
      </c>
      <c r="E31" t="s">
        <v>26</v>
      </c>
      <c r="F31">
        <v>30</v>
      </c>
      <c r="G31">
        <v>30</v>
      </c>
      <c r="L31" t="s">
        <v>26</v>
      </c>
      <c r="M31">
        <v>30</v>
      </c>
      <c r="N31">
        <v>30</v>
      </c>
      <c r="Y31" s="7" t="s">
        <v>28</v>
      </c>
      <c r="Z31" s="7">
        <v>0</v>
      </c>
      <c r="AA31" s="7"/>
      <c r="AD31" s="7" t="s">
        <v>38</v>
      </c>
      <c r="AE31" s="7">
        <v>0.59571938101534816</v>
      </c>
      <c r="AF31" s="7"/>
    </row>
    <row r="32" spans="1:32" x14ac:dyDescent="0.2">
      <c r="E32" t="s">
        <v>27</v>
      </c>
      <c r="F32">
        <v>1023.5919540229892</v>
      </c>
      <c r="L32" t="s">
        <v>38</v>
      </c>
      <c r="M32">
        <v>0.59571938101534816</v>
      </c>
      <c r="Y32" s="7" t="s">
        <v>29</v>
      </c>
      <c r="Z32" s="7">
        <v>58</v>
      </c>
      <c r="AA32" s="7"/>
      <c r="AD32" s="7" t="s">
        <v>28</v>
      </c>
      <c r="AE32" s="7">
        <v>0</v>
      </c>
      <c r="AF32" s="7"/>
    </row>
    <row r="33" spans="5:32" x14ac:dyDescent="0.2">
      <c r="E33" t="s">
        <v>28</v>
      </c>
      <c r="F33">
        <v>0</v>
      </c>
      <c r="L33" t="s">
        <v>28</v>
      </c>
      <c r="M33">
        <v>0</v>
      </c>
      <c r="Y33" s="7" t="s">
        <v>30</v>
      </c>
      <c r="Z33" s="7">
        <v>-1.3396736853515401</v>
      </c>
      <c r="AA33" s="7"/>
      <c r="AD33" s="7" t="s">
        <v>29</v>
      </c>
      <c r="AE33" s="7">
        <v>29</v>
      </c>
      <c r="AF33" s="7"/>
    </row>
    <row r="34" spans="5:32" x14ac:dyDescent="0.2">
      <c r="E34" t="s">
        <v>29</v>
      </c>
      <c r="F34">
        <v>58</v>
      </c>
      <c r="L34" t="s">
        <v>29</v>
      </c>
      <c r="M34">
        <v>29</v>
      </c>
      <c r="Y34" s="7" t="s">
        <v>31</v>
      </c>
      <c r="Z34" s="7">
        <v>9.2788558384368947E-2</v>
      </c>
      <c r="AA34" s="7"/>
      <c r="AD34" s="7" t="s">
        <v>30</v>
      </c>
      <c r="AE34" s="7">
        <v>-2.1069486239912369</v>
      </c>
      <c r="AF34" s="7"/>
    </row>
    <row r="35" spans="5:32" x14ac:dyDescent="0.2">
      <c r="E35" t="s">
        <v>30</v>
      </c>
      <c r="F35">
        <v>-1.3396736853515401</v>
      </c>
      <c r="L35" t="s">
        <v>30</v>
      </c>
      <c r="M35">
        <v>-2.1069486239912365</v>
      </c>
      <c r="Y35" s="7" t="s">
        <v>32</v>
      </c>
      <c r="Z35" s="7">
        <v>1.671552762454859</v>
      </c>
      <c r="AA35" s="7"/>
      <c r="AD35" s="7" t="s">
        <v>31</v>
      </c>
      <c r="AE35" s="7">
        <v>2.1944358012556082E-2</v>
      </c>
      <c r="AF35" s="7"/>
    </row>
    <row r="36" spans="5:32" x14ac:dyDescent="0.2">
      <c r="E36" t="s">
        <v>31</v>
      </c>
      <c r="F36">
        <v>9.2788558384368947E-2</v>
      </c>
      <c r="L36" t="s">
        <v>31</v>
      </c>
      <c r="M36">
        <v>2.1944358012556075E-2</v>
      </c>
      <c r="Y36" s="7" t="s">
        <v>33</v>
      </c>
      <c r="Z36" s="7">
        <v>0.18557711676873789</v>
      </c>
      <c r="AA36" s="7"/>
      <c r="AD36" s="7" t="s">
        <v>32</v>
      </c>
      <c r="AE36" s="7">
        <v>1.6991270265334986</v>
      </c>
      <c r="AF36" s="7"/>
    </row>
    <row r="37" spans="5:32" ht="16" thickBot="1" x14ac:dyDescent="0.25">
      <c r="E37" t="s">
        <v>32</v>
      </c>
      <c r="F37">
        <v>1.671552762454859</v>
      </c>
      <c r="L37" t="s">
        <v>32</v>
      </c>
      <c r="M37">
        <v>1.6991270265334986</v>
      </c>
      <c r="Y37" s="8" t="s">
        <v>34</v>
      </c>
      <c r="Z37" s="8">
        <v>2.0017174841452352</v>
      </c>
      <c r="AA37" s="8"/>
      <c r="AD37" s="7" t="s">
        <v>33</v>
      </c>
      <c r="AE37" s="7">
        <v>4.3888716025112164E-2</v>
      </c>
      <c r="AF37" s="7"/>
    </row>
    <row r="38" spans="5:32" ht="16" thickBot="1" x14ac:dyDescent="0.25">
      <c r="E38" s="6" t="s">
        <v>33</v>
      </c>
      <c r="F38" s="6">
        <v>0.18557711676873789</v>
      </c>
      <c r="I38" t="s">
        <v>35</v>
      </c>
      <c r="L38" s="6" t="s">
        <v>33</v>
      </c>
      <c r="M38" s="6">
        <v>4.388871602511215E-2</v>
      </c>
      <c r="P38" t="s">
        <v>63</v>
      </c>
      <c r="AD38" s="8" t="s">
        <v>34</v>
      </c>
      <c r="AE38" s="8">
        <v>2.0452296421327048</v>
      </c>
      <c r="AF38" s="8"/>
    </row>
    <row r="39" spans="5:32" ht="16" thickBot="1" x14ac:dyDescent="0.25">
      <c r="E39" s="4" t="s">
        <v>34</v>
      </c>
      <c r="F39" s="4">
        <v>2.0017174841452352</v>
      </c>
      <c r="G39" s="4"/>
      <c r="L39" s="4" t="s">
        <v>34</v>
      </c>
      <c r="M39" s="4">
        <v>2.0452296421327048</v>
      </c>
      <c r="N39" s="4"/>
    </row>
    <row r="42" spans="5:32" x14ac:dyDescent="0.2">
      <c r="E42" t="s">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
  <sheetViews>
    <sheetView workbookViewId="0">
      <selection activeCell="D12" sqref="D12"/>
    </sheetView>
  </sheetViews>
  <sheetFormatPr baseColWidth="10" defaultColWidth="8.83203125" defaultRowHeight="15" x14ac:dyDescent="0.2"/>
  <sheetData>
    <row r="1" spans="1:4" x14ac:dyDescent="0.2">
      <c r="A1" t="s">
        <v>40</v>
      </c>
      <c r="B1" t="s">
        <v>41</v>
      </c>
      <c r="D1" t="s">
        <v>45</v>
      </c>
    </row>
    <row r="2" spans="1:4" x14ac:dyDescent="0.2">
      <c r="A2">
        <v>1</v>
      </c>
      <c r="B2">
        <v>298</v>
      </c>
      <c r="D2" t="s">
        <v>42</v>
      </c>
    </row>
    <row r="3" spans="1:4" x14ac:dyDescent="0.2">
      <c r="A3">
        <v>2</v>
      </c>
      <c r="B3">
        <v>321</v>
      </c>
      <c r="D3" t="s">
        <v>43</v>
      </c>
    </row>
    <row r="4" spans="1:4" x14ac:dyDescent="0.2">
      <c r="A4">
        <v>3</v>
      </c>
      <c r="B4">
        <v>259</v>
      </c>
      <c r="D4" t="s">
        <v>44</v>
      </c>
    </row>
    <row r="5" spans="1:4" x14ac:dyDescent="0.2">
      <c r="A5">
        <v>4</v>
      </c>
      <c r="B5">
        <v>274</v>
      </c>
    </row>
    <row r="6" spans="1:4" x14ac:dyDescent="0.2">
      <c r="A6">
        <v>5</v>
      </c>
      <c r="B6">
        <v>290</v>
      </c>
      <c r="D6" t="s">
        <v>46</v>
      </c>
    </row>
    <row r="7" spans="1:4" x14ac:dyDescent="0.2">
      <c r="A7">
        <v>6</v>
      </c>
      <c r="B7">
        <v>291</v>
      </c>
      <c r="D7" t="s">
        <v>47</v>
      </c>
    </row>
    <row r="8" spans="1:4" x14ac:dyDescent="0.2">
      <c r="A8">
        <v>7</v>
      </c>
      <c r="B8">
        <v>308</v>
      </c>
    </row>
    <row r="9" spans="1:4" x14ac:dyDescent="0.2">
      <c r="A9">
        <v>8</v>
      </c>
      <c r="B9">
        <v>312</v>
      </c>
    </row>
    <row r="10" spans="1:4" x14ac:dyDescent="0.2">
      <c r="A10">
        <v>9</v>
      </c>
      <c r="B10">
        <v>330</v>
      </c>
      <c r="D10" t="s">
        <v>52</v>
      </c>
    </row>
    <row r="11" spans="1:4" x14ac:dyDescent="0.2">
      <c r="A11">
        <v>10</v>
      </c>
      <c r="B11">
        <v>247</v>
      </c>
      <c r="D11" t="s">
        <v>53</v>
      </c>
    </row>
    <row r="12" spans="1:4" x14ac:dyDescent="0.2">
      <c r="A12">
        <v>11</v>
      </c>
      <c r="B12">
        <v>274</v>
      </c>
    </row>
    <row r="13" spans="1:4" x14ac:dyDescent="0.2">
      <c r="A13">
        <v>12</v>
      </c>
      <c r="B13">
        <v>347</v>
      </c>
      <c r="D13" t="s">
        <v>48</v>
      </c>
    </row>
    <row r="14" spans="1:4" x14ac:dyDescent="0.2">
      <c r="A14">
        <v>13</v>
      </c>
      <c r="B14">
        <v>289</v>
      </c>
    </row>
    <row r="15" spans="1:4" x14ac:dyDescent="0.2">
      <c r="A15">
        <v>14</v>
      </c>
      <c r="B15">
        <v>241</v>
      </c>
    </row>
    <row r="16" spans="1:4" x14ac:dyDescent="0.2">
      <c r="A16">
        <v>15</v>
      </c>
      <c r="B16">
        <v>271</v>
      </c>
    </row>
    <row r="17" spans="1:2" x14ac:dyDescent="0.2">
      <c r="A17">
        <v>16</v>
      </c>
      <c r="B17">
        <v>329</v>
      </c>
    </row>
    <row r="18" spans="1:2" x14ac:dyDescent="0.2">
      <c r="A18">
        <v>17</v>
      </c>
      <c r="B18">
        <v>288</v>
      </c>
    </row>
    <row r="19" spans="1:2" x14ac:dyDescent="0.2">
      <c r="A19">
        <v>18</v>
      </c>
      <c r="B19">
        <v>280</v>
      </c>
    </row>
    <row r="20" spans="1:2" x14ac:dyDescent="0.2">
      <c r="A20">
        <v>19</v>
      </c>
      <c r="B20">
        <v>252</v>
      </c>
    </row>
    <row r="21" spans="1:2" x14ac:dyDescent="0.2">
      <c r="A21">
        <v>20</v>
      </c>
      <c r="B21">
        <v>256</v>
      </c>
    </row>
    <row r="22" spans="1:2" x14ac:dyDescent="0.2">
      <c r="A22">
        <v>21</v>
      </c>
      <c r="B22">
        <v>255</v>
      </c>
    </row>
    <row r="23" spans="1:2" x14ac:dyDescent="0.2">
      <c r="A23">
        <v>22</v>
      </c>
      <c r="B23">
        <v>267</v>
      </c>
    </row>
    <row r="24" spans="1:2" x14ac:dyDescent="0.2">
      <c r="A24">
        <v>23</v>
      </c>
      <c r="B24">
        <v>250</v>
      </c>
    </row>
    <row r="25" spans="1:2" x14ac:dyDescent="0.2">
      <c r="A25">
        <v>24</v>
      </c>
      <c r="B25">
        <v>314</v>
      </c>
    </row>
    <row r="26" spans="1:2" x14ac:dyDescent="0.2">
      <c r="A26">
        <v>25</v>
      </c>
      <c r="B26">
        <v>313</v>
      </c>
    </row>
    <row r="27" spans="1:2" x14ac:dyDescent="0.2">
      <c r="A27">
        <v>26</v>
      </c>
      <c r="B27">
        <v>318</v>
      </c>
    </row>
    <row r="28" spans="1:2" x14ac:dyDescent="0.2">
      <c r="A28">
        <v>27</v>
      </c>
      <c r="B28">
        <v>291</v>
      </c>
    </row>
    <row r="29" spans="1:2" x14ac:dyDescent="0.2">
      <c r="A29">
        <v>28</v>
      </c>
      <c r="B29">
        <v>314</v>
      </c>
    </row>
    <row r="30" spans="1:2" x14ac:dyDescent="0.2">
      <c r="A30">
        <v>29</v>
      </c>
      <c r="B30">
        <v>322</v>
      </c>
    </row>
    <row r="31" spans="1:2" x14ac:dyDescent="0.2">
      <c r="A31">
        <v>30</v>
      </c>
      <c r="B31">
        <v>355</v>
      </c>
    </row>
    <row r="32" spans="1:2" x14ac:dyDescent="0.2">
      <c r="A32">
        <v>31</v>
      </c>
      <c r="B32">
        <v>237</v>
      </c>
    </row>
    <row r="33" spans="1:2" x14ac:dyDescent="0.2">
      <c r="A33">
        <v>32</v>
      </c>
      <c r="B33">
        <v>299</v>
      </c>
    </row>
    <row r="34" spans="1:2" x14ac:dyDescent="0.2">
      <c r="A34">
        <v>33</v>
      </c>
      <c r="B34">
        <v>294</v>
      </c>
    </row>
    <row r="35" spans="1:2" x14ac:dyDescent="0.2">
      <c r="A35">
        <v>34</v>
      </c>
      <c r="B35">
        <v>205</v>
      </c>
    </row>
    <row r="36" spans="1:2" x14ac:dyDescent="0.2">
      <c r="A36">
        <v>35</v>
      </c>
      <c r="B36">
        <v>289</v>
      </c>
    </row>
    <row r="37" spans="1:2" x14ac:dyDescent="0.2">
      <c r="A37">
        <v>36</v>
      </c>
      <c r="B37">
        <v>271</v>
      </c>
    </row>
    <row r="38" spans="1:2" x14ac:dyDescent="0.2">
      <c r="A38">
        <v>37</v>
      </c>
      <c r="B38">
        <v>284</v>
      </c>
    </row>
    <row r="39" spans="1:2" x14ac:dyDescent="0.2">
      <c r="A39">
        <v>38</v>
      </c>
      <c r="B39">
        <v>353</v>
      </c>
    </row>
    <row r="40" spans="1:2" x14ac:dyDescent="0.2">
      <c r="A40">
        <v>39</v>
      </c>
      <c r="B40">
        <v>290</v>
      </c>
    </row>
    <row r="41" spans="1:2" x14ac:dyDescent="0.2">
      <c r="A41">
        <v>40</v>
      </c>
      <c r="B41">
        <v>318</v>
      </c>
    </row>
    <row r="42" spans="1:2" x14ac:dyDescent="0.2">
      <c r="A42">
        <v>41</v>
      </c>
      <c r="B42">
        <v>272</v>
      </c>
    </row>
    <row r="43" spans="1:2" x14ac:dyDescent="0.2">
      <c r="A43">
        <v>42</v>
      </c>
      <c r="B43">
        <v>300</v>
      </c>
    </row>
    <row r="44" spans="1:2" x14ac:dyDescent="0.2">
      <c r="A44">
        <v>43</v>
      </c>
      <c r="B44">
        <v>319</v>
      </c>
    </row>
    <row r="45" spans="1:2" x14ac:dyDescent="0.2">
      <c r="A45">
        <v>44</v>
      </c>
      <c r="B45">
        <v>272</v>
      </c>
    </row>
    <row r="46" spans="1:2" x14ac:dyDescent="0.2">
      <c r="A46">
        <v>45</v>
      </c>
      <c r="B46">
        <v>243</v>
      </c>
    </row>
    <row r="47" spans="1:2" x14ac:dyDescent="0.2">
      <c r="A47">
        <v>46</v>
      </c>
      <c r="B47">
        <v>218</v>
      </c>
    </row>
    <row r="48" spans="1:2" x14ac:dyDescent="0.2">
      <c r="A48">
        <v>47</v>
      </c>
      <c r="B48">
        <v>285</v>
      </c>
    </row>
    <row r="49" spans="1:2" x14ac:dyDescent="0.2">
      <c r="A49">
        <v>48</v>
      </c>
      <c r="B49">
        <v>295</v>
      </c>
    </row>
    <row r="50" spans="1:2" x14ac:dyDescent="0.2">
      <c r="A50">
        <v>49</v>
      </c>
      <c r="B50">
        <v>294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0"/>
  <sheetViews>
    <sheetView workbookViewId="0">
      <selection activeCell="E10" sqref="E10"/>
    </sheetView>
  </sheetViews>
  <sheetFormatPr baseColWidth="10" defaultColWidth="8.83203125" defaultRowHeight="15" x14ac:dyDescent="0.2"/>
  <cols>
    <col min="4" max="4" width="13.5" customWidth="1"/>
  </cols>
  <sheetData>
    <row r="1" spans="1:5" x14ac:dyDescent="0.2">
      <c r="A1" t="s">
        <v>40</v>
      </c>
      <c r="B1" t="s">
        <v>41</v>
      </c>
    </row>
    <row r="2" spans="1:5" x14ac:dyDescent="0.2">
      <c r="A2">
        <v>1</v>
      </c>
      <c r="B2">
        <v>298</v>
      </c>
    </row>
    <row r="3" spans="1:5" x14ac:dyDescent="0.2">
      <c r="A3">
        <v>2</v>
      </c>
      <c r="B3">
        <v>321</v>
      </c>
      <c r="D3" t="s">
        <v>49</v>
      </c>
      <c r="E3">
        <f>_xlfn.STDEV.S(B2:B50)</f>
        <v>32.951159487408411</v>
      </c>
    </row>
    <row r="4" spans="1:5" x14ac:dyDescent="0.2">
      <c r="A4">
        <v>3</v>
      </c>
      <c r="B4">
        <v>259</v>
      </c>
      <c r="D4" t="s">
        <v>50</v>
      </c>
      <c r="E4">
        <v>49</v>
      </c>
    </row>
    <row r="5" spans="1:5" x14ac:dyDescent="0.2">
      <c r="A5">
        <v>4</v>
      </c>
      <c r="B5">
        <v>274</v>
      </c>
      <c r="D5" t="s">
        <v>24</v>
      </c>
      <c r="E5">
        <f>AVERAGE(B2:B50)</f>
        <v>287.63265306122452</v>
      </c>
    </row>
    <row r="6" spans="1:5" x14ac:dyDescent="0.2">
      <c r="A6">
        <v>5</v>
      </c>
      <c r="B6">
        <v>290</v>
      </c>
    </row>
    <row r="7" spans="1:5" x14ac:dyDescent="0.2">
      <c r="A7">
        <v>6</v>
      </c>
      <c r="B7">
        <v>291</v>
      </c>
      <c r="D7" t="s">
        <v>51</v>
      </c>
      <c r="E7">
        <f>(E5-280)/(E3/E4^0.5)</f>
        <v>1.6214473863655152</v>
      </c>
    </row>
    <row r="8" spans="1:5" x14ac:dyDescent="0.2">
      <c r="A8">
        <v>7</v>
      </c>
      <c r="B8">
        <v>308</v>
      </c>
      <c r="E8">
        <f>_xlfn.T.DIST(E7,48,TRUE)</f>
        <v>0.94426345515993737</v>
      </c>
    </row>
    <row r="9" spans="1:5" x14ac:dyDescent="0.2">
      <c r="A9">
        <v>8</v>
      </c>
      <c r="B9">
        <v>312</v>
      </c>
      <c r="E9">
        <f>1-E8</f>
        <v>5.573654484006263E-2</v>
      </c>
    </row>
    <row r="10" spans="1:5" x14ac:dyDescent="0.2">
      <c r="A10">
        <v>9</v>
      </c>
      <c r="B10">
        <v>330</v>
      </c>
    </row>
    <row r="11" spans="1:5" x14ac:dyDescent="0.2">
      <c r="A11">
        <v>10</v>
      </c>
      <c r="B11">
        <v>247</v>
      </c>
    </row>
    <row r="12" spans="1:5" x14ac:dyDescent="0.2">
      <c r="A12">
        <v>11</v>
      </c>
      <c r="B12">
        <v>274</v>
      </c>
    </row>
    <row r="13" spans="1:5" x14ac:dyDescent="0.2">
      <c r="A13">
        <v>12</v>
      </c>
      <c r="B13">
        <v>347</v>
      </c>
    </row>
    <row r="14" spans="1:5" x14ac:dyDescent="0.2">
      <c r="A14">
        <v>13</v>
      </c>
      <c r="B14">
        <v>289</v>
      </c>
    </row>
    <row r="15" spans="1:5" x14ac:dyDescent="0.2">
      <c r="A15">
        <v>14</v>
      </c>
      <c r="B15">
        <v>241</v>
      </c>
    </row>
    <row r="16" spans="1:5" x14ac:dyDescent="0.2">
      <c r="A16">
        <v>15</v>
      </c>
      <c r="B16">
        <v>271</v>
      </c>
    </row>
    <row r="17" spans="1:2" x14ac:dyDescent="0.2">
      <c r="A17">
        <v>16</v>
      </c>
      <c r="B17">
        <v>329</v>
      </c>
    </row>
    <row r="18" spans="1:2" x14ac:dyDescent="0.2">
      <c r="A18">
        <v>17</v>
      </c>
      <c r="B18">
        <v>288</v>
      </c>
    </row>
    <row r="19" spans="1:2" x14ac:dyDescent="0.2">
      <c r="A19">
        <v>18</v>
      </c>
      <c r="B19">
        <v>280</v>
      </c>
    </row>
    <row r="20" spans="1:2" x14ac:dyDescent="0.2">
      <c r="A20">
        <v>19</v>
      </c>
      <c r="B20">
        <v>252</v>
      </c>
    </row>
    <row r="21" spans="1:2" x14ac:dyDescent="0.2">
      <c r="A21">
        <v>20</v>
      </c>
      <c r="B21">
        <v>256</v>
      </c>
    </row>
    <row r="22" spans="1:2" x14ac:dyDescent="0.2">
      <c r="A22">
        <v>21</v>
      </c>
      <c r="B22">
        <v>255</v>
      </c>
    </row>
    <row r="23" spans="1:2" x14ac:dyDescent="0.2">
      <c r="A23">
        <v>22</v>
      </c>
      <c r="B23">
        <v>267</v>
      </c>
    </row>
    <row r="24" spans="1:2" x14ac:dyDescent="0.2">
      <c r="A24">
        <v>23</v>
      </c>
      <c r="B24">
        <v>250</v>
      </c>
    </row>
    <row r="25" spans="1:2" x14ac:dyDescent="0.2">
      <c r="A25">
        <v>24</v>
      </c>
      <c r="B25">
        <v>314</v>
      </c>
    </row>
    <row r="26" spans="1:2" x14ac:dyDescent="0.2">
      <c r="A26">
        <v>25</v>
      </c>
      <c r="B26">
        <v>313</v>
      </c>
    </row>
    <row r="27" spans="1:2" x14ac:dyDescent="0.2">
      <c r="A27">
        <v>26</v>
      </c>
      <c r="B27">
        <v>318</v>
      </c>
    </row>
    <row r="28" spans="1:2" x14ac:dyDescent="0.2">
      <c r="A28">
        <v>27</v>
      </c>
      <c r="B28">
        <v>291</v>
      </c>
    </row>
    <row r="29" spans="1:2" x14ac:dyDescent="0.2">
      <c r="A29">
        <v>28</v>
      </c>
      <c r="B29">
        <v>314</v>
      </c>
    </row>
    <row r="30" spans="1:2" x14ac:dyDescent="0.2">
      <c r="A30">
        <v>29</v>
      </c>
      <c r="B30">
        <v>322</v>
      </c>
    </row>
    <row r="31" spans="1:2" x14ac:dyDescent="0.2">
      <c r="A31">
        <v>30</v>
      </c>
      <c r="B31">
        <v>355</v>
      </c>
    </row>
    <row r="32" spans="1:2" x14ac:dyDescent="0.2">
      <c r="A32">
        <v>31</v>
      </c>
      <c r="B32">
        <v>237</v>
      </c>
    </row>
    <row r="33" spans="1:2" x14ac:dyDescent="0.2">
      <c r="A33">
        <v>32</v>
      </c>
      <c r="B33">
        <v>299</v>
      </c>
    </row>
    <row r="34" spans="1:2" x14ac:dyDescent="0.2">
      <c r="A34">
        <v>33</v>
      </c>
      <c r="B34">
        <v>294</v>
      </c>
    </row>
    <row r="35" spans="1:2" x14ac:dyDescent="0.2">
      <c r="A35">
        <v>34</v>
      </c>
      <c r="B35">
        <v>205</v>
      </c>
    </row>
    <row r="36" spans="1:2" x14ac:dyDescent="0.2">
      <c r="A36">
        <v>35</v>
      </c>
      <c r="B36">
        <v>289</v>
      </c>
    </row>
    <row r="37" spans="1:2" x14ac:dyDescent="0.2">
      <c r="A37">
        <v>36</v>
      </c>
      <c r="B37">
        <v>271</v>
      </c>
    </row>
    <row r="38" spans="1:2" x14ac:dyDescent="0.2">
      <c r="A38">
        <v>37</v>
      </c>
      <c r="B38">
        <v>284</v>
      </c>
    </row>
    <row r="39" spans="1:2" x14ac:dyDescent="0.2">
      <c r="A39">
        <v>38</v>
      </c>
      <c r="B39">
        <v>353</v>
      </c>
    </row>
    <row r="40" spans="1:2" x14ac:dyDescent="0.2">
      <c r="A40">
        <v>39</v>
      </c>
      <c r="B40">
        <v>290</v>
      </c>
    </row>
    <row r="41" spans="1:2" x14ac:dyDescent="0.2">
      <c r="A41">
        <v>40</v>
      </c>
      <c r="B41">
        <v>318</v>
      </c>
    </row>
    <row r="42" spans="1:2" x14ac:dyDescent="0.2">
      <c r="A42">
        <v>41</v>
      </c>
      <c r="B42">
        <v>272</v>
      </c>
    </row>
    <row r="43" spans="1:2" x14ac:dyDescent="0.2">
      <c r="A43">
        <v>42</v>
      </c>
      <c r="B43">
        <v>300</v>
      </c>
    </row>
    <row r="44" spans="1:2" x14ac:dyDescent="0.2">
      <c r="A44">
        <v>43</v>
      </c>
      <c r="B44">
        <v>319</v>
      </c>
    </row>
    <row r="45" spans="1:2" x14ac:dyDescent="0.2">
      <c r="A45">
        <v>44</v>
      </c>
      <c r="B45">
        <v>272</v>
      </c>
    </row>
    <row r="46" spans="1:2" x14ac:dyDescent="0.2">
      <c r="A46">
        <v>45</v>
      </c>
      <c r="B46">
        <v>243</v>
      </c>
    </row>
    <row r="47" spans="1:2" x14ac:dyDescent="0.2">
      <c r="A47">
        <v>46</v>
      </c>
      <c r="B47">
        <v>218</v>
      </c>
    </row>
    <row r="48" spans="1:2" x14ac:dyDescent="0.2">
      <c r="A48">
        <v>47</v>
      </c>
      <c r="B48">
        <v>285</v>
      </c>
    </row>
    <row r="49" spans="1:2" x14ac:dyDescent="0.2">
      <c r="A49">
        <v>48</v>
      </c>
      <c r="B49">
        <v>295</v>
      </c>
    </row>
    <row r="50" spans="1:2" x14ac:dyDescent="0.2">
      <c r="A50">
        <v>49</v>
      </c>
      <c r="B50">
        <v>294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12"/>
  <sheetViews>
    <sheetView workbookViewId="0">
      <selection activeCell="H11" sqref="H11"/>
    </sheetView>
  </sheetViews>
  <sheetFormatPr baseColWidth="10" defaultColWidth="8.83203125" defaultRowHeight="15" x14ac:dyDescent="0.2"/>
  <sheetData>
    <row r="3" spans="1:1" x14ac:dyDescent="0.2">
      <c r="A3" t="s">
        <v>57</v>
      </c>
    </row>
    <row r="4" spans="1:1" x14ac:dyDescent="0.2">
      <c r="A4" t="s">
        <v>54</v>
      </c>
    </row>
    <row r="5" spans="1:1" x14ac:dyDescent="0.2">
      <c r="A5" t="s">
        <v>55</v>
      </c>
    </row>
    <row r="6" spans="1:1" x14ac:dyDescent="0.2">
      <c r="A6" t="s">
        <v>56</v>
      </c>
    </row>
    <row r="8" spans="1:1" x14ac:dyDescent="0.2">
      <c r="A8" t="s">
        <v>58</v>
      </c>
    </row>
    <row r="9" spans="1:1" x14ac:dyDescent="0.2">
      <c r="A9" t="s">
        <v>59</v>
      </c>
    </row>
    <row r="10" spans="1:1" x14ac:dyDescent="0.2">
      <c r="A10" t="s">
        <v>60</v>
      </c>
    </row>
    <row r="12" spans="1:1" x14ac:dyDescent="0.2">
      <c r="A12">
        <f>1-_xlfn.BINOM.DIST(0,4,0.2,TRUE)</f>
        <v>0.59040000000000004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Photo Radar</vt:lpstr>
      <vt:lpstr>Icecream</vt:lpstr>
      <vt:lpstr>Electric Cars</vt:lpstr>
      <vt:lpstr>Electric Car Test</vt:lpstr>
      <vt:lpstr>Deck Stain</vt:lpstr>
    </vt:vector>
  </TitlesOfParts>
  <Company>Smith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Rogers</dc:creator>
  <cp:lastModifiedBy>Anthony Ramelo</cp:lastModifiedBy>
  <dcterms:created xsi:type="dcterms:W3CDTF">2019-01-26T11:28:44Z</dcterms:created>
  <dcterms:modified xsi:type="dcterms:W3CDTF">2024-06-03T01:15:47Z</dcterms:modified>
</cp:coreProperties>
</file>