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31MarketingAnalytics/Project/Data/"/>
    </mc:Choice>
  </mc:AlternateContent>
  <xr:revisionPtr revIDLastSave="6" documentId="8_{07428EA5-8292-CF46-804C-46D699A5DF10}" xr6:coauthVersionLast="47" xr6:coauthVersionMax="47" xr10:uidLastSave="{77D419FF-B6FD-0E41-8283-F6DED84CD848}"/>
  <bookViews>
    <workbookView xWindow="0" yWindow="3020" windowWidth="51840" windowHeight="17900" xr2:uid="{DA073F91-84B3-479F-B740-5F114BF79191}"/>
  </bookViews>
  <sheets>
    <sheet name="Data" sheetId="1" r:id="rId1"/>
  </sheets>
  <definedNames>
    <definedName name="_xlnm._FilterDatabase" localSheetId="0" hidden="1">Data!$A$2:$T$95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K3" i="1"/>
  <c r="J3" i="1"/>
  <c r="L64" i="1" l="1"/>
  <c r="L94" i="1"/>
  <c r="L86" i="1"/>
  <c r="L78" i="1"/>
  <c r="L70" i="1"/>
  <c r="L62" i="1"/>
  <c r="L54" i="1"/>
  <c r="L46" i="1"/>
  <c r="L38" i="1"/>
  <c r="L30" i="1"/>
  <c r="L22" i="1"/>
  <c r="L14" i="1"/>
  <c r="L6" i="1"/>
  <c r="L92" i="1"/>
  <c r="L88" i="1"/>
  <c r="L84" i="1"/>
  <c r="L80" i="1"/>
  <c r="L76" i="1"/>
  <c r="L72" i="1"/>
  <c r="L68" i="1"/>
  <c r="L60" i="1"/>
  <c r="L52" i="1"/>
  <c r="L44" i="1"/>
  <c r="L36" i="1"/>
  <c r="L32" i="1"/>
  <c r="L56" i="1"/>
  <c r="L48" i="1"/>
  <c r="L40" i="1"/>
  <c r="L28" i="1"/>
  <c r="L95" i="1"/>
  <c r="L91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87" i="1"/>
  <c r="L24" i="1"/>
  <c r="L20" i="1"/>
  <c r="L16" i="1"/>
  <c r="L12" i="1"/>
  <c r="L8" i="1"/>
  <c r="L4" i="1"/>
  <c r="L3" i="1"/>
  <c r="L90" i="1"/>
  <c r="L82" i="1"/>
  <c r="L74" i="1"/>
  <c r="L66" i="1"/>
  <c r="L58" i="1"/>
  <c r="L50" i="1"/>
  <c r="L42" i="1"/>
  <c r="L34" i="1"/>
  <c r="L26" i="1"/>
  <c r="L18" i="1"/>
  <c r="L10" i="1"/>
  <c r="L93" i="1"/>
  <c r="L85" i="1"/>
  <c r="L77" i="1"/>
  <c r="L73" i="1"/>
  <c r="L65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89" i="1"/>
  <c r="L81" i="1"/>
  <c r="L69" i="1"/>
  <c r="L61" i="1"/>
</calcChain>
</file>

<file path=xl/sharedStrings.xml><?xml version="1.0" encoding="utf-8"?>
<sst xmlns="http://schemas.openxmlformats.org/spreadsheetml/2006/main" count="564" uniqueCount="186">
  <si>
    <t>Disbursement Date</t>
  </si>
  <si>
    <t xml:space="preserve">Loan ID </t>
  </si>
  <si>
    <t>Status</t>
  </si>
  <si>
    <t>Total Disbursed Amount</t>
  </si>
  <si>
    <t>Loan Amount</t>
  </si>
  <si>
    <t>Difference / Modification</t>
  </si>
  <si>
    <t>Modification Event</t>
  </si>
  <si>
    <t>Date of  Modification</t>
  </si>
  <si>
    <t>COMMENT</t>
  </si>
  <si>
    <t>Outstanding Balance</t>
  </si>
  <si>
    <t>Outstanding Principal</t>
  </si>
  <si>
    <t>Days Past Due</t>
  </si>
  <si>
    <t>Interest Rate</t>
  </si>
  <si>
    <t>Term</t>
  </si>
  <si>
    <t>Pymt Frequency</t>
  </si>
  <si>
    <t>Written off</t>
  </si>
  <si>
    <t>Restructure</t>
  </si>
  <si>
    <t>schedule change to match payroll dates</t>
  </si>
  <si>
    <t>29.99% per year</t>
  </si>
  <si>
    <t>5 Year</t>
  </si>
  <si>
    <t>Bi-weekly</t>
  </si>
  <si>
    <t>CP - bad advice from TKL - will try to correct with ticket (not a true deferral)</t>
  </si>
  <si>
    <t>Active</t>
  </si>
  <si>
    <t>Interest rate reduction upon satisfaction of loan conditions</t>
  </si>
  <si>
    <t>27.99% per year</t>
  </si>
  <si>
    <t>Payment Holiday</t>
  </si>
  <si>
    <t>schedule change to match payroll</t>
  </si>
  <si>
    <t>28.99% per year</t>
  </si>
  <si>
    <t>Monthly</t>
  </si>
  <si>
    <t>2 day deferral</t>
  </si>
  <si>
    <t>Past due</t>
  </si>
  <si>
    <t>1 month deferral</t>
  </si>
  <si>
    <t>52 Month</t>
  </si>
  <si>
    <t>4 Year</t>
  </si>
  <si>
    <t>schedule change to match payroll dates (arrears)</t>
  </si>
  <si>
    <t>schedule change to assist in bringing UTD (arrears)</t>
  </si>
  <si>
    <t>51 Month</t>
  </si>
  <si>
    <t>schedule change to match budget</t>
  </si>
  <si>
    <t>40 Month</t>
  </si>
  <si>
    <t>Restructure Request</t>
  </si>
  <si>
    <t>1 month deferral/request cancelled by member</t>
  </si>
  <si>
    <t>2 week deferral</t>
  </si>
  <si>
    <t>45 Month</t>
  </si>
  <si>
    <t>Payment Holiday Request</t>
  </si>
  <si>
    <t>10 day deferral/request cancelled - no response/CP filed same month</t>
  </si>
  <si>
    <t>26.99% per year</t>
  </si>
  <si>
    <t>60 Month</t>
  </si>
  <si>
    <t>7 day deferral; no interest accrual</t>
  </si>
  <si>
    <t>59 Month</t>
  </si>
  <si>
    <t xml:space="preserve">3 week deferral </t>
  </si>
  <si>
    <t>deferral</t>
  </si>
  <si>
    <t>53 Month</t>
  </si>
  <si>
    <t>1 month deferral (job loss)</t>
  </si>
  <si>
    <t>42 Month</t>
  </si>
  <si>
    <t>55 Month</t>
  </si>
  <si>
    <t>44 Month</t>
  </si>
  <si>
    <t>schedule change to match payroll / job change  (11 day deferral)</t>
  </si>
  <si>
    <t>48 Month</t>
  </si>
  <si>
    <t>change schedule to semi-monthly to match payroll</t>
  </si>
  <si>
    <t>57 Month</t>
  </si>
  <si>
    <t>Semi-monthly</t>
  </si>
  <si>
    <t>10 day deferral</t>
  </si>
  <si>
    <t>25.99% per year</t>
  </si>
  <si>
    <t>56 Month</t>
  </si>
  <si>
    <t>Pymt Freq change to match payroll schedule (new job)</t>
  </si>
  <si>
    <t>49 Month</t>
  </si>
  <si>
    <t>Repaid</t>
  </si>
  <si>
    <t>39 Month</t>
  </si>
  <si>
    <t>1 week deferral; no interest accrual</t>
  </si>
  <si>
    <t>24.99% per year</t>
  </si>
  <si>
    <t>50 Month</t>
  </si>
  <si>
    <t>schedule change to monthly</t>
  </si>
  <si>
    <t>9 day deferral</t>
  </si>
  <si>
    <t>Request was missed by SN</t>
  </si>
  <si>
    <t>4 days deferral</t>
  </si>
  <si>
    <t>schedule change to monthly payment to match budget</t>
  </si>
  <si>
    <t>26 Month</t>
  </si>
  <si>
    <t>non responsive/CP received 4 days later</t>
  </si>
  <si>
    <t>47 Month</t>
  </si>
  <si>
    <t>54 Month</t>
  </si>
  <si>
    <t>15 day deferral</t>
  </si>
  <si>
    <t>schedule change to semi-monthly match payroll and accelerate repayment</t>
  </si>
  <si>
    <t>43 Month</t>
  </si>
  <si>
    <t>1 month deferral/Request cancelled - consent not received</t>
  </si>
  <si>
    <t>1 week deferral</t>
  </si>
  <si>
    <t>less than 1 month deferral</t>
  </si>
  <si>
    <t>1 day</t>
  </si>
  <si>
    <t>Schedule change to match payroll</t>
  </si>
  <si>
    <t>1 month deferral/request cancelled/no consent received</t>
  </si>
  <si>
    <t>8 day deferral</t>
  </si>
  <si>
    <t>1 month deferral request/request cancelled by member</t>
  </si>
  <si>
    <t>Request cancelled by member</t>
  </si>
  <si>
    <t>Request cancelled-no response/CP filed same month</t>
  </si>
  <si>
    <t>Modification Month</t>
  </si>
  <si>
    <t>Modification Year</t>
  </si>
  <si>
    <t>Modification yr-month</t>
  </si>
  <si>
    <t>ID-Date</t>
  </si>
  <si>
    <t>hardship reason</t>
  </si>
  <si>
    <t>Blue HIGHLIGHT = DEFERRAL REASON IS NOT DUE TO STRUGGLING TO PAY</t>
  </si>
  <si>
    <t>163 2023-07</t>
  </si>
  <si>
    <t>163 2023-05</t>
  </si>
  <si>
    <t>1233 2022-10</t>
  </si>
  <si>
    <t>1200 2023-04</t>
  </si>
  <si>
    <t>1215 2023-02</t>
  </si>
  <si>
    <t>1215 2023-04</t>
  </si>
  <si>
    <t>1215 2023-06</t>
  </si>
  <si>
    <t>1215 2023-08</t>
  </si>
  <si>
    <t>1236 2023-01</t>
  </si>
  <si>
    <t>1236 2023-02</t>
  </si>
  <si>
    <t>1236 2023-03</t>
  </si>
  <si>
    <t>1316 2023-06</t>
  </si>
  <si>
    <t>1366 2022-12</t>
  </si>
  <si>
    <t>1366 2024-03</t>
  </si>
  <si>
    <t>1366 2024-06</t>
  </si>
  <si>
    <t>1469 2023-12</t>
  </si>
  <si>
    <t>1469 2024-06</t>
  </si>
  <si>
    <t>1449 2024-05</t>
  </si>
  <si>
    <t>1478 2022-11</t>
  </si>
  <si>
    <t>1441 2022-09</t>
  </si>
  <si>
    <t>1441 2023-06</t>
  </si>
  <si>
    <t>1463 2024-07</t>
  </si>
  <si>
    <t>1556 2022-12</t>
  </si>
  <si>
    <t>1556 2023-08</t>
  </si>
  <si>
    <t>1602 2024-04</t>
  </si>
  <si>
    <t>1705 2023-07</t>
  </si>
  <si>
    <t>1787 2023-04</t>
  </si>
  <si>
    <t>1916 2023-12</t>
  </si>
  <si>
    <t>1916 2024-08</t>
  </si>
  <si>
    <t>11011 2023-07</t>
  </si>
  <si>
    <t>11011 2024-08</t>
  </si>
  <si>
    <t>11036 2024-04</t>
  </si>
  <si>
    <t>11169 2023-07</t>
  </si>
  <si>
    <t>11154 2023-12</t>
  </si>
  <si>
    <t>11154 2024-04</t>
  </si>
  <si>
    <t>11185 2023-05</t>
  </si>
  <si>
    <t>11185 2023-09</t>
  </si>
  <si>
    <t>11247 2024-04</t>
  </si>
  <si>
    <t>11182 2023-04</t>
  </si>
  <si>
    <t>11182 2024-01</t>
  </si>
  <si>
    <t>11248 2023-05</t>
  </si>
  <si>
    <t>11244 2023-07</t>
  </si>
  <si>
    <t>11244 2024-08</t>
  </si>
  <si>
    <t>11332 2024-02</t>
  </si>
  <si>
    <t>11332 2024-08</t>
  </si>
  <si>
    <t>11358 2023-04</t>
  </si>
  <si>
    <t>11358 2023-11</t>
  </si>
  <si>
    <t>11438 2024-03</t>
  </si>
  <si>
    <t>11565 2023-09</t>
  </si>
  <si>
    <t>11020 2024-07</t>
  </si>
  <si>
    <t>11556 2023-07</t>
  </si>
  <si>
    <t>11779 2024-03</t>
  </si>
  <si>
    <t>11806 2024-07</t>
  </si>
  <si>
    <t>11812 2023-08</t>
  </si>
  <si>
    <t>11812 2024-01</t>
  </si>
  <si>
    <t>11812 2024-08</t>
  </si>
  <si>
    <t>11872 2023-05</t>
  </si>
  <si>
    <t>11872 2023-12</t>
  </si>
  <si>
    <t>12088 2023-10</t>
  </si>
  <si>
    <t>12088 2023-11</t>
  </si>
  <si>
    <t>12088 2024-01</t>
  </si>
  <si>
    <t>12088 2024-02</t>
  </si>
  <si>
    <t>12088 2024-04</t>
  </si>
  <si>
    <t>12031 2024-05</t>
  </si>
  <si>
    <t>12106 2024-01</t>
  </si>
  <si>
    <t>12106 2024-09</t>
  </si>
  <si>
    <t>12112 2024-05</t>
  </si>
  <si>
    <t>12873 2023-08</t>
  </si>
  <si>
    <t>12873 2023-10</t>
  </si>
  <si>
    <t>13535 2024-02</t>
  </si>
  <si>
    <t>13642 2023-12</t>
  </si>
  <si>
    <t>13665 2024-04</t>
  </si>
  <si>
    <t>14038 2024-02</t>
  </si>
  <si>
    <t>14038 2024-05</t>
  </si>
  <si>
    <t>14421 2023-12</t>
  </si>
  <si>
    <t>14421 2024-06</t>
  </si>
  <si>
    <t>14506 2024-06</t>
  </si>
  <si>
    <t>14496 2024-04</t>
  </si>
  <si>
    <t>14654 2024-08</t>
  </si>
  <si>
    <t>14800 2024-06</t>
  </si>
  <si>
    <t>14841 2024-06</t>
  </si>
  <si>
    <t>15531 2024-05</t>
  </si>
  <si>
    <t>15989 2024-08</t>
  </si>
  <si>
    <t>15992 2024-08</t>
  </si>
  <si>
    <t>16377 2024-08</t>
  </si>
  <si>
    <t>16644 2024-06</t>
  </si>
  <si>
    <t>17370 2024-07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</si>
</sst>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sz val="8"/>
      <color rgb="FF000000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823E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1" applyFont="1"/>
    <xf numFmtId="165" fontId="3" fillId="0" borderId="0" xfId="1" applyNumberFormat="1" applyFont="1"/>
    <xf numFmtId="165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9" fontId="3" fillId="0" borderId="0" xfId="3" applyFont="1"/>
    <xf numFmtId="0" fontId="3" fillId="0" borderId="0" xfId="1" applyFont="1" applyAlignment="1">
      <alignment horizontal="center"/>
    </xf>
    <xf numFmtId="14" fontId="4" fillId="3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65" fontId="4" fillId="3" borderId="0" xfId="2" applyNumberFormat="1" applyFont="1" applyFill="1" applyAlignment="1">
      <alignment horizontal="center"/>
    </xf>
    <xf numFmtId="1" fontId="4" fillId="3" borderId="0" xfId="2" applyNumberFormat="1" applyFont="1" applyFill="1" applyAlignment="1">
      <alignment horizontal="center"/>
    </xf>
    <xf numFmtId="9" fontId="4" fillId="3" borderId="0" xfId="3" applyFont="1" applyFill="1" applyAlignment="1">
      <alignment horizontal="center"/>
    </xf>
    <xf numFmtId="165" fontId="3" fillId="0" borderId="0" xfId="2" quotePrefix="1" applyNumberFormat="1" applyFont="1" applyAlignment="1">
      <alignment horizontal="center"/>
    </xf>
    <xf numFmtId="1" fontId="3" fillId="0" borderId="0" xfId="2" quotePrefix="1" applyNumberFormat="1" applyFont="1" applyAlignment="1">
      <alignment horizontal="center"/>
    </xf>
    <xf numFmtId="9" fontId="3" fillId="0" borderId="0" xfId="3" quotePrefix="1" applyFont="1" applyAlignment="1">
      <alignment horizontal="center"/>
    </xf>
    <xf numFmtId="0" fontId="3" fillId="0" borderId="0" xfId="1" quotePrefix="1" applyFont="1" applyAlignment="1">
      <alignment horizontal="center"/>
    </xf>
    <xf numFmtId="14" fontId="3" fillId="0" borderId="0" xfId="1" quotePrefix="1" applyNumberFormat="1" applyFont="1" applyAlignment="1">
      <alignment horizontal="center"/>
    </xf>
    <xf numFmtId="165" fontId="3" fillId="0" borderId="0" xfId="1" quotePrefix="1" applyNumberFormat="1" applyFont="1" applyAlignment="1">
      <alignment horizontal="center" vertical="center" wrapText="1"/>
    </xf>
    <xf numFmtId="14" fontId="3" fillId="0" borderId="0" xfId="2" quotePrefix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65" fontId="3" fillId="0" borderId="0" xfId="2" quotePrefix="1" applyNumberFormat="1" applyFont="1" applyFill="1" applyAlignment="1">
      <alignment horizontal="center"/>
    </xf>
    <xf numFmtId="14" fontId="3" fillId="0" borderId="0" xfId="2" quotePrefix="1" applyNumberFormat="1" applyFont="1" applyFill="1" applyAlignment="1">
      <alignment horizontal="center"/>
    </xf>
    <xf numFmtId="1" fontId="3" fillId="0" borderId="0" xfId="2" quotePrefix="1" applyNumberFormat="1" applyFont="1" applyFill="1" applyAlignment="1">
      <alignment horizontal="center"/>
    </xf>
    <xf numFmtId="9" fontId="3" fillId="0" borderId="0" xfId="3" quotePrefix="1" applyFont="1" applyFill="1" applyAlignment="1">
      <alignment horizontal="center"/>
    </xf>
    <xf numFmtId="14" fontId="3" fillId="0" borderId="0" xfId="2" applyNumberFormat="1" applyFont="1" applyAlignment="1">
      <alignment horizontal="center"/>
    </xf>
    <xf numFmtId="0" fontId="3" fillId="0" borderId="0" xfId="2" quotePrefix="1" applyNumberFormat="1" applyFont="1" applyAlignment="1">
      <alignment horizontal="center"/>
    </xf>
    <xf numFmtId="0" fontId="3" fillId="0" borderId="0" xfId="2" quotePrefix="1" applyNumberFormat="1" applyFont="1" applyFill="1" applyAlignment="1">
      <alignment horizontal="center"/>
    </xf>
    <xf numFmtId="0" fontId="3" fillId="0" borderId="0" xfId="2" applyNumberFormat="1" applyFont="1" applyAlignment="1">
      <alignment horizontal="center"/>
    </xf>
    <xf numFmtId="14" fontId="3" fillId="4" borderId="0" xfId="1" quotePrefix="1" applyNumberFormat="1" applyFont="1" applyFill="1" applyAlignment="1">
      <alignment horizontal="center"/>
    </xf>
    <xf numFmtId="0" fontId="3" fillId="4" borderId="0" xfId="1" quotePrefix="1" applyFont="1" applyFill="1" applyAlignment="1">
      <alignment horizontal="center"/>
    </xf>
    <xf numFmtId="165" fontId="3" fillId="4" borderId="0" xfId="1" quotePrefix="1" applyNumberFormat="1" applyFont="1" applyFill="1" applyAlignment="1">
      <alignment horizontal="center" vertical="center" wrapText="1"/>
    </xf>
    <xf numFmtId="165" fontId="3" fillId="4" borderId="0" xfId="2" quotePrefix="1" applyNumberFormat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14" fontId="3" fillId="4" borderId="0" xfId="1" applyNumberFormat="1" applyFont="1" applyFill="1" applyAlignment="1">
      <alignment horizontal="center"/>
    </xf>
    <xf numFmtId="0" fontId="0" fillId="4" borderId="0" xfId="0" applyFill="1"/>
    <xf numFmtId="1" fontId="3" fillId="4" borderId="0" xfId="2" quotePrefix="1" applyNumberFormat="1" applyFont="1" applyFill="1" applyAlignment="1">
      <alignment horizontal="center"/>
    </xf>
    <xf numFmtId="9" fontId="3" fillId="4" borderId="0" xfId="3" quotePrefix="1" applyFont="1" applyFill="1" applyAlignment="1">
      <alignment horizontal="center"/>
    </xf>
    <xf numFmtId="14" fontId="3" fillId="4" borderId="0" xfId="2" quotePrefix="1" applyNumberFormat="1" applyFont="1" applyFill="1" applyAlignment="1">
      <alignment horizontal="center"/>
    </xf>
    <xf numFmtId="0" fontId="3" fillId="4" borderId="0" xfId="2" quotePrefix="1" applyNumberFormat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14" fontId="3" fillId="4" borderId="0" xfId="0" quotePrefix="1" applyNumberFormat="1" applyFont="1" applyFill="1" applyAlignment="1">
      <alignment horizontal="center"/>
    </xf>
    <xf numFmtId="0" fontId="3" fillId="4" borderId="0" xfId="1" applyFont="1" applyFill="1"/>
    <xf numFmtId="165" fontId="3" fillId="4" borderId="0" xfId="1" applyNumberFormat="1" applyFont="1" applyFill="1"/>
    <xf numFmtId="165" fontId="3" fillId="4" borderId="0" xfId="2" applyNumberFormat="1" applyFont="1" applyFill="1" applyAlignment="1">
      <alignment horizontal="center"/>
    </xf>
    <xf numFmtId="1" fontId="3" fillId="4" borderId="0" xfId="2" applyNumberFormat="1" applyFont="1" applyFill="1" applyAlignment="1">
      <alignment horizontal="center"/>
    </xf>
    <xf numFmtId="9" fontId="3" fillId="4" borderId="0" xfId="3" applyFont="1" applyFill="1"/>
    <xf numFmtId="14" fontId="2" fillId="2" borderId="0" xfId="1" applyNumberFormat="1" applyFont="1" applyFill="1" applyAlignment="1">
      <alignment horizontal="center"/>
    </xf>
  </cellXfs>
  <cellStyles count="4">
    <cellStyle name="Currency 2" xfId="2" xr:uid="{8FD65233-9D85-4BEB-AF95-8ABB0FB0AD27}"/>
    <cellStyle name="Normal" xfId="0" builtinId="0"/>
    <cellStyle name="Normal 2" xfId="1" xr:uid="{DE879107-27F5-4A52-939D-D4F80AF58F2A}"/>
    <cellStyle name="Percent 2" xfId="3" xr:uid="{BCE49630-86EB-42B4-ABD4-969FDE1338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AC9A-861B-4183-8772-41BB9E63BB1B}">
  <dimension ref="A1:T138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4.1640625" bestFit="1" customWidth="1"/>
    <col min="2" max="2" width="6.1640625" customWidth="1"/>
    <col min="3" max="3" width="11.1640625" bestFit="1" customWidth="1"/>
    <col min="4" max="4" width="7.5" bestFit="1" customWidth="1"/>
    <col min="5" max="5" width="17.33203125" bestFit="1" customWidth="1"/>
    <col min="6" max="6" width="9.6640625" bestFit="1" customWidth="1"/>
    <col min="7" max="7" width="17.6640625" bestFit="1" customWidth="1"/>
    <col min="8" max="8" width="17.5" bestFit="1" customWidth="1"/>
    <col min="9" max="9" width="14.6640625" bestFit="1" customWidth="1"/>
    <col min="10" max="11" width="14.6640625" customWidth="1"/>
    <col min="12" max="12" width="15.83203125" bestFit="1" customWidth="1"/>
    <col min="13" max="13" width="49" bestFit="1" customWidth="1"/>
    <col min="14" max="14" width="14.6640625" bestFit="1" customWidth="1"/>
    <col min="15" max="15" width="15.5" bestFit="1" customWidth="1"/>
    <col min="16" max="16" width="11.6640625" bestFit="1" customWidth="1"/>
    <col min="17" max="17" width="10.33203125" customWidth="1"/>
    <col min="18" max="18" width="11.1640625" customWidth="1"/>
    <col min="19" max="19" width="7.1640625" customWidth="1"/>
    <col min="20" max="20" width="11.6640625" customWidth="1"/>
  </cols>
  <sheetData>
    <row r="1" spans="1:20" ht="15.75" customHeight="1" x14ac:dyDescent="0.2">
      <c r="A1" s="47" t="s">
        <v>98</v>
      </c>
      <c r="B1" s="47"/>
      <c r="C1" s="47"/>
      <c r="D1" s="47"/>
      <c r="E1" s="47"/>
      <c r="F1" s="47"/>
      <c r="G1" s="3"/>
      <c r="H1" s="3"/>
      <c r="I1" s="3"/>
      <c r="J1" s="3"/>
      <c r="K1" s="3"/>
      <c r="M1" s="3"/>
      <c r="N1" s="3"/>
      <c r="O1" s="3"/>
      <c r="Q1" s="4"/>
      <c r="R1" s="5"/>
      <c r="S1" s="1"/>
      <c r="T1" s="1"/>
    </row>
    <row r="2" spans="1:20" x14ac:dyDescent="0.2">
      <c r="A2" s="7" t="s">
        <v>0</v>
      </c>
      <c r="B2" s="8" t="s">
        <v>1</v>
      </c>
      <c r="C2" s="8" t="s">
        <v>96</v>
      </c>
      <c r="D2" s="8" t="s">
        <v>2</v>
      </c>
      <c r="E2" s="9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94</v>
      </c>
      <c r="K2" s="10" t="s">
        <v>93</v>
      </c>
      <c r="L2" s="10" t="s">
        <v>95</v>
      </c>
      <c r="M2" s="10" t="s">
        <v>8</v>
      </c>
      <c r="N2" s="10" t="s">
        <v>9</v>
      </c>
      <c r="O2" s="10" t="s">
        <v>10</v>
      </c>
      <c r="P2" s="8" t="s">
        <v>97</v>
      </c>
      <c r="Q2" s="11" t="s">
        <v>11</v>
      </c>
      <c r="R2" s="12" t="s">
        <v>12</v>
      </c>
      <c r="S2" s="8" t="s">
        <v>13</v>
      </c>
      <c r="T2" s="8" t="s">
        <v>14</v>
      </c>
    </row>
    <row r="3" spans="1:20" ht="15.75" customHeight="1" x14ac:dyDescent="0.2">
      <c r="A3" s="29">
        <v>44768</v>
      </c>
      <c r="B3" s="30">
        <v>163</v>
      </c>
      <c r="C3" s="30" t="s">
        <v>99</v>
      </c>
      <c r="D3" s="30" t="s">
        <v>15</v>
      </c>
      <c r="E3" s="31">
        <v>23500</v>
      </c>
      <c r="F3" s="32">
        <v>23558.080000000002</v>
      </c>
      <c r="G3" s="32">
        <v>-58.080000000001746</v>
      </c>
      <c r="H3" s="33" t="s">
        <v>16</v>
      </c>
      <c r="I3" s="34">
        <v>45136</v>
      </c>
      <c r="J3" s="33">
        <f>YEAR(I3)</f>
        <v>2023</v>
      </c>
      <c r="K3" s="33">
        <f>MONTH(I3)</f>
        <v>7</v>
      </c>
      <c r="L3" s="33" t="str">
        <f>J3&amp;"-"&amp;IF(K3&lt;10,0&amp;K3,K3)</f>
        <v>2023-07</v>
      </c>
      <c r="M3" s="33" t="s">
        <v>17</v>
      </c>
      <c r="N3" s="32">
        <v>24676.17</v>
      </c>
      <c r="O3" s="32">
        <v>24676.16</v>
      </c>
      <c r="P3" s="35"/>
      <c r="Q3" s="36">
        <v>0</v>
      </c>
      <c r="R3" s="37" t="s">
        <v>18</v>
      </c>
      <c r="S3" s="30" t="s">
        <v>19</v>
      </c>
      <c r="T3" s="30" t="s">
        <v>20</v>
      </c>
    </row>
    <row r="4" spans="1:20" ht="15.75" customHeight="1" x14ac:dyDescent="0.2">
      <c r="A4" s="29">
        <v>44768</v>
      </c>
      <c r="B4" s="30">
        <v>163</v>
      </c>
      <c r="C4" s="30" t="s">
        <v>100</v>
      </c>
      <c r="D4" s="30" t="s">
        <v>15</v>
      </c>
      <c r="E4" s="31"/>
      <c r="F4" s="32"/>
      <c r="G4" s="32"/>
      <c r="H4" s="33" t="s">
        <v>16</v>
      </c>
      <c r="I4" s="34">
        <v>45077</v>
      </c>
      <c r="J4" s="33">
        <f t="shared" ref="J4:J67" si="0">YEAR(I4)</f>
        <v>2023</v>
      </c>
      <c r="K4" s="33">
        <f t="shared" ref="K4:K67" si="1">MONTH(I4)</f>
        <v>5</v>
      </c>
      <c r="L4" s="33" t="str">
        <f t="shared" ref="L4:L67" si="2">J4&amp;"-"&amp;IF(K4&lt;10,0&amp;K4,K4)</f>
        <v>2023-05</v>
      </c>
      <c r="M4" s="33" t="s">
        <v>21</v>
      </c>
      <c r="N4" s="32"/>
      <c r="O4" s="32"/>
      <c r="P4" s="35"/>
      <c r="Q4" s="36"/>
      <c r="R4" s="37"/>
      <c r="S4" s="30"/>
      <c r="T4" s="30"/>
    </row>
    <row r="5" spans="1:20" ht="15.75" customHeight="1" x14ac:dyDescent="0.2">
      <c r="A5" s="29">
        <v>44785</v>
      </c>
      <c r="B5" s="30">
        <v>1233</v>
      </c>
      <c r="C5" s="30" t="s">
        <v>101</v>
      </c>
      <c r="D5" s="30" t="s">
        <v>22</v>
      </c>
      <c r="E5" s="31">
        <v>25000</v>
      </c>
      <c r="F5" s="32">
        <v>24588.95</v>
      </c>
      <c r="G5" s="32">
        <v>411.04999999999927</v>
      </c>
      <c r="H5" s="33" t="s">
        <v>16</v>
      </c>
      <c r="I5" s="34">
        <v>44838</v>
      </c>
      <c r="J5" s="33">
        <f t="shared" si="0"/>
        <v>2022</v>
      </c>
      <c r="K5" s="33">
        <f t="shared" si="1"/>
        <v>10</v>
      </c>
      <c r="L5" s="33" t="str">
        <f t="shared" si="2"/>
        <v>2022-10</v>
      </c>
      <c r="M5" s="33" t="s">
        <v>23</v>
      </c>
      <c r="N5" s="32">
        <v>3227.62</v>
      </c>
      <c r="O5" s="32">
        <v>2176.42</v>
      </c>
      <c r="P5" s="35"/>
      <c r="Q5" s="36">
        <v>0</v>
      </c>
      <c r="R5" s="37" t="s">
        <v>24</v>
      </c>
      <c r="S5" s="30" t="s">
        <v>19</v>
      </c>
      <c r="T5" s="30" t="s">
        <v>20</v>
      </c>
    </row>
    <row r="6" spans="1:20" ht="15.75" customHeight="1" x14ac:dyDescent="0.2">
      <c r="A6" s="29">
        <v>44785</v>
      </c>
      <c r="B6" s="30">
        <v>1200</v>
      </c>
      <c r="C6" s="30" t="s">
        <v>102</v>
      </c>
      <c r="D6" s="30" t="s">
        <v>15</v>
      </c>
      <c r="E6" s="31">
        <v>25000</v>
      </c>
      <c r="F6" s="32">
        <v>25000</v>
      </c>
      <c r="G6" s="32">
        <v>0</v>
      </c>
      <c r="H6" s="32" t="s">
        <v>25</v>
      </c>
      <c r="I6" s="38">
        <v>45040</v>
      </c>
      <c r="J6" s="39">
        <f t="shared" si="0"/>
        <v>2023</v>
      </c>
      <c r="K6" s="39">
        <f t="shared" si="1"/>
        <v>4</v>
      </c>
      <c r="L6" s="39" t="str">
        <f t="shared" si="2"/>
        <v>2023-04</v>
      </c>
      <c r="M6" s="32" t="s">
        <v>26</v>
      </c>
      <c r="N6" s="32">
        <v>39481.69</v>
      </c>
      <c r="O6" s="32">
        <v>22777.45</v>
      </c>
      <c r="P6" s="35"/>
      <c r="Q6" s="36">
        <v>0</v>
      </c>
      <c r="R6" s="37" t="s">
        <v>27</v>
      </c>
      <c r="S6" s="30" t="s">
        <v>19</v>
      </c>
      <c r="T6" s="30" t="s">
        <v>28</v>
      </c>
    </row>
    <row r="7" spans="1:20" ht="15.75" customHeight="1" x14ac:dyDescent="0.2">
      <c r="A7" s="17">
        <v>44785</v>
      </c>
      <c r="B7" s="16">
        <v>1200</v>
      </c>
      <c r="C7" s="16" t="s">
        <v>102</v>
      </c>
      <c r="D7" s="16" t="s">
        <v>15</v>
      </c>
      <c r="E7" s="18"/>
      <c r="F7" s="13"/>
      <c r="G7" s="13"/>
      <c r="H7" s="13" t="s">
        <v>25</v>
      </c>
      <c r="I7" s="19">
        <v>45041</v>
      </c>
      <c r="J7" s="26">
        <f t="shared" si="0"/>
        <v>2023</v>
      </c>
      <c r="K7" s="26">
        <f t="shared" si="1"/>
        <v>4</v>
      </c>
      <c r="L7" s="26" t="str">
        <f t="shared" si="2"/>
        <v>2023-04</v>
      </c>
      <c r="M7" s="13" t="s">
        <v>29</v>
      </c>
      <c r="N7" s="13"/>
      <c r="O7" s="13"/>
      <c r="Q7" s="14"/>
      <c r="R7" s="15"/>
      <c r="S7" s="16"/>
      <c r="T7" s="16"/>
    </row>
    <row r="8" spans="1:20" ht="15.75" customHeight="1" x14ac:dyDescent="0.2">
      <c r="A8" s="17">
        <v>44804</v>
      </c>
      <c r="B8" s="16">
        <v>1215</v>
      </c>
      <c r="C8" s="16" t="s">
        <v>103</v>
      </c>
      <c r="D8" s="16" t="s">
        <v>30</v>
      </c>
      <c r="E8" s="18">
        <v>14400</v>
      </c>
      <c r="F8" s="13">
        <v>14719.93</v>
      </c>
      <c r="G8" s="13">
        <v>-319.93000000000029</v>
      </c>
      <c r="H8" s="6" t="s">
        <v>16</v>
      </c>
      <c r="I8" s="20">
        <v>44984</v>
      </c>
      <c r="J8" s="6">
        <f t="shared" si="0"/>
        <v>2023</v>
      </c>
      <c r="K8" s="6">
        <f t="shared" si="1"/>
        <v>2</v>
      </c>
      <c r="L8" s="6" t="str">
        <f t="shared" si="2"/>
        <v>2023-02</v>
      </c>
      <c r="M8" s="6" t="s">
        <v>31</v>
      </c>
      <c r="N8" s="13">
        <v>24501.73</v>
      </c>
      <c r="O8" s="13">
        <v>14474.83</v>
      </c>
      <c r="Q8" s="14">
        <v>278</v>
      </c>
      <c r="R8" s="15" t="s">
        <v>24</v>
      </c>
      <c r="S8" s="16" t="s">
        <v>32</v>
      </c>
      <c r="T8" s="16" t="s">
        <v>28</v>
      </c>
    </row>
    <row r="9" spans="1:20" ht="15.75" customHeight="1" x14ac:dyDescent="0.2">
      <c r="A9" s="17">
        <v>44804</v>
      </c>
      <c r="B9" s="16">
        <v>1215</v>
      </c>
      <c r="C9" s="16" t="s">
        <v>104</v>
      </c>
      <c r="D9" s="16" t="s">
        <v>30</v>
      </c>
      <c r="E9" s="18"/>
      <c r="F9" s="13"/>
      <c r="G9" s="13"/>
      <c r="H9" s="6" t="s">
        <v>16</v>
      </c>
      <c r="I9" s="20">
        <v>45043</v>
      </c>
      <c r="J9" s="6">
        <f t="shared" si="0"/>
        <v>2023</v>
      </c>
      <c r="K9" s="6">
        <f t="shared" si="1"/>
        <v>4</v>
      </c>
      <c r="L9" s="6" t="str">
        <f t="shared" si="2"/>
        <v>2023-04</v>
      </c>
      <c r="M9" s="6" t="s">
        <v>31</v>
      </c>
      <c r="N9" s="13"/>
      <c r="O9" s="13"/>
      <c r="Q9" s="14"/>
      <c r="R9" s="15"/>
      <c r="S9" s="16"/>
      <c r="T9" s="16"/>
    </row>
    <row r="10" spans="1:20" ht="15.75" customHeight="1" x14ac:dyDescent="0.2">
      <c r="A10" s="17">
        <v>44804</v>
      </c>
      <c r="B10" s="16">
        <v>1215</v>
      </c>
      <c r="C10" s="16" t="s">
        <v>105</v>
      </c>
      <c r="D10" s="16" t="s">
        <v>30</v>
      </c>
      <c r="E10" s="18"/>
      <c r="F10" s="13"/>
      <c r="G10" s="13"/>
      <c r="H10" s="6" t="s">
        <v>16</v>
      </c>
      <c r="I10" s="20">
        <v>45105</v>
      </c>
      <c r="J10" s="6">
        <f t="shared" si="0"/>
        <v>2023</v>
      </c>
      <c r="K10" s="6">
        <f t="shared" si="1"/>
        <v>6</v>
      </c>
      <c r="L10" s="6" t="str">
        <f t="shared" si="2"/>
        <v>2023-06</v>
      </c>
      <c r="M10" s="6" t="s">
        <v>31</v>
      </c>
      <c r="N10" s="13"/>
      <c r="O10" s="13"/>
      <c r="Q10" s="14"/>
      <c r="R10" s="15"/>
      <c r="S10" s="16"/>
      <c r="T10" s="16"/>
    </row>
    <row r="11" spans="1:20" ht="15.75" customHeight="1" x14ac:dyDescent="0.2">
      <c r="A11" s="17">
        <v>44804</v>
      </c>
      <c r="B11" s="16">
        <v>1215</v>
      </c>
      <c r="C11" s="16" t="s">
        <v>106</v>
      </c>
      <c r="D11" s="16" t="s">
        <v>30</v>
      </c>
      <c r="E11" s="18"/>
      <c r="F11" s="13"/>
      <c r="G11" s="13"/>
      <c r="H11" s="6" t="s">
        <v>16</v>
      </c>
      <c r="I11" s="20">
        <v>45163</v>
      </c>
      <c r="J11" s="6">
        <f t="shared" si="0"/>
        <v>2023</v>
      </c>
      <c r="K11" s="6">
        <f t="shared" si="1"/>
        <v>8</v>
      </c>
      <c r="L11" s="6" t="str">
        <f t="shared" si="2"/>
        <v>2023-08</v>
      </c>
      <c r="M11" s="6" t="s">
        <v>31</v>
      </c>
      <c r="N11" s="13"/>
      <c r="O11" s="13"/>
      <c r="Q11" s="14"/>
      <c r="R11" s="15"/>
      <c r="S11" s="16"/>
      <c r="T11" s="16"/>
    </row>
    <row r="12" spans="1:20" ht="15.75" customHeight="1" x14ac:dyDescent="0.2">
      <c r="A12" s="17">
        <v>44805</v>
      </c>
      <c r="B12" s="16">
        <v>1236</v>
      </c>
      <c r="C12" s="16" t="s">
        <v>107</v>
      </c>
      <c r="D12" s="16" t="s">
        <v>15</v>
      </c>
      <c r="E12" s="18">
        <v>20200</v>
      </c>
      <c r="F12" s="21">
        <v>20200</v>
      </c>
      <c r="G12" s="21">
        <v>0</v>
      </c>
      <c r="H12" s="21" t="s">
        <v>25</v>
      </c>
      <c r="I12" s="22">
        <v>44951</v>
      </c>
      <c r="J12" s="27">
        <f t="shared" si="0"/>
        <v>2023</v>
      </c>
      <c r="K12" s="27">
        <f t="shared" si="1"/>
        <v>1</v>
      </c>
      <c r="L12" s="27" t="str">
        <f t="shared" si="2"/>
        <v>2023-01</v>
      </c>
      <c r="M12" s="21" t="s">
        <v>17</v>
      </c>
      <c r="N12" s="21">
        <v>28617.49</v>
      </c>
      <c r="O12" s="21">
        <v>18233.05</v>
      </c>
      <c r="Q12" s="23">
        <v>0</v>
      </c>
      <c r="R12" s="24" t="s">
        <v>18</v>
      </c>
      <c r="S12" s="16" t="s">
        <v>33</v>
      </c>
      <c r="T12" s="16" t="s">
        <v>20</v>
      </c>
    </row>
    <row r="13" spans="1:20" ht="15.75" customHeight="1" x14ac:dyDescent="0.2">
      <c r="A13" s="17">
        <v>44805</v>
      </c>
      <c r="B13" s="16">
        <v>1236</v>
      </c>
      <c r="C13" s="16" t="s">
        <v>108</v>
      </c>
      <c r="D13" s="16" t="s">
        <v>15</v>
      </c>
      <c r="E13" s="18"/>
      <c r="F13" s="21"/>
      <c r="G13" s="21"/>
      <c r="H13" s="21" t="s">
        <v>25</v>
      </c>
      <c r="I13" s="22">
        <v>44959</v>
      </c>
      <c r="J13" s="27">
        <f t="shared" si="0"/>
        <v>2023</v>
      </c>
      <c r="K13" s="27">
        <f t="shared" si="1"/>
        <v>2</v>
      </c>
      <c r="L13" s="27" t="str">
        <f t="shared" si="2"/>
        <v>2023-02</v>
      </c>
      <c r="M13" s="21" t="s">
        <v>34</v>
      </c>
      <c r="N13" s="21"/>
      <c r="O13" s="21"/>
      <c r="Q13" s="23"/>
      <c r="R13" s="24"/>
      <c r="S13" s="16"/>
      <c r="T13" s="16"/>
    </row>
    <row r="14" spans="1:20" ht="15.75" customHeight="1" x14ac:dyDescent="0.2">
      <c r="A14" s="17">
        <v>44805</v>
      </c>
      <c r="B14" s="16">
        <v>1236</v>
      </c>
      <c r="C14" s="16" t="s">
        <v>109</v>
      </c>
      <c r="D14" s="16" t="s">
        <v>15</v>
      </c>
      <c r="E14" s="18"/>
      <c r="F14" s="13"/>
      <c r="G14" s="13"/>
      <c r="H14" s="13" t="s">
        <v>25</v>
      </c>
      <c r="I14" s="19">
        <v>45000</v>
      </c>
      <c r="J14" s="26">
        <f t="shared" si="0"/>
        <v>2023</v>
      </c>
      <c r="K14" s="26">
        <f t="shared" si="1"/>
        <v>3</v>
      </c>
      <c r="L14" s="26" t="str">
        <f t="shared" si="2"/>
        <v>2023-03</v>
      </c>
      <c r="M14" s="13" t="s">
        <v>34</v>
      </c>
      <c r="N14" s="13"/>
      <c r="O14" s="13"/>
      <c r="Q14" s="14"/>
      <c r="R14" s="15"/>
      <c r="S14" s="16"/>
      <c r="T14" s="16"/>
    </row>
    <row r="15" spans="1:20" ht="15.75" customHeight="1" x14ac:dyDescent="0.2">
      <c r="A15" s="17">
        <v>44805</v>
      </c>
      <c r="B15" s="16">
        <v>1236</v>
      </c>
      <c r="C15" s="16" t="s">
        <v>109</v>
      </c>
      <c r="D15" s="16" t="s">
        <v>15</v>
      </c>
      <c r="E15" s="18"/>
      <c r="F15" s="13"/>
      <c r="G15" s="13"/>
      <c r="H15" s="13" t="s">
        <v>25</v>
      </c>
      <c r="I15" s="19">
        <v>45000</v>
      </c>
      <c r="J15" s="26">
        <f t="shared" si="0"/>
        <v>2023</v>
      </c>
      <c r="K15" s="26">
        <f t="shared" si="1"/>
        <v>3</v>
      </c>
      <c r="L15" s="26" t="str">
        <f t="shared" si="2"/>
        <v>2023-03</v>
      </c>
      <c r="M15" s="13" t="s">
        <v>35</v>
      </c>
      <c r="N15" s="13"/>
      <c r="O15" s="13"/>
      <c r="Q15" s="14"/>
      <c r="R15" s="15"/>
      <c r="S15" s="16"/>
      <c r="T15" s="16"/>
    </row>
    <row r="16" spans="1:20" ht="15.75" customHeight="1" x14ac:dyDescent="0.2">
      <c r="A16" s="17">
        <v>44812</v>
      </c>
      <c r="B16" s="16">
        <v>1316</v>
      </c>
      <c r="C16" s="16" t="s">
        <v>110</v>
      </c>
      <c r="D16" s="16" t="s">
        <v>15</v>
      </c>
      <c r="E16" s="18">
        <v>19000</v>
      </c>
      <c r="F16" s="13">
        <v>17806.68</v>
      </c>
      <c r="G16" s="13">
        <v>1193.3199999999997</v>
      </c>
      <c r="H16" s="6" t="s">
        <v>16</v>
      </c>
      <c r="I16" s="20">
        <v>45105</v>
      </c>
      <c r="J16" s="6">
        <f t="shared" si="0"/>
        <v>2023</v>
      </c>
      <c r="K16" s="6">
        <f t="shared" si="1"/>
        <v>6</v>
      </c>
      <c r="L16" s="6" t="str">
        <f t="shared" si="2"/>
        <v>2023-06</v>
      </c>
      <c r="M16" s="6" t="s">
        <v>31</v>
      </c>
      <c r="N16" s="13">
        <v>30727.05</v>
      </c>
      <c r="O16" s="13">
        <v>17806.68</v>
      </c>
      <c r="Q16" s="14">
        <v>0</v>
      </c>
      <c r="R16" s="15" t="s">
        <v>24</v>
      </c>
      <c r="S16" s="16" t="s">
        <v>36</v>
      </c>
      <c r="T16" s="16" t="s">
        <v>28</v>
      </c>
    </row>
    <row r="17" spans="1:20" ht="15.75" customHeight="1" x14ac:dyDescent="0.2">
      <c r="A17" s="29">
        <v>44819</v>
      </c>
      <c r="B17" s="30">
        <v>1366</v>
      </c>
      <c r="C17" s="30" t="s">
        <v>111</v>
      </c>
      <c r="D17" s="30" t="s">
        <v>22</v>
      </c>
      <c r="E17" s="31">
        <v>13000</v>
      </c>
      <c r="F17" s="32">
        <v>10737.97</v>
      </c>
      <c r="G17" s="32">
        <v>2262.0300000000007</v>
      </c>
      <c r="H17" s="33" t="s">
        <v>16</v>
      </c>
      <c r="I17" s="34">
        <v>44897</v>
      </c>
      <c r="J17" s="33">
        <f t="shared" si="0"/>
        <v>2022</v>
      </c>
      <c r="K17" s="33">
        <f t="shared" si="1"/>
        <v>12</v>
      </c>
      <c r="L17" s="33" t="str">
        <f t="shared" si="2"/>
        <v>2022-12</v>
      </c>
      <c r="M17" s="33" t="s">
        <v>37</v>
      </c>
      <c r="N17" s="32">
        <v>15811.68</v>
      </c>
      <c r="O17" s="32">
        <v>10411.370000000001</v>
      </c>
      <c r="P17" s="35"/>
      <c r="Q17" s="36">
        <v>0</v>
      </c>
      <c r="R17" s="37" t="s">
        <v>24</v>
      </c>
      <c r="S17" s="30" t="s">
        <v>38</v>
      </c>
      <c r="T17" s="30" t="s">
        <v>28</v>
      </c>
    </row>
    <row r="18" spans="1:20" ht="15.75" customHeight="1" x14ac:dyDescent="0.2">
      <c r="A18" s="17">
        <v>44819</v>
      </c>
      <c r="B18" s="16">
        <v>1366</v>
      </c>
      <c r="C18" s="16" t="s">
        <v>112</v>
      </c>
      <c r="D18" s="16" t="s">
        <v>22</v>
      </c>
      <c r="E18" s="18"/>
      <c r="F18" s="21"/>
      <c r="G18" s="21"/>
      <c r="H18" s="6" t="s">
        <v>39</v>
      </c>
      <c r="I18" s="20">
        <v>45371</v>
      </c>
      <c r="J18" s="6">
        <f t="shared" si="0"/>
        <v>2024</v>
      </c>
      <c r="K18" s="6">
        <f t="shared" si="1"/>
        <v>3</v>
      </c>
      <c r="L18" s="6" t="str">
        <f t="shared" si="2"/>
        <v>2024-03</v>
      </c>
      <c r="M18" s="6" t="s">
        <v>40</v>
      </c>
      <c r="N18" s="21"/>
      <c r="O18" s="21"/>
      <c r="Q18" s="23"/>
      <c r="R18" s="24"/>
      <c r="S18" s="16"/>
      <c r="T18" s="16"/>
    </row>
    <row r="19" spans="1:20" ht="15.75" customHeight="1" x14ac:dyDescent="0.2">
      <c r="A19" s="17">
        <v>44819</v>
      </c>
      <c r="B19" s="16">
        <v>1366</v>
      </c>
      <c r="C19" s="16" t="s">
        <v>113</v>
      </c>
      <c r="D19" s="16" t="s">
        <v>22</v>
      </c>
      <c r="E19" s="18"/>
      <c r="F19" s="21"/>
      <c r="G19" s="21"/>
      <c r="H19" s="6" t="s">
        <v>16</v>
      </c>
      <c r="I19" s="20">
        <v>45462</v>
      </c>
      <c r="J19" s="6">
        <f t="shared" si="0"/>
        <v>2024</v>
      </c>
      <c r="K19" s="6">
        <f t="shared" si="1"/>
        <v>6</v>
      </c>
      <c r="L19" s="6" t="str">
        <f t="shared" si="2"/>
        <v>2024-06</v>
      </c>
      <c r="M19" s="6" t="s">
        <v>31</v>
      </c>
      <c r="N19" s="21"/>
      <c r="O19" s="21"/>
      <c r="Q19" s="23"/>
      <c r="R19" s="24"/>
      <c r="S19" s="16"/>
      <c r="T19" s="16"/>
    </row>
    <row r="20" spans="1:20" ht="15.75" customHeight="1" x14ac:dyDescent="0.2">
      <c r="A20" s="17">
        <v>44820</v>
      </c>
      <c r="B20" s="16">
        <v>1469</v>
      </c>
      <c r="C20" s="16" t="s">
        <v>114</v>
      </c>
      <c r="D20" s="16" t="s">
        <v>22</v>
      </c>
      <c r="E20" s="18">
        <v>25000</v>
      </c>
      <c r="F20" s="13">
        <v>21704.1</v>
      </c>
      <c r="G20" s="13">
        <v>3295.9000000000015</v>
      </c>
      <c r="H20" s="6" t="s">
        <v>16</v>
      </c>
      <c r="I20" s="20">
        <v>45279</v>
      </c>
      <c r="J20" s="6">
        <f t="shared" si="0"/>
        <v>2023</v>
      </c>
      <c r="K20" s="6">
        <f t="shared" si="1"/>
        <v>12</v>
      </c>
      <c r="L20" s="6" t="str">
        <f t="shared" si="2"/>
        <v>2023-12</v>
      </c>
      <c r="M20" s="6" t="s">
        <v>41</v>
      </c>
      <c r="N20" s="13">
        <v>29008.799999999999</v>
      </c>
      <c r="O20" s="13">
        <v>19470.89</v>
      </c>
      <c r="Q20" s="14">
        <v>0</v>
      </c>
      <c r="R20" s="15" t="s">
        <v>24</v>
      </c>
      <c r="S20" s="16" t="s">
        <v>42</v>
      </c>
      <c r="T20" s="16" t="s">
        <v>20</v>
      </c>
    </row>
    <row r="21" spans="1:20" ht="15.75" customHeight="1" x14ac:dyDescent="0.2">
      <c r="A21" s="17">
        <v>44820</v>
      </c>
      <c r="B21" s="16">
        <v>1469</v>
      </c>
      <c r="C21" s="16" t="s">
        <v>115</v>
      </c>
      <c r="D21" s="16" t="s">
        <v>22</v>
      </c>
      <c r="E21" s="18"/>
      <c r="F21" s="13"/>
      <c r="G21" s="13"/>
      <c r="H21" s="6" t="s">
        <v>25</v>
      </c>
      <c r="I21" s="20">
        <v>45450</v>
      </c>
      <c r="J21" s="6">
        <f t="shared" si="0"/>
        <v>2024</v>
      </c>
      <c r="K21" s="6">
        <f t="shared" si="1"/>
        <v>6</v>
      </c>
      <c r="L21" s="6" t="str">
        <f t="shared" si="2"/>
        <v>2024-06</v>
      </c>
      <c r="M21" s="6" t="s">
        <v>41</v>
      </c>
      <c r="N21" s="13"/>
      <c r="O21" s="13"/>
      <c r="Q21" s="14"/>
      <c r="R21" s="15"/>
      <c r="S21" s="16"/>
      <c r="T21" s="16"/>
    </row>
    <row r="22" spans="1:20" ht="15.75" customHeight="1" x14ac:dyDescent="0.2">
      <c r="A22" s="17">
        <v>44820</v>
      </c>
      <c r="B22" s="16">
        <v>1449</v>
      </c>
      <c r="C22" s="16" t="s">
        <v>116</v>
      </c>
      <c r="D22" s="16" t="s">
        <v>15</v>
      </c>
      <c r="E22" s="18">
        <v>19300</v>
      </c>
      <c r="F22" s="13">
        <v>19300</v>
      </c>
      <c r="G22" s="13">
        <v>0</v>
      </c>
      <c r="H22" s="6" t="s">
        <v>43</v>
      </c>
      <c r="I22" s="19">
        <v>45415</v>
      </c>
      <c r="J22" s="26">
        <f t="shared" si="0"/>
        <v>2024</v>
      </c>
      <c r="K22" s="26">
        <f t="shared" si="1"/>
        <v>5</v>
      </c>
      <c r="L22" s="26" t="str">
        <f t="shared" si="2"/>
        <v>2024-05</v>
      </c>
      <c r="M22" s="13" t="s">
        <v>44</v>
      </c>
      <c r="N22" s="13">
        <v>23403.040000000001</v>
      </c>
      <c r="O22" s="13">
        <v>15409.91</v>
      </c>
      <c r="Q22" s="14">
        <v>0</v>
      </c>
      <c r="R22" s="15" t="s">
        <v>45</v>
      </c>
      <c r="S22" s="16" t="s">
        <v>46</v>
      </c>
      <c r="T22" s="16" t="s">
        <v>20</v>
      </c>
    </row>
    <row r="23" spans="1:20" ht="15.75" customHeight="1" x14ac:dyDescent="0.2">
      <c r="A23" s="17">
        <v>44825</v>
      </c>
      <c r="B23" s="16">
        <v>1478</v>
      </c>
      <c r="C23" s="16" t="s">
        <v>117</v>
      </c>
      <c r="D23" s="16" t="s">
        <v>22</v>
      </c>
      <c r="E23" s="18">
        <v>20000</v>
      </c>
      <c r="F23" s="13">
        <v>20232.05</v>
      </c>
      <c r="G23" s="13">
        <v>-232.04999999999927</v>
      </c>
      <c r="H23" s="6" t="s">
        <v>25</v>
      </c>
      <c r="I23" s="20">
        <v>44879</v>
      </c>
      <c r="J23" s="6">
        <f t="shared" si="0"/>
        <v>2022</v>
      </c>
      <c r="K23" s="6">
        <f t="shared" si="1"/>
        <v>11</v>
      </c>
      <c r="L23" s="6" t="str">
        <f t="shared" si="2"/>
        <v>2022-11</v>
      </c>
      <c r="M23" s="6" t="s">
        <v>47</v>
      </c>
      <c r="N23" s="13">
        <v>24469.33</v>
      </c>
      <c r="O23" s="13">
        <v>15894.33</v>
      </c>
      <c r="Q23" s="14">
        <v>0</v>
      </c>
      <c r="R23" s="15" t="s">
        <v>27</v>
      </c>
      <c r="S23" s="16" t="s">
        <v>48</v>
      </c>
      <c r="T23" s="16" t="s">
        <v>28</v>
      </c>
    </row>
    <row r="24" spans="1:20" ht="15.75" customHeight="1" x14ac:dyDescent="0.2">
      <c r="A24" s="20">
        <v>44825</v>
      </c>
      <c r="B24" s="6">
        <v>1478</v>
      </c>
      <c r="C24" s="6" t="s">
        <v>117</v>
      </c>
      <c r="D24" s="6" t="s">
        <v>22</v>
      </c>
      <c r="E24" s="2"/>
      <c r="F24" s="3"/>
      <c r="G24" s="3"/>
      <c r="H24" s="6" t="s">
        <v>16</v>
      </c>
      <c r="I24" s="20">
        <v>44886</v>
      </c>
      <c r="J24" s="6">
        <f t="shared" si="0"/>
        <v>2022</v>
      </c>
      <c r="K24" s="6">
        <f t="shared" si="1"/>
        <v>11</v>
      </c>
      <c r="L24" s="6" t="str">
        <f t="shared" si="2"/>
        <v>2022-11</v>
      </c>
      <c r="M24" s="6" t="s">
        <v>49</v>
      </c>
      <c r="N24" s="3"/>
      <c r="O24" s="3"/>
      <c r="Q24" s="4"/>
      <c r="R24" s="5"/>
      <c r="S24" s="1"/>
      <c r="T24" s="1"/>
    </row>
    <row r="25" spans="1:20" ht="15.75" customHeight="1" x14ac:dyDescent="0.2">
      <c r="A25" s="17">
        <v>44831</v>
      </c>
      <c r="B25" s="16">
        <v>1441</v>
      </c>
      <c r="C25" s="16" t="s">
        <v>118</v>
      </c>
      <c r="D25" s="16" t="s">
        <v>15</v>
      </c>
      <c r="E25" s="18">
        <v>23875</v>
      </c>
      <c r="F25" s="13">
        <v>22164.6</v>
      </c>
      <c r="G25" s="13">
        <v>1710.4000000000015</v>
      </c>
      <c r="H25" s="6" t="s">
        <v>16</v>
      </c>
      <c r="I25" s="20">
        <v>44833</v>
      </c>
      <c r="J25" s="6">
        <f t="shared" si="0"/>
        <v>2022</v>
      </c>
      <c r="K25" s="6">
        <f t="shared" si="1"/>
        <v>9</v>
      </c>
      <c r="L25" s="6" t="str">
        <f t="shared" si="2"/>
        <v>2022-09</v>
      </c>
      <c r="M25" s="6" t="s">
        <v>17</v>
      </c>
      <c r="N25" s="13">
        <v>38226.03</v>
      </c>
      <c r="O25" s="13">
        <v>22061.03</v>
      </c>
      <c r="Q25" s="14">
        <v>0</v>
      </c>
      <c r="R25" s="15" t="s">
        <v>27</v>
      </c>
      <c r="S25" s="16" t="s">
        <v>32</v>
      </c>
      <c r="T25" s="16" t="s">
        <v>20</v>
      </c>
    </row>
    <row r="26" spans="1:20" ht="15.75" customHeight="1" x14ac:dyDescent="0.2">
      <c r="A26" s="17">
        <v>44831</v>
      </c>
      <c r="B26" s="16">
        <v>1441</v>
      </c>
      <c r="C26" s="16" t="s">
        <v>119</v>
      </c>
      <c r="D26" s="16" t="s">
        <v>15</v>
      </c>
      <c r="E26" s="18"/>
      <c r="F26" s="13"/>
      <c r="G26" s="13"/>
      <c r="H26" s="6" t="s">
        <v>16</v>
      </c>
      <c r="I26" s="20">
        <v>45092</v>
      </c>
      <c r="J26" s="6">
        <f t="shared" si="0"/>
        <v>2023</v>
      </c>
      <c r="K26" s="6">
        <f t="shared" si="1"/>
        <v>6</v>
      </c>
      <c r="L26" s="6" t="str">
        <f t="shared" si="2"/>
        <v>2023-06</v>
      </c>
      <c r="M26" s="6" t="s">
        <v>41</v>
      </c>
      <c r="N26" s="13"/>
      <c r="O26" s="13"/>
      <c r="Q26" s="14"/>
      <c r="R26" s="15"/>
      <c r="S26" s="16"/>
      <c r="T26" s="16"/>
    </row>
    <row r="27" spans="1:20" ht="15.75" customHeight="1" x14ac:dyDescent="0.2">
      <c r="A27" s="29">
        <v>44832</v>
      </c>
      <c r="B27" s="30">
        <v>1463</v>
      </c>
      <c r="C27" s="30" t="s">
        <v>120</v>
      </c>
      <c r="D27" s="30" t="s">
        <v>22</v>
      </c>
      <c r="E27" s="31">
        <v>23350</v>
      </c>
      <c r="F27" s="32">
        <v>18936.18</v>
      </c>
      <c r="G27" s="32">
        <v>4413.82</v>
      </c>
      <c r="H27" s="32" t="s">
        <v>16</v>
      </c>
      <c r="I27" s="38">
        <v>45488</v>
      </c>
      <c r="J27" s="39">
        <f t="shared" si="0"/>
        <v>2024</v>
      </c>
      <c r="K27" s="39">
        <f t="shared" si="1"/>
        <v>7</v>
      </c>
      <c r="L27" s="39" t="str">
        <f t="shared" si="2"/>
        <v>2024-07</v>
      </c>
      <c r="M27" s="32" t="s">
        <v>26</v>
      </c>
      <c r="N27" s="32">
        <v>28311.55</v>
      </c>
      <c r="O27" s="32">
        <v>18143.25</v>
      </c>
      <c r="P27" s="35"/>
      <c r="Q27" s="36">
        <v>0</v>
      </c>
      <c r="R27" s="37" t="s">
        <v>18</v>
      </c>
      <c r="S27" s="30" t="s">
        <v>38</v>
      </c>
      <c r="T27" s="30" t="s">
        <v>28</v>
      </c>
    </row>
    <row r="28" spans="1:20" ht="15.75" customHeight="1" x14ac:dyDescent="0.2">
      <c r="A28" s="17">
        <v>44832</v>
      </c>
      <c r="B28" s="16">
        <v>1556</v>
      </c>
      <c r="C28" s="16" t="s">
        <v>121</v>
      </c>
      <c r="D28" s="16" t="s">
        <v>15</v>
      </c>
      <c r="E28" s="18">
        <v>7100</v>
      </c>
      <c r="F28" s="13">
        <v>7387.32</v>
      </c>
      <c r="G28" s="13">
        <v>-287.31999999999971</v>
      </c>
      <c r="H28" s="6" t="s">
        <v>16</v>
      </c>
      <c r="I28" s="20">
        <v>44910</v>
      </c>
      <c r="J28" s="6">
        <f t="shared" si="0"/>
        <v>2022</v>
      </c>
      <c r="K28" s="6">
        <f t="shared" si="1"/>
        <v>12</v>
      </c>
      <c r="L28" s="6" t="str">
        <f t="shared" si="2"/>
        <v>2022-12</v>
      </c>
      <c r="M28" s="6" t="s">
        <v>50</v>
      </c>
      <c r="N28" s="13">
        <v>13237.15</v>
      </c>
      <c r="O28" s="13">
        <v>7387.32</v>
      </c>
      <c r="Q28" s="14">
        <v>0</v>
      </c>
      <c r="R28" s="15" t="s">
        <v>18</v>
      </c>
      <c r="S28" s="16" t="s">
        <v>51</v>
      </c>
      <c r="T28" s="16" t="s">
        <v>20</v>
      </c>
    </row>
    <row r="29" spans="1:20" ht="15.75" customHeight="1" x14ac:dyDescent="0.2">
      <c r="A29" s="20">
        <v>44832</v>
      </c>
      <c r="B29" s="6">
        <v>1556</v>
      </c>
      <c r="C29" s="6" t="s">
        <v>122</v>
      </c>
      <c r="D29" s="6" t="s">
        <v>15</v>
      </c>
      <c r="E29" s="2"/>
      <c r="F29" s="3"/>
      <c r="G29" s="3"/>
      <c r="H29" s="6" t="s">
        <v>16</v>
      </c>
      <c r="I29" s="20">
        <v>45139</v>
      </c>
      <c r="J29" s="6">
        <f t="shared" si="0"/>
        <v>2023</v>
      </c>
      <c r="K29" s="6">
        <f t="shared" si="1"/>
        <v>8</v>
      </c>
      <c r="L29" s="6" t="str">
        <f t="shared" si="2"/>
        <v>2023-08</v>
      </c>
      <c r="M29" s="6" t="s">
        <v>50</v>
      </c>
      <c r="N29" s="3"/>
      <c r="O29" s="3"/>
      <c r="Q29" s="4"/>
      <c r="R29" s="5"/>
      <c r="S29" s="1"/>
      <c r="T29" s="1"/>
    </row>
    <row r="30" spans="1:20" ht="15.75" customHeight="1" x14ac:dyDescent="0.2">
      <c r="A30" s="17">
        <v>44846</v>
      </c>
      <c r="B30" s="16">
        <v>1602</v>
      </c>
      <c r="C30" s="16" t="s">
        <v>123</v>
      </c>
      <c r="D30" s="16" t="s">
        <v>22</v>
      </c>
      <c r="E30" s="18">
        <v>10000</v>
      </c>
      <c r="F30" s="13">
        <v>8443.61</v>
      </c>
      <c r="G30" s="13">
        <v>1556.3899999999994</v>
      </c>
      <c r="H30" s="13" t="s">
        <v>16</v>
      </c>
      <c r="I30" s="19">
        <v>45412</v>
      </c>
      <c r="J30" s="26">
        <f t="shared" si="0"/>
        <v>2024</v>
      </c>
      <c r="K30" s="26">
        <f t="shared" si="1"/>
        <v>4</v>
      </c>
      <c r="L30" s="26" t="str">
        <f t="shared" si="2"/>
        <v>2024-04</v>
      </c>
      <c r="M30" s="13" t="s">
        <v>52</v>
      </c>
      <c r="N30" s="13">
        <v>12253.6</v>
      </c>
      <c r="O30" s="13">
        <v>7959.52</v>
      </c>
      <c r="Q30" s="14">
        <v>0</v>
      </c>
      <c r="R30" s="15" t="s">
        <v>27</v>
      </c>
      <c r="S30" s="16" t="s">
        <v>53</v>
      </c>
      <c r="T30" s="16" t="s">
        <v>28</v>
      </c>
    </row>
    <row r="31" spans="1:20" ht="15.75" customHeight="1" x14ac:dyDescent="0.2">
      <c r="A31" s="17">
        <v>44960</v>
      </c>
      <c r="B31" s="16">
        <v>1705</v>
      </c>
      <c r="C31" s="16" t="s">
        <v>124</v>
      </c>
      <c r="D31" s="16" t="s">
        <v>15</v>
      </c>
      <c r="E31" s="18">
        <v>9700</v>
      </c>
      <c r="F31" s="13">
        <v>9401.61</v>
      </c>
      <c r="G31" s="13">
        <v>298.38999999999942</v>
      </c>
      <c r="H31" s="6" t="s">
        <v>16</v>
      </c>
      <c r="I31" s="20">
        <v>45126</v>
      </c>
      <c r="J31" s="6">
        <f t="shared" si="0"/>
        <v>2023</v>
      </c>
      <c r="K31" s="6">
        <f t="shared" si="1"/>
        <v>7</v>
      </c>
      <c r="L31" s="6" t="str">
        <f t="shared" si="2"/>
        <v>2023-07</v>
      </c>
      <c r="M31" s="6" t="s">
        <v>41</v>
      </c>
      <c r="N31" s="13">
        <v>14554.31</v>
      </c>
      <c r="O31" s="13">
        <v>8652.84</v>
      </c>
      <c r="Q31" s="14">
        <v>0</v>
      </c>
      <c r="R31" s="15" t="s">
        <v>18</v>
      </c>
      <c r="S31" s="16" t="s">
        <v>54</v>
      </c>
      <c r="T31" s="16" t="s">
        <v>20</v>
      </c>
    </row>
    <row r="32" spans="1:20" ht="15.75" customHeight="1" x14ac:dyDescent="0.2">
      <c r="A32" s="29">
        <v>44991</v>
      </c>
      <c r="B32" s="30">
        <v>1787</v>
      </c>
      <c r="C32" s="30" t="s">
        <v>125</v>
      </c>
      <c r="D32" s="30" t="s">
        <v>22</v>
      </c>
      <c r="E32" s="31">
        <v>25000</v>
      </c>
      <c r="F32" s="32">
        <v>24919.47</v>
      </c>
      <c r="G32" s="32">
        <v>80.529999999998836</v>
      </c>
      <c r="H32" s="40" t="s">
        <v>16</v>
      </c>
      <c r="I32" s="41">
        <v>45027</v>
      </c>
      <c r="J32" s="40">
        <f t="shared" si="0"/>
        <v>2023</v>
      </c>
      <c r="K32" s="40">
        <f t="shared" si="1"/>
        <v>4</v>
      </c>
      <c r="L32" s="40" t="str">
        <f t="shared" si="2"/>
        <v>2023-04</v>
      </c>
      <c r="M32" s="33" t="s">
        <v>26</v>
      </c>
      <c r="N32" s="32">
        <v>3093.85</v>
      </c>
      <c r="O32" s="32">
        <v>1900.45</v>
      </c>
      <c r="P32" s="35"/>
      <c r="Q32" s="36">
        <v>0</v>
      </c>
      <c r="R32" s="37" t="s">
        <v>18</v>
      </c>
      <c r="S32" s="30" t="s">
        <v>46</v>
      </c>
      <c r="T32" s="30" t="s">
        <v>20</v>
      </c>
    </row>
    <row r="33" spans="1:20" ht="15.75" customHeight="1" x14ac:dyDescent="0.2">
      <c r="A33" s="29">
        <v>44995</v>
      </c>
      <c r="B33" s="30">
        <v>1916</v>
      </c>
      <c r="C33" s="30" t="s">
        <v>126</v>
      </c>
      <c r="D33" s="30" t="s">
        <v>22</v>
      </c>
      <c r="E33" s="31">
        <v>15000</v>
      </c>
      <c r="F33" s="32">
        <v>13963.92</v>
      </c>
      <c r="G33" s="32">
        <v>1036.08</v>
      </c>
      <c r="H33" s="33" t="s">
        <v>16</v>
      </c>
      <c r="I33" s="34">
        <v>45266</v>
      </c>
      <c r="J33" s="33">
        <f t="shared" si="0"/>
        <v>2023</v>
      </c>
      <c r="K33" s="33">
        <f t="shared" si="1"/>
        <v>12</v>
      </c>
      <c r="L33" s="33" t="str">
        <f t="shared" si="2"/>
        <v>2023-12</v>
      </c>
      <c r="M33" s="33" t="s">
        <v>26</v>
      </c>
      <c r="N33" s="32">
        <v>20309.54</v>
      </c>
      <c r="O33" s="32">
        <v>12475.64</v>
      </c>
      <c r="P33" s="35"/>
      <c r="Q33" s="36">
        <v>0</v>
      </c>
      <c r="R33" s="37" t="s">
        <v>18</v>
      </c>
      <c r="S33" s="30" t="s">
        <v>36</v>
      </c>
      <c r="T33" s="30" t="s">
        <v>20</v>
      </c>
    </row>
    <row r="34" spans="1:20" ht="15.75" customHeight="1" x14ac:dyDescent="0.2">
      <c r="A34" s="17">
        <v>44995</v>
      </c>
      <c r="B34" s="16">
        <v>1916</v>
      </c>
      <c r="C34" s="16" t="s">
        <v>127</v>
      </c>
      <c r="D34" s="16" t="s">
        <v>22</v>
      </c>
      <c r="E34" s="18"/>
      <c r="F34" s="21"/>
      <c r="G34" s="21"/>
      <c r="H34" s="13" t="s">
        <v>25</v>
      </c>
      <c r="I34" s="20">
        <v>45532</v>
      </c>
      <c r="J34" s="6">
        <f t="shared" si="0"/>
        <v>2024</v>
      </c>
      <c r="K34" s="6">
        <f t="shared" si="1"/>
        <v>8</v>
      </c>
      <c r="L34" s="6" t="str">
        <f t="shared" si="2"/>
        <v>2024-08</v>
      </c>
      <c r="M34" s="6" t="s">
        <v>41</v>
      </c>
      <c r="N34" s="21"/>
      <c r="O34" s="21"/>
      <c r="Q34" s="23"/>
      <c r="R34" s="24"/>
      <c r="S34" s="16"/>
      <c r="T34" s="16"/>
    </row>
    <row r="35" spans="1:20" ht="15.75" customHeight="1" x14ac:dyDescent="0.2">
      <c r="A35" s="17">
        <v>45001</v>
      </c>
      <c r="B35" s="16">
        <v>11011</v>
      </c>
      <c r="C35" s="16" t="s">
        <v>128</v>
      </c>
      <c r="D35" s="16" t="s">
        <v>22</v>
      </c>
      <c r="E35" s="18">
        <v>15500</v>
      </c>
      <c r="F35" s="13">
        <v>13378.27</v>
      </c>
      <c r="G35" s="13">
        <v>2121.7299999999996</v>
      </c>
      <c r="H35" s="6" t="s">
        <v>16</v>
      </c>
      <c r="I35" s="20">
        <v>45114</v>
      </c>
      <c r="J35" s="6">
        <f t="shared" si="0"/>
        <v>2023</v>
      </c>
      <c r="K35" s="6">
        <f t="shared" si="1"/>
        <v>7</v>
      </c>
      <c r="L35" s="6" t="str">
        <f t="shared" si="2"/>
        <v>2023-07</v>
      </c>
      <c r="M35" s="6" t="s">
        <v>41</v>
      </c>
      <c r="N35" s="13">
        <v>22021.65</v>
      </c>
      <c r="O35" s="13">
        <v>13378.27</v>
      </c>
      <c r="Q35" s="14">
        <v>0</v>
      </c>
      <c r="R35" s="15" t="s">
        <v>18</v>
      </c>
      <c r="S35" s="16" t="s">
        <v>55</v>
      </c>
      <c r="T35" s="16" t="s">
        <v>20</v>
      </c>
    </row>
    <row r="36" spans="1:20" ht="15.75" customHeight="1" x14ac:dyDescent="0.2">
      <c r="A36" s="17">
        <v>45001</v>
      </c>
      <c r="B36" s="16">
        <v>11011</v>
      </c>
      <c r="C36" s="16" t="s">
        <v>129</v>
      </c>
      <c r="D36" s="16" t="s">
        <v>22</v>
      </c>
      <c r="E36" s="18"/>
      <c r="F36" s="13"/>
      <c r="G36" s="13"/>
      <c r="H36" s="13" t="s">
        <v>16</v>
      </c>
      <c r="I36" s="20">
        <v>45525</v>
      </c>
      <c r="J36" s="6">
        <f t="shared" si="0"/>
        <v>2024</v>
      </c>
      <c r="K36" s="6">
        <f t="shared" si="1"/>
        <v>8</v>
      </c>
      <c r="L36" s="6" t="str">
        <f t="shared" si="2"/>
        <v>2024-08</v>
      </c>
      <c r="M36" s="6" t="s">
        <v>41</v>
      </c>
      <c r="N36" s="13"/>
      <c r="O36" s="13"/>
      <c r="Q36" s="14"/>
      <c r="R36" s="15"/>
      <c r="S36" s="16"/>
      <c r="T36" s="16"/>
    </row>
    <row r="37" spans="1:20" ht="15.75" customHeight="1" x14ac:dyDescent="0.2">
      <c r="A37" s="17">
        <v>45005</v>
      </c>
      <c r="B37" s="16">
        <v>11036</v>
      </c>
      <c r="C37" s="16" t="s">
        <v>130</v>
      </c>
      <c r="D37" s="16" t="s">
        <v>22</v>
      </c>
      <c r="E37" s="18">
        <v>12000</v>
      </c>
      <c r="F37" s="13">
        <v>10961.8</v>
      </c>
      <c r="G37" s="13">
        <v>1038.2000000000007</v>
      </c>
      <c r="H37" s="13" t="s">
        <v>16</v>
      </c>
      <c r="I37" s="19">
        <v>45400</v>
      </c>
      <c r="J37" s="26">
        <f t="shared" si="0"/>
        <v>2024</v>
      </c>
      <c r="K37" s="26">
        <f t="shared" si="1"/>
        <v>4</v>
      </c>
      <c r="L37" s="26" t="str">
        <f t="shared" si="2"/>
        <v>2024-04</v>
      </c>
      <c r="M37" s="13" t="s">
        <v>56</v>
      </c>
      <c r="N37" s="13">
        <v>16212.74</v>
      </c>
      <c r="O37" s="13">
        <v>10167.1</v>
      </c>
      <c r="Q37" s="14">
        <v>0</v>
      </c>
      <c r="R37" s="15" t="s">
        <v>24</v>
      </c>
      <c r="S37" s="16" t="s">
        <v>57</v>
      </c>
      <c r="T37" s="16" t="s">
        <v>28</v>
      </c>
    </row>
    <row r="38" spans="1:20" ht="15.75" customHeight="1" x14ac:dyDescent="0.2">
      <c r="A38" s="29">
        <v>45022</v>
      </c>
      <c r="B38" s="30">
        <v>11169</v>
      </c>
      <c r="C38" s="30" t="s">
        <v>131</v>
      </c>
      <c r="D38" s="30" t="s">
        <v>30</v>
      </c>
      <c r="E38" s="31">
        <v>17750</v>
      </c>
      <c r="F38" s="32">
        <v>17947.669999999998</v>
      </c>
      <c r="G38" s="32">
        <v>-197.66999999999825</v>
      </c>
      <c r="H38" s="33" t="s">
        <v>16</v>
      </c>
      <c r="I38" s="34">
        <v>45126</v>
      </c>
      <c r="J38" s="33">
        <f t="shared" si="0"/>
        <v>2023</v>
      </c>
      <c r="K38" s="33">
        <f t="shared" si="1"/>
        <v>7</v>
      </c>
      <c r="L38" s="33" t="str">
        <f t="shared" si="2"/>
        <v>2023-07</v>
      </c>
      <c r="M38" s="33" t="s">
        <v>58</v>
      </c>
      <c r="N38" s="32">
        <v>28910.73</v>
      </c>
      <c r="O38" s="32">
        <v>16799.78</v>
      </c>
      <c r="P38" s="35"/>
      <c r="Q38" s="36">
        <v>186</v>
      </c>
      <c r="R38" s="37" t="s">
        <v>27</v>
      </c>
      <c r="S38" s="30" t="s">
        <v>59</v>
      </c>
      <c r="T38" s="30" t="s">
        <v>60</v>
      </c>
    </row>
    <row r="39" spans="1:20" ht="15.75" customHeight="1" x14ac:dyDescent="0.2">
      <c r="A39" s="17">
        <v>45022</v>
      </c>
      <c r="B39" s="16">
        <v>11154</v>
      </c>
      <c r="C39" s="16" t="s">
        <v>132</v>
      </c>
      <c r="D39" s="16" t="s">
        <v>15</v>
      </c>
      <c r="E39" s="18">
        <v>3000</v>
      </c>
      <c r="F39" s="13">
        <v>2815.26</v>
      </c>
      <c r="G39" s="13">
        <v>184.73999999999978</v>
      </c>
      <c r="H39" s="13" t="s">
        <v>25</v>
      </c>
      <c r="I39" s="19">
        <v>45265</v>
      </c>
      <c r="J39" s="26">
        <f t="shared" si="0"/>
        <v>2023</v>
      </c>
      <c r="K39" s="26">
        <f t="shared" si="1"/>
        <v>12</v>
      </c>
      <c r="L39" s="26" t="str">
        <f t="shared" si="2"/>
        <v>2023-12</v>
      </c>
      <c r="M39" s="13" t="s">
        <v>61</v>
      </c>
      <c r="N39" s="13">
        <v>4665.55</v>
      </c>
      <c r="O39" s="13">
        <v>2754.73</v>
      </c>
      <c r="Q39" s="14">
        <v>0</v>
      </c>
      <c r="R39" s="15" t="s">
        <v>18</v>
      </c>
      <c r="S39" s="16" t="s">
        <v>57</v>
      </c>
      <c r="T39" s="16" t="s">
        <v>28</v>
      </c>
    </row>
    <row r="40" spans="1:20" ht="15.75" customHeight="1" x14ac:dyDescent="0.2">
      <c r="A40" s="17">
        <v>45022</v>
      </c>
      <c r="B40" s="16">
        <v>11154</v>
      </c>
      <c r="C40" s="16" t="s">
        <v>133</v>
      </c>
      <c r="D40" s="16" t="s">
        <v>15</v>
      </c>
      <c r="E40" s="18"/>
      <c r="F40" s="13"/>
      <c r="G40" s="13"/>
      <c r="H40" s="13" t="s">
        <v>16</v>
      </c>
      <c r="I40" s="19">
        <v>45397</v>
      </c>
      <c r="J40" s="26">
        <f t="shared" si="0"/>
        <v>2024</v>
      </c>
      <c r="K40" s="26">
        <f t="shared" si="1"/>
        <v>4</v>
      </c>
      <c r="L40" s="26" t="str">
        <f t="shared" si="2"/>
        <v>2024-04</v>
      </c>
      <c r="M40" s="13" t="s">
        <v>31</v>
      </c>
      <c r="N40" s="13"/>
      <c r="O40" s="13"/>
      <c r="Q40" s="14"/>
      <c r="R40" s="15"/>
      <c r="S40" s="16"/>
      <c r="T40" s="16"/>
    </row>
    <row r="41" spans="1:20" ht="15.75" customHeight="1" x14ac:dyDescent="0.2">
      <c r="A41" s="17">
        <v>45027</v>
      </c>
      <c r="B41" s="16">
        <v>11185</v>
      </c>
      <c r="C41" s="16" t="s">
        <v>134</v>
      </c>
      <c r="D41" s="16" t="s">
        <v>15</v>
      </c>
      <c r="E41" s="18">
        <v>22675</v>
      </c>
      <c r="F41" s="13">
        <v>22375.97</v>
      </c>
      <c r="G41" s="13">
        <v>299.02999999999884</v>
      </c>
      <c r="H41" s="6" t="s">
        <v>16</v>
      </c>
      <c r="I41" s="20">
        <v>45059</v>
      </c>
      <c r="J41" s="6">
        <f t="shared" si="0"/>
        <v>2023</v>
      </c>
      <c r="K41" s="6">
        <f t="shared" si="1"/>
        <v>5</v>
      </c>
      <c r="L41" s="6" t="str">
        <f t="shared" si="2"/>
        <v>2023-05</v>
      </c>
      <c r="M41" s="6" t="s">
        <v>41</v>
      </c>
      <c r="N41" s="13">
        <v>38221.17</v>
      </c>
      <c r="O41" s="13">
        <v>22375.97</v>
      </c>
      <c r="Q41" s="14">
        <v>0</v>
      </c>
      <c r="R41" s="15" t="s">
        <v>62</v>
      </c>
      <c r="S41" s="16" t="s">
        <v>63</v>
      </c>
      <c r="T41" s="16" t="s">
        <v>20</v>
      </c>
    </row>
    <row r="42" spans="1:20" ht="15.75" customHeight="1" x14ac:dyDescent="0.2">
      <c r="A42" s="17">
        <v>45027</v>
      </c>
      <c r="B42" s="16">
        <v>11185</v>
      </c>
      <c r="C42" s="16" t="s">
        <v>135</v>
      </c>
      <c r="D42" s="16" t="s">
        <v>15</v>
      </c>
      <c r="E42" s="18"/>
      <c r="F42" s="13"/>
      <c r="G42" s="13"/>
      <c r="H42" s="6" t="s">
        <v>16</v>
      </c>
      <c r="I42" s="20">
        <v>45191</v>
      </c>
      <c r="J42" s="6">
        <f t="shared" si="0"/>
        <v>2023</v>
      </c>
      <c r="K42" s="6">
        <f t="shared" si="1"/>
        <v>9</v>
      </c>
      <c r="L42" s="6" t="str">
        <f t="shared" si="2"/>
        <v>2023-09</v>
      </c>
      <c r="M42" s="6" t="s">
        <v>41</v>
      </c>
      <c r="N42" s="13"/>
      <c r="O42" s="13"/>
      <c r="Q42" s="14"/>
      <c r="R42" s="15"/>
      <c r="S42" s="16"/>
      <c r="T42" s="16"/>
    </row>
    <row r="43" spans="1:20" ht="15.75" customHeight="1" x14ac:dyDescent="0.2">
      <c r="A43" s="29">
        <v>45030</v>
      </c>
      <c r="B43" s="30">
        <v>11247</v>
      </c>
      <c r="C43" s="30" t="s">
        <v>136</v>
      </c>
      <c r="D43" s="30" t="s">
        <v>22</v>
      </c>
      <c r="E43" s="31">
        <v>23000</v>
      </c>
      <c r="F43" s="32">
        <v>20515.93</v>
      </c>
      <c r="G43" s="32">
        <v>2484.0699999999997</v>
      </c>
      <c r="H43" s="32" t="s">
        <v>16</v>
      </c>
      <c r="I43" s="38">
        <v>45387</v>
      </c>
      <c r="J43" s="39">
        <f t="shared" si="0"/>
        <v>2024</v>
      </c>
      <c r="K43" s="39">
        <f t="shared" si="1"/>
        <v>4</v>
      </c>
      <c r="L43" s="39" t="str">
        <f t="shared" si="2"/>
        <v>2024-04</v>
      </c>
      <c r="M43" s="32" t="s">
        <v>64</v>
      </c>
      <c r="N43" s="32">
        <v>32087.61</v>
      </c>
      <c r="O43" s="32">
        <v>19433.009999999998</v>
      </c>
      <c r="P43" s="35"/>
      <c r="Q43" s="36">
        <v>0</v>
      </c>
      <c r="R43" s="37" t="s">
        <v>18</v>
      </c>
      <c r="S43" s="30" t="s">
        <v>65</v>
      </c>
      <c r="T43" s="30" t="s">
        <v>20</v>
      </c>
    </row>
    <row r="44" spans="1:20" ht="15.75" customHeight="1" x14ac:dyDescent="0.2">
      <c r="A44" s="17">
        <v>45030</v>
      </c>
      <c r="B44" s="16">
        <v>11182</v>
      </c>
      <c r="C44" s="16" t="s">
        <v>137</v>
      </c>
      <c r="D44" s="16" t="s">
        <v>66</v>
      </c>
      <c r="E44" s="18">
        <v>22200</v>
      </c>
      <c r="F44" s="13">
        <v>20132.41</v>
      </c>
      <c r="G44" s="13">
        <v>2067.59</v>
      </c>
      <c r="H44" s="6" t="s">
        <v>16</v>
      </c>
      <c r="I44" s="20">
        <v>45034</v>
      </c>
      <c r="J44" s="6">
        <f t="shared" si="0"/>
        <v>2023</v>
      </c>
      <c r="K44" s="6">
        <f t="shared" si="1"/>
        <v>4</v>
      </c>
      <c r="L44" s="6" t="str">
        <f t="shared" si="2"/>
        <v>2023-04</v>
      </c>
      <c r="M44" s="6" t="s">
        <v>41</v>
      </c>
      <c r="N44" s="13">
        <v>0</v>
      </c>
      <c r="O44" s="13">
        <v>0</v>
      </c>
      <c r="Q44" s="14">
        <v>0</v>
      </c>
      <c r="R44" s="15" t="s">
        <v>18</v>
      </c>
      <c r="S44" s="16" t="s">
        <v>67</v>
      </c>
      <c r="T44" s="16" t="s">
        <v>20</v>
      </c>
    </row>
    <row r="45" spans="1:20" ht="15.75" customHeight="1" x14ac:dyDescent="0.2">
      <c r="A45" s="17">
        <v>45030</v>
      </c>
      <c r="B45" s="16">
        <v>11182</v>
      </c>
      <c r="C45" s="16" t="s">
        <v>138</v>
      </c>
      <c r="D45" s="16" t="s">
        <v>66</v>
      </c>
      <c r="E45" s="18"/>
      <c r="F45" s="13"/>
      <c r="G45" s="13"/>
      <c r="H45" s="6" t="s">
        <v>16</v>
      </c>
      <c r="I45" s="20">
        <v>45322</v>
      </c>
      <c r="J45" s="6">
        <f t="shared" si="0"/>
        <v>2024</v>
      </c>
      <c r="K45" s="6">
        <f t="shared" si="1"/>
        <v>1</v>
      </c>
      <c r="L45" s="6" t="str">
        <f t="shared" si="2"/>
        <v>2024-01</v>
      </c>
      <c r="M45" s="6" t="s">
        <v>41</v>
      </c>
      <c r="N45" s="13"/>
      <c r="O45" s="13"/>
      <c r="Q45" s="14"/>
      <c r="R45" s="15"/>
      <c r="S45" s="16"/>
      <c r="T45" s="16"/>
    </row>
    <row r="46" spans="1:20" ht="15.75" customHeight="1" x14ac:dyDescent="0.2">
      <c r="A46" s="17">
        <v>45031</v>
      </c>
      <c r="B46" s="16">
        <v>11248</v>
      </c>
      <c r="C46" s="16" t="s">
        <v>139</v>
      </c>
      <c r="D46" s="16" t="s">
        <v>22</v>
      </c>
      <c r="E46" s="18">
        <v>5900</v>
      </c>
      <c r="F46" s="13">
        <v>5942.59</v>
      </c>
      <c r="G46" s="13">
        <v>-42.590000000000146</v>
      </c>
      <c r="H46" s="6" t="s">
        <v>25</v>
      </c>
      <c r="I46" s="20">
        <v>45054</v>
      </c>
      <c r="J46" s="6">
        <f t="shared" si="0"/>
        <v>2023</v>
      </c>
      <c r="K46" s="6">
        <f t="shared" si="1"/>
        <v>5</v>
      </c>
      <c r="L46" s="6" t="str">
        <f t="shared" si="2"/>
        <v>2023-05</v>
      </c>
      <c r="M46" s="6" t="s">
        <v>68</v>
      </c>
      <c r="N46" s="13">
        <v>8306.7199999999993</v>
      </c>
      <c r="O46" s="13">
        <v>5054.45</v>
      </c>
      <c r="Q46" s="14">
        <v>0</v>
      </c>
      <c r="R46" s="15" t="s">
        <v>18</v>
      </c>
      <c r="S46" s="16" t="s">
        <v>46</v>
      </c>
      <c r="T46" s="16" t="s">
        <v>20</v>
      </c>
    </row>
    <row r="47" spans="1:20" ht="15.75" customHeight="1" x14ac:dyDescent="0.2">
      <c r="A47" s="34">
        <v>45031</v>
      </c>
      <c r="B47" s="33">
        <v>11248</v>
      </c>
      <c r="C47" s="33" t="s">
        <v>139</v>
      </c>
      <c r="D47" s="33" t="s">
        <v>22</v>
      </c>
      <c r="E47" s="43"/>
      <c r="F47" s="44"/>
      <c r="G47" s="44"/>
      <c r="H47" s="33" t="s">
        <v>16</v>
      </c>
      <c r="I47" s="34">
        <v>45063</v>
      </c>
      <c r="J47" s="33">
        <f t="shared" si="0"/>
        <v>2023</v>
      </c>
      <c r="K47" s="33">
        <f t="shared" si="1"/>
        <v>5</v>
      </c>
      <c r="L47" s="33" t="str">
        <f t="shared" si="2"/>
        <v>2023-05</v>
      </c>
      <c r="M47" s="33" t="s">
        <v>26</v>
      </c>
      <c r="N47" s="44"/>
      <c r="O47" s="44"/>
      <c r="P47" s="35"/>
      <c r="Q47" s="45"/>
      <c r="R47" s="46"/>
      <c r="S47" s="42"/>
      <c r="T47" s="42"/>
    </row>
    <row r="48" spans="1:20" ht="15.75" customHeight="1" x14ac:dyDescent="0.2">
      <c r="A48" s="17">
        <v>45034</v>
      </c>
      <c r="B48" s="16">
        <v>11244</v>
      </c>
      <c r="C48" s="16" t="s">
        <v>140</v>
      </c>
      <c r="D48" s="16" t="s">
        <v>22</v>
      </c>
      <c r="E48" s="18">
        <v>13000</v>
      </c>
      <c r="F48" s="13">
        <v>11661.09</v>
      </c>
      <c r="G48" s="13">
        <v>1338.9099999999999</v>
      </c>
      <c r="H48" s="6" t="s">
        <v>16</v>
      </c>
      <c r="I48" s="20">
        <v>45117</v>
      </c>
      <c r="J48" s="6">
        <f t="shared" si="0"/>
        <v>2023</v>
      </c>
      <c r="K48" s="6">
        <f t="shared" si="1"/>
        <v>7</v>
      </c>
      <c r="L48" s="6" t="str">
        <f t="shared" si="2"/>
        <v>2023-07</v>
      </c>
      <c r="M48" s="6" t="s">
        <v>31</v>
      </c>
      <c r="N48" s="13">
        <v>18103.38</v>
      </c>
      <c r="O48" s="13">
        <v>11661.09</v>
      </c>
      <c r="Q48" s="14">
        <v>0</v>
      </c>
      <c r="R48" s="15" t="s">
        <v>69</v>
      </c>
      <c r="S48" s="16" t="s">
        <v>42</v>
      </c>
      <c r="T48" s="16" t="s">
        <v>28</v>
      </c>
    </row>
    <row r="49" spans="1:20" ht="15.75" customHeight="1" x14ac:dyDescent="0.2">
      <c r="A49" s="17">
        <v>45034</v>
      </c>
      <c r="B49" s="16">
        <v>11244</v>
      </c>
      <c r="C49" s="16" t="s">
        <v>141</v>
      </c>
      <c r="D49" s="16" t="s">
        <v>22</v>
      </c>
      <c r="E49" s="18"/>
      <c r="F49" s="13"/>
      <c r="G49" s="13"/>
      <c r="H49" s="6" t="s">
        <v>16</v>
      </c>
      <c r="I49" s="20">
        <v>45517</v>
      </c>
      <c r="J49" s="6">
        <f t="shared" si="0"/>
        <v>2024</v>
      </c>
      <c r="K49" s="6">
        <f t="shared" si="1"/>
        <v>8</v>
      </c>
      <c r="L49" s="6" t="str">
        <f t="shared" si="2"/>
        <v>2024-08</v>
      </c>
      <c r="M49" s="6" t="s">
        <v>31</v>
      </c>
      <c r="N49" s="13"/>
      <c r="O49" s="13"/>
      <c r="Q49" s="14"/>
      <c r="R49" s="15"/>
      <c r="S49" s="16"/>
      <c r="T49" s="16"/>
    </row>
    <row r="50" spans="1:20" ht="15.75" customHeight="1" x14ac:dyDescent="0.2">
      <c r="A50" s="17">
        <v>45034</v>
      </c>
      <c r="B50" s="16">
        <v>11332</v>
      </c>
      <c r="C50" s="16" t="s">
        <v>142</v>
      </c>
      <c r="D50" s="16" t="s">
        <v>22</v>
      </c>
      <c r="E50" s="18">
        <v>23900</v>
      </c>
      <c r="F50" s="13">
        <v>21970.17</v>
      </c>
      <c r="G50" s="13">
        <v>1929.8300000000017</v>
      </c>
      <c r="H50" s="13" t="s">
        <v>16</v>
      </c>
      <c r="I50" s="19">
        <v>45329</v>
      </c>
      <c r="J50" s="26">
        <f t="shared" si="0"/>
        <v>2024</v>
      </c>
      <c r="K50" s="26">
        <f t="shared" si="1"/>
        <v>2</v>
      </c>
      <c r="L50" s="26" t="str">
        <f t="shared" si="2"/>
        <v>2024-02</v>
      </c>
      <c r="M50" s="13" t="s">
        <v>41</v>
      </c>
      <c r="N50" s="13">
        <v>34060.51</v>
      </c>
      <c r="O50" s="13">
        <v>20725.07</v>
      </c>
      <c r="Q50" s="14">
        <v>0</v>
      </c>
      <c r="R50" s="15" t="s">
        <v>18</v>
      </c>
      <c r="S50" s="16" t="s">
        <v>70</v>
      </c>
      <c r="T50" s="16" t="s">
        <v>20</v>
      </c>
    </row>
    <row r="51" spans="1:20" ht="15.75" customHeight="1" x14ac:dyDescent="0.2">
      <c r="A51" s="17">
        <v>45034</v>
      </c>
      <c r="B51" s="16">
        <v>11332</v>
      </c>
      <c r="C51" s="16" t="s">
        <v>143</v>
      </c>
      <c r="D51" s="16" t="s">
        <v>22</v>
      </c>
      <c r="E51" s="18"/>
      <c r="F51" s="13"/>
      <c r="G51" s="13"/>
      <c r="H51" s="13" t="s">
        <v>25</v>
      </c>
      <c r="I51" s="19">
        <v>45517</v>
      </c>
      <c r="J51" s="26">
        <f t="shared" si="0"/>
        <v>2024</v>
      </c>
      <c r="K51" s="26">
        <f t="shared" si="1"/>
        <v>8</v>
      </c>
      <c r="L51" s="26" t="str">
        <f t="shared" si="2"/>
        <v>2024-08</v>
      </c>
      <c r="M51" s="13" t="s">
        <v>41</v>
      </c>
      <c r="N51" s="13"/>
      <c r="O51" s="13"/>
      <c r="Q51" s="14"/>
      <c r="R51" s="15"/>
      <c r="S51" s="16"/>
      <c r="T51" s="16"/>
    </row>
    <row r="52" spans="1:20" ht="15.75" customHeight="1" x14ac:dyDescent="0.2">
      <c r="A52" s="29">
        <v>45034</v>
      </c>
      <c r="B52" s="30">
        <v>11358</v>
      </c>
      <c r="C52" s="30" t="s">
        <v>144</v>
      </c>
      <c r="D52" s="30" t="s">
        <v>15</v>
      </c>
      <c r="E52" s="31">
        <v>20000</v>
      </c>
      <c r="F52" s="32">
        <v>20016.48</v>
      </c>
      <c r="G52" s="32">
        <v>-16.479999999999563</v>
      </c>
      <c r="H52" s="33" t="s">
        <v>16</v>
      </c>
      <c r="I52" s="34">
        <v>45035</v>
      </c>
      <c r="J52" s="33">
        <f t="shared" si="0"/>
        <v>2023</v>
      </c>
      <c r="K52" s="33">
        <f t="shared" si="1"/>
        <v>4</v>
      </c>
      <c r="L52" s="33" t="str">
        <f t="shared" si="2"/>
        <v>2023-04</v>
      </c>
      <c r="M52" s="33" t="s">
        <v>71</v>
      </c>
      <c r="N52" s="32">
        <v>30387.21</v>
      </c>
      <c r="O52" s="32">
        <v>18548.439999999999</v>
      </c>
      <c r="P52" s="35"/>
      <c r="Q52" s="36">
        <v>0</v>
      </c>
      <c r="R52" s="37" t="s">
        <v>18</v>
      </c>
      <c r="S52" s="30" t="s">
        <v>33</v>
      </c>
      <c r="T52" s="30" t="s">
        <v>28</v>
      </c>
    </row>
    <row r="53" spans="1:20" ht="15.75" customHeight="1" x14ac:dyDescent="0.2">
      <c r="A53" s="20">
        <v>45034</v>
      </c>
      <c r="B53" s="6">
        <v>11358</v>
      </c>
      <c r="C53" s="6" t="s">
        <v>145</v>
      </c>
      <c r="D53" s="6" t="s">
        <v>15</v>
      </c>
      <c r="E53" s="2"/>
      <c r="F53" s="3"/>
      <c r="G53" s="3"/>
      <c r="H53" s="6" t="s">
        <v>25</v>
      </c>
      <c r="I53" s="20">
        <v>45240</v>
      </c>
      <c r="J53" s="6">
        <f t="shared" si="0"/>
        <v>2023</v>
      </c>
      <c r="K53" s="6">
        <f t="shared" si="1"/>
        <v>11</v>
      </c>
      <c r="L53" s="6" t="str">
        <f t="shared" si="2"/>
        <v>2023-11</v>
      </c>
      <c r="M53" s="6" t="s">
        <v>72</v>
      </c>
      <c r="N53" s="3"/>
      <c r="O53" s="3"/>
      <c r="Q53" s="4"/>
      <c r="R53" s="5"/>
      <c r="S53" s="1"/>
      <c r="T53" s="1"/>
    </row>
    <row r="54" spans="1:20" ht="15.75" customHeight="1" x14ac:dyDescent="0.2">
      <c r="A54" s="17">
        <v>45041</v>
      </c>
      <c r="B54" s="16">
        <v>11438</v>
      </c>
      <c r="C54" s="16" t="s">
        <v>146</v>
      </c>
      <c r="D54" s="16" t="s">
        <v>30</v>
      </c>
      <c r="E54" s="18">
        <v>12100</v>
      </c>
      <c r="F54" s="13">
        <v>11178.65</v>
      </c>
      <c r="G54" s="13">
        <v>921.35000000000036</v>
      </c>
      <c r="H54" s="13" t="s">
        <v>16</v>
      </c>
      <c r="I54" s="19">
        <v>45362</v>
      </c>
      <c r="J54" s="26">
        <f t="shared" si="0"/>
        <v>2024</v>
      </c>
      <c r="K54" s="26">
        <f t="shared" si="1"/>
        <v>3</v>
      </c>
      <c r="L54" s="26" t="str">
        <f t="shared" si="2"/>
        <v>2024-03</v>
      </c>
      <c r="M54" s="13" t="s">
        <v>41</v>
      </c>
      <c r="N54" s="13">
        <v>17720.46</v>
      </c>
      <c r="O54" s="13">
        <v>10678.58</v>
      </c>
      <c r="Q54" s="14">
        <v>46</v>
      </c>
      <c r="R54" s="15" t="s">
        <v>18</v>
      </c>
      <c r="S54" s="16" t="s">
        <v>65</v>
      </c>
      <c r="T54" s="16" t="s">
        <v>20</v>
      </c>
    </row>
    <row r="55" spans="1:20" ht="15.75" customHeight="1" x14ac:dyDescent="0.2">
      <c r="A55" s="17">
        <v>45044</v>
      </c>
      <c r="B55" s="16">
        <v>11565</v>
      </c>
      <c r="C55" s="16" t="s">
        <v>147</v>
      </c>
      <c r="D55" s="16" t="s">
        <v>22</v>
      </c>
      <c r="E55" s="18">
        <v>22300</v>
      </c>
      <c r="F55" s="13">
        <v>21871.54</v>
      </c>
      <c r="G55" s="13">
        <v>428.45999999999913</v>
      </c>
      <c r="H55" s="6" t="s">
        <v>16</v>
      </c>
      <c r="I55" s="20">
        <v>45180</v>
      </c>
      <c r="J55" s="6">
        <f t="shared" si="0"/>
        <v>2023</v>
      </c>
      <c r="K55" s="6">
        <f t="shared" si="1"/>
        <v>9</v>
      </c>
      <c r="L55" s="6" t="str">
        <f t="shared" si="2"/>
        <v>2023-09</v>
      </c>
      <c r="M55" s="6" t="s">
        <v>31</v>
      </c>
      <c r="N55" s="13">
        <v>33324.1</v>
      </c>
      <c r="O55" s="13">
        <v>19872.2</v>
      </c>
      <c r="Q55" s="14">
        <v>0</v>
      </c>
      <c r="R55" s="15" t="s">
        <v>18</v>
      </c>
      <c r="S55" s="16" t="s">
        <v>63</v>
      </c>
      <c r="T55" s="16" t="s">
        <v>28</v>
      </c>
    </row>
    <row r="56" spans="1:20" ht="15.75" customHeight="1" x14ac:dyDescent="0.2">
      <c r="A56" s="17">
        <v>45049</v>
      </c>
      <c r="B56" s="16">
        <v>11020</v>
      </c>
      <c r="C56" s="16" t="s">
        <v>148</v>
      </c>
      <c r="D56" s="16" t="s">
        <v>22</v>
      </c>
      <c r="E56" s="18">
        <v>25000</v>
      </c>
      <c r="F56" s="13">
        <v>25000</v>
      </c>
      <c r="G56" s="13">
        <v>0</v>
      </c>
      <c r="H56" s="13" t="s">
        <v>39</v>
      </c>
      <c r="I56" s="25">
        <v>45476</v>
      </c>
      <c r="J56" s="28">
        <f t="shared" si="0"/>
        <v>2024</v>
      </c>
      <c r="K56" s="28">
        <f t="shared" si="1"/>
        <v>7</v>
      </c>
      <c r="L56" s="28" t="str">
        <f t="shared" si="2"/>
        <v>2024-07</v>
      </c>
      <c r="M56" s="13" t="s">
        <v>73</v>
      </c>
      <c r="N56" s="13">
        <v>34242.32</v>
      </c>
      <c r="O56" s="13">
        <v>21267.63</v>
      </c>
      <c r="Q56" s="14">
        <v>0</v>
      </c>
      <c r="R56" s="15" t="s">
        <v>24</v>
      </c>
      <c r="S56" s="16" t="s">
        <v>46</v>
      </c>
      <c r="T56" s="16" t="s">
        <v>28</v>
      </c>
    </row>
    <row r="57" spans="1:20" ht="15.75" customHeight="1" x14ac:dyDescent="0.2">
      <c r="A57" s="17">
        <v>45049</v>
      </c>
      <c r="B57" s="16">
        <v>11556</v>
      </c>
      <c r="C57" s="16" t="s">
        <v>149</v>
      </c>
      <c r="D57" s="16" t="s">
        <v>66</v>
      </c>
      <c r="E57" s="18">
        <v>4590</v>
      </c>
      <c r="F57" s="13">
        <v>4510.49</v>
      </c>
      <c r="G57" s="13">
        <v>79.510000000000218</v>
      </c>
      <c r="H57" s="6" t="s">
        <v>25</v>
      </c>
      <c r="I57" s="20">
        <v>45112</v>
      </c>
      <c r="J57" s="6">
        <f t="shared" si="0"/>
        <v>2023</v>
      </c>
      <c r="K57" s="6">
        <f t="shared" si="1"/>
        <v>7</v>
      </c>
      <c r="L57" s="6" t="str">
        <f t="shared" si="2"/>
        <v>2023-07</v>
      </c>
      <c r="M57" s="6" t="s">
        <v>74</v>
      </c>
      <c r="N57" s="13">
        <v>0</v>
      </c>
      <c r="O57" s="13">
        <v>0</v>
      </c>
      <c r="Q57" s="14">
        <v>0</v>
      </c>
      <c r="R57" s="15" t="s">
        <v>18</v>
      </c>
      <c r="S57" s="16" t="s">
        <v>59</v>
      </c>
      <c r="T57" s="16" t="s">
        <v>28</v>
      </c>
    </row>
    <row r="58" spans="1:20" ht="15.75" customHeight="1" x14ac:dyDescent="0.2">
      <c r="A58" s="20">
        <v>45049</v>
      </c>
      <c r="B58" s="6">
        <v>11556</v>
      </c>
      <c r="C58" s="6" t="s">
        <v>149</v>
      </c>
      <c r="D58" s="6" t="s">
        <v>66</v>
      </c>
      <c r="E58" s="2"/>
      <c r="F58" s="3"/>
      <c r="G58" s="3"/>
      <c r="H58" s="6" t="s">
        <v>16</v>
      </c>
      <c r="I58" s="20">
        <v>45138</v>
      </c>
      <c r="J58" s="6">
        <f t="shared" si="0"/>
        <v>2023</v>
      </c>
      <c r="K58" s="6">
        <f t="shared" si="1"/>
        <v>7</v>
      </c>
      <c r="L58" s="6" t="str">
        <f t="shared" si="2"/>
        <v>2023-07</v>
      </c>
      <c r="M58" s="6" t="s">
        <v>75</v>
      </c>
      <c r="N58" s="3"/>
      <c r="O58" s="3"/>
      <c r="Q58" s="4"/>
      <c r="R58" s="5"/>
      <c r="S58" s="1"/>
      <c r="T58" s="1"/>
    </row>
    <row r="59" spans="1:20" ht="15.75" customHeight="1" x14ac:dyDescent="0.2">
      <c r="A59" s="17">
        <v>45056</v>
      </c>
      <c r="B59" s="16">
        <v>11779</v>
      </c>
      <c r="C59" s="16" t="s">
        <v>150</v>
      </c>
      <c r="D59" s="16" t="s">
        <v>15</v>
      </c>
      <c r="E59" s="18">
        <v>7590</v>
      </c>
      <c r="F59" s="13">
        <v>5768.84</v>
      </c>
      <c r="G59" s="13">
        <v>1821.1599999999999</v>
      </c>
      <c r="H59" s="13" t="s">
        <v>16</v>
      </c>
      <c r="I59" s="19">
        <v>45372</v>
      </c>
      <c r="J59" s="26">
        <f t="shared" si="0"/>
        <v>2024</v>
      </c>
      <c r="K59" s="26">
        <f t="shared" si="1"/>
        <v>3</v>
      </c>
      <c r="L59" s="26" t="str">
        <f t="shared" si="2"/>
        <v>2024-03</v>
      </c>
      <c r="M59" s="13" t="s">
        <v>41</v>
      </c>
      <c r="N59" s="13">
        <v>7829.26</v>
      </c>
      <c r="O59" s="13">
        <v>5768.84</v>
      </c>
      <c r="Q59" s="14">
        <v>0</v>
      </c>
      <c r="R59" s="15" t="s">
        <v>18</v>
      </c>
      <c r="S59" s="16" t="s">
        <v>76</v>
      </c>
      <c r="T59" s="16" t="s">
        <v>20</v>
      </c>
    </row>
    <row r="60" spans="1:20" ht="15.75" customHeight="1" x14ac:dyDescent="0.2">
      <c r="A60" s="17">
        <v>45062</v>
      </c>
      <c r="B60" s="16">
        <v>11806</v>
      </c>
      <c r="C60" s="16" t="s">
        <v>151</v>
      </c>
      <c r="D60" s="16" t="s">
        <v>15</v>
      </c>
      <c r="E60" s="18">
        <v>18500</v>
      </c>
      <c r="F60" s="13">
        <v>18500</v>
      </c>
      <c r="G60" s="13">
        <v>0</v>
      </c>
      <c r="H60" s="13" t="s">
        <v>39</v>
      </c>
      <c r="I60" s="19">
        <v>45492</v>
      </c>
      <c r="J60" s="26">
        <f t="shared" si="0"/>
        <v>2024</v>
      </c>
      <c r="K60" s="26">
        <f t="shared" si="1"/>
        <v>7</v>
      </c>
      <c r="L60" s="26" t="str">
        <f t="shared" si="2"/>
        <v>2024-07</v>
      </c>
      <c r="M60" s="13" t="s">
        <v>77</v>
      </c>
      <c r="N60" s="13">
        <v>26580.54</v>
      </c>
      <c r="O60" s="13">
        <v>16119.49</v>
      </c>
      <c r="Q60" s="14">
        <v>0</v>
      </c>
      <c r="R60" s="15" t="s">
        <v>27</v>
      </c>
      <c r="S60" s="16" t="s">
        <v>19</v>
      </c>
      <c r="T60" s="16" t="s">
        <v>20</v>
      </c>
    </row>
    <row r="61" spans="1:20" ht="15.75" customHeight="1" x14ac:dyDescent="0.2">
      <c r="A61" s="17">
        <v>45064</v>
      </c>
      <c r="B61" s="16">
        <v>11812</v>
      </c>
      <c r="C61" s="16" t="s">
        <v>152</v>
      </c>
      <c r="D61" s="16" t="s">
        <v>22</v>
      </c>
      <c r="E61" s="18">
        <v>21000</v>
      </c>
      <c r="F61" s="13">
        <v>20320.77</v>
      </c>
      <c r="G61" s="13">
        <v>679.22999999999956</v>
      </c>
      <c r="H61" s="6" t="s">
        <v>16</v>
      </c>
      <c r="I61" s="20">
        <v>45148</v>
      </c>
      <c r="J61" s="6">
        <f t="shared" si="0"/>
        <v>2023</v>
      </c>
      <c r="K61" s="6">
        <f t="shared" si="1"/>
        <v>8</v>
      </c>
      <c r="L61" s="6" t="str">
        <f t="shared" si="2"/>
        <v>2023-08</v>
      </c>
      <c r="M61" s="6" t="s">
        <v>31</v>
      </c>
      <c r="N61" s="13">
        <v>34822</v>
      </c>
      <c r="O61" s="13">
        <v>20320.77</v>
      </c>
      <c r="Q61" s="14">
        <v>0</v>
      </c>
      <c r="R61" s="15" t="s">
        <v>18</v>
      </c>
      <c r="S61" s="16" t="s">
        <v>78</v>
      </c>
      <c r="T61" s="16" t="s">
        <v>28</v>
      </c>
    </row>
    <row r="62" spans="1:20" ht="15.75" customHeight="1" x14ac:dyDescent="0.2">
      <c r="A62" s="17">
        <v>45064</v>
      </c>
      <c r="B62" s="16">
        <v>11812</v>
      </c>
      <c r="C62" s="16" t="s">
        <v>153</v>
      </c>
      <c r="D62" s="16" t="s">
        <v>22</v>
      </c>
      <c r="E62" s="18"/>
      <c r="F62" s="13"/>
      <c r="G62" s="13"/>
      <c r="H62" s="6" t="s">
        <v>16</v>
      </c>
      <c r="I62" s="20">
        <v>45303</v>
      </c>
      <c r="J62" s="6">
        <f t="shared" si="0"/>
        <v>2024</v>
      </c>
      <c r="K62" s="6">
        <f t="shared" si="1"/>
        <v>1</v>
      </c>
      <c r="L62" s="6" t="str">
        <f t="shared" si="2"/>
        <v>2024-01</v>
      </c>
      <c r="M62" s="6" t="s">
        <v>31</v>
      </c>
      <c r="N62" s="13"/>
      <c r="O62" s="13"/>
      <c r="Q62" s="14"/>
      <c r="R62" s="15"/>
      <c r="S62" s="16"/>
      <c r="T62" s="16"/>
    </row>
    <row r="63" spans="1:20" ht="15.75" customHeight="1" x14ac:dyDescent="0.2">
      <c r="A63" s="17">
        <v>45064</v>
      </c>
      <c r="B63" s="16">
        <v>11812</v>
      </c>
      <c r="C63" s="16" t="s">
        <v>154</v>
      </c>
      <c r="D63" s="16" t="s">
        <v>22</v>
      </c>
      <c r="E63" s="18"/>
      <c r="F63" s="13"/>
      <c r="G63" s="13"/>
      <c r="H63" s="6" t="s">
        <v>16</v>
      </c>
      <c r="I63" s="20">
        <v>45518</v>
      </c>
      <c r="J63" s="6">
        <f t="shared" si="0"/>
        <v>2024</v>
      </c>
      <c r="K63" s="6">
        <f t="shared" si="1"/>
        <v>8</v>
      </c>
      <c r="L63" s="6" t="str">
        <f t="shared" si="2"/>
        <v>2024-08</v>
      </c>
      <c r="M63" s="6" t="s">
        <v>31</v>
      </c>
      <c r="N63" s="13"/>
      <c r="O63" s="13"/>
      <c r="Q63" s="14"/>
      <c r="R63" s="15"/>
      <c r="S63" s="16"/>
      <c r="T63" s="16"/>
    </row>
    <row r="64" spans="1:20" ht="15.75" customHeight="1" x14ac:dyDescent="0.2">
      <c r="A64" s="29">
        <v>45065</v>
      </c>
      <c r="B64" s="30">
        <v>11872</v>
      </c>
      <c r="C64" s="30" t="s">
        <v>155</v>
      </c>
      <c r="D64" s="30" t="s">
        <v>22</v>
      </c>
      <c r="E64" s="31">
        <v>13200</v>
      </c>
      <c r="F64" s="32">
        <v>12722.38</v>
      </c>
      <c r="G64" s="32">
        <v>477.6200000000008</v>
      </c>
      <c r="H64" s="33" t="s">
        <v>25</v>
      </c>
      <c r="I64" s="34">
        <v>45069</v>
      </c>
      <c r="J64" s="33">
        <f t="shared" si="0"/>
        <v>2023</v>
      </c>
      <c r="K64" s="33">
        <f t="shared" si="1"/>
        <v>5</v>
      </c>
      <c r="L64" s="33" t="str">
        <f t="shared" si="2"/>
        <v>2023-05</v>
      </c>
      <c r="M64" s="33" t="s">
        <v>26</v>
      </c>
      <c r="N64" s="32">
        <v>19277.64</v>
      </c>
      <c r="O64" s="32">
        <v>11619.95</v>
      </c>
      <c r="P64" s="35"/>
      <c r="Q64" s="36">
        <v>0</v>
      </c>
      <c r="R64" s="37" t="s">
        <v>18</v>
      </c>
      <c r="S64" s="30" t="s">
        <v>79</v>
      </c>
      <c r="T64" s="30" t="s">
        <v>20</v>
      </c>
    </row>
    <row r="65" spans="1:20" ht="15.75" customHeight="1" x14ac:dyDescent="0.2">
      <c r="A65" s="20">
        <v>45065</v>
      </c>
      <c r="B65" s="6">
        <v>11872</v>
      </c>
      <c r="C65" s="6" t="s">
        <v>156</v>
      </c>
      <c r="D65" s="6" t="s">
        <v>22</v>
      </c>
      <c r="E65" s="2"/>
      <c r="F65" s="3"/>
      <c r="G65" s="3"/>
      <c r="H65" s="6" t="s">
        <v>16</v>
      </c>
      <c r="I65" s="20">
        <v>45265</v>
      </c>
      <c r="J65" s="6">
        <f t="shared" si="0"/>
        <v>2023</v>
      </c>
      <c r="K65" s="6">
        <f t="shared" si="1"/>
        <v>12</v>
      </c>
      <c r="L65" s="6" t="str">
        <f t="shared" si="2"/>
        <v>2023-12</v>
      </c>
      <c r="M65" s="6" t="s">
        <v>41</v>
      </c>
      <c r="N65" s="3"/>
      <c r="O65" s="3"/>
      <c r="Q65" s="4"/>
      <c r="R65" s="5"/>
      <c r="S65" s="1"/>
      <c r="T65" s="1"/>
    </row>
    <row r="66" spans="1:20" ht="15.75" customHeight="1" x14ac:dyDescent="0.2">
      <c r="A66" s="17">
        <v>45077</v>
      </c>
      <c r="B66" s="16">
        <v>12088</v>
      </c>
      <c r="C66" s="16" t="s">
        <v>157</v>
      </c>
      <c r="D66" s="16" t="s">
        <v>22</v>
      </c>
      <c r="E66" s="18">
        <v>14200</v>
      </c>
      <c r="F66" s="13">
        <v>13743.62</v>
      </c>
      <c r="G66" s="13">
        <v>456.3799999999992</v>
      </c>
      <c r="H66" s="6" t="s">
        <v>16</v>
      </c>
      <c r="I66" s="20">
        <v>45216</v>
      </c>
      <c r="J66" s="6">
        <f t="shared" si="0"/>
        <v>2023</v>
      </c>
      <c r="K66" s="6">
        <f t="shared" si="1"/>
        <v>10</v>
      </c>
      <c r="L66" s="6" t="str">
        <f t="shared" si="2"/>
        <v>2023-10</v>
      </c>
      <c r="M66" s="6" t="s">
        <v>41</v>
      </c>
      <c r="N66" s="13">
        <v>22025.45</v>
      </c>
      <c r="O66" s="13">
        <v>13152.21</v>
      </c>
      <c r="Q66" s="14">
        <v>0</v>
      </c>
      <c r="R66" s="15" t="s">
        <v>18</v>
      </c>
      <c r="S66" s="16" t="s">
        <v>70</v>
      </c>
      <c r="T66" s="16" t="s">
        <v>20</v>
      </c>
    </row>
    <row r="67" spans="1:20" ht="15.75" customHeight="1" x14ac:dyDescent="0.2">
      <c r="A67" s="20">
        <v>45077</v>
      </c>
      <c r="B67" s="6">
        <v>12088</v>
      </c>
      <c r="C67" s="6" t="s">
        <v>158</v>
      </c>
      <c r="D67" s="6" t="s">
        <v>22</v>
      </c>
      <c r="E67" s="2"/>
      <c r="F67" s="3"/>
      <c r="G67" s="3"/>
      <c r="H67" s="6" t="s">
        <v>16</v>
      </c>
      <c r="I67" s="20">
        <v>45247</v>
      </c>
      <c r="J67" s="6">
        <f t="shared" si="0"/>
        <v>2023</v>
      </c>
      <c r="K67" s="6">
        <f t="shared" si="1"/>
        <v>11</v>
      </c>
      <c r="L67" s="6" t="str">
        <f t="shared" si="2"/>
        <v>2023-11</v>
      </c>
      <c r="M67" s="6" t="s">
        <v>80</v>
      </c>
      <c r="N67" s="3"/>
      <c r="O67" s="3"/>
      <c r="Q67" s="4"/>
      <c r="R67" s="5"/>
      <c r="S67" s="1"/>
      <c r="T67" s="1"/>
    </row>
    <row r="68" spans="1:20" ht="15.75" customHeight="1" x14ac:dyDescent="0.2">
      <c r="A68" s="20">
        <v>45077</v>
      </c>
      <c r="B68" s="6">
        <v>12088</v>
      </c>
      <c r="C68" s="6" t="s">
        <v>159</v>
      </c>
      <c r="D68" s="6" t="s">
        <v>22</v>
      </c>
      <c r="E68" s="2"/>
      <c r="F68" s="3"/>
      <c r="G68" s="3"/>
      <c r="H68" s="6" t="s">
        <v>16</v>
      </c>
      <c r="I68" s="20">
        <v>45317</v>
      </c>
      <c r="J68" s="6">
        <f t="shared" ref="J68:J95" si="3">YEAR(I68)</f>
        <v>2024</v>
      </c>
      <c r="K68" s="6">
        <f t="shared" ref="K68:K95" si="4">MONTH(I68)</f>
        <v>1</v>
      </c>
      <c r="L68" s="6" t="str">
        <f t="shared" ref="L68:L95" si="5">J68&amp;"-"&amp;IF(K68&lt;10,0&amp;K68,K68)</f>
        <v>2024-01</v>
      </c>
      <c r="M68" s="6" t="s">
        <v>41</v>
      </c>
      <c r="N68" s="3"/>
      <c r="O68" s="3"/>
      <c r="Q68" s="4"/>
      <c r="R68" s="5"/>
      <c r="S68" s="1"/>
      <c r="T68" s="1"/>
    </row>
    <row r="69" spans="1:20" ht="15.75" customHeight="1" x14ac:dyDescent="0.2">
      <c r="A69" s="20">
        <v>45077</v>
      </c>
      <c r="B69" s="6">
        <v>12088</v>
      </c>
      <c r="C69" s="6" t="s">
        <v>160</v>
      </c>
      <c r="D69" s="6" t="s">
        <v>22</v>
      </c>
      <c r="E69" s="2"/>
      <c r="F69" s="3"/>
      <c r="G69" s="3"/>
      <c r="H69" s="6" t="s">
        <v>16</v>
      </c>
      <c r="I69" s="20">
        <v>45345</v>
      </c>
      <c r="J69" s="6">
        <f t="shared" si="3"/>
        <v>2024</v>
      </c>
      <c r="K69" s="6">
        <f t="shared" si="4"/>
        <v>2</v>
      </c>
      <c r="L69" s="6" t="str">
        <f t="shared" si="5"/>
        <v>2024-02</v>
      </c>
      <c r="M69" s="6" t="s">
        <v>41</v>
      </c>
      <c r="N69" s="3"/>
      <c r="O69" s="3"/>
      <c r="Q69" s="4"/>
      <c r="R69" s="5"/>
      <c r="S69" s="1"/>
      <c r="T69" s="1"/>
    </row>
    <row r="70" spans="1:20" ht="15.75" customHeight="1" x14ac:dyDescent="0.2">
      <c r="A70" s="20">
        <v>45077</v>
      </c>
      <c r="B70" s="6">
        <v>12088</v>
      </c>
      <c r="C70" s="6" t="s">
        <v>161</v>
      </c>
      <c r="D70" s="6" t="s">
        <v>22</v>
      </c>
      <c r="E70" s="2"/>
      <c r="F70" s="3"/>
      <c r="G70" s="3"/>
      <c r="H70" s="6" t="s">
        <v>16</v>
      </c>
      <c r="I70" s="20">
        <v>45401</v>
      </c>
      <c r="J70" s="6">
        <f t="shared" si="3"/>
        <v>2024</v>
      </c>
      <c r="K70" s="6">
        <f t="shared" si="4"/>
        <v>4</v>
      </c>
      <c r="L70" s="6" t="str">
        <f t="shared" si="5"/>
        <v>2024-04</v>
      </c>
      <c r="M70" s="6" t="s">
        <v>41</v>
      </c>
      <c r="N70" s="3"/>
      <c r="O70" s="3"/>
      <c r="Q70" s="4"/>
      <c r="R70" s="5"/>
      <c r="S70" s="1"/>
      <c r="T70" s="1"/>
    </row>
    <row r="71" spans="1:20" ht="15.75" customHeight="1" x14ac:dyDescent="0.2">
      <c r="A71" s="17">
        <v>45082</v>
      </c>
      <c r="B71" s="16">
        <v>12031</v>
      </c>
      <c r="C71" s="16" t="s">
        <v>162</v>
      </c>
      <c r="D71" s="16" t="s">
        <v>15</v>
      </c>
      <c r="E71" s="18">
        <v>17550</v>
      </c>
      <c r="F71" s="13">
        <v>15837.06</v>
      </c>
      <c r="G71" s="13">
        <v>1712.9400000000005</v>
      </c>
      <c r="H71" s="13" t="s">
        <v>16</v>
      </c>
      <c r="I71" s="19">
        <v>45442</v>
      </c>
      <c r="J71" s="26">
        <f t="shared" si="3"/>
        <v>2024</v>
      </c>
      <c r="K71" s="26">
        <f t="shared" si="4"/>
        <v>5</v>
      </c>
      <c r="L71" s="26" t="str">
        <f t="shared" si="5"/>
        <v>2024-05</v>
      </c>
      <c r="M71" s="13" t="s">
        <v>31</v>
      </c>
      <c r="N71" s="13">
        <v>26422.27</v>
      </c>
      <c r="O71" s="13">
        <v>15837.06</v>
      </c>
      <c r="Q71" s="14">
        <v>0</v>
      </c>
      <c r="R71" s="15" t="s">
        <v>24</v>
      </c>
      <c r="S71" s="16" t="s">
        <v>57</v>
      </c>
      <c r="T71" s="16" t="s">
        <v>20</v>
      </c>
    </row>
    <row r="72" spans="1:20" ht="15.75" customHeight="1" x14ac:dyDescent="0.2">
      <c r="A72" s="29">
        <v>45085</v>
      </c>
      <c r="B72" s="30">
        <v>12106</v>
      </c>
      <c r="C72" s="30" t="s">
        <v>163</v>
      </c>
      <c r="D72" s="30" t="s">
        <v>22</v>
      </c>
      <c r="E72" s="31">
        <v>19800</v>
      </c>
      <c r="F72" s="32">
        <v>18237.79</v>
      </c>
      <c r="G72" s="32">
        <v>1562.2099999999991</v>
      </c>
      <c r="H72" s="32" t="s">
        <v>16</v>
      </c>
      <c r="I72" s="38">
        <v>45310</v>
      </c>
      <c r="J72" s="39">
        <f t="shared" si="3"/>
        <v>2024</v>
      </c>
      <c r="K72" s="39">
        <f t="shared" si="4"/>
        <v>1</v>
      </c>
      <c r="L72" s="39" t="str">
        <f t="shared" si="5"/>
        <v>2024-01</v>
      </c>
      <c r="M72" s="32" t="s">
        <v>81</v>
      </c>
      <c r="N72" s="32">
        <v>23403.35</v>
      </c>
      <c r="O72" s="32">
        <v>15456.08</v>
      </c>
      <c r="P72" s="35"/>
      <c r="Q72" s="36">
        <v>0</v>
      </c>
      <c r="R72" s="37" t="s">
        <v>18</v>
      </c>
      <c r="S72" s="30" t="s">
        <v>82</v>
      </c>
      <c r="T72" s="30" t="s">
        <v>60</v>
      </c>
    </row>
    <row r="73" spans="1:20" ht="15.75" customHeight="1" x14ac:dyDescent="0.2">
      <c r="A73" s="17">
        <v>45085</v>
      </c>
      <c r="B73" s="16">
        <v>12106</v>
      </c>
      <c r="C73" s="16" t="s">
        <v>164</v>
      </c>
      <c r="D73" s="16" t="s">
        <v>22</v>
      </c>
      <c r="E73" s="18"/>
      <c r="F73" s="21"/>
      <c r="G73" s="21"/>
      <c r="H73" s="21" t="s">
        <v>39</v>
      </c>
      <c r="I73" s="22">
        <v>45536</v>
      </c>
      <c r="J73" s="27">
        <f t="shared" si="3"/>
        <v>2024</v>
      </c>
      <c r="K73" s="27">
        <f t="shared" si="4"/>
        <v>9</v>
      </c>
      <c r="L73" s="27" t="str">
        <f t="shared" si="5"/>
        <v>2024-09</v>
      </c>
      <c r="M73" s="6" t="s">
        <v>83</v>
      </c>
      <c r="N73" s="21"/>
      <c r="O73" s="21"/>
      <c r="Q73" s="23"/>
      <c r="R73" s="24"/>
      <c r="S73" s="16"/>
      <c r="T73" s="16"/>
    </row>
    <row r="74" spans="1:20" ht="15.75" customHeight="1" x14ac:dyDescent="0.2">
      <c r="A74" s="17">
        <v>45086</v>
      </c>
      <c r="B74" s="16">
        <v>12112</v>
      </c>
      <c r="C74" s="16" t="s">
        <v>165</v>
      </c>
      <c r="D74" s="16" t="s">
        <v>22</v>
      </c>
      <c r="E74" s="18">
        <v>24000</v>
      </c>
      <c r="F74" s="13">
        <v>21756.03</v>
      </c>
      <c r="G74" s="13">
        <v>2243.9700000000012</v>
      </c>
      <c r="H74" s="13" t="s">
        <v>16</v>
      </c>
      <c r="I74" s="19">
        <v>45435</v>
      </c>
      <c r="J74" s="26">
        <f t="shared" si="3"/>
        <v>2024</v>
      </c>
      <c r="K74" s="26">
        <f t="shared" si="4"/>
        <v>5</v>
      </c>
      <c r="L74" s="26" t="str">
        <f t="shared" si="5"/>
        <v>2024-05</v>
      </c>
      <c r="M74" s="13" t="s">
        <v>31</v>
      </c>
      <c r="N74" s="13">
        <v>35118.36</v>
      </c>
      <c r="O74" s="13">
        <v>21168.27</v>
      </c>
      <c r="Q74" s="14">
        <v>0</v>
      </c>
      <c r="R74" s="15" t="s">
        <v>18</v>
      </c>
      <c r="S74" s="16" t="s">
        <v>57</v>
      </c>
      <c r="T74" s="16" t="s">
        <v>20</v>
      </c>
    </row>
    <row r="75" spans="1:20" ht="15.75" customHeight="1" x14ac:dyDescent="0.2">
      <c r="A75" s="17">
        <v>45103</v>
      </c>
      <c r="B75" s="16">
        <v>12873</v>
      </c>
      <c r="C75" s="16" t="s">
        <v>166</v>
      </c>
      <c r="D75" s="16" t="s">
        <v>15</v>
      </c>
      <c r="E75" s="18">
        <v>19183.18</v>
      </c>
      <c r="F75" s="13">
        <v>19279.759999999998</v>
      </c>
      <c r="G75" s="13">
        <v>-96.579999999998108</v>
      </c>
      <c r="H75" s="6" t="s">
        <v>16</v>
      </c>
      <c r="I75" s="20">
        <v>45167</v>
      </c>
      <c r="J75" s="6">
        <f t="shared" si="3"/>
        <v>2023</v>
      </c>
      <c r="K75" s="6">
        <f t="shared" si="4"/>
        <v>8</v>
      </c>
      <c r="L75" s="6" t="str">
        <f t="shared" si="5"/>
        <v>2023-08</v>
      </c>
      <c r="M75" s="6" t="s">
        <v>84</v>
      </c>
      <c r="N75" s="13">
        <v>31668.560000000001</v>
      </c>
      <c r="O75" s="13">
        <v>18138.02</v>
      </c>
      <c r="Q75" s="14">
        <v>0</v>
      </c>
      <c r="R75" s="15" t="s">
        <v>18</v>
      </c>
      <c r="S75" s="16" t="s">
        <v>59</v>
      </c>
      <c r="T75" s="16" t="s">
        <v>20</v>
      </c>
    </row>
    <row r="76" spans="1:20" ht="15.75" customHeight="1" x14ac:dyDescent="0.2">
      <c r="A76" s="20">
        <v>45103</v>
      </c>
      <c r="B76" s="6">
        <v>12873</v>
      </c>
      <c r="C76" s="6" t="s">
        <v>167</v>
      </c>
      <c r="D76" s="6" t="s">
        <v>15</v>
      </c>
      <c r="E76" s="2"/>
      <c r="F76" s="3"/>
      <c r="G76" s="3"/>
      <c r="H76" s="6" t="s">
        <v>16</v>
      </c>
      <c r="I76" s="20">
        <v>45221</v>
      </c>
      <c r="J76" s="6">
        <f t="shared" si="3"/>
        <v>2023</v>
      </c>
      <c r="K76" s="6">
        <f t="shared" si="4"/>
        <v>10</v>
      </c>
      <c r="L76" s="6" t="str">
        <f t="shared" si="5"/>
        <v>2023-10</v>
      </c>
      <c r="M76" s="6" t="s">
        <v>85</v>
      </c>
      <c r="N76" s="3"/>
      <c r="O76" s="3"/>
      <c r="Q76" s="4"/>
      <c r="R76" s="5"/>
      <c r="S76" s="1"/>
      <c r="T76" s="1"/>
    </row>
    <row r="77" spans="1:20" ht="15.75" customHeight="1" x14ac:dyDescent="0.2">
      <c r="A77" s="17">
        <v>45135</v>
      </c>
      <c r="B77" s="16">
        <v>13535</v>
      </c>
      <c r="C77" s="16" t="s">
        <v>168</v>
      </c>
      <c r="D77" s="16" t="s">
        <v>22</v>
      </c>
      <c r="E77" s="18">
        <v>9798.2199999999993</v>
      </c>
      <c r="F77" s="13">
        <v>9285.7199999999993</v>
      </c>
      <c r="G77" s="13">
        <v>512.5</v>
      </c>
      <c r="H77" s="13" t="s">
        <v>16</v>
      </c>
      <c r="I77" s="19">
        <v>45350</v>
      </c>
      <c r="J77" s="26">
        <f t="shared" si="3"/>
        <v>2024</v>
      </c>
      <c r="K77" s="26">
        <f t="shared" si="4"/>
        <v>2</v>
      </c>
      <c r="L77" s="26" t="str">
        <f t="shared" si="5"/>
        <v>2024-02</v>
      </c>
      <c r="M77" s="13" t="s">
        <v>41</v>
      </c>
      <c r="N77" s="13">
        <v>14601.88</v>
      </c>
      <c r="O77" s="13">
        <v>8719.33</v>
      </c>
      <c r="Q77" s="14">
        <v>0</v>
      </c>
      <c r="R77" s="15" t="s">
        <v>18</v>
      </c>
      <c r="S77" s="16" t="s">
        <v>32</v>
      </c>
      <c r="T77" s="16" t="s">
        <v>20</v>
      </c>
    </row>
    <row r="78" spans="1:20" ht="15.75" customHeight="1" x14ac:dyDescent="0.2">
      <c r="A78" s="17">
        <v>45148</v>
      </c>
      <c r="B78" s="16">
        <v>13642</v>
      </c>
      <c r="C78" s="16" t="s">
        <v>169</v>
      </c>
      <c r="D78" s="16" t="s">
        <v>15</v>
      </c>
      <c r="E78" s="18">
        <v>18512.47</v>
      </c>
      <c r="F78" s="13">
        <v>17963.919999999998</v>
      </c>
      <c r="G78" s="13">
        <v>548.55000000000291</v>
      </c>
      <c r="H78" s="6" t="s">
        <v>25</v>
      </c>
      <c r="I78" s="20">
        <v>45275</v>
      </c>
      <c r="J78" s="6">
        <f t="shared" si="3"/>
        <v>2023</v>
      </c>
      <c r="K78" s="6">
        <f t="shared" si="4"/>
        <v>12</v>
      </c>
      <c r="L78" s="6" t="str">
        <f t="shared" si="5"/>
        <v>2023-12</v>
      </c>
      <c r="M78" s="6" t="s">
        <v>86</v>
      </c>
      <c r="N78" s="13">
        <v>32696.58</v>
      </c>
      <c r="O78" s="13">
        <v>17963.919999999998</v>
      </c>
      <c r="Q78" s="14">
        <v>0</v>
      </c>
      <c r="R78" s="15" t="s">
        <v>27</v>
      </c>
      <c r="S78" s="16" t="s">
        <v>63</v>
      </c>
      <c r="T78" s="16" t="s">
        <v>20</v>
      </c>
    </row>
    <row r="79" spans="1:20" ht="15.75" customHeight="1" x14ac:dyDescent="0.2">
      <c r="A79" s="20">
        <v>45148</v>
      </c>
      <c r="B79" s="6">
        <v>13642</v>
      </c>
      <c r="C79" s="6" t="s">
        <v>169</v>
      </c>
      <c r="D79" s="6" t="s">
        <v>15</v>
      </c>
      <c r="E79" s="2"/>
      <c r="F79" s="3"/>
      <c r="G79" s="3"/>
      <c r="H79" s="6" t="s">
        <v>16</v>
      </c>
      <c r="I79" s="20">
        <v>45279</v>
      </c>
      <c r="J79" s="6">
        <f t="shared" si="3"/>
        <v>2023</v>
      </c>
      <c r="K79" s="6">
        <f t="shared" si="4"/>
        <v>12</v>
      </c>
      <c r="L79" s="6" t="str">
        <f t="shared" si="5"/>
        <v>2023-12</v>
      </c>
      <c r="M79" s="6" t="s">
        <v>41</v>
      </c>
      <c r="N79" s="3"/>
      <c r="O79" s="3"/>
      <c r="Q79" s="4"/>
      <c r="R79" s="5"/>
      <c r="S79" s="1"/>
      <c r="T79" s="1"/>
    </row>
    <row r="80" spans="1:20" ht="15.75" customHeight="1" x14ac:dyDescent="0.2">
      <c r="A80" s="29">
        <v>45154</v>
      </c>
      <c r="B80" s="30">
        <v>13665</v>
      </c>
      <c r="C80" s="30" t="s">
        <v>170</v>
      </c>
      <c r="D80" s="30" t="s">
        <v>15</v>
      </c>
      <c r="E80" s="31">
        <v>24253</v>
      </c>
      <c r="F80" s="32">
        <v>23058.61</v>
      </c>
      <c r="G80" s="32">
        <v>1194.3899999999994</v>
      </c>
      <c r="H80" s="32" t="s">
        <v>16</v>
      </c>
      <c r="I80" s="38">
        <v>45398</v>
      </c>
      <c r="J80" s="39">
        <f t="shared" si="3"/>
        <v>2024</v>
      </c>
      <c r="K80" s="39">
        <f t="shared" si="4"/>
        <v>4</v>
      </c>
      <c r="L80" s="39" t="str">
        <f t="shared" si="5"/>
        <v>2024-04</v>
      </c>
      <c r="M80" s="32" t="s">
        <v>87</v>
      </c>
      <c r="N80" s="32">
        <v>40907.14</v>
      </c>
      <c r="O80" s="32">
        <v>22883.61</v>
      </c>
      <c r="P80" s="35"/>
      <c r="Q80" s="36">
        <v>0</v>
      </c>
      <c r="R80" s="37" t="s">
        <v>18</v>
      </c>
      <c r="S80" s="30" t="s">
        <v>51</v>
      </c>
      <c r="T80" s="30" t="s">
        <v>20</v>
      </c>
    </row>
    <row r="81" spans="1:20" ht="15.75" customHeight="1" x14ac:dyDescent="0.2">
      <c r="A81" s="17">
        <v>45168</v>
      </c>
      <c r="B81" s="16">
        <v>14038</v>
      </c>
      <c r="C81" s="16" t="s">
        <v>171</v>
      </c>
      <c r="D81" s="16" t="s">
        <v>22</v>
      </c>
      <c r="E81" s="18">
        <v>7700</v>
      </c>
      <c r="F81" s="13">
        <v>7278.86</v>
      </c>
      <c r="G81" s="13">
        <v>421.14000000000033</v>
      </c>
      <c r="H81" s="13" t="s">
        <v>39</v>
      </c>
      <c r="I81" s="19">
        <v>45341</v>
      </c>
      <c r="J81" s="26">
        <f t="shared" si="3"/>
        <v>2024</v>
      </c>
      <c r="K81" s="26">
        <f t="shared" si="4"/>
        <v>2</v>
      </c>
      <c r="L81" s="26" t="str">
        <f t="shared" si="5"/>
        <v>2024-02</v>
      </c>
      <c r="M81" s="13" t="s">
        <v>88</v>
      </c>
      <c r="N81" s="13">
        <v>11302.43</v>
      </c>
      <c r="O81" s="13">
        <v>7041.88</v>
      </c>
      <c r="Q81" s="14">
        <v>0</v>
      </c>
      <c r="R81" s="15" t="s">
        <v>69</v>
      </c>
      <c r="S81" s="16" t="s">
        <v>32</v>
      </c>
      <c r="T81" s="16" t="s">
        <v>28</v>
      </c>
    </row>
    <row r="82" spans="1:20" ht="15.75" customHeight="1" x14ac:dyDescent="0.2">
      <c r="A82" s="17">
        <v>45168</v>
      </c>
      <c r="B82" s="16">
        <v>14038</v>
      </c>
      <c r="C82" s="16" t="s">
        <v>172</v>
      </c>
      <c r="D82" s="16" t="s">
        <v>22</v>
      </c>
      <c r="E82" s="18"/>
      <c r="F82" s="13"/>
      <c r="G82" s="13"/>
      <c r="H82" s="13" t="s">
        <v>16</v>
      </c>
      <c r="I82" s="19">
        <v>45441</v>
      </c>
      <c r="J82" s="26">
        <f t="shared" si="3"/>
        <v>2024</v>
      </c>
      <c r="K82" s="26">
        <f t="shared" si="4"/>
        <v>5</v>
      </c>
      <c r="L82" s="26" t="str">
        <f t="shared" si="5"/>
        <v>2024-05</v>
      </c>
      <c r="M82" s="13" t="s">
        <v>31</v>
      </c>
      <c r="N82" s="13"/>
      <c r="O82" s="13"/>
      <c r="Q82" s="14"/>
      <c r="R82" s="15"/>
      <c r="S82" s="16"/>
      <c r="T82" s="16"/>
    </row>
    <row r="83" spans="1:20" ht="15.75" customHeight="1" x14ac:dyDescent="0.2">
      <c r="A83" s="17">
        <v>45202</v>
      </c>
      <c r="B83" s="16">
        <v>14421</v>
      </c>
      <c r="C83" s="16" t="s">
        <v>173</v>
      </c>
      <c r="D83" s="16" t="s">
        <v>22</v>
      </c>
      <c r="E83" s="18">
        <v>11000</v>
      </c>
      <c r="F83" s="13">
        <v>11000</v>
      </c>
      <c r="G83" s="13">
        <v>0</v>
      </c>
      <c r="H83" s="6" t="s">
        <v>25</v>
      </c>
      <c r="I83" s="19">
        <v>45268</v>
      </c>
      <c r="J83" s="26">
        <f t="shared" si="3"/>
        <v>2023</v>
      </c>
      <c r="K83" s="26">
        <f t="shared" si="4"/>
        <v>12</v>
      </c>
      <c r="L83" s="26" t="str">
        <f t="shared" si="5"/>
        <v>2023-12</v>
      </c>
      <c r="M83" s="13" t="s">
        <v>61</v>
      </c>
      <c r="N83" s="13">
        <v>17479.05</v>
      </c>
      <c r="O83" s="13">
        <v>10083.950000000001</v>
      </c>
      <c r="Q83" s="14">
        <v>0</v>
      </c>
      <c r="R83" s="15" t="s">
        <v>27</v>
      </c>
      <c r="S83" s="16" t="s">
        <v>46</v>
      </c>
      <c r="T83" s="16" t="s">
        <v>28</v>
      </c>
    </row>
    <row r="84" spans="1:20" ht="15.75" customHeight="1" x14ac:dyDescent="0.2">
      <c r="A84" s="17">
        <v>45202</v>
      </c>
      <c r="B84" s="16">
        <v>14421</v>
      </c>
      <c r="C84" s="16" t="s">
        <v>174</v>
      </c>
      <c r="D84" s="16" t="s">
        <v>22</v>
      </c>
      <c r="E84" s="18"/>
      <c r="F84" s="13"/>
      <c r="G84" s="13"/>
      <c r="H84" s="6" t="s">
        <v>25</v>
      </c>
      <c r="I84" s="19">
        <v>45467</v>
      </c>
      <c r="J84" s="26">
        <f t="shared" si="3"/>
        <v>2024</v>
      </c>
      <c r="K84" s="26">
        <f t="shared" si="4"/>
        <v>6</v>
      </c>
      <c r="L84" s="26" t="str">
        <f t="shared" si="5"/>
        <v>2024-06</v>
      </c>
      <c r="M84" s="13" t="s">
        <v>61</v>
      </c>
      <c r="N84" s="13"/>
      <c r="O84" s="13"/>
      <c r="Q84" s="14"/>
      <c r="R84" s="15"/>
      <c r="S84" s="16"/>
      <c r="T84" s="16"/>
    </row>
    <row r="85" spans="1:20" ht="15.75" customHeight="1" x14ac:dyDescent="0.2">
      <c r="A85" s="29">
        <v>45203</v>
      </c>
      <c r="B85" s="30">
        <v>14506</v>
      </c>
      <c r="C85" s="30" t="s">
        <v>175</v>
      </c>
      <c r="D85" s="30" t="s">
        <v>22</v>
      </c>
      <c r="E85" s="31">
        <v>20200</v>
      </c>
      <c r="F85" s="32">
        <v>20200</v>
      </c>
      <c r="G85" s="32">
        <v>0</v>
      </c>
      <c r="H85" s="33" t="s">
        <v>25</v>
      </c>
      <c r="I85" s="38">
        <v>45457</v>
      </c>
      <c r="J85" s="39">
        <f t="shared" si="3"/>
        <v>2024</v>
      </c>
      <c r="K85" s="39">
        <f t="shared" si="4"/>
        <v>6</v>
      </c>
      <c r="L85" s="39" t="str">
        <f t="shared" si="5"/>
        <v>2024-06</v>
      </c>
      <c r="M85" s="32" t="s">
        <v>87</v>
      </c>
      <c r="N85" s="32">
        <v>31346.35</v>
      </c>
      <c r="O85" s="32">
        <v>18399.73</v>
      </c>
      <c r="P85" s="35"/>
      <c r="Q85" s="36">
        <v>0</v>
      </c>
      <c r="R85" s="37" t="s">
        <v>24</v>
      </c>
      <c r="S85" s="30" t="s">
        <v>46</v>
      </c>
      <c r="T85" s="30" t="s">
        <v>60</v>
      </c>
    </row>
    <row r="86" spans="1:20" ht="15.75" customHeight="1" x14ac:dyDescent="0.2">
      <c r="A86" s="17">
        <v>45205</v>
      </c>
      <c r="B86" s="16">
        <v>14496</v>
      </c>
      <c r="C86" s="16" t="s">
        <v>176</v>
      </c>
      <c r="D86" s="16" t="s">
        <v>22</v>
      </c>
      <c r="E86" s="18">
        <v>20000</v>
      </c>
      <c r="F86" s="13">
        <v>19691.22</v>
      </c>
      <c r="G86" s="13">
        <v>308.77999999999884</v>
      </c>
      <c r="H86" s="13" t="s">
        <v>16</v>
      </c>
      <c r="I86" s="19">
        <v>45387</v>
      </c>
      <c r="J86" s="26">
        <f t="shared" si="3"/>
        <v>2024</v>
      </c>
      <c r="K86" s="26">
        <f t="shared" si="4"/>
        <v>4</v>
      </c>
      <c r="L86" s="26" t="str">
        <f t="shared" si="5"/>
        <v>2024-04</v>
      </c>
      <c r="M86" s="13" t="s">
        <v>31</v>
      </c>
      <c r="N86" s="13">
        <v>33846.15</v>
      </c>
      <c r="O86" s="13">
        <v>19014.23</v>
      </c>
      <c r="Q86" s="14">
        <v>0</v>
      </c>
      <c r="R86" s="15" t="s">
        <v>18</v>
      </c>
      <c r="S86" s="16" t="s">
        <v>54</v>
      </c>
      <c r="T86" s="16" t="s">
        <v>28</v>
      </c>
    </row>
    <row r="87" spans="1:20" ht="15.75" customHeight="1" x14ac:dyDescent="0.2">
      <c r="A87" s="17">
        <v>45222</v>
      </c>
      <c r="B87" s="16">
        <v>14654</v>
      </c>
      <c r="C87" s="16" t="s">
        <v>177</v>
      </c>
      <c r="D87" s="16" t="s">
        <v>22</v>
      </c>
      <c r="E87" s="18">
        <v>18400</v>
      </c>
      <c r="F87" s="13">
        <v>18400</v>
      </c>
      <c r="G87" s="13">
        <v>0</v>
      </c>
      <c r="H87" s="6" t="s">
        <v>25</v>
      </c>
      <c r="I87" s="19">
        <v>45512</v>
      </c>
      <c r="J87" s="26">
        <f t="shared" si="3"/>
        <v>2024</v>
      </c>
      <c r="K87" s="26">
        <f t="shared" si="4"/>
        <v>8</v>
      </c>
      <c r="L87" s="26" t="str">
        <f t="shared" si="5"/>
        <v>2024-08</v>
      </c>
      <c r="M87" s="6" t="s">
        <v>41</v>
      </c>
      <c r="N87" s="13">
        <v>25054.19</v>
      </c>
      <c r="O87" s="13">
        <v>16224.72</v>
      </c>
      <c r="Q87" s="14">
        <v>0</v>
      </c>
      <c r="R87" s="15" t="s">
        <v>18</v>
      </c>
      <c r="S87" s="16" t="s">
        <v>57</v>
      </c>
      <c r="T87" s="16" t="s">
        <v>20</v>
      </c>
    </row>
    <row r="88" spans="1:20" ht="15.75" customHeight="1" x14ac:dyDescent="0.2">
      <c r="A88" s="29">
        <v>45231</v>
      </c>
      <c r="B88" s="30">
        <v>14800</v>
      </c>
      <c r="C88" s="30" t="s">
        <v>178</v>
      </c>
      <c r="D88" s="30" t="s">
        <v>22</v>
      </c>
      <c r="E88" s="31">
        <v>9500</v>
      </c>
      <c r="F88" s="32">
        <v>9500</v>
      </c>
      <c r="G88" s="32">
        <v>0</v>
      </c>
      <c r="H88" s="33" t="s">
        <v>25</v>
      </c>
      <c r="I88" s="38">
        <v>45461</v>
      </c>
      <c r="J88" s="39">
        <f t="shared" si="3"/>
        <v>2024</v>
      </c>
      <c r="K88" s="39">
        <f t="shared" si="4"/>
        <v>6</v>
      </c>
      <c r="L88" s="39" t="str">
        <f t="shared" si="5"/>
        <v>2024-06</v>
      </c>
      <c r="M88" s="32" t="s">
        <v>87</v>
      </c>
      <c r="N88" s="32">
        <v>13855.17</v>
      </c>
      <c r="O88" s="32">
        <v>8631.59</v>
      </c>
      <c r="P88" s="35"/>
      <c r="Q88" s="36">
        <v>0</v>
      </c>
      <c r="R88" s="37" t="s">
        <v>69</v>
      </c>
      <c r="S88" s="30" t="s">
        <v>46</v>
      </c>
      <c r="T88" s="30" t="s">
        <v>20</v>
      </c>
    </row>
    <row r="89" spans="1:20" ht="15.75" customHeight="1" x14ac:dyDescent="0.2">
      <c r="A89" s="17">
        <v>45232</v>
      </c>
      <c r="B89" s="16">
        <v>14841</v>
      </c>
      <c r="C89" s="16" t="s">
        <v>179</v>
      </c>
      <c r="D89" s="16" t="s">
        <v>22</v>
      </c>
      <c r="E89" s="18">
        <v>9100</v>
      </c>
      <c r="F89" s="13">
        <v>8217.7000000000007</v>
      </c>
      <c r="G89" s="13">
        <v>882.29999999999927</v>
      </c>
      <c r="H89" s="13" t="s">
        <v>16</v>
      </c>
      <c r="I89" s="19">
        <v>45461</v>
      </c>
      <c r="J89" s="26">
        <f t="shared" si="3"/>
        <v>2024</v>
      </c>
      <c r="K89" s="26">
        <f t="shared" si="4"/>
        <v>6</v>
      </c>
      <c r="L89" s="26" t="str">
        <f t="shared" si="5"/>
        <v>2024-06</v>
      </c>
      <c r="M89" s="13" t="s">
        <v>31</v>
      </c>
      <c r="N89" s="13">
        <v>11584.68</v>
      </c>
      <c r="O89" s="13">
        <v>8023.71</v>
      </c>
      <c r="Q89" s="14">
        <v>0</v>
      </c>
      <c r="R89" s="15" t="s">
        <v>69</v>
      </c>
      <c r="S89" s="16" t="s">
        <v>38</v>
      </c>
      <c r="T89" s="16" t="s">
        <v>20</v>
      </c>
    </row>
    <row r="90" spans="1:20" ht="15.75" customHeight="1" x14ac:dyDescent="0.2">
      <c r="A90" s="17">
        <v>45288</v>
      </c>
      <c r="B90" s="16">
        <v>15531</v>
      </c>
      <c r="C90" s="16" t="s">
        <v>180</v>
      </c>
      <c r="D90" s="16" t="s">
        <v>22</v>
      </c>
      <c r="E90" s="18">
        <v>19600</v>
      </c>
      <c r="F90" s="13">
        <v>19104.78</v>
      </c>
      <c r="G90" s="13">
        <v>495.22000000000116</v>
      </c>
      <c r="H90" s="13" t="s">
        <v>16</v>
      </c>
      <c r="I90" s="19">
        <v>45442</v>
      </c>
      <c r="J90" s="26">
        <f t="shared" si="3"/>
        <v>2024</v>
      </c>
      <c r="K90" s="26">
        <f t="shared" si="4"/>
        <v>5</v>
      </c>
      <c r="L90" s="26" t="str">
        <f t="shared" si="5"/>
        <v>2024-05</v>
      </c>
      <c r="M90" s="13" t="s">
        <v>31</v>
      </c>
      <c r="N90" s="13">
        <v>33551</v>
      </c>
      <c r="O90" s="13">
        <v>18782.439999999999</v>
      </c>
      <c r="Q90" s="14">
        <v>0</v>
      </c>
      <c r="R90" s="15" t="s">
        <v>18</v>
      </c>
      <c r="S90" s="16" t="s">
        <v>54</v>
      </c>
      <c r="T90" s="16" t="s">
        <v>20</v>
      </c>
    </row>
    <row r="91" spans="1:20" ht="15.75" customHeight="1" x14ac:dyDescent="0.2">
      <c r="A91" s="17">
        <v>45310</v>
      </c>
      <c r="B91" s="16">
        <v>15989</v>
      </c>
      <c r="C91" s="16" t="s">
        <v>181</v>
      </c>
      <c r="D91" s="16" t="s">
        <v>22</v>
      </c>
      <c r="E91" s="18">
        <v>16500</v>
      </c>
      <c r="F91" s="13">
        <v>16500</v>
      </c>
      <c r="G91" s="13">
        <v>0</v>
      </c>
      <c r="H91" s="6" t="s">
        <v>25</v>
      </c>
      <c r="I91" s="19">
        <v>45532</v>
      </c>
      <c r="J91" s="26">
        <f t="shared" si="3"/>
        <v>2024</v>
      </c>
      <c r="K91" s="26">
        <f t="shared" si="4"/>
        <v>8</v>
      </c>
      <c r="L91" s="26" t="str">
        <f t="shared" si="5"/>
        <v>2024-08</v>
      </c>
      <c r="M91" s="13" t="s">
        <v>89</v>
      </c>
      <c r="N91" s="13">
        <v>28076.240000000002</v>
      </c>
      <c r="O91" s="13">
        <v>15560.05</v>
      </c>
      <c r="Q91" s="14">
        <v>0</v>
      </c>
      <c r="R91" s="15" t="s">
        <v>18</v>
      </c>
      <c r="S91" s="16" t="s">
        <v>46</v>
      </c>
      <c r="T91" s="16" t="s">
        <v>20</v>
      </c>
    </row>
    <row r="92" spans="1:20" ht="15.75" customHeight="1" x14ac:dyDescent="0.2">
      <c r="A92" s="17">
        <v>45316</v>
      </c>
      <c r="B92" s="16">
        <v>15992</v>
      </c>
      <c r="C92" s="16" t="s">
        <v>182</v>
      </c>
      <c r="D92" s="16" t="s">
        <v>22</v>
      </c>
      <c r="E92" s="18">
        <v>16500</v>
      </c>
      <c r="F92" s="13">
        <v>16500</v>
      </c>
      <c r="G92" s="13">
        <v>0</v>
      </c>
      <c r="H92" s="13" t="s">
        <v>39</v>
      </c>
      <c r="I92" s="19">
        <v>45513</v>
      </c>
      <c r="J92" s="26">
        <f t="shared" si="3"/>
        <v>2024</v>
      </c>
      <c r="K92" s="26">
        <f t="shared" si="4"/>
        <v>8</v>
      </c>
      <c r="L92" s="26" t="str">
        <f t="shared" si="5"/>
        <v>2024-08</v>
      </c>
      <c r="M92" s="13" t="s">
        <v>90</v>
      </c>
      <c r="N92" s="13">
        <v>25901.34</v>
      </c>
      <c r="O92" s="13">
        <v>15478.64</v>
      </c>
      <c r="Q92" s="14">
        <v>0</v>
      </c>
      <c r="R92" s="15" t="s">
        <v>62</v>
      </c>
      <c r="S92" s="16" t="s">
        <v>46</v>
      </c>
      <c r="T92" s="16" t="s">
        <v>20</v>
      </c>
    </row>
    <row r="93" spans="1:20" ht="15.75" customHeight="1" x14ac:dyDescent="0.2">
      <c r="A93" s="17">
        <v>45351</v>
      </c>
      <c r="B93" s="16">
        <v>16377</v>
      </c>
      <c r="C93" s="16" t="s">
        <v>183</v>
      </c>
      <c r="D93" s="16" t="s">
        <v>22</v>
      </c>
      <c r="E93" s="18">
        <v>20000</v>
      </c>
      <c r="F93" s="13">
        <v>19026.5</v>
      </c>
      <c r="G93" s="13">
        <v>973.5</v>
      </c>
      <c r="H93" s="13" t="s">
        <v>16</v>
      </c>
      <c r="I93" s="19">
        <v>45525</v>
      </c>
      <c r="J93" s="26">
        <f t="shared" si="3"/>
        <v>2024</v>
      </c>
      <c r="K93" s="26">
        <f t="shared" si="4"/>
        <v>8</v>
      </c>
      <c r="L93" s="26" t="str">
        <f t="shared" si="5"/>
        <v>2024-08</v>
      </c>
      <c r="M93" s="13" t="s">
        <v>31</v>
      </c>
      <c r="N93" s="13">
        <v>31565.68</v>
      </c>
      <c r="O93" s="13">
        <v>19026.5</v>
      </c>
      <c r="Q93" s="14">
        <v>0</v>
      </c>
      <c r="R93" s="15" t="s">
        <v>69</v>
      </c>
      <c r="S93" s="16" t="s">
        <v>79</v>
      </c>
      <c r="T93" s="16" t="s">
        <v>20</v>
      </c>
    </row>
    <row r="94" spans="1:20" ht="15.75" customHeight="1" x14ac:dyDescent="0.2">
      <c r="A94" s="17">
        <v>45376</v>
      </c>
      <c r="B94" s="16">
        <v>16644</v>
      </c>
      <c r="C94" s="16" t="s">
        <v>184</v>
      </c>
      <c r="D94" s="16" t="s">
        <v>22</v>
      </c>
      <c r="E94" s="18">
        <v>7850</v>
      </c>
      <c r="F94" s="13">
        <v>7850</v>
      </c>
      <c r="G94" s="13">
        <v>0</v>
      </c>
      <c r="H94" s="13" t="s">
        <v>43</v>
      </c>
      <c r="I94" s="19">
        <v>45471</v>
      </c>
      <c r="J94" s="26">
        <f t="shared" si="3"/>
        <v>2024</v>
      </c>
      <c r="K94" s="26">
        <f t="shared" si="4"/>
        <v>6</v>
      </c>
      <c r="L94" s="26" t="str">
        <f t="shared" si="5"/>
        <v>2024-06</v>
      </c>
      <c r="M94" s="13" t="s">
        <v>91</v>
      </c>
      <c r="N94" s="13">
        <v>13210.27</v>
      </c>
      <c r="O94" s="13">
        <v>7491.7</v>
      </c>
      <c r="Q94" s="14">
        <v>0</v>
      </c>
      <c r="R94" s="15" t="s">
        <v>24</v>
      </c>
      <c r="S94" s="16" t="s">
        <v>19</v>
      </c>
      <c r="T94" s="16" t="s">
        <v>20</v>
      </c>
    </row>
    <row r="95" spans="1:20" ht="15.75" customHeight="1" x14ac:dyDescent="0.2">
      <c r="A95" s="17">
        <v>45440</v>
      </c>
      <c r="B95" s="16">
        <v>17370</v>
      </c>
      <c r="C95" s="16" t="s">
        <v>185</v>
      </c>
      <c r="D95" s="16" t="s">
        <v>15</v>
      </c>
      <c r="E95" s="18">
        <v>19980</v>
      </c>
      <c r="F95" s="13">
        <v>19980</v>
      </c>
      <c r="G95" s="13">
        <v>0</v>
      </c>
      <c r="H95" s="13" t="s">
        <v>39</v>
      </c>
      <c r="I95" s="19">
        <v>45477</v>
      </c>
      <c r="J95" s="26">
        <f t="shared" si="3"/>
        <v>2024</v>
      </c>
      <c r="K95" s="26">
        <f t="shared" si="4"/>
        <v>7</v>
      </c>
      <c r="L95" s="26" t="str">
        <f t="shared" si="5"/>
        <v>2024-07</v>
      </c>
      <c r="M95" s="13" t="s">
        <v>92</v>
      </c>
      <c r="N95" s="13">
        <v>35727.910000000003</v>
      </c>
      <c r="O95" s="13">
        <v>19872.060000000001</v>
      </c>
      <c r="Q95" s="14">
        <v>0</v>
      </c>
      <c r="R95" s="15" t="s">
        <v>45</v>
      </c>
      <c r="S95" s="16" t="s">
        <v>46</v>
      </c>
      <c r="T95" s="16" t="s">
        <v>20</v>
      </c>
    </row>
    <row r="128" ht="15.75" customHeight="1" x14ac:dyDescent="0.2"/>
    <row r="138" ht="15.75" customHeight="1" x14ac:dyDescent="0.2"/>
  </sheetData>
  <autoFilter ref="A2:T95" xr:uid="{5FAAAC9A-861B-4183-8772-41BB9E63BB1B}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Arnott</dc:creator>
  <cp:lastModifiedBy>Anthony Ramelo</cp:lastModifiedBy>
  <dcterms:created xsi:type="dcterms:W3CDTF">2024-09-04T15:15:57Z</dcterms:created>
  <dcterms:modified xsi:type="dcterms:W3CDTF">2024-11-09T17:59:01Z</dcterms:modified>
</cp:coreProperties>
</file>