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1Analytical Decision Making/Assignment3/"/>
    </mc:Choice>
  </mc:AlternateContent>
  <xr:revisionPtr revIDLastSave="179" documentId="8_{73BFD855-EA45-44D9-848A-0A2A2D1D1ED8}" xr6:coauthVersionLast="47" xr6:coauthVersionMax="47" xr10:uidLastSave="{5B5B1555-B6A2-374B-B9B6-F5CCE4643EB3}"/>
  <bookViews>
    <workbookView xWindow="0" yWindow="760" windowWidth="30240" windowHeight="17940" xr2:uid="{B74C0A4E-5208-4741-9C6E-1B95CBFF02F0}"/>
  </bookViews>
  <sheets>
    <sheet name="Sheet1" sheetId="1" r:id="rId1"/>
    <sheet name="_PalUtilTempWorksheet" sheetId="3" state="hidden" r:id="rId2"/>
    <sheet name="treeCalc_1" sheetId="2" state="hidden" r:id="rId3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J24" i="2" s="1"/>
  <c r="F21" i="1"/>
  <c r="F18" i="1"/>
  <c r="F17" i="1"/>
  <c r="F34" i="1"/>
  <c r="F33" i="1"/>
  <c r="F30" i="1"/>
  <c r="J22" i="2" s="1"/>
  <c r="F29" i="1"/>
  <c r="K22" i="2" s="1"/>
  <c r="J25" i="2"/>
  <c r="J21" i="2"/>
  <c r="O21" i="2"/>
  <c r="J18" i="2"/>
  <c r="O18" i="2"/>
  <c r="E38" i="1"/>
  <c r="J26" i="2" s="1"/>
  <c r="K25" i="2"/>
  <c r="J23" i="2"/>
  <c r="J19" i="2"/>
  <c r="O19" i="2"/>
  <c r="E26" i="1"/>
  <c r="J20" i="2" s="1"/>
  <c r="J17" i="2"/>
  <c r="O17" i="2"/>
  <c r="B9" i="1"/>
  <c r="B10" i="1" s="1"/>
  <c r="B13" i="1" s="1"/>
  <c r="B14" i="1" s="1"/>
  <c r="D35" i="1" l="1"/>
  <c r="K18" i="2" s="1"/>
  <c r="D23" i="1"/>
  <c r="K17" i="2" s="1"/>
  <c r="B11" i="1"/>
  <c r="J12" i="2"/>
  <c r="O12" i="2"/>
  <c r="D14" i="1"/>
  <c r="J16" i="2" s="1"/>
  <c r="D13" i="1"/>
  <c r="K16" i="2" s="1"/>
  <c r="D10" i="1"/>
  <c r="J15" i="2" s="1"/>
  <c r="D9" i="1"/>
  <c r="K15" i="2" s="1"/>
  <c r="J13" i="2"/>
  <c r="O13" i="2"/>
  <c r="J14" i="2"/>
  <c r="K11" i="2"/>
  <c r="J11" i="2"/>
  <c r="O11" i="2"/>
  <c r="B11" i="2"/>
  <c r="B2" i="2"/>
  <c r="B12" i="1" l="1"/>
  <c r="K23" i="2" s="1"/>
  <c r="K24" i="2"/>
  <c r="F2" i="2"/>
  <c r="G22" i="1"/>
  <c r="G18" i="1"/>
  <c r="G21" i="1"/>
  <c r="G17" i="1"/>
  <c r="E19" i="1"/>
  <c r="F20" i="1"/>
  <c r="F25" i="1"/>
  <c r="E24" i="1"/>
  <c r="E25" i="1"/>
  <c r="F26" i="1"/>
  <c r="C39" i="1"/>
  <c r="C16" i="1"/>
  <c r="D28" i="1"/>
  <c r="D12" i="1"/>
  <c r="E10" i="1"/>
  <c r="E9" i="1"/>
  <c r="D40" i="1"/>
  <c r="D39" i="1"/>
  <c r="C27" i="1"/>
  <c r="C11" i="1"/>
  <c r="E14" i="1"/>
  <c r="E13" i="1"/>
  <c r="G29" i="1"/>
  <c r="G33" i="1"/>
  <c r="F37" i="1"/>
  <c r="E36" i="1"/>
  <c r="F32" i="1"/>
  <c r="E31" i="1"/>
  <c r="G30" i="1"/>
  <c r="G34" i="1"/>
  <c r="F38" i="1"/>
  <c r="E37" i="1"/>
  <c r="A26" i="2" l="1"/>
  <c r="A25" i="2"/>
  <c r="A22" i="2"/>
  <c r="A21" i="2"/>
  <c r="A18" i="2"/>
  <c r="A16" i="2"/>
  <c r="A14" i="2"/>
  <c r="A15" i="2"/>
  <c r="A12" i="2"/>
  <c r="A13" i="2"/>
  <c r="A11" i="2"/>
  <c r="A20" i="2"/>
  <c r="A17" i="2"/>
  <c r="A19" i="2"/>
  <c r="A23" i="2"/>
  <c r="A24" i="2"/>
</calcChain>
</file>

<file path=xl/sharedStrings.xml><?xml version="1.0" encoding="utf-8"?>
<sst xmlns="http://schemas.openxmlformats.org/spreadsheetml/2006/main" count="143" uniqueCount="85">
  <si>
    <t>3CD68D1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</si>
  <si>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</si>
  <si>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</si>
  <si>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</si>
  <si>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</si>
  <si>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</si>
  <si>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</si>
  <si>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</si>
  <si>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</si>
  <si>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</si>
  <si>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</si>
  <si>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</si>
  <si>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</si>
  <si>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</si>
  <si>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</si>
  <si>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</si>
  <si>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</si>
  <si>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</si>
  <si>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</si>
  <si>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</si>
  <si>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</si>
  <si>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</si>
  <si>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</si>
  <si>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</si>
  <si>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</si>
  <si>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</si>
  <si>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</si>
  <si>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</si>
  <si>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</si>
  <si>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</si>
  <si>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</si>
  <si>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</si>
  <si>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</si>
  <si>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</si>
  <si>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</si>
  <si>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</si>
  <si>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</si>
  <si>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</si>
  <si>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8.0.1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</si>
  <si>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</si>
  <si>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</si>
  <si>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</si>
  <si>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</si>
  <si>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</si>
  <si>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</si>
  <si>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</si>
  <si>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Decision for installing drive</t>
  </si>
  <si>
    <t>Decision</t>
  </si>
  <si>
    <t>4,0,0,0,1,0,0</t>
  </si>
  <si>
    <t>2,0,0,3,2,3,4,0,0,0</t>
  </si>
  <si>
    <t>Install without Test and Re-work</t>
  </si>
  <si>
    <t>Test Before Install</t>
  </si>
  <si>
    <t>Rework Before Install</t>
  </si>
  <si>
    <t>Chance</t>
  </si>
  <si>
    <t>4,0,0,0,2,0,0</t>
  </si>
  <si>
    <t>1,0,0,2,5,6,1,0,0</t>
  </si>
  <si>
    <t>1,0,0,2,7,8,1,0,0</t>
  </si>
  <si>
    <t>4,0,0,0,7,0,0</t>
  </si>
  <si>
    <t>4,0,0,0,8,0,0</t>
  </si>
  <si>
    <t>Good drive installed</t>
  </si>
  <si>
    <t>Bad drive installed</t>
  </si>
  <si>
    <t>Prob of Good Drive</t>
  </si>
  <si>
    <t>Prob of Bad Drive</t>
  </si>
  <si>
    <t>Profit of Installing Good Drive</t>
  </si>
  <si>
    <t>Cost of Rework After Installation</t>
  </si>
  <si>
    <t>Cost of Rework Before Installation</t>
  </si>
  <si>
    <t>Cost of Test</t>
  </si>
  <si>
    <t>Pass</t>
  </si>
  <si>
    <t>Fail</t>
  </si>
  <si>
    <t>2,0,0,2,9,10,3,0,0</t>
  </si>
  <si>
    <t>Install Drives</t>
  </si>
  <si>
    <t>Rework Before Installation</t>
  </si>
  <si>
    <t>4,0,0,0,9,0,0</t>
  </si>
  <si>
    <t>1,0,0,2,13,14,7,0,0</t>
  </si>
  <si>
    <t>Defective Drive</t>
  </si>
  <si>
    <t>2,0,0,2,11,16,3,0,0</t>
  </si>
  <si>
    <t>1,0,0,2,12,15,8,0,0</t>
  </si>
  <si>
    <t>4,0,0,0,11,0,0</t>
  </si>
  <si>
    <t>Good Drive</t>
  </si>
  <si>
    <t>Good Drive | Pass</t>
  </si>
  <si>
    <t>Pass | Defective</t>
  </si>
  <si>
    <t>Fail | Good Drive</t>
  </si>
  <si>
    <t>Defective | Fail</t>
  </si>
  <si>
    <t>Defective | Pass</t>
  </si>
  <si>
    <t>Good Drive |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</si>
</sst>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8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0" fontId="0" fillId="0" borderId="0" xfId="1" applyNumberFormat="1" applyFont="1"/>
    <xf numFmtId="0" fontId="0" fillId="2" borderId="1" xfId="0" applyFill="1" applyBorder="1"/>
    <xf numFmtId="10" fontId="0" fillId="2" borderId="1" xfId="1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36</xdr:row>
      <xdr:rowOff>185420</xdr:rowOff>
    </xdr:from>
    <xdr:to>
      <xdr:col>5</xdr:col>
      <xdr:colOff>127</xdr:colOff>
      <xdr:row>36</xdr:row>
      <xdr:rowOff>185420</xdr:rowOff>
    </xdr:to>
    <xdr:cxnSp macro="_xll.PtreeEvent_ObjectClick">
      <xdr:nvCxnSpPr>
        <xdr:cNvPr id="103" name="PTObj_DBranchHLine_1_16">
          <a:extLst>
            <a:ext uri="{FF2B5EF4-FFF2-40B4-BE49-F238E27FC236}">
              <a16:creationId xmlns:a16="http://schemas.microsoft.com/office/drawing/2014/main" id="{021C499D-187F-44E4-AC67-DB617B93F440}"/>
            </a:ext>
          </a:extLst>
        </xdr:cNvPr>
        <xdr:cNvCxnSpPr/>
      </xdr:nvCxnSpPr>
      <xdr:spPr>
        <a:xfrm>
          <a:off x="8186547" y="7043420"/>
          <a:ext cx="2214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34</xdr:row>
      <xdr:rowOff>180339</xdr:rowOff>
    </xdr:from>
    <xdr:to>
      <xdr:col>4</xdr:col>
      <xdr:colOff>242697</xdr:colOff>
      <xdr:row>36</xdr:row>
      <xdr:rowOff>185420</xdr:rowOff>
    </xdr:to>
    <xdr:cxnSp macro="_xll.PtreeEvent_ObjectClick">
      <xdr:nvCxnSpPr>
        <xdr:cNvPr id="102" name="PTObj_DBranchDLine_1_16">
          <a:extLst>
            <a:ext uri="{FF2B5EF4-FFF2-40B4-BE49-F238E27FC236}">
              <a16:creationId xmlns:a16="http://schemas.microsoft.com/office/drawing/2014/main" id="{B13C32B5-24EF-475B-909B-40962A86C1FB}"/>
            </a:ext>
          </a:extLst>
        </xdr:cNvPr>
        <xdr:cNvCxnSpPr/>
      </xdr:nvCxnSpPr>
      <xdr:spPr>
        <a:xfrm>
          <a:off x="8034147" y="6657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32</xdr:row>
      <xdr:rowOff>185420</xdr:rowOff>
    </xdr:from>
    <xdr:to>
      <xdr:col>6</xdr:col>
      <xdr:colOff>127</xdr:colOff>
      <xdr:row>32</xdr:row>
      <xdr:rowOff>185420</xdr:rowOff>
    </xdr:to>
    <xdr:cxnSp macro="_xll.PtreeEvent_ObjectClick">
      <xdr:nvCxnSpPr>
        <xdr:cNvPr id="99" name="PTObj_DBranchHLine_1_15">
          <a:extLst>
            <a:ext uri="{FF2B5EF4-FFF2-40B4-BE49-F238E27FC236}">
              <a16:creationId xmlns:a16="http://schemas.microsoft.com/office/drawing/2014/main" id="{5BCADA42-5823-4235-8C4D-AA3FD93912C7}"/>
            </a:ext>
          </a:extLst>
        </xdr:cNvPr>
        <xdr:cNvCxnSpPr/>
      </xdr:nvCxnSpPr>
      <xdr:spPr>
        <a:xfrm>
          <a:off x="10643997" y="6281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30</xdr:row>
      <xdr:rowOff>180340</xdr:rowOff>
    </xdr:from>
    <xdr:to>
      <xdr:col>5</xdr:col>
      <xdr:colOff>242697</xdr:colOff>
      <xdr:row>32</xdr:row>
      <xdr:rowOff>185420</xdr:rowOff>
    </xdr:to>
    <xdr:cxnSp macro="_xll.PtreeEvent_ObjectClick">
      <xdr:nvCxnSpPr>
        <xdr:cNvPr id="98" name="PTObj_DBranchDLine_1_15">
          <a:extLst>
            <a:ext uri="{FF2B5EF4-FFF2-40B4-BE49-F238E27FC236}">
              <a16:creationId xmlns:a16="http://schemas.microsoft.com/office/drawing/2014/main" id="{857A33F8-774B-4E09-BDAD-FA1C3F7E12D6}"/>
            </a:ext>
          </a:extLst>
        </xdr:cNvPr>
        <xdr:cNvCxnSpPr/>
      </xdr:nvCxnSpPr>
      <xdr:spPr>
        <a:xfrm>
          <a:off x="10491597" y="5895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28</xdr:row>
      <xdr:rowOff>185420</xdr:rowOff>
    </xdr:from>
    <xdr:to>
      <xdr:col>6</xdr:col>
      <xdr:colOff>127</xdr:colOff>
      <xdr:row>28</xdr:row>
      <xdr:rowOff>185420</xdr:rowOff>
    </xdr:to>
    <xdr:cxnSp macro="_xll.PtreeEvent_ObjectClick">
      <xdr:nvCxnSpPr>
        <xdr:cNvPr id="95" name="PTObj_DBranchHLine_1_12">
          <a:extLst>
            <a:ext uri="{FF2B5EF4-FFF2-40B4-BE49-F238E27FC236}">
              <a16:creationId xmlns:a16="http://schemas.microsoft.com/office/drawing/2014/main" id="{832FF9DF-07C2-4C79-9392-AA310D04B8ED}"/>
            </a:ext>
          </a:extLst>
        </xdr:cNvPr>
        <xdr:cNvCxnSpPr/>
      </xdr:nvCxnSpPr>
      <xdr:spPr>
        <a:xfrm>
          <a:off x="10643997" y="5519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28</xdr:row>
      <xdr:rowOff>185420</xdr:rowOff>
    </xdr:from>
    <xdr:to>
      <xdr:col>5</xdr:col>
      <xdr:colOff>242697</xdr:colOff>
      <xdr:row>30</xdr:row>
      <xdr:rowOff>180340</xdr:rowOff>
    </xdr:to>
    <xdr:cxnSp macro="_xll.PtreeEvent_ObjectClick">
      <xdr:nvCxnSpPr>
        <xdr:cNvPr id="94" name="PTObj_DBranchDLine_1_12">
          <a:extLst>
            <a:ext uri="{FF2B5EF4-FFF2-40B4-BE49-F238E27FC236}">
              <a16:creationId xmlns:a16="http://schemas.microsoft.com/office/drawing/2014/main" id="{FAD5395C-1B84-42B0-840D-DF984E8BABDB}"/>
            </a:ext>
          </a:extLst>
        </xdr:cNvPr>
        <xdr:cNvCxnSpPr/>
      </xdr:nvCxnSpPr>
      <xdr:spPr>
        <a:xfrm flipV="1">
          <a:off x="10491597" y="5519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30</xdr:row>
      <xdr:rowOff>185420</xdr:rowOff>
    </xdr:from>
    <xdr:to>
      <xdr:col>5</xdr:col>
      <xdr:colOff>127</xdr:colOff>
      <xdr:row>30</xdr:row>
      <xdr:rowOff>185420</xdr:rowOff>
    </xdr:to>
    <xdr:cxnSp macro="_xll.PtreeEvent_ObjectClick">
      <xdr:nvCxnSpPr>
        <xdr:cNvPr id="91" name="PTObj_DBranchHLine_1_11">
          <a:extLst>
            <a:ext uri="{FF2B5EF4-FFF2-40B4-BE49-F238E27FC236}">
              <a16:creationId xmlns:a16="http://schemas.microsoft.com/office/drawing/2014/main" id="{6ADE11D7-5027-4765-8C8B-6C87A54BA419}"/>
            </a:ext>
          </a:extLst>
        </xdr:cNvPr>
        <xdr:cNvCxnSpPr/>
      </xdr:nvCxnSpPr>
      <xdr:spPr>
        <a:xfrm>
          <a:off x="8186547" y="5900420"/>
          <a:ext cx="2214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30</xdr:row>
      <xdr:rowOff>185420</xdr:rowOff>
    </xdr:from>
    <xdr:to>
      <xdr:col>4</xdr:col>
      <xdr:colOff>242697</xdr:colOff>
      <xdr:row>34</xdr:row>
      <xdr:rowOff>180339</xdr:rowOff>
    </xdr:to>
    <xdr:cxnSp macro="_xll.PtreeEvent_ObjectClick">
      <xdr:nvCxnSpPr>
        <xdr:cNvPr id="90" name="PTObj_DBranchDLine_1_11">
          <a:extLst>
            <a:ext uri="{FF2B5EF4-FFF2-40B4-BE49-F238E27FC236}">
              <a16:creationId xmlns:a16="http://schemas.microsoft.com/office/drawing/2014/main" id="{CBAB29F1-AF21-4CD0-9DDB-BC6BB68C6D12}"/>
            </a:ext>
          </a:extLst>
        </xdr:cNvPr>
        <xdr:cNvCxnSpPr/>
      </xdr:nvCxnSpPr>
      <xdr:spPr>
        <a:xfrm flipV="1">
          <a:off x="8034147" y="5900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34</xdr:row>
      <xdr:rowOff>185420</xdr:rowOff>
    </xdr:from>
    <xdr:to>
      <xdr:col>4</xdr:col>
      <xdr:colOff>127</xdr:colOff>
      <xdr:row>34</xdr:row>
      <xdr:rowOff>185420</xdr:rowOff>
    </xdr:to>
    <xdr:cxnSp macro="_xll.PtreeEvent_ObjectClick">
      <xdr:nvCxnSpPr>
        <xdr:cNvPr id="63" name="PTObj_DBranchHLine_1_8">
          <a:extLst>
            <a:ext uri="{FF2B5EF4-FFF2-40B4-BE49-F238E27FC236}">
              <a16:creationId xmlns:a16="http://schemas.microsoft.com/office/drawing/2014/main" id="{89E83EB2-C4D7-4A81-8E3B-F0DAAD477B54}"/>
            </a:ext>
          </a:extLst>
        </xdr:cNvPr>
        <xdr:cNvCxnSpPr/>
      </xdr:nvCxnSpPr>
      <xdr:spPr>
        <a:xfrm>
          <a:off x="6443472" y="66624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26</xdr:row>
      <xdr:rowOff>180340</xdr:rowOff>
    </xdr:from>
    <xdr:to>
      <xdr:col>3</xdr:col>
      <xdr:colOff>242697</xdr:colOff>
      <xdr:row>34</xdr:row>
      <xdr:rowOff>185420</xdr:rowOff>
    </xdr:to>
    <xdr:cxnSp macro="_xll.PtreeEvent_ObjectClick">
      <xdr:nvCxnSpPr>
        <xdr:cNvPr id="62" name="PTObj_DBranchDLine_1_8">
          <a:extLst>
            <a:ext uri="{FF2B5EF4-FFF2-40B4-BE49-F238E27FC236}">
              <a16:creationId xmlns:a16="http://schemas.microsoft.com/office/drawing/2014/main" id="{519297ED-F2B3-4694-BAE8-E99C822E0893}"/>
            </a:ext>
          </a:extLst>
        </xdr:cNvPr>
        <xdr:cNvCxnSpPr/>
      </xdr:nvCxnSpPr>
      <xdr:spPr>
        <a:xfrm>
          <a:off x="6291072" y="513334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20</xdr:row>
      <xdr:rowOff>185420</xdr:rowOff>
    </xdr:from>
    <xdr:to>
      <xdr:col>6</xdr:col>
      <xdr:colOff>127</xdr:colOff>
      <xdr:row>20</xdr:row>
      <xdr:rowOff>185420</xdr:rowOff>
    </xdr:to>
    <xdr:cxnSp macro="_xll.PtreeEvent_ObjectClick">
      <xdr:nvCxnSpPr>
        <xdr:cNvPr id="35" name="PTObj_DBranchHLine_1_14">
          <a:extLst>
            <a:ext uri="{FF2B5EF4-FFF2-40B4-BE49-F238E27FC236}">
              <a16:creationId xmlns:a16="http://schemas.microsoft.com/office/drawing/2014/main" id="{42C1AC57-0C4D-44D4-B88A-37D641848D87}"/>
            </a:ext>
          </a:extLst>
        </xdr:cNvPr>
        <xdr:cNvCxnSpPr/>
      </xdr:nvCxnSpPr>
      <xdr:spPr>
        <a:xfrm>
          <a:off x="10643997" y="3995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18</xdr:row>
      <xdr:rowOff>180340</xdr:rowOff>
    </xdr:from>
    <xdr:to>
      <xdr:col>5</xdr:col>
      <xdr:colOff>242697</xdr:colOff>
      <xdr:row>20</xdr:row>
      <xdr:rowOff>185420</xdr:rowOff>
    </xdr:to>
    <xdr:cxnSp macro="_xll.PtreeEvent_ObjectClick">
      <xdr:nvCxnSpPr>
        <xdr:cNvPr id="34" name="PTObj_DBranchDLine_1_14">
          <a:extLst>
            <a:ext uri="{FF2B5EF4-FFF2-40B4-BE49-F238E27FC236}">
              <a16:creationId xmlns:a16="http://schemas.microsoft.com/office/drawing/2014/main" id="{7DCE60D0-0619-4FFA-B4F9-BC88C13C762A}"/>
            </a:ext>
          </a:extLst>
        </xdr:cNvPr>
        <xdr:cNvCxnSpPr/>
      </xdr:nvCxnSpPr>
      <xdr:spPr>
        <a:xfrm>
          <a:off x="10491597" y="3609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16</xdr:row>
      <xdr:rowOff>185420</xdr:rowOff>
    </xdr:from>
    <xdr:to>
      <xdr:col>6</xdr:col>
      <xdr:colOff>127</xdr:colOff>
      <xdr:row>16</xdr:row>
      <xdr:rowOff>185420</xdr:rowOff>
    </xdr:to>
    <xdr:cxnSp macro="_xll.PtreeEvent_ObjectClick">
      <xdr:nvCxnSpPr>
        <xdr:cNvPr id="31" name="PTObj_DBranchHLine_1_13">
          <a:extLst>
            <a:ext uri="{FF2B5EF4-FFF2-40B4-BE49-F238E27FC236}">
              <a16:creationId xmlns:a16="http://schemas.microsoft.com/office/drawing/2014/main" id="{295589D1-70FD-4C64-B7CE-A3F0D9EA6A03}"/>
            </a:ext>
          </a:extLst>
        </xdr:cNvPr>
        <xdr:cNvCxnSpPr/>
      </xdr:nvCxnSpPr>
      <xdr:spPr>
        <a:xfrm>
          <a:off x="10643997" y="3233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16</xdr:row>
      <xdr:rowOff>185420</xdr:rowOff>
    </xdr:from>
    <xdr:to>
      <xdr:col>5</xdr:col>
      <xdr:colOff>242697</xdr:colOff>
      <xdr:row>18</xdr:row>
      <xdr:rowOff>180340</xdr:rowOff>
    </xdr:to>
    <xdr:cxnSp macro="_xll.PtreeEvent_ObjectClick">
      <xdr:nvCxnSpPr>
        <xdr:cNvPr id="30" name="PTObj_DBranchDLine_1_13">
          <a:extLst>
            <a:ext uri="{FF2B5EF4-FFF2-40B4-BE49-F238E27FC236}">
              <a16:creationId xmlns:a16="http://schemas.microsoft.com/office/drawing/2014/main" id="{7D8814F3-BF19-4EC8-94EA-CFCB184828DF}"/>
            </a:ext>
          </a:extLst>
        </xdr:cNvPr>
        <xdr:cNvCxnSpPr/>
      </xdr:nvCxnSpPr>
      <xdr:spPr>
        <a:xfrm flipV="1">
          <a:off x="10491597" y="3233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18</xdr:row>
      <xdr:rowOff>185420</xdr:rowOff>
    </xdr:from>
    <xdr:to>
      <xdr:col>5</xdr:col>
      <xdr:colOff>127</xdr:colOff>
      <xdr:row>18</xdr:row>
      <xdr:rowOff>185420</xdr:rowOff>
    </xdr:to>
    <xdr:cxnSp macro="_xll.PtreeEvent_ObjectClick">
      <xdr:nvCxnSpPr>
        <xdr:cNvPr id="27" name="PTObj_DBranchHLine_1_9">
          <a:extLst>
            <a:ext uri="{FF2B5EF4-FFF2-40B4-BE49-F238E27FC236}">
              <a16:creationId xmlns:a16="http://schemas.microsoft.com/office/drawing/2014/main" id="{65641772-8BF5-4C18-BE2B-25E1754619D6}"/>
            </a:ext>
          </a:extLst>
        </xdr:cNvPr>
        <xdr:cNvCxnSpPr/>
      </xdr:nvCxnSpPr>
      <xdr:spPr>
        <a:xfrm>
          <a:off x="8186547" y="3233420"/>
          <a:ext cx="2214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18</xdr:row>
      <xdr:rowOff>185420</xdr:rowOff>
    </xdr:from>
    <xdr:to>
      <xdr:col>4</xdr:col>
      <xdr:colOff>242697</xdr:colOff>
      <xdr:row>22</xdr:row>
      <xdr:rowOff>180340</xdr:rowOff>
    </xdr:to>
    <xdr:cxnSp macro="_xll.PtreeEvent_ObjectClick">
      <xdr:nvCxnSpPr>
        <xdr:cNvPr id="26" name="PTObj_DBranchDLine_1_9">
          <a:extLst>
            <a:ext uri="{FF2B5EF4-FFF2-40B4-BE49-F238E27FC236}">
              <a16:creationId xmlns:a16="http://schemas.microsoft.com/office/drawing/2014/main" id="{EBE0551D-7D56-4402-8A82-8D329BD44955}"/>
            </a:ext>
          </a:extLst>
        </xdr:cNvPr>
        <xdr:cNvCxnSpPr/>
      </xdr:nvCxnSpPr>
      <xdr:spPr>
        <a:xfrm flipV="1">
          <a:off x="8034147" y="3233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24</xdr:row>
      <xdr:rowOff>185420</xdr:rowOff>
    </xdr:from>
    <xdr:to>
      <xdr:col>5</xdr:col>
      <xdr:colOff>127</xdr:colOff>
      <xdr:row>24</xdr:row>
      <xdr:rowOff>185420</xdr:rowOff>
    </xdr:to>
    <xdr:cxnSp macro="_xll.PtreeEvent_ObjectClick">
      <xdr:nvCxnSpPr>
        <xdr:cNvPr id="23" name="PTObj_DBranchHLine_1_10">
          <a:extLst>
            <a:ext uri="{FF2B5EF4-FFF2-40B4-BE49-F238E27FC236}">
              <a16:creationId xmlns:a16="http://schemas.microsoft.com/office/drawing/2014/main" id="{509BC801-8723-47B5-AD86-A63130CBF978}"/>
            </a:ext>
          </a:extLst>
        </xdr:cNvPr>
        <xdr:cNvCxnSpPr/>
      </xdr:nvCxnSpPr>
      <xdr:spPr>
        <a:xfrm>
          <a:off x="8186547" y="3995420"/>
          <a:ext cx="2214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22</xdr:row>
      <xdr:rowOff>180340</xdr:rowOff>
    </xdr:from>
    <xdr:to>
      <xdr:col>4</xdr:col>
      <xdr:colOff>242697</xdr:colOff>
      <xdr:row>24</xdr:row>
      <xdr:rowOff>185420</xdr:rowOff>
    </xdr:to>
    <xdr:cxnSp macro="_xll.PtreeEvent_ObjectClick">
      <xdr:nvCxnSpPr>
        <xdr:cNvPr id="22" name="PTObj_DBranchDLine_1_10">
          <a:extLst>
            <a:ext uri="{FF2B5EF4-FFF2-40B4-BE49-F238E27FC236}">
              <a16:creationId xmlns:a16="http://schemas.microsoft.com/office/drawing/2014/main" id="{719BE439-A109-4BB7-A6AD-79901D16F576}"/>
            </a:ext>
          </a:extLst>
        </xdr:cNvPr>
        <xdr:cNvCxnSpPr/>
      </xdr:nvCxnSpPr>
      <xdr:spPr>
        <a:xfrm>
          <a:off x="8034147" y="3609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22</xdr:row>
      <xdr:rowOff>185420</xdr:rowOff>
    </xdr:from>
    <xdr:to>
      <xdr:col>4</xdr:col>
      <xdr:colOff>127</xdr:colOff>
      <xdr:row>22</xdr:row>
      <xdr:rowOff>185420</xdr:rowOff>
    </xdr:to>
    <xdr:cxnSp macro="_xll.PtreeEvent_ObjectClick">
      <xdr:nvCxnSpPr>
        <xdr:cNvPr id="11" name="PTObj_DBranchHLine_1_7">
          <a:extLst>
            <a:ext uri="{FF2B5EF4-FFF2-40B4-BE49-F238E27FC236}">
              <a16:creationId xmlns:a16="http://schemas.microsoft.com/office/drawing/2014/main" id="{4BD9E5CC-5C54-482C-8876-6053A0CD9A0C}"/>
            </a:ext>
          </a:extLst>
        </xdr:cNvPr>
        <xdr:cNvCxnSpPr/>
      </xdr:nvCxnSpPr>
      <xdr:spPr>
        <a:xfrm>
          <a:off x="6443472" y="32334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22</xdr:row>
      <xdr:rowOff>185420</xdr:rowOff>
    </xdr:from>
    <xdr:to>
      <xdr:col>3</xdr:col>
      <xdr:colOff>242697</xdr:colOff>
      <xdr:row>26</xdr:row>
      <xdr:rowOff>180340</xdr:rowOff>
    </xdr:to>
    <xdr:cxnSp macro="_xll.PtreeEvent_ObjectClick">
      <xdr:nvCxnSpPr>
        <xdr:cNvPr id="10" name="PTObj_DBranchDLine_1_7">
          <a:extLst>
            <a:ext uri="{FF2B5EF4-FFF2-40B4-BE49-F238E27FC236}">
              <a16:creationId xmlns:a16="http://schemas.microsoft.com/office/drawing/2014/main" id="{ADB573E6-CAB4-431F-9EE8-A7399EDBE1D8}"/>
            </a:ext>
          </a:extLst>
        </xdr:cNvPr>
        <xdr:cNvCxnSpPr/>
      </xdr:nvCxnSpPr>
      <xdr:spPr>
        <a:xfrm flipV="1">
          <a:off x="6291072" y="3233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12</xdr:row>
      <xdr:rowOff>185420</xdr:rowOff>
    </xdr:from>
    <xdr:to>
      <xdr:col>4</xdr:col>
      <xdr:colOff>127</xdr:colOff>
      <xdr:row>12</xdr:row>
      <xdr:rowOff>185420</xdr:rowOff>
    </xdr:to>
    <xdr:cxnSp macro="_xll.PtreeEvent_ObjectClick">
      <xdr:nvCxnSpPr>
        <xdr:cNvPr id="86" name="PTObj_DBranchHLine_1_6">
          <a:extLst>
            <a:ext uri="{FF2B5EF4-FFF2-40B4-BE49-F238E27FC236}">
              <a16:creationId xmlns:a16="http://schemas.microsoft.com/office/drawing/2014/main" id="{4B6D063F-506E-4A8B-95A1-2BBC09CC2773}"/>
            </a:ext>
          </a:extLst>
        </xdr:cNvPr>
        <xdr:cNvCxnSpPr/>
      </xdr:nvCxnSpPr>
      <xdr:spPr>
        <a:xfrm>
          <a:off x="4928997" y="24714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10</xdr:row>
      <xdr:rowOff>180340</xdr:rowOff>
    </xdr:from>
    <xdr:to>
      <xdr:col>3</xdr:col>
      <xdr:colOff>242697</xdr:colOff>
      <xdr:row>12</xdr:row>
      <xdr:rowOff>185420</xdr:rowOff>
    </xdr:to>
    <xdr:cxnSp macro="_xll.PtreeEvent_ObjectClick">
      <xdr:nvCxnSpPr>
        <xdr:cNvPr id="85" name="PTObj_DBranchDLine_1_6">
          <a:extLst>
            <a:ext uri="{FF2B5EF4-FFF2-40B4-BE49-F238E27FC236}">
              <a16:creationId xmlns:a16="http://schemas.microsoft.com/office/drawing/2014/main" id="{739A27EA-0E38-449F-ADE1-EB8E0587A920}"/>
            </a:ext>
          </a:extLst>
        </xdr:cNvPr>
        <xdr:cNvCxnSpPr/>
      </xdr:nvCxnSpPr>
      <xdr:spPr>
        <a:xfrm>
          <a:off x="4776597" y="2085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8</xdr:row>
      <xdr:rowOff>185420</xdr:rowOff>
    </xdr:from>
    <xdr:to>
      <xdr:col>4</xdr:col>
      <xdr:colOff>127</xdr:colOff>
      <xdr:row>8</xdr:row>
      <xdr:rowOff>185420</xdr:rowOff>
    </xdr:to>
    <xdr:cxnSp macro="_xll.PtreeEvent_ObjectClick">
      <xdr:nvCxnSpPr>
        <xdr:cNvPr id="82" name="PTObj_DBranchHLine_1_5">
          <a:extLst>
            <a:ext uri="{FF2B5EF4-FFF2-40B4-BE49-F238E27FC236}">
              <a16:creationId xmlns:a16="http://schemas.microsoft.com/office/drawing/2014/main" id="{C841CAF5-A369-4566-A4E8-6E7B99A2664C}"/>
            </a:ext>
          </a:extLst>
        </xdr:cNvPr>
        <xdr:cNvCxnSpPr/>
      </xdr:nvCxnSpPr>
      <xdr:spPr>
        <a:xfrm>
          <a:off x="4928997" y="1709420"/>
          <a:ext cx="1500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8</xdr:row>
      <xdr:rowOff>185420</xdr:rowOff>
    </xdr:from>
    <xdr:to>
      <xdr:col>3</xdr:col>
      <xdr:colOff>242697</xdr:colOff>
      <xdr:row>10</xdr:row>
      <xdr:rowOff>180340</xdr:rowOff>
    </xdr:to>
    <xdr:cxnSp macro="_xll.PtreeEvent_ObjectClick">
      <xdr:nvCxnSpPr>
        <xdr:cNvPr id="81" name="PTObj_DBranchDLine_1_5">
          <a:extLst>
            <a:ext uri="{FF2B5EF4-FFF2-40B4-BE49-F238E27FC236}">
              <a16:creationId xmlns:a16="http://schemas.microsoft.com/office/drawing/2014/main" id="{0640CA0B-7072-4656-B790-BA5C41544197}"/>
            </a:ext>
          </a:extLst>
        </xdr:cNvPr>
        <xdr:cNvCxnSpPr/>
      </xdr:nvCxnSpPr>
      <xdr:spPr>
        <a:xfrm flipV="1">
          <a:off x="4776597" y="1709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10</xdr:row>
      <xdr:rowOff>185420</xdr:rowOff>
    </xdr:from>
    <xdr:to>
      <xdr:col>3</xdr:col>
      <xdr:colOff>127</xdr:colOff>
      <xdr:row>10</xdr:row>
      <xdr:rowOff>185420</xdr:rowOff>
    </xdr:to>
    <xdr:cxnSp macro="_xll.PtreeEvent_ObjectClick">
      <xdr:nvCxnSpPr>
        <xdr:cNvPr id="78" name="PTObj_DBranchHLine_1_2">
          <a:extLst>
            <a:ext uri="{FF2B5EF4-FFF2-40B4-BE49-F238E27FC236}">
              <a16:creationId xmlns:a16="http://schemas.microsoft.com/office/drawing/2014/main" id="{60E5F049-3B35-457A-BEAD-C74AEAD9CC60}"/>
            </a:ext>
          </a:extLst>
        </xdr:cNvPr>
        <xdr:cNvCxnSpPr/>
      </xdr:nvCxnSpPr>
      <xdr:spPr>
        <a:xfrm>
          <a:off x="2681097" y="2090420"/>
          <a:ext cx="20053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10</xdr:row>
      <xdr:rowOff>185420</xdr:rowOff>
    </xdr:from>
    <xdr:to>
      <xdr:col>2</xdr:col>
      <xdr:colOff>242697</xdr:colOff>
      <xdr:row>14</xdr:row>
      <xdr:rowOff>180340</xdr:rowOff>
    </xdr:to>
    <xdr:cxnSp macro="_xll.PtreeEvent_ObjectClick">
      <xdr:nvCxnSpPr>
        <xdr:cNvPr id="77" name="PTObj_DBranchDLine_1_2">
          <a:extLst>
            <a:ext uri="{FF2B5EF4-FFF2-40B4-BE49-F238E27FC236}">
              <a16:creationId xmlns:a16="http://schemas.microsoft.com/office/drawing/2014/main" id="{DE491C8E-A2A8-4A63-A9E4-2384CC66DB8C}"/>
            </a:ext>
          </a:extLst>
        </xdr:cNvPr>
        <xdr:cNvCxnSpPr/>
      </xdr:nvCxnSpPr>
      <xdr:spPr>
        <a:xfrm flipV="1">
          <a:off x="2528697" y="209042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26</xdr:row>
      <xdr:rowOff>185420</xdr:rowOff>
    </xdr:from>
    <xdr:to>
      <xdr:col>3</xdr:col>
      <xdr:colOff>127</xdr:colOff>
      <xdr:row>26</xdr:row>
      <xdr:rowOff>185420</xdr:rowOff>
    </xdr:to>
    <xdr:cxnSp macro="_xll.PtreeEvent_ObjectClick">
      <xdr:nvCxnSpPr>
        <xdr:cNvPr id="38" name="PTObj_DBranchHLine_1_3">
          <a:extLst>
            <a:ext uri="{FF2B5EF4-FFF2-40B4-BE49-F238E27FC236}">
              <a16:creationId xmlns:a16="http://schemas.microsoft.com/office/drawing/2014/main" id="{3940D236-CE5A-4A51-859D-1F34E206C4EA}"/>
            </a:ext>
          </a:extLst>
        </xdr:cNvPr>
        <xdr:cNvCxnSpPr/>
      </xdr:nvCxnSpPr>
      <xdr:spPr>
        <a:xfrm>
          <a:off x="2681097" y="3614420"/>
          <a:ext cx="20053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14</xdr:row>
      <xdr:rowOff>180340</xdr:rowOff>
    </xdr:from>
    <xdr:to>
      <xdr:col>2</xdr:col>
      <xdr:colOff>242697</xdr:colOff>
      <xdr:row>26</xdr:row>
      <xdr:rowOff>185420</xdr:rowOff>
    </xdr:to>
    <xdr:cxnSp macro="_xll.PtreeEvent_ObjectClick">
      <xdr:nvCxnSpPr>
        <xdr:cNvPr id="37" name="PTObj_DBranchDLine_1_3">
          <a:extLst>
            <a:ext uri="{FF2B5EF4-FFF2-40B4-BE49-F238E27FC236}">
              <a16:creationId xmlns:a16="http://schemas.microsoft.com/office/drawing/2014/main" id="{6ABBA1A5-DB38-4184-9830-8950EC2755B0}"/>
            </a:ext>
          </a:extLst>
        </xdr:cNvPr>
        <xdr:cNvCxnSpPr/>
      </xdr:nvCxnSpPr>
      <xdr:spPr>
        <a:xfrm>
          <a:off x="2528697" y="2847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38</xdr:row>
      <xdr:rowOff>185420</xdr:rowOff>
    </xdr:from>
    <xdr:to>
      <xdr:col>3</xdr:col>
      <xdr:colOff>127</xdr:colOff>
      <xdr:row>38</xdr:row>
      <xdr:rowOff>185420</xdr:rowOff>
    </xdr:to>
    <xdr:cxnSp macro="_xll.PtreeEvent_ObjectClick">
      <xdr:nvCxnSpPr>
        <xdr:cNvPr id="18" name="PTObj_DBranchHLine_1_4">
          <a:extLst>
            <a:ext uri="{FF2B5EF4-FFF2-40B4-BE49-F238E27FC236}">
              <a16:creationId xmlns:a16="http://schemas.microsoft.com/office/drawing/2014/main" id="{194BD906-3073-4AF4-81A1-45BC9FB5F6BB}"/>
            </a:ext>
          </a:extLst>
        </xdr:cNvPr>
        <xdr:cNvCxnSpPr/>
      </xdr:nvCxnSpPr>
      <xdr:spPr>
        <a:xfrm>
          <a:off x="2681097" y="2852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14</xdr:row>
      <xdr:rowOff>180340</xdr:rowOff>
    </xdr:from>
    <xdr:to>
      <xdr:col>2</xdr:col>
      <xdr:colOff>242697</xdr:colOff>
      <xdr:row>38</xdr:row>
      <xdr:rowOff>185420</xdr:rowOff>
    </xdr:to>
    <xdr:cxnSp macro="_xll.PtreeEvent_ObjectClick">
      <xdr:nvCxnSpPr>
        <xdr:cNvPr id="17" name="PTObj_DBranchDLine_1_4">
          <a:extLst>
            <a:ext uri="{FF2B5EF4-FFF2-40B4-BE49-F238E27FC236}">
              <a16:creationId xmlns:a16="http://schemas.microsoft.com/office/drawing/2014/main" id="{368BD311-2EFB-4E89-A6F3-43ABC6F0FBE3}"/>
            </a:ext>
          </a:extLst>
        </xdr:cNvPr>
        <xdr:cNvCxnSpPr/>
      </xdr:nvCxnSpPr>
      <xdr:spPr>
        <a:xfrm>
          <a:off x="2528697" y="2085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14</xdr:row>
      <xdr:rowOff>185420</xdr:rowOff>
    </xdr:from>
    <xdr:to>
      <xdr:col>2</xdr:col>
      <xdr:colOff>127</xdr:colOff>
      <xdr:row>14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16E53BCB-31B6-48F2-B6AA-CC9B049620DF}"/>
            </a:ext>
          </a:extLst>
        </xdr:cNvPr>
        <xdr:cNvCxnSpPr/>
      </xdr:nvCxnSpPr>
      <xdr:spPr>
        <a:xfrm>
          <a:off x="787400" y="1709420"/>
          <a:ext cx="16225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14</xdr:row>
      <xdr:rowOff>90170</xdr:rowOff>
    </xdr:from>
    <xdr:to>
      <xdr:col>2</xdr:col>
      <xdr:colOff>190627</xdr:colOff>
      <xdr:row>15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2DD1E549-7AF3-4AE6-85FC-FCBDB2A98BD8}"/>
            </a:ext>
          </a:extLst>
        </xdr:cNvPr>
        <xdr:cNvSpPr/>
      </xdr:nvSpPr>
      <xdr:spPr>
        <a:xfrm>
          <a:off x="2409952" y="1614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14</xdr:row>
      <xdr:rowOff>95107</xdr:rowOff>
    </xdr:from>
    <xdr:ext cx="1183529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6E0A694A-18ED-409D-A674-A43433A4C25E}"/>
            </a:ext>
          </a:extLst>
        </xdr:cNvPr>
        <xdr:cNvSpPr txBox="1"/>
      </xdr:nvSpPr>
      <xdr:spPr>
        <a:xfrm>
          <a:off x="825500" y="1619107"/>
          <a:ext cx="118352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Decision for installing drive</a:t>
          </a:r>
        </a:p>
      </xdr:txBody>
    </xdr:sp>
    <xdr:clientData/>
  </xdr:oneCellAnchor>
  <xdr:twoCellAnchor editAs="oneCell">
    <xdr:from>
      <xdr:col>3</xdr:col>
      <xdr:colOff>127</xdr:colOff>
      <xdr:row>38</xdr:row>
      <xdr:rowOff>90170</xdr:rowOff>
    </xdr:from>
    <xdr:to>
      <xdr:col>3</xdr:col>
      <xdr:colOff>190627</xdr:colOff>
      <xdr:row>39</xdr:row>
      <xdr:rowOff>90170</xdr:rowOff>
    </xdr:to>
    <xdr:sp macro="_xll.PtreeEvent_ObjectClick" textlink="">
      <xdr:nvSpPr>
        <xdr:cNvPr id="16" name="PTObj_DNode_1_4">
          <a:extLst>
            <a:ext uri="{FF2B5EF4-FFF2-40B4-BE49-F238E27FC236}">
              <a16:creationId xmlns:a16="http://schemas.microsoft.com/office/drawing/2014/main" id="{988BAC2C-700A-40E2-83AC-59CDA20D1CA4}"/>
            </a:ext>
          </a:extLst>
        </xdr:cNvPr>
        <xdr:cNvSpPr/>
      </xdr:nvSpPr>
      <xdr:spPr>
        <a:xfrm rot="-5400000">
          <a:off x="3972052" y="275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38</xdr:row>
      <xdr:rowOff>95107</xdr:rowOff>
    </xdr:from>
    <xdr:ext cx="947953" cy="180627"/>
    <xdr:sp macro="_xll.PtreeEvent_ObjectClick" textlink="">
      <xdr:nvSpPr>
        <xdr:cNvPr id="19" name="PTObj_DBranchName_1_4">
          <a:extLst>
            <a:ext uri="{FF2B5EF4-FFF2-40B4-BE49-F238E27FC236}">
              <a16:creationId xmlns:a16="http://schemas.microsoft.com/office/drawing/2014/main" id="{B01B7B48-0F32-49B7-B9DE-F9C7368CFE45}"/>
            </a:ext>
          </a:extLst>
        </xdr:cNvPr>
        <xdr:cNvSpPr txBox="1"/>
      </xdr:nvSpPr>
      <xdr:spPr>
        <a:xfrm>
          <a:off x="2719197" y="2762107"/>
          <a:ext cx="9479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Rework Before Install</a:t>
          </a:r>
        </a:p>
      </xdr:txBody>
    </xdr:sp>
    <xdr:clientData/>
  </xdr:oneCellAnchor>
  <xdr:twoCellAnchor editAs="oneCell">
    <xdr:from>
      <xdr:col>3</xdr:col>
      <xdr:colOff>127</xdr:colOff>
      <xdr:row>26</xdr:row>
      <xdr:rowOff>90170</xdr:rowOff>
    </xdr:from>
    <xdr:to>
      <xdr:col>3</xdr:col>
      <xdr:colOff>190627</xdr:colOff>
      <xdr:row>27</xdr:row>
      <xdr:rowOff>90170</xdr:rowOff>
    </xdr:to>
    <xdr:sp macro="_xll.PtreeEvent_ObjectClick" textlink="">
      <xdr:nvSpPr>
        <xdr:cNvPr id="36" name="PTObj_DNode_1_3">
          <a:extLst>
            <a:ext uri="{FF2B5EF4-FFF2-40B4-BE49-F238E27FC236}">
              <a16:creationId xmlns:a16="http://schemas.microsoft.com/office/drawing/2014/main" id="{2E59DCD6-01F9-4153-95AD-FAFA55383CAF}"/>
            </a:ext>
          </a:extLst>
        </xdr:cNvPr>
        <xdr:cNvSpPr/>
      </xdr:nvSpPr>
      <xdr:spPr>
        <a:xfrm>
          <a:off x="4686427" y="3519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26</xdr:row>
      <xdr:rowOff>95107</xdr:rowOff>
    </xdr:from>
    <xdr:ext cx="806888" cy="180627"/>
    <xdr:sp macro="_xll.PtreeEvent_ObjectClick" textlink="">
      <xdr:nvSpPr>
        <xdr:cNvPr id="39" name="PTObj_DBranchName_1_3">
          <a:extLst>
            <a:ext uri="{FF2B5EF4-FFF2-40B4-BE49-F238E27FC236}">
              <a16:creationId xmlns:a16="http://schemas.microsoft.com/office/drawing/2014/main" id="{ECDD41B2-A0D0-4C0A-A476-A75F6CE5C3A6}"/>
            </a:ext>
          </a:extLst>
        </xdr:cNvPr>
        <xdr:cNvSpPr txBox="1"/>
      </xdr:nvSpPr>
      <xdr:spPr>
        <a:xfrm>
          <a:off x="2719197" y="3524107"/>
          <a:ext cx="8068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Test Before Install</a:t>
          </a:r>
        </a:p>
      </xdr:txBody>
    </xdr:sp>
    <xdr:clientData/>
  </xdr:oneCellAnchor>
  <xdr:twoCellAnchor editAs="oneCell">
    <xdr:from>
      <xdr:col>3</xdr:col>
      <xdr:colOff>127</xdr:colOff>
      <xdr:row>10</xdr:row>
      <xdr:rowOff>90170</xdr:rowOff>
    </xdr:from>
    <xdr:to>
      <xdr:col>3</xdr:col>
      <xdr:colOff>190627</xdr:colOff>
      <xdr:row>11</xdr:row>
      <xdr:rowOff>90170</xdr:rowOff>
    </xdr:to>
    <xdr:sp macro="_xll.PtreeEvent_ObjectClick" textlink="">
      <xdr:nvSpPr>
        <xdr:cNvPr id="76" name="PTObj_DNode_1_2">
          <a:extLst>
            <a:ext uri="{FF2B5EF4-FFF2-40B4-BE49-F238E27FC236}">
              <a16:creationId xmlns:a16="http://schemas.microsoft.com/office/drawing/2014/main" id="{8C27AAFB-51D6-4536-88D1-A8B66806EC15}"/>
            </a:ext>
          </a:extLst>
        </xdr:cNvPr>
        <xdr:cNvSpPr/>
      </xdr:nvSpPr>
      <xdr:spPr>
        <a:xfrm>
          <a:off x="4686427" y="199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10</xdr:row>
      <xdr:rowOff>95107</xdr:rowOff>
    </xdr:from>
    <xdr:ext cx="1406860" cy="180627"/>
    <xdr:sp macro="_xll.PtreeEvent_ObjectClick" textlink="">
      <xdr:nvSpPr>
        <xdr:cNvPr id="79" name="PTObj_DBranchName_1_2">
          <a:extLst>
            <a:ext uri="{FF2B5EF4-FFF2-40B4-BE49-F238E27FC236}">
              <a16:creationId xmlns:a16="http://schemas.microsoft.com/office/drawing/2014/main" id="{60B9CC8F-0CFE-4A0D-8952-3E519618C97B}"/>
            </a:ext>
          </a:extLst>
        </xdr:cNvPr>
        <xdr:cNvSpPr txBox="1"/>
      </xdr:nvSpPr>
      <xdr:spPr>
        <a:xfrm>
          <a:off x="2719197" y="2000107"/>
          <a:ext cx="140686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Install without Test and Re-work</a:t>
          </a:r>
        </a:p>
      </xdr:txBody>
    </xdr:sp>
    <xdr:clientData/>
  </xdr:oneCellAnchor>
  <xdr:twoCellAnchor editAs="oneCell">
    <xdr:from>
      <xdr:col>4</xdr:col>
      <xdr:colOff>127</xdr:colOff>
      <xdr:row>8</xdr:row>
      <xdr:rowOff>90170</xdr:rowOff>
    </xdr:from>
    <xdr:to>
      <xdr:col>4</xdr:col>
      <xdr:colOff>190627</xdr:colOff>
      <xdr:row>9</xdr:row>
      <xdr:rowOff>90170</xdr:rowOff>
    </xdr:to>
    <xdr:sp macro="_xll.PtreeEvent_ObjectClick" textlink="">
      <xdr:nvSpPr>
        <xdr:cNvPr id="80" name="PTObj_DNode_1_5">
          <a:extLst>
            <a:ext uri="{FF2B5EF4-FFF2-40B4-BE49-F238E27FC236}">
              <a16:creationId xmlns:a16="http://schemas.microsoft.com/office/drawing/2014/main" id="{A711D133-EF41-4BB5-9CAA-F4E9109DF414}"/>
            </a:ext>
          </a:extLst>
        </xdr:cNvPr>
        <xdr:cNvSpPr/>
      </xdr:nvSpPr>
      <xdr:spPr>
        <a:xfrm rot="-5400000">
          <a:off x="6429502" y="161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8</xdr:row>
      <xdr:rowOff>95107</xdr:rowOff>
    </xdr:from>
    <xdr:ext cx="892424" cy="180627"/>
    <xdr:sp macro="_xll.PtreeEvent_ObjectClick" textlink="">
      <xdr:nvSpPr>
        <xdr:cNvPr id="83" name="PTObj_DBranchName_1_5">
          <a:extLst>
            <a:ext uri="{FF2B5EF4-FFF2-40B4-BE49-F238E27FC236}">
              <a16:creationId xmlns:a16="http://schemas.microsoft.com/office/drawing/2014/main" id="{06344919-AAFC-4C33-AA87-1710F717795E}"/>
            </a:ext>
          </a:extLst>
        </xdr:cNvPr>
        <xdr:cNvSpPr txBox="1"/>
      </xdr:nvSpPr>
      <xdr:spPr>
        <a:xfrm>
          <a:off x="4967097" y="1619107"/>
          <a:ext cx="8924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drive installed</a:t>
          </a:r>
        </a:p>
      </xdr:txBody>
    </xdr:sp>
    <xdr:clientData/>
  </xdr:oneCellAnchor>
  <xdr:twoCellAnchor editAs="oneCell">
    <xdr:from>
      <xdr:col>4</xdr:col>
      <xdr:colOff>127</xdr:colOff>
      <xdr:row>12</xdr:row>
      <xdr:rowOff>90170</xdr:rowOff>
    </xdr:from>
    <xdr:to>
      <xdr:col>4</xdr:col>
      <xdr:colOff>190627</xdr:colOff>
      <xdr:row>13</xdr:row>
      <xdr:rowOff>90170</xdr:rowOff>
    </xdr:to>
    <xdr:sp macro="_xll.PtreeEvent_ObjectClick" textlink="">
      <xdr:nvSpPr>
        <xdr:cNvPr id="84" name="PTObj_DNode_1_6">
          <a:extLst>
            <a:ext uri="{FF2B5EF4-FFF2-40B4-BE49-F238E27FC236}">
              <a16:creationId xmlns:a16="http://schemas.microsoft.com/office/drawing/2014/main" id="{D232B4D1-03D4-4B8D-8791-86D7558FA463}"/>
            </a:ext>
          </a:extLst>
        </xdr:cNvPr>
        <xdr:cNvSpPr/>
      </xdr:nvSpPr>
      <xdr:spPr>
        <a:xfrm rot="-5400000">
          <a:off x="6429502" y="237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12</xdr:row>
      <xdr:rowOff>95107</xdr:rowOff>
    </xdr:from>
    <xdr:ext cx="824392" cy="180627"/>
    <xdr:sp macro="_xll.PtreeEvent_ObjectClick" textlink="">
      <xdr:nvSpPr>
        <xdr:cNvPr id="87" name="PTObj_DBranchName_1_6">
          <a:extLst>
            <a:ext uri="{FF2B5EF4-FFF2-40B4-BE49-F238E27FC236}">
              <a16:creationId xmlns:a16="http://schemas.microsoft.com/office/drawing/2014/main" id="{51AEDB57-FC65-443A-9CA9-869C6CACD369}"/>
            </a:ext>
          </a:extLst>
        </xdr:cNvPr>
        <xdr:cNvSpPr txBox="1"/>
      </xdr:nvSpPr>
      <xdr:spPr>
        <a:xfrm>
          <a:off x="4967097" y="2381107"/>
          <a:ext cx="8243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 drive installed</a:t>
          </a:r>
        </a:p>
      </xdr:txBody>
    </xdr:sp>
    <xdr:clientData/>
  </xdr:oneCellAnchor>
  <xdr:twoCellAnchor editAs="oneCell">
    <xdr:from>
      <xdr:col>4</xdr:col>
      <xdr:colOff>127</xdr:colOff>
      <xdr:row>22</xdr:row>
      <xdr:rowOff>90170</xdr:rowOff>
    </xdr:from>
    <xdr:to>
      <xdr:col>4</xdr:col>
      <xdr:colOff>190627</xdr:colOff>
      <xdr:row>23</xdr:row>
      <xdr:rowOff>90170</xdr:rowOff>
    </xdr:to>
    <xdr:sp macro="_xll.PtreeEvent_ObjectClick" textlink="">
      <xdr:nvSpPr>
        <xdr:cNvPr id="9" name="PTObj_DNode_1_7">
          <a:extLst>
            <a:ext uri="{FF2B5EF4-FFF2-40B4-BE49-F238E27FC236}">
              <a16:creationId xmlns:a16="http://schemas.microsoft.com/office/drawing/2014/main" id="{EFA2E773-C12F-48D1-81CC-C23CBFBDE1E8}"/>
            </a:ext>
          </a:extLst>
        </xdr:cNvPr>
        <xdr:cNvSpPr/>
      </xdr:nvSpPr>
      <xdr:spPr>
        <a:xfrm>
          <a:off x="7943977" y="3138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22</xdr:row>
      <xdr:rowOff>95107</xdr:rowOff>
    </xdr:from>
    <xdr:ext cx="237821" cy="180627"/>
    <xdr:sp macro="_xll.PtreeEvent_ObjectClick" textlink="">
      <xdr:nvSpPr>
        <xdr:cNvPr id="12" name="PTObj_DBranchName_1_7">
          <a:extLst>
            <a:ext uri="{FF2B5EF4-FFF2-40B4-BE49-F238E27FC236}">
              <a16:creationId xmlns:a16="http://schemas.microsoft.com/office/drawing/2014/main" id="{C6869612-675C-47AC-8DCC-40CC6BE0F898}"/>
            </a:ext>
          </a:extLst>
        </xdr:cNvPr>
        <xdr:cNvSpPr txBox="1"/>
      </xdr:nvSpPr>
      <xdr:spPr>
        <a:xfrm>
          <a:off x="6481572" y="3143107"/>
          <a:ext cx="23782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Pass</a:t>
          </a:r>
        </a:p>
      </xdr:txBody>
    </xdr:sp>
    <xdr:clientData/>
  </xdr:oneCellAnchor>
  <xdr:twoCellAnchor editAs="oneCell">
    <xdr:from>
      <xdr:col>5</xdr:col>
      <xdr:colOff>127</xdr:colOff>
      <xdr:row>24</xdr:row>
      <xdr:rowOff>90170</xdr:rowOff>
    </xdr:from>
    <xdr:to>
      <xdr:col>5</xdr:col>
      <xdr:colOff>190627</xdr:colOff>
      <xdr:row>25</xdr:row>
      <xdr:rowOff>90170</xdr:rowOff>
    </xdr:to>
    <xdr:sp macro="_xll.PtreeEvent_ObjectClick" textlink="">
      <xdr:nvSpPr>
        <xdr:cNvPr id="21" name="PTObj_DNode_1_10">
          <a:extLst>
            <a:ext uri="{FF2B5EF4-FFF2-40B4-BE49-F238E27FC236}">
              <a16:creationId xmlns:a16="http://schemas.microsoft.com/office/drawing/2014/main" id="{EB59F0E6-4F65-42B9-9A60-7F4F1AC5B3A6}"/>
            </a:ext>
          </a:extLst>
        </xdr:cNvPr>
        <xdr:cNvSpPr/>
      </xdr:nvSpPr>
      <xdr:spPr>
        <a:xfrm rot="-5400000">
          <a:off x="10401427" y="390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24</xdr:row>
      <xdr:rowOff>95107</xdr:rowOff>
    </xdr:from>
    <xdr:ext cx="1163011" cy="180627"/>
    <xdr:sp macro="_xll.PtreeEvent_ObjectClick" textlink="">
      <xdr:nvSpPr>
        <xdr:cNvPr id="24" name="PTObj_DBranchName_1_10">
          <a:extLst>
            <a:ext uri="{FF2B5EF4-FFF2-40B4-BE49-F238E27FC236}">
              <a16:creationId xmlns:a16="http://schemas.microsoft.com/office/drawing/2014/main" id="{69B030E5-73F7-46B7-AE7E-A4F4511A01D0}"/>
            </a:ext>
          </a:extLst>
        </xdr:cNvPr>
        <xdr:cNvSpPr txBox="1"/>
      </xdr:nvSpPr>
      <xdr:spPr>
        <a:xfrm>
          <a:off x="8224647" y="3905107"/>
          <a:ext cx="11630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Rework Before Installation</a:t>
          </a:r>
        </a:p>
      </xdr:txBody>
    </xdr:sp>
    <xdr:clientData/>
  </xdr:oneCellAnchor>
  <xdr:twoCellAnchor editAs="oneCell">
    <xdr:from>
      <xdr:col>5</xdr:col>
      <xdr:colOff>127</xdr:colOff>
      <xdr:row>18</xdr:row>
      <xdr:rowOff>90170</xdr:rowOff>
    </xdr:from>
    <xdr:to>
      <xdr:col>5</xdr:col>
      <xdr:colOff>190627</xdr:colOff>
      <xdr:row>19</xdr:row>
      <xdr:rowOff>90170</xdr:rowOff>
    </xdr:to>
    <xdr:sp macro="_xll.PtreeEvent_ObjectClick" textlink="">
      <xdr:nvSpPr>
        <xdr:cNvPr id="25" name="PTObj_DNode_1_9">
          <a:extLst>
            <a:ext uri="{FF2B5EF4-FFF2-40B4-BE49-F238E27FC236}">
              <a16:creationId xmlns:a16="http://schemas.microsoft.com/office/drawing/2014/main" id="{91B84729-52FD-42AD-AEF6-B6825D2D6E02}"/>
            </a:ext>
          </a:extLst>
        </xdr:cNvPr>
        <xdr:cNvSpPr/>
      </xdr:nvSpPr>
      <xdr:spPr>
        <a:xfrm>
          <a:off x="10401427" y="3138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18</xdr:row>
      <xdr:rowOff>95107</xdr:rowOff>
    </xdr:from>
    <xdr:ext cx="589007" cy="180627"/>
    <xdr:sp macro="_xll.PtreeEvent_ObjectClick" textlink="">
      <xdr:nvSpPr>
        <xdr:cNvPr id="28" name="PTObj_DBranchName_1_9">
          <a:extLst>
            <a:ext uri="{FF2B5EF4-FFF2-40B4-BE49-F238E27FC236}">
              <a16:creationId xmlns:a16="http://schemas.microsoft.com/office/drawing/2014/main" id="{1D34C6C3-5CF9-43A5-A335-2A67BA4289AD}"/>
            </a:ext>
          </a:extLst>
        </xdr:cNvPr>
        <xdr:cNvSpPr txBox="1"/>
      </xdr:nvSpPr>
      <xdr:spPr>
        <a:xfrm>
          <a:off x="8224647" y="3143107"/>
          <a:ext cx="58900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Install Drives</a:t>
          </a:r>
        </a:p>
      </xdr:txBody>
    </xdr:sp>
    <xdr:clientData/>
  </xdr:oneCellAnchor>
  <xdr:twoCellAnchor editAs="oneCell">
    <xdr:from>
      <xdr:col>6</xdr:col>
      <xdr:colOff>127</xdr:colOff>
      <xdr:row>16</xdr:row>
      <xdr:rowOff>90170</xdr:rowOff>
    </xdr:from>
    <xdr:to>
      <xdr:col>6</xdr:col>
      <xdr:colOff>190627</xdr:colOff>
      <xdr:row>17</xdr:row>
      <xdr:rowOff>90170</xdr:rowOff>
    </xdr:to>
    <xdr:sp macro="_xll.PtreeEvent_ObjectClick" textlink="">
      <xdr:nvSpPr>
        <xdr:cNvPr id="29" name="PTObj_DNode_1_13">
          <a:extLst>
            <a:ext uri="{FF2B5EF4-FFF2-40B4-BE49-F238E27FC236}">
              <a16:creationId xmlns:a16="http://schemas.microsoft.com/office/drawing/2014/main" id="{54DB823D-B772-4256-BC76-86A166D4625A}"/>
            </a:ext>
          </a:extLst>
        </xdr:cNvPr>
        <xdr:cNvSpPr/>
      </xdr:nvSpPr>
      <xdr:spPr>
        <a:xfrm rot="-5400000">
          <a:off x="11515852" y="313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16</xdr:row>
      <xdr:rowOff>95107</xdr:rowOff>
    </xdr:from>
    <xdr:ext cx="693588" cy="180627"/>
    <xdr:sp macro="_xll.PtreeEvent_ObjectClick" textlink="">
      <xdr:nvSpPr>
        <xdr:cNvPr id="32" name="PTObj_DBranchName_1_13">
          <a:extLst>
            <a:ext uri="{FF2B5EF4-FFF2-40B4-BE49-F238E27FC236}">
              <a16:creationId xmlns:a16="http://schemas.microsoft.com/office/drawing/2014/main" id="{83FA52B3-65EE-463C-8192-40B0158BB4E9}"/>
            </a:ext>
          </a:extLst>
        </xdr:cNvPr>
        <xdr:cNvSpPr txBox="1"/>
      </xdr:nvSpPr>
      <xdr:spPr>
        <a:xfrm>
          <a:off x="10682097" y="3143107"/>
          <a:ext cx="6935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Defective Drive</a:t>
          </a:r>
        </a:p>
      </xdr:txBody>
    </xdr:sp>
    <xdr:clientData/>
  </xdr:oneCellAnchor>
  <xdr:twoCellAnchor editAs="oneCell">
    <xdr:from>
      <xdr:col>6</xdr:col>
      <xdr:colOff>127</xdr:colOff>
      <xdr:row>20</xdr:row>
      <xdr:rowOff>90170</xdr:rowOff>
    </xdr:from>
    <xdr:to>
      <xdr:col>6</xdr:col>
      <xdr:colOff>190627</xdr:colOff>
      <xdr:row>21</xdr:row>
      <xdr:rowOff>90170</xdr:rowOff>
    </xdr:to>
    <xdr:sp macro="_xll.PtreeEvent_ObjectClick" textlink="">
      <xdr:nvSpPr>
        <xdr:cNvPr id="33" name="PTObj_DNode_1_14">
          <a:extLst>
            <a:ext uri="{FF2B5EF4-FFF2-40B4-BE49-F238E27FC236}">
              <a16:creationId xmlns:a16="http://schemas.microsoft.com/office/drawing/2014/main" id="{F47F496B-9604-45CE-8A25-F2D89D672604}"/>
            </a:ext>
          </a:extLst>
        </xdr:cNvPr>
        <xdr:cNvSpPr/>
      </xdr:nvSpPr>
      <xdr:spPr>
        <a:xfrm rot="-5400000">
          <a:off x="11792077" y="390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20</xdr:row>
      <xdr:rowOff>95107</xdr:rowOff>
    </xdr:from>
    <xdr:ext cx="525272" cy="180627"/>
    <xdr:sp macro="_xll.PtreeEvent_ObjectClick" textlink="">
      <xdr:nvSpPr>
        <xdr:cNvPr id="40" name="PTObj_DBranchName_1_14">
          <a:extLst>
            <a:ext uri="{FF2B5EF4-FFF2-40B4-BE49-F238E27FC236}">
              <a16:creationId xmlns:a16="http://schemas.microsoft.com/office/drawing/2014/main" id="{4289B4E2-F1FE-48EC-884A-42170F795402}"/>
            </a:ext>
          </a:extLst>
        </xdr:cNvPr>
        <xdr:cNvSpPr txBox="1"/>
      </xdr:nvSpPr>
      <xdr:spPr>
        <a:xfrm>
          <a:off x="10682097" y="3905107"/>
          <a:ext cx="5252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Drive</a:t>
          </a:r>
        </a:p>
      </xdr:txBody>
    </xdr:sp>
    <xdr:clientData/>
  </xdr:oneCellAnchor>
  <xdr:twoCellAnchor editAs="oneCell">
    <xdr:from>
      <xdr:col>4</xdr:col>
      <xdr:colOff>127</xdr:colOff>
      <xdr:row>34</xdr:row>
      <xdr:rowOff>90170</xdr:rowOff>
    </xdr:from>
    <xdr:to>
      <xdr:col>4</xdr:col>
      <xdr:colOff>190627</xdr:colOff>
      <xdr:row>35</xdr:row>
      <xdr:rowOff>90170</xdr:rowOff>
    </xdr:to>
    <xdr:sp macro="_xll.PtreeEvent_ObjectClick" textlink="">
      <xdr:nvSpPr>
        <xdr:cNvPr id="61" name="PTObj_DNode_1_8">
          <a:extLst>
            <a:ext uri="{FF2B5EF4-FFF2-40B4-BE49-F238E27FC236}">
              <a16:creationId xmlns:a16="http://schemas.microsoft.com/office/drawing/2014/main" id="{876AF964-38D5-42B0-BB7B-C27E725EF8C2}"/>
            </a:ext>
          </a:extLst>
        </xdr:cNvPr>
        <xdr:cNvSpPr/>
      </xdr:nvSpPr>
      <xdr:spPr>
        <a:xfrm>
          <a:off x="7943977" y="6567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34</xdr:row>
      <xdr:rowOff>95107</xdr:rowOff>
    </xdr:from>
    <xdr:ext cx="198709" cy="180627"/>
    <xdr:sp macro="_xll.PtreeEvent_ObjectClick" textlink="">
      <xdr:nvSpPr>
        <xdr:cNvPr id="88" name="PTObj_DBranchName_1_8">
          <a:extLst>
            <a:ext uri="{FF2B5EF4-FFF2-40B4-BE49-F238E27FC236}">
              <a16:creationId xmlns:a16="http://schemas.microsoft.com/office/drawing/2014/main" id="{4052F7D9-857F-489C-9756-D8DDEABECAEA}"/>
            </a:ext>
          </a:extLst>
        </xdr:cNvPr>
        <xdr:cNvSpPr txBox="1"/>
      </xdr:nvSpPr>
      <xdr:spPr>
        <a:xfrm>
          <a:off x="6481572" y="6572107"/>
          <a:ext cx="1987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</a:t>
          </a:r>
        </a:p>
      </xdr:txBody>
    </xdr:sp>
    <xdr:clientData/>
  </xdr:oneCellAnchor>
  <xdr:twoCellAnchor editAs="oneCell">
    <xdr:from>
      <xdr:col>5</xdr:col>
      <xdr:colOff>127</xdr:colOff>
      <xdr:row>30</xdr:row>
      <xdr:rowOff>90170</xdr:rowOff>
    </xdr:from>
    <xdr:to>
      <xdr:col>5</xdr:col>
      <xdr:colOff>190627</xdr:colOff>
      <xdr:row>31</xdr:row>
      <xdr:rowOff>90170</xdr:rowOff>
    </xdr:to>
    <xdr:sp macro="_xll.PtreeEvent_ObjectClick" textlink="">
      <xdr:nvSpPr>
        <xdr:cNvPr id="89" name="PTObj_DNode_1_11">
          <a:extLst>
            <a:ext uri="{FF2B5EF4-FFF2-40B4-BE49-F238E27FC236}">
              <a16:creationId xmlns:a16="http://schemas.microsoft.com/office/drawing/2014/main" id="{7CDACE8C-3169-4545-A744-11EED653933C}"/>
            </a:ext>
          </a:extLst>
        </xdr:cNvPr>
        <xdr:cNvSpPr/>
      </xdr:nvSpPr>
      <xdr:spPr>
        <a:xfrm>
          <a:off x="10401427" y="580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30</xdr:row>
      <xdr:rowOff>95107</xdr:rowOff>
    </xdr:from>
    <xdr:ext cx="589007" cy="180627"/>
    <xdr:sp macro="_xll.PtreeEvent_ObjectClick" textlink="">
      <xdr:nvSpPr>
        <xdr:cNvPr id="92" name="PTObj_DBranchName_1_11">
          <a:extLst>
            <a:ext uri="{FF2B5EF4-FFF2-40B4-BE49-F238E27FC236}">
              <a16:creationId xmlns:a16="http://schemas.microsoft.com/office/drawing/2014/main" id="{026A0852-AE24-4D22-AA21-3521EF14F1AA}"/>
            </a:ext>
          </a:extLst>
        </xdr:cNvPr>
        <xdr:cNvSpPr txBox="1"/>
      </xdr:nvSpPr>
      <xdr:spPr>
        <a:xfrm>
          <a:off x="8224647" y="5810107"/>
          <a:ext cx="58900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Install Drives</a:t>
          </a:r>
        </a:p>
      </xdr:txBody>
    </xdr:sp>
    <xdr:clientData/>
  </xdr:oneCellAnchor>
  <xdr:twoCellAnchor editAs="oneCell">
    <xdr:from>
      <xdr:col>6</xdr:col>
      <xdr:colOff>127</xdr:colOff>
      <xdr:row>28</xdr:row>
      <xdr:rowOff>90170</xdr:rowOff>
    </xdr:from>
    <xdr:to>
      <xdr:col>6</xdr:col>
      <xdr:colOff>190627</xdr:colOff>
      <xdr:row>29</xdr:row>
      <xdr:rowOff>90170</xdr:rowOff>
    </xdr:to>
    <xdr:sp macro="_xll.PtreeEvent_ObjectClick" textlink="">
      <xdr:nvSpPr>
        <xdr:cNvPr id="93" name="PTObj_DNode_1_12">
          <a:extLst>
            <a:ext uri="{FF2B5EF4-FFF2-40B4-BE49-F238E27FC236}">
              <a16:creationId xmlns:a16="http://schemas.microsoft.com/office/drawing/2014/main" id="{F07831E8-ED5A-4340-8471-11388C1D0E7C}"/>
            </a:ext>
          </a:extLst>
        </xdr:cNvPr>
        <xdr:cNvSpPr/>
      </xdr:nvSpPr>
      <xdr:spPr>
        <a:xfrm rot="-5400000">
          <a:off x="11934952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28</xdr:row>
      <xdr:rowOff>95107</xdr:rowOff>
    </xdr:from>
    <xdr:ext cx="693587" cy="180627"/>
    <xdr:sp macro="_xll.PtreeEvent_ObjectClick" textlink="">
      <xdr:nvSpPr>
        <xdr:cNvPr id="96" name="PTObj_DBranchName_1_12">
          <a:extLst>
            <a:ext uri="{FF2B5EF4-FFF2-40B4-BE49-F238E27FC236}">
              <a16:creationId xmlns:a16="http://schemas.microsoft.com/office/drawing/2014/main" id="{A6952CE8-F757-4EE0-9F4C-F7406A3C811E}"/>
            </a:ext>
          </a:extLst>
        </xdr:cNvPr>
        <xdr:cNvSpPr txBox="1"/>
      </xdr:nvSpPr>
      <xdr:spPr>
        <a:xfrm>
          <a:off x="10682097" y="5429107"/>
          <a:ext cx="69358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Defective Drive</a:t>
          </a:r>
        </a:p>
      </xdr:txBody>
    </xdr:sp>
    <xdr:clientData/>
  </xdr:oneCellAnchor>
  <xdr:twoCellAnchor editAs="oneCell">
    <xdr:from>
      <xdr:col>6</xdr:col>
      <xdr:colOff>127</xdr:colOff>
      <xdr:row>32</xdr:row>
      <xdr:rowOff>90170</xdr:rowOff>
    </xdr:from>
    <xdr:to>
      <xdr:col>6</xdr:col>
      <xdr:colOff>190627</xdr:colOff>
      <xdr:row>33</xdr:row>
      <xdr:rowOff>90170</xdr:rowOff>
    </xdr:to>
    <xdr:sp macro="_xll.PtreeEvent_ObjectClick" textlink="">
      <xdr:nvSpPr>
        <xdr:cNvPr id="97" name="PTObj_DNode_1_15">
          <a:extLst>
            <a:ext uri="{FF2B5EF4-FFF2-40B4-BE49-F238E27FC236}">
              <a16:creationId xmlns:a16="http://schemas.microsoft.com/office/drawing/2014/main" id="{9455BC09-03EE-4BF5-B985-99A0C0DE3DA8}"/>
            </a:ext>
          </a:extLst>
        </xdr:cNvPr>
        <xdr:cNvSpPr/>
      </xdr:nvSpPr>
      <xdr:spPr>
        <a:xfrm rot="-5400000">
          <a:off x="11934952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32</xdr:row>
      <xdr:rowOff>95107</xdr:rowOff>
    </xdr:from>
    <xdr:ext cx="525272" cy="180627"/>
    <xdr:sp macro="_xll.PtreeEvent_ObjectClick" textlink="">
      <xdr:nvSpPr>
        <xdr:cNvPr id="100" name="PTObj_DBranchName_1_15">
          <a:extLst>
            <a:ext uri="{FF2B5EF4-FFF2-40B4-BE49-F238E27FC236}">
              <a16:creationId xmlns:a16="http://schemas.microsoft.com/office/drawing/2014/main" id="{AFD8E973-CDF1-4DF4-919B-513214A75B3B}"/>
            </a:ext>
          </a:extLst>
        </xdr:cNvPr>
        <xdr:cNvSpPr txBox="1"/>
      </xdr:nvSpPr>
      <xdr:spPr>
        <a:xfrm>
          <a:off x="10682097" y="6191107"/>
          <a:ext cx="5252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Drive</a:t>
          </a:r>
        </a:p>
      </xdr:txBody>
    </xdr:sp>
    <xdr:clientData/>
  </xdr:oneCellAnchor>
  <xdr:twoCellAnchor editAs="oneCell">
    <xdr:from>
      <xdr:col>5</xdr:col>
      <xdr:colOff>127</xdr:colOff>
      <xdr:row>36</xdr:row>
      <xdr:rowOff>90170</xdr:rowOff>
    </xdr:from>
    <xdr:to>
      <xdr:col>5</xdr:col>
      <xdr:colOff>190627</xdr:colOff>
      <xdr:row>37</xdr:row>
      <xdr:rowOff>90170</xdr:rowOff>
    </xdr:to>
    <xdr:sp macro="_xll.PtreeEvent_ObjectClick" textlink="">
      <xdr:nvSpPr>
        <xdr:cNvPr id="101" name="PTObj_DNode_1_16">
          <a:extLst>
            <a:ext uri="{FF2B5EF4-FFF2-40B4-BE49-F238E27FC236}">
              <a16:creationId xmlns:a16="http://schemas.microsoft.com/office/drawing/2014/main" id="{03882F8F-BB00-49B9-B2E1-A09143188ACE}"/>
            </a:ext>
          </a:extLst>
        </xdr:cNvPr>
        <xdr:cNvSpPr/>
      </xdr:nvSpPr>
      <xdr:spPr>
        <a:xfrm rot="-5400000">
          <a:off x="10401427" y="694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36</xdr:row>
      <xdr:rowOff>95107</xdr:rowOff>
    </xdr:from>
    <xdr:ext cx="1163011" cy="180627"/>
    <xdr:sp macro="_xll.PtreeEvent_ObjectClick" textlink="">
      <xdr:nvSpPr>
        <xdr:cNvPr id="104" name="PTObj_DBranchName_1_16">
          <a:extLst>
            <a:ext uri="{FF2B5EF4-FFF2-40B4-BE49-F238E27FC236}">
              <a16:creationId xmlns:a16="http://schemas.microsoft.com/office/drawing/2014/main" id="{2CA75FC7-2ED9-456D-B66E-24291FEB029E}"/>
            </a:ext>
          </a:extLst>
        </xdr:cNvPr>
        <xdr:cNvSpPr txBox="1"/>
      </xdr:nvSpPr>
      <xdr:spPr>
        <a:xfrm>
          <a:off x="8224647" y="6953107"/>
          <a:ext cx="11630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Rework Before Installation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2640-56DF-4519-9818-F51AC0B24BF1}">
  <dimension ref="A1:G40"/>
  <sheetViews>
    <sheetView tabSelected="1" topLeftCell="A2" workbookViewId="0">
      <selection activeCell="A22" sqref="A22"/>
    </sheetView>
  </sheetViews>
  <sheetFormatPr baseColWidth="10" defaultColWidth="8.83203125" defaultRowHeight="15" x14ac:dyDescent="0.2"/>
  <cols>
    <col min="1" max="1" width="31.83203125" bestFit="1" customWidth="1"/>
    <col min="2" max="2" width="27.5" customWidth="1"/>
    <col min="3" max="3" width="33.6640625" customWidth="1"/>
    <col min="4" max="4" width="26.1640625" customWidth="1"/>
    <col min="5" max="5" width="36.83203125" customWidth="1"/>
    <col min="6" max="6" width="23" customWidth="1"/>
    <col min="7" max="7" width="16.6640625" customWidth="1"/>
  </cols>
  <sheetData>
    <row r="1" spans="1:5" x14ac:dyDescent="0.2">
      <c r="A1" t="s">
        <v>61</v>
      </c>
      <c r="B1" s="12">
        <v>0.9</v>
      </c>
    </row>
    <row r="2" spans="1:5" x14ac:dyDescent="0.2">
      <c r="A2" s="13" t="s">
        <v>62</v>
      </c>
      <c r="B2" s="14">
        <v>0.1</v>
      </c>
    </row>
    <row r="3" spans="1:5" x14ac:dyDescent="0.2">
      <c r="A3" s="13" t="s">
        <v>63</v>
      </c>
      <c r="B3" s="13">
        <v>300</v>
      </c>
    </row>
    <row r="4" spans="1:5" x14ac:dyDescent="0.2">
      <c r="A4" s="13" t="s">
        <v>65</v>
      </c>
      <c r="B4" s="13">
        <v>200</v>
      </c>
    </row>
    <row r="5" spans="1:5" x14ac:dyDescent="0.2">
      <c r="A5" s="13" t="s">
        <v>64</v>
      </c>
      <c r="B5" s="13">
        <v>100</v>
      </c>
    </row>
    <row r="6" spans="1:5" x14ac:dyDescent="0.2">
      <c r="A6" s="13" t="s">
        <v>66</v>
      </c>
      <c r="B6" s="13">
        <v>25</v>
      </c>
    </row>
    <row r="7" spans="1:5" x14ac:dyDescent="0.2">
      <c r="A7" s="15" t="s">
        <v>80</v>
      </c>
      <c r="B7" s="16">
        <v>0.1</v>
      </c>
    </row>
    <row r="8" spans="1:5" x14ac:dyDescent="0.2">
      <c r="A8" s="15" t="s">
        <v>81</v>
      </c>
      <c r="B8" s="16">
        <v>0.2</v>
      </c>
    </row>
    <row r="9" spans="1:5" ht="15" customHeight="1" x14ac:dyDescent="0.2">
      <c r="A9" s="15" t="s">
        <v>67</v>
      </c>
      <c r="B9" s="16">
        <f>(1-B8)*B1+B7*B2</f>
        <v>0.73000000000000009</v>
      </c>
      <c r="D9" s="11">
        <f>$B$1</f>
        <v>0.9</v>
      </c>
      <c r="E9" s="4" t="e">
        <f ca="1">_xll.PTreeNodeProbability(treeCalc_1!$F$2,5)</f>
        <v>#NAME?</v>
      </c>
    </row>
    <row r="10" spans="1:5" ht="15" customHeight="1" x14ac:dyDescent="0.2">
      <c r="A10" s="15" t="s">
        <v>68</v>
      </c>
      <c r="B10" s="16">
        <f>1-B9</f>
        <v>0.26999999999999991</v>
      </c>
      <c r="D10" s="5">
        <f>$B$3</f>
        <v>300</v>
      </c>
      <c r="E10" s="3" t="e">
        <f ca="1">_xll.PTreeNodeValue(treeCalc_1!$F$2,5)</f>
        <v>#NAME?</v>
      </c>
    </row>
    <row r="11" spans="1:5" ht="15" customHeight="1" x14ac:dyDescent="0.2">
      <c r="A11" s="15" t="s">
        <v>79</v>
      </c>
      <c r="B11" s="16">
        <f>(1-B8)*B1/B9</f>
        <v>0.98630136986301364</v>
      </c>
      <c r="C11" s="8" t="e">
        <f ca="1">_xll.PTreeNodeDecision(treeCalc_1!$F$2,2)</f>
        <v>#NAME?</v>
      </c>
      <c r="D11" s="9" t="s">
        <v>53</v>
      </c>
    </row>
    <row r="12" spans="1:5" ht="15" customHeight="1" x14ac:dyDescent="0.2">
      <c r="A12" s="15" t="s">
        <v>83</v>
      </c>
      <c r="B12" s="16">
        <f>1-B11</f>
        <v>1.3698630136986356E-2</v>
      </c>
      <c r="C12" s="5">
        <v>0</v>
      </c>
      <c r="D12" s="10" t="e">
        <f ca="1">_xll.PTreeNodeValue(treeCalc_1!$F$2,2)</f>
        <v>#NAME?</v>
      </c>
    </row>
    <row r="13" spans="1:5" ht="15" customHeight="1" x14ac:dyDescent="0.2">
      <c r="A13" s="15" t="s">
        <v>84</v>
      </c>
      <c r="B13" s="16">
        <f>B8*B1/B10</f>
        <v>0.66666666666666696</v>
      </c>
      <c r="D13" s="11">
        <f>$B$2</f>
        <v>0.1</v>
      </c>
      <c r="E13" s="4" t="e">
        <f ca="1">_xll.PTreeNodeProbability(treeCalc_1!$F$2,6)</f>
        <v>#NAME?</v>
      </c>
    </row>
    <row r="14" spans="1:5" ht="15" customHeight="1" x14ac:dyDescent="0.2">
      <c r="A14" s="15" t="s">
        <v>82</v>
      </c>
      <c r="B14" s="16">
        <f>1-B13</f>
        <v>0.33333333333333304</v>
      </c>
      <c r="D14" s="5">
        <f>$B$3-$B$4</f>
        <v>100</v>
      </c>
      <c r="E14" s="3" t="e">
        <f ca="1">_xll.PTreeNodeValue(treeCalc_1!$F$2,6)</f>
        <v>#NAME?</v>
      </c>
    </row>
    <row r="15" spans="1:5" ht="15" customHeight="1" x14ac:dyDescent="0.2">
      <c r="B15" s="5"/>
      <c r="C15" s="6" t="s">
        <v>47</v>
      </c>
    </row>
    <row r="16" spans="1:5" ht="15" customHeight="1" x14ac:dyDescent="0.2">
      <c r="B16" s="5"/>
      <c r="C16" s="7" t="e">
        <f ca="1">_xll.PTreeNodeValue(treeCalc_1!$F$2,1)</f>
        <v>#NAME?</v>
      </c>
    </row>
    <row r="17" spans="3:7" ht="15" customHeight="1" x14ac:dyDescent="0.2">
      <c r="F17" s="11">
        <f>$B$12</f>
        <v>1.3698630136986356E-2</v>
      </c>
      <c r="G17" s="4" t="e">
        <f ca="1">_xll.PTreeNodeProbability(treeCalc_1!$F$2,13)</f>
        <v>#NAME?</v>
      </c>
    </row>
    <row r="18" spans="3:7" ht="15" customHeight="1" x14ac:dyDescent="0.2">
      <c r="F18" s="5">
        <f>$B$5</f>
        <v>100</v>
      </c>
      <c r="G18" s="3" t="e">
        <f ca="1">_xll.PTreeNodeValue(treeCalc_1!$F$2,13)</f>
        <v>#NAME?</v>
      </c>
    </row>
    <row r="19" spans="3:7" ht="15" customHeight="1" x14ac:dyDescent="0.2">
      <c r="E19" s="8" t="e">
        <f ca="1">_xll.PTreeNodeDecision(treeCalc_1!$F$2,9)</f>
        <v>#NAME?</v>
      </c>
      <c r="F19" s="9" t="s">
        <v>53</v>
      </c>
    </row>
    <row r="20" spans="3:7" ht="15" customHeight="1" x14ac:dyDescent="0.2">
      <c r="E20" s="5">
        <v>0</v>
      </c>
      <c r="F20" s="10" t="e">
        <f ca="1">_xll.PTreeNodeValue(treeCalc_1!$F$2,9)</f>
        <v>#NAME?</v>
      </c>
    </row>
    <row r="21" spans="3:7" ht="15" customHeight="1" x14ac:dyDescent="0.2">
      <c r="F21" s="11">
        <f>$B$11</f>
        <v>0.98630136986301364</v>
      </c>
      <c r="G21" s="4" t="e">
        <f ca="1">_xll.PTreeNodeProbability(treeCalc_1!$F$2,14)</f>
        <v>#NAME?</v>
      </c>
    </row>
    <row r="22" spans="3:7" ht="15" customHeight="1" x14ac:dyDescent="0.2">
      <c r="F22" s="5">
        <f>$B$3</f>
        <v>300</v>
      </c>
      <c r="G22" s="3" t="e">
        <f ca="1">_xll.PTreeNodeValue(treeCalc_1!$F$2,14)</f>
        <v>#NAME?</v>
      </c>
    </row>
    <row r="23" spans="3:7" ht="15" customHeight="1" x14ac:dyDescent="0.2">
      <c r="D23" s="11">
        <f>$B$9</f>
        <v>0.73000000000000009</v>
      </c>
      <c r="E23" s="6" t="s">
        <v>47</v>
      </c>
    </row>
    <row r="24" spans="3:7" ht="15" customHeight="1" x14ac:dyDescent="0.2">
      <c r="D24" s="5"/>
      <c r="E24" s="7" t="e">
        <f ca="1">_xll.PTreeNodeValue(treeCalc_1!$F$2,7)</f>
        <v>#NAME?</v>
      </c>
    </row>
    <row r="25" spans="3:7" ht="15" customHeight="1" x14ac:dyDescent="0.2">
      <c r="E25" s="8" t="e">
        <f ca="1">_xll.PTreeNodeDecision(treeCalc_1!$F$2,10)</f>
        <v>#NAME?</v>
      </c>
      <c r="F25" s="4" t="e">
        <f ca="1">_xll.PTreeNodeProbability(treeCalc_1!$F$2,10)</f>
        <v>#NAME?</v>
      </c>
    </row>
    <row r="26" spans="3:7" ht="15" customHeight="1" x14ac:dyDescent="0.2">
      <c r="E26" s="5">
        <f>$B$4</f>
        <v>200</v>
      </c>
      <c r="F26" s="3" t="e">
        <f ca="1">_xll.PTreeNodeValue(treeCalc_1!$F$2,10)</f>
        <v>#NAME?</v>
      </c>
    </row>
    <row r="27" spans="3:7" ht="15" customHeight="1" x14ac:dyDescent="0.2">
      <c r="C27" s="8" t="e">
        <f ca="1">_xll.PTreeNodeDecision(treeCalc_1!$F$2,3)</f>
        <v>#NAME?</v>
      </c>
      <c r="D27" s="9" t="s">
        <v>53</v>
      </c>
    </row>
    <row r="28" spans="3:7" ht="15" customHeight="1" x14ac:dyDescent="0.2">
      <c r="C28" s="5">
        <v>-25</v>
      </c>
      <c r="D28" s="10" t="e">
        <f ca="1">_xll.PTreeNodeValue(treeCalc_1!$F$2,3)</f>
        <v>#NAME?</v>
      </c>
    </row>
    <row r="29" spans="3:7" ht="15" customHeight="1" x14ac:dyDescent="0.2">
      <c r="F29" s="11">
        <f>$B$14</f>
        <v>0.33333333333333304</v>
      </c>
      <c r="G29" s="4" t="e">
        <f ca="1">_xll.PTreeNodeProbability(treeCalc_1!$F$2,12)</f>
        <v>#NAME?</v>
      </c>
    </row>
    <row r="30" spans="3:7" ht="15" customHeight="1" x14ac:dyDescent="0.2">
      <c r="F30" s="5">
        <f>$B$5</f>
        <v>100</v>
      </c>
      <c r="G30" s="3" t="e">
        <f ca="1">_xll.PTreeNodeValue(treeCalc_1!$F$2,12)</f>
        <v>#NAME?</v>
      </c>
    </row>
    <row r="31" spans="3:7" ht="15" customHeight="1" x14ac:dyDescent="0.2">
      <c r="E31" s="8" t="e">
        <f ca="1">_xll.PTreeNodeDecision(treeCalc_1!$F$2,11)</f>
        <v>#NAME?</v>
      </c>
      <c r="F31" s="9" t="s">
        <v>53</v>
      </c>
    </row>
    <row r="32" spans="3:7" ht="15" customHeight="1" x14ac:dyDescent="0.2">
      <c r="E32" s="5">
        <v>0</v>
      </c>
      <c r="F32" s="10" t="e">
        <f ca="1">_xll.PTreeNodeValue(treeCalc_1!$F$2,11)</f>
        <v>#NAME?</v>
      </c>
    </row>
    <row r="33" spans="3:7" ht="15" customHeight="1" x14ac:dyDescent="0.2">
      <c r="F33" s="11">
        <f>$B$13</f>
        <v>0.66666666666666696</v>
      </c>
      <c r="G33" s="4" t="e">
        <f ca="1">_xll.PTreeNodeProbability(treeCalc_1!$F$2,15)</f>
        <v>#NAME?</v>
      </c>
    </row>
    <row r="34" spans="3:7" ht="15" customHeight="1" x14ac:dyDescent="0.2">
      <c r="F34" s="5">
        <f>$B$3</f>
        <v>300</v>
      </c>
      <c r="G34" s="3" t="e">
        <f ca="1">_xll.PTreeNodeValue(treeCalc_1!$F$2,15)</f>
        <v>#NAME?</v>
      </c>
    </row>
    <row r="35" spans="3:7" ht="15" customHeight="1" x14ac:dyDescent="0.2">
      <c r="D35" s="11">
        <f>$B$10</f>
        <v>0.26999999999999991</v>
      </c>
      <c r="E35" s="6" t="s">
        <v>47</v>
      </c>
    </row>
    <row r="36" spans="3:7" ht="15" customHeight="1" x14ac:dyDescent="0.2">
      <c r="D36" s="5"/>
      <c r="E36" s="7" t="e">
        <f ca="1">_xll.PTreeNodeValue(treeCalc_1!$F$2,8)</f>
        <v>#NAME?</v>
      </c>
    </row>
    <row r="37" spans="3:7" ht="15" customHeight="1" x14ac:dyDescent="0.2">
      <c r="E37" s="8" t="e">
        <f ca="1">_xll.PTreeNodeDecision(treeCalc_1!$F$2,16)</f>
        <v>#NAME?</v>
      </c>
      <c r="F37" s="4" t="e">
        <f ca="1">_xll.PTreeNodeProbability(treeCalc_1!$F$2,16)</f>
        <v>#NAME?</v>
      </c>
    </row>
    <row r="38" spans="3:7" ht="15" customHeight="1" x14ac:dyDescent="0.2">
      <c r="E38" s="5">
        <f>$B$4</f>
        <v>200</v>
      </c>
      <c r="F38" s="3" t="e">
        <f ca="1">_xll.PTreeNodeValue(treeCalc_1!$F$2,16)</f>
        <v>#NAME?</v>
      </c>
    </row>
    <row r="39" spans="3:7" ht="15" customHeight="1" x14ac:dyDescent="0.2">
      <c r="C39" s="8" t="e">
        <f ca="1">_xll.PTreeNodeDecision(treeCalc_1!$F$2,4)</f>
        <v>#NAME?</v>
      </c>
      <c r="D39" s="4" t="e">
        <f ca="1">_xll.PTreeNodeProbability(treeCalc_1!$F$2,4)</f>
        <v>#NAME?</v>
      </c>
    </row>
    <row r="40" spans="3:7" ht="15" customHeight="1" x14ac:dyDescent="0.2">
      <c r="C40" s="5">
        <v>200</v>
      </c>
      <c r="D40" s="3" t="e">
        <f ca="1">_xll.PTreeNodeValue(treeCalc_1!$F$2,4)</f>
        <v>#NAME?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7677-CE2B-4B66-8A08-C4A75A5E415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5DE6-283B-4595-8ABD-425662C3C534}">
  <dimension ref="A1:P26"/>
  <sheetViews>
    <sheetView workbookViewId="0"/>
  </sheetViews>
  <sheetFormatPr baseColWidth="10" defaultColWidth="15.6640625" defaultRowHeight="15" x14ac:dyDescent="0.2"/>
  <cols>
    <col min="1" max="16384" width="15.6640625" style="2"/>
  </cols>
  <sheetData>
    <row r="1" spans="1:16" x14ac:dyDescent="0.2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2">
      <c r="A2" s="2" t="s">
        <v>2</v>
      </c>
      <c r="B2" s="2" t="e">
        <f>Sheet1!#REF!</f>
        <v>#REF!</v>
      </c>
      <c r="E2" s="2" t="s">
        <v>11</v>
      </c>
      <c r="F2" s="2" t="e">
        <f ca="1">_xll.PTreeEvaluate5(B3,$L$11:$L$26,$J$11:$J$26,$K$11:$K$26,$N$11:$N$26,$G$11:$G$26,,L1)</f>
        <v>#NAME?</v>
      </c>
    </row>
    <row r="3" spans="1:16" x14ac:dyDescent="0.2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2" t="s">
        <v>40</v>
      </c>
    </row>
    <row r="4" spans="1:16" x14ac:dyDescent="0.2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2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2" t="s">
        <v>40</v>
      </c>
    </row>
    <row r="6" spans="1:16" x14ac:dyDescent="0.2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2">
      <c r="A7" s="2" t="s">
        <v>7</v>
      </c>
      <c r="E7" s="2" t="s">
        <v>10</v>
      </c>
      <c r="F7" s="1" t="s">
        <v>0</v>
      </c>
    </row>
    <row r="8" spans="1:16" x14ac:dyDescent="0.2">
      <c r="A8" s="2" t="s">
        <v>8</v>
      </c>
      <c r="B8" s="2">
        <v>16</v>
      </c>
    </row>
    <row r="10" spans="1:16" x14ac:dyDescent="0.2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2">
      <c r="A11" s="2" t="e">
        <f ca="1">Sheet1!$C$16</f>
        <v>#NAME?</v>
      </c>
      <c r="B11" s="2" t="str">
        <f>B1</f>
        <v>Decision for installing drive</v>
      </c>
      <c r="C11" s="2">
        <v>0</v>
      </c>
      <c r="I11" s="2" t="s">
        <v>43</v>
      </c>
      <c r="J11" s="2">
        <f>Sheet1!$B$16</f>
        <v>0</v>
      </c>
      <c r="K11" s="2">
        <f>Sheet1!$B$15</f>
        <v>0</v>
      </c>
      <c r="L11" s="2" t="s">
        <v>49</v>
      </c>
      <c r="M11" s="1" t="s">
        <v>44</v>
      </c>
      <c r="O11" s="2" t="str">
        <f>Sheet1!$C$15</f>
        <v>Decision</v>
      </c>
      <c r="P11" s="2" t="b">
        <v>0</v>
      </c>
    </row>
    <row r="12" spans="1:16" x14ac:dyDescent="0.2">
      <c r="A12" s="2" t="e">
        <f ca="1">Sheet1!$D$12</f>
        <v>#NAME?</v>
      </c>
      <c r="B12" s="1" t="s">
        <v>50</v>
      </c>
      <c r="C12" s="2">
        <v>0</v>
      </c>
      <c r="I12" s="2" t="s">
        <v>43</v>
      </c>
      <c r="J12" s="2">
        <f>Sheet1!$C$12</f>
        <v>0</v>
      </c>
      <c r="L12" s="2" t="s">
        <v>55</v>
      </c>
      <c r="M12" s="1" t="s">
        <v>44</v>
      </c>
      <c r="O12" s="2" t="str">
        <f>Sheet1!$D$11</f>
        <v>Chance</v>
      </c>
      <c r="P12" s="2" t="b">
        <v>0</v>
      </c>
    </row>
    <row r="13" spans="1:16" x14ac:dyDescent="0.2">
      <c r="A13" s="2" t="e">
        <f ca="1">Sheet1!$D$28</f>
        <v>#NAME?</v>
      </c>
      <c r="B13" s="1" t="s">
        <v>51</v>
      </c>
      <c r="C13" s="2">
        <v>0</v>
      </c>
      <c r="I13" s="2" t="s">
        <v>43</v>
      </c>
      <c r="J13" s="2">
        <f>Sheet1!$C$28</f>
        <v>-25</v>
      </c>
      <c r="L13" s="2" t="s">
        <v>56</v>
      </c>
      <c r="M13" s="1" t="s">
        <v>44</v>
      </c>
      <c r="O13" s="2" t="str">
        <f>Sheet1!$D$27</f>
        <v>Chance</v>
      </c>
      <c r="P13" s="2" t="b">
        <v>0</v>
      </c>
    </row>
    <row r="14" spans="1:16" x14ac:dyDescent="0.2">
      <c r="A14" s="2" t="e">
        <f ca="1">Sheet1!$D$40</f>
        <v>#NAME?</v>
      </c>
      <c r="B14" s="1" t="s">
        <v>52</v>
      </c>
      <c r="C14" s="2">
        <v>0</v>
      </c>
      <c r="H14" s="2" t="s">
        <v>43</v>
      </c>
      <c r="I14" s="2" t="s">
        <v>43</v>
      </c>
      <c r="J14" s="2">
        <f>Sheet1!$C$40</f>
        <v>200</v>
      </c>
      <c r="L14" s="2" t="s">
        <v>48</v>
      </c>
      <c r="M14" s="1" t="s">
        <v>44</v>
      </c>
      <c r="P14" s="2" t="b">
        <v>0</v>
      </c>
    </row>
    <row r="15" spans="1:16" x14ac:dyDescent="0.2">
      <c r="A15" s="2" t="e">
        <f ca="1">Sheet1!$E$10</f>
        <v>#NAME?</v>
      </c>
      <c r="B15" s="1" t="s">
        <v>59</v>
      </c>
      <c r="C15" s="2">
        <v>0</v>
      </c>
      <c r="H15" s="2" t="s">
        <v>43</v>
      </c>
      <c r="I15" s="2" t="s">
        <v>43</v>
      </c>
      <c r="J15" s="2">
        <f>Sheet1!$D$10</f>
        <v>300</v>
      </c>
      <c r="K15" s="2">
        <f>Sheet1!$D$9</f>
        <v>0.9</v>
      </c>
      <c r="L15" s="2" t="s">
        <v>54</v>
      </c>
      <c r="M15" s="1" t="s">
        <v>44</v>
      </c>
      <c r="P15" s="2" t="b">
        <v>0</v>
      </c>
    </row>
    <row r="16" spans="1:16" x14ac:dyDescent="0.2">
      <c r="A16" s="2" t="e">
        <f ca="1">Sheet1!$E$14</f>
        <v>#NAME?</v>
      </c>
      <c r="B16" s="1" t="s">
        <v>60</v>
      </c>
      <c r="C16" s="2">
        <v>0</v>
      </c>
      <c r="H16" s="2" t="s">
        <v>43</v>
      </c>
      <c r="I16" s="2" t="s">
        <v>43</v>
      </c>
      <c r="J16" s="2">
        <f>Sheet1!$D$14</f>
        <v>100</v>
      </c>
      <c r="K16" s="2">
        <f>Sheet1!$D$13</f>
        <v>0.1</v>
      </c>
      <c r="L16" s="2" t="s">
        <v>54</v>
      </c>
      <c r="M16" s="1" t="s">
        <v>44</v>
      </c>
      <c r="P16" s="2" t="b">
        <v>0</v>
      </c>
    </row>
    <row r="17" spans="1:16" x14ac:dyDescent="0.2">
      <c r="A17" s="2" t="e">
        <f ca="1">Sheet1!$E$24</f>
        <v>#NAME?</v>
      </c>
      <c r="B17" s="1" t="s">
        <v>67</v>
      </c>
      <c r="C17" s="2">
        <v>0</v>
      </c>
      <c r="I17" s="2" t="s">
        <v>43</v>
      </c>
      <c r="J17" s="2">
        <f>Sheet1!$D$24</f>
        <v>0</v>
      </c>
      <c r="K17" s="2">
        <f>Sheet1!$D$23</f>
        <v>0.73000000000000009</v>
      </c>
      <c r="L17" s="2" t="s">
        <v>69</v>
      </c>
      <c r="M17" s="1" t="s">
        <v>44</v>
      </c>
      <c r="O17" s="2" t="str">
        <f>Sheet1!$E$23</f>
        <v>Decision</v>
      </c>
      <c r="P17" s="2" t="b">
        <v>0</v>
      </c>
    </row>
    <row r="18" spans="1:16" x14ac:dyDescent="0.2">
      <c r="A18" s="2" t="e">
        <f ca="1">Sheet1!$E$36</f>
        <v>#NAME?</v>
      </c>
      <c r="B18" s="1" t="s">
        <v>68</v>
      </c>
      <c r="C18" s="2">
        <v>0</v>
      </c>
      <c r="I18" s="2" t="s">
        <v>43</v>
      </c>
      <c r="J18" s="2">
        <f>Sheet1!$D$36</f>
        <v>0</v>
      </c>
      <c r="K18" s="2">
        <f>Sheet1!$D$35</f>
        <v>0.26999999999999991</v>
      </c>
      <c r="L18" s="2" t="s">
        <v>75</v>
      </c>
      <c r="M18" s="1" t="s">
        <v>44</v>
      </c>
      <c r="O18" s="2" t="str">
        <f>Sheet1!$E$35</f>
        <v>Decision</v>
      </c>
      <c r="P18" s="2" t="b">
        <v>0</v>
      </c>
    </row>
    <row r="19" spans="1:16" x14ac:dyDescent="0.2">
      <c r="A19" s="2" t="e">
        <f ca="1">Sheet1!$F$20</f>
        <v>#NAME?</v>
      </c>
      <c r="B19" s="1" t="s">
        <v>70</v>
      </c>
      <c r="C19" s="2">
        <v>0</v>
      </c>
      <c r="I19" s="2" t="s">
        <v>43</v>
      </c>
      <c r="J19" s="2">
        <f>Sheet1!$E$20</f>
        <v>0</v>
      </c>
      <c r="L19" s="2" t="s">
        <v>73</v>
      </c>
      <c r="M19" s="1" t="s">
        <v>44</v>
      </c>
      <c r="O19" s="2" t="str">
        <f>Sheet1!$F$19</f>
        <v>Chance</v>
      </c>
      <c r="P19" s="2" t="b">
        <v>0</v>
      </c>
    </row>
    <row r="20" spans="1:16" x14ac:dyDescent="0.2">
      <c r="A20" s="2" t="e">
        <f ca="1">Sheet1!$F$26</f>
        <v>#NAME?</v>
      </c>
      <c r="B20" s="1" t="s">
        <v>71</v>
      </c>
      <c r="C20" s="2">
        <v>0</v>
      </c>
      <c r="H20" s="2" t="s">
        <v>43</v>
      </c>
      <c r="I20" s="2" t="s">
        <v>43</v>
      </c>
      <c r="J20" s="2">
        <f>Sheet1!$E$26</f>
        <v>200</v>
      </c>
      <c r="L20" s="2" t="s">
        <v>57</v>
      </c>
      <c r="M20" s="1" t="s">
        <v>44</v>
      </c>
      <c r="P20" s="2" t="b">
        <v>0</v>
      </c>
    </row>
    <row r="21" spans="1:16" x14ac:dyDescent="0.2">
      <c r="A21" s="2" t="e">
        <f ca="1">Sheet1!$F$32</f>
        <v>#NAME?</v>
      </c>
      <c r="B21" s="1" t="s">
        <v>70</v>
      </c>
      <c r="C21" s="2">
        <v>0</v>
      </c>
      <c r="I21" s="2" t="s">
        <v>43</v>
      </c>
      <c r="J21" s="2">
        <f>Sheet1!$E$32</f>
        <v>0</v>
      </c>
      <c r="L21" s="2" t="s">
        <v>76</v>
      </c>
      <c r="M21" s="1" t="s">
        <v>44</v>
      </c>
      <c r="O21" s="2" t="str">
        <f>Sheet1!$F$31</f>
        <v>Chance</v>
      </c>
      <c r="P21" s="2" t="b">
        <v>0</v>
      </c>
    </row>
    <row r="22" spans="1:16" x14ac:dyDescent="0.2">
      <c r="A22" s="2" t="e">
        <f ca="1">Sheet1!$G$30</f>
        <v>#NAME?</v>
      </c>
      <c r="B22" s="1" t="s">
        <v>74</v>
      </c>
      <c r="C22" s="2">
        <v>0</v>
      </c>
      <c r="H22" s="2" t="s">
        <v>43</v>
      </c>
      <c r="I22" s="2" t="s">
        <v>43</v>
      </c>
      <c r="J22" s="2">
        <f>Sheet1!$F$30</f>
        <v>100</v>
      </c>
      <c r="K22" s="2">
        <f>Sheet1!$F$29</f>
        <v>0.33333333333333304</v>
      </c>
      <c r="L22" s="2" t="s">
        <v>77</v>
      </c>
      <c r="M22" s="1" t="s">
        <v>44</v>
      </c>
      <c r="P22" s="2" t="b">
        <v>0</v>
      </c>
    </row>
    <row r="23" spans="1:16" x14ac:dyDescent="0.2">
      <c r="A23" s="2" t="e">
        <f ca="1">Sheet1!$G$18</f>
        <v>#NAME?</v>
      </c>
      <c r="B23" s="1" t="s">
        <v>74</v>
      </c>
      <c r="C23" s="2">
        <v>0</v>
      </c>
      <c r="H23" s="2" t="s">
        <v>43</v>
      </c>
      <c r="I23" s="2" t="s">
        <v>43</v>
      </c>
      <c r="J23" s="2">
        <f>Sheet1!$F$18</f>
        <v>100</v>
      </c>
      <c r="K23" s="2">
        <f>Sheet1!$F$17</f>
        <v>1.3698630136986356E-2</v>
      </c>
      <c r="L23" s="2" t="s">
        <v>72</v>
      </c>
      <c r="M23" s="1" t="s">
        <v>44</v>
      </c>
      <c r="P23" s="2" t="b">
        <v>0</v>
      </c>
    </row>
    <row r="24" spans="1:16" x14ac:dyDescent="0.2">
      <c r="A24" s="2" t="e">
        <f ca="1">Sheet1!$G$22</f>
        <v>#NAME?</v>
      </c>
      <c r="B24" s="1" t="s">
        <v>78</v>
      </c>
      <c r="C24" s="2">
        <v>0</v>
      </c>
      <c r="H24" s="2" t="s">
        <v>43</v>
      </c>
      <c r="I24" s="2" t="s">
        <v>43</v>
      </c>
      <c r="J24" s="2">
        <f>Sheet1!$F$22</f>
        <v>300</v>
      </c>
      <c r="K24" s="2">
        <f>Sheet1!$F$21</f>
        <v>0.98630136986301364</v>
      </c>
      <c r="L24" s="2" t="s">
        <v>72</v>
      </c>
      <c r="M24" s="1" t="s">
        <v>44</v>
      </c>
      <c r="P24" s="2" t="b">
        <v>0</v>
      </c>
    </row>
    <row r="25" spans="1:16" x14ac:dyDescent="0.2">
      <c r="A25" s="2" t="e">
        <f ca="1">Sheet1!$G$34</f>
        <v>#NAME?</v>
      </c>
      <c r="B25" s="1" t="s">
        <v>78</v>
      </c>
      <c r="C25" s="2">
        <v>0</v>
      </c>
      <c r="H25" s="2" t="s">
        <v>43</v>
      </c>
      <c r="I25" s="2" t="s">
        <v>43</v>
      </c>
      <c r="J25" s="2">
        <f>Sheet1!$F$34</f>
        <v>300</v>
      </c>
      <c r="K25" s="2">
        <f>Sheet1!$F$33</f>
        <v>0.66666666666666696</v>
      </c>
      <c r="L25" s="2" t="s">
        <v>77</v>
      </c>
      <c r="M25" s="1" t="s">
        <v>44</v>
      </c>
      <c r="P25" s="2" t="b">
        <v>0</v>
      </c>
    </row>
    <row r="26" spans="1:16" x14ac:dyDescent="0.2">
      <c r="A26" s="2" t="e">
        <f ca="1">Sheet1!$F$38</f>
        <v>#NAME?</v>
      </c>
      <c r="B26" s="1" t="s">
        <v>71</v>
      </c>
      <c r="C26" s="2">
        <v>0</v>
      </c>
      <c r="H26" s="2" t="s">
        <v>43</v>
      </c>
      <c r="I26" s="2" t="s">
        <v>43</v>
      </c>
      <c r="J26" s="2">
        <f>Sheet1!$E$38</f>
        <v>200</v>
      </c>
      <c r="L26" s="2" t="s">
        <v>58</v>
      </c>
      <c r="M26" s="1" t="s">
        <v>44</v>
      </c>
      <c r="P26" s="2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B5B98C727BCA4FAD773D14EC1061E0" ma:contentTypeVersion="13" ma:contentTypeDescription="Create a new document." ma:contentTypeScope="" ma:versionID="d179c760123e7937540b2eb2cda27f5f">
  <xsd:schema xmlns:xsd="http://www.w3.org/2001/XMLSchema" xmlns:xs="http://www.w3.org/2001/XMLSchema" xmlns:p="http://schemas.microsoft.com/office/2006/metadata/properties" xmlns:ns3="5bbfa6f9-21a2-41de-95bb-f2af7fdf6e6f" xmlns:ns4="cef57597-546d-4edc-a721-6b916f0f0a27" targetNamespace="http://schemas.microsoft.com/office/2006/metadata/properties" ma:root="true" ma:fieldsID="9fbff843a22aa328ae07b63a3037d8be" ns3:_="" ns4:_="">
    <xsd:import namespace="5bbfa6f9-21a2-41de-95bb-f2af7fdf6e6f"/>
    <xsd:import namespace="cef57597-546d-4edc-a721-6b916f0f0a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fa6f9-21a2-41de-95bb-f2af7fdf6e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57597-546d-4edc-a721-6b916f0f0a2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bbfa6f9-21a2-41de-95bb-f2af7fdf6e6f" xsi:nil="true"/>
  </documentManagement>
</p:properties>
</file>

<file path=customXml/itemProps1.xml><?xml version="1.0" encoding="utf-8"?>
<ds:datastoreItem xmlns:ds="http://schemas.openxmlformats.org/officeDocument/2006/customXml" ds:itemID="{A0BBDA8E-F7FA-4D04-89A1-901A3F721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fa6f9-21a2-41de-95bb-f2af7fdf6e6f"/>
    <ds:schemaRef ds:uri="cef57597-546d-4edc-a721-6b916f0f0a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EE35F6-0CB3-4B42-8FB3-3654F4A2F6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4B6941-3180-4528-82E9-0D2C8EFE0513}">
  <ds:schemaRefs>
    <ds:schemaRef ds:uri="http://purl.org/dc/elements/1.1/"/>
    <ds:schemaRef ds:uri="5bbfa6f9-21a2-41de-95bb-f2af7fdf6e6f"/>
    <ds:schemaRef ds:uri="http://purl.org/dc/terms/"/>
    <ds:schemaRef ds:uri="http://schemas.microsoft.com/office/2006/metadata/properties"/>
    <ds:schemaRef ds:uri="cef57597-546d-4edc-a721-6b916f0f0a27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_PalUtilTempWorksheet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Ramelo</dc:creator>
  <cp:lastModifiedBy>Anthony Ramelo</cp:lastModifiedBy>
  <dcterms:created xsi:type="dcterms:W3CDTF">2024-07-18T22:18:57Z</dcterms:created>
  <dcterms:modified xsi:type="dcterms:W3CDTF">2024-07-19T15:13:08Z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0x01010010B5B98C727BCA4FAD773D14EC1061E0</vt:lpwstr>
  </property>
</Properties>
</file>