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11400" windowHeight="6090"/>
  </bookViews>
  <sheets>
    <sheet name="Values" sheetId="1" r:id="rId1"/>
    <sheet name="Formulas" sheetId="3" r:id="rId2"/>
    <sheet name="Output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4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"97M83ELYKGIDP4Q6LNR9CSV6"</definedName>
    <definedName name="_xlnm.Print_Area" localSheetId="1">Formulas!$A$1:$H$54</definedName>
    <definedName name="_xlnm.Print_Area" localSheetId="0">Values!$A$1:$H$54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8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calcChain.xml><?xml version="1.0" encoding="utf-8"?>
<calcChain xmlns="http://schemas.openxmlformats.org/spreadsheetml/2006/main">
  <c r="A35" i="3" l="1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D33" i="3"/>
  <c r="C33" i="3"/>
  <c r="B33" i="3"/>
  <c r="D13" i="3"/>
  <c r="B13" i="3"/>
  <c r="C12" i="3"/>
  <c r="C11" i="3"/>
  <c r="C10" i="3"/>
  <c r="C12" i="1"/>
  <c r="C11" i="1"/>
  <c r="C10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D13" i="1"/>
  <c r="C13" i="1"/>
  <c r="B13" i="1"/>
  <c r="D33" i="1"/>
  <c r="C33" i="1"/>
  <c r="B33" i="1"/>
  <c r="C13" i="3"/>
  <c r="D134" i="3"/>
  <c r="D126" i="3"/>
  <c r="D118" i="3"/>
  <c r="D110" i="3"/>
  <c r="D102" i="3"/>
  <c r="D94" i="3"/>
  <c r="D86" i="3"/>
  <c r="D78" i="3"/>
  <c r="D70" i="3"/>
  <c r="D62" i="3"/>
  <c r="D54" i="3"/>
  <c r="D46" i="3"/>
  <c r="B39" i="3"/>
  <c r="C134" i="1"/>
  <c r="B131" i="3"/>
  <c r="B123" i="3"/>
  <c r="B115" i="3"/>
  <c r="B107" i="3"/>
  <c r="B99" i="3"/>
  <c r="B91" i="3"/>
  <c r="B83" i="3"/>
  <c r="B75" i="3"/>
  <c r="B67" i="3"/>
  <c r="B59" i="3"/>
  <c r="B51" i="3"/>
  <c r="B43" i="3"/>
  <c r="D35" i="3"/>
  <c r="C133" i="1"/>
  <c r="D128" i="1"/>
  <c r="B122" i="1"/>
  <c r="C117" i="1"/>
  <c r="D112" i="1"/>
  <c r="B106" i="1"/>
  <c r="C101" i="1"/>
  <c r="D96" i="1"/>
  <c r="B90" i="1"/>
  <c r="C85" i="1"/>
  <c r="D80" i="1"/>
  <c r="B74" i="1"/>
  <c r="C69" i="1"/>
  <c r="D64" i="1"/>
  <c r="B58" i="1"/>
  <c r="C53" i="1"/>
  <c r="D48" i="1"/>
  <c r="B42" i="1"/>
  <c r="C37" i="1"/>
  <c r="B100" i="1"/>
  <c r="B77" i="1"/>
  <c r="B59" i="1"/>
  <c r="C40" i="1"/>
  <c r="D109" i="3"/>
  <c r="D77" i="3"/>
  <c r="D45" i="3"/>
  <c r="C130" i="1"/>
  <c r="C114" i="1"/>
  <c r="C100" i="1"/>
  <c r="C84" i="1"/>
  <c r="D70" i="1"/>
  <c r="D54" i="1"/>
  <c r="B39" i="1"/>
  <c r="B112" i="3"/>
  <c r="B76" i="3"/>
  <c r="B44" i="3"/>
  <c r="B124" i="1"/>
  <c r="C110" i="1"/>
  <c r="C96" i="1"/>
  <c r="D82" i="1"/>
  <c r="B67" i="1"/>
  <c r="B53" i="1"/>
  <c r="C39" i="1"/>
  <c r="D123" i="3"/>
  <c r="D107" i="3"/>
  <c r="D91" i="3"/>
  <c r="D75" i="3"/>
  <c r="D59" i="3"/>
  <c r="D43" i="3"/>
  <c r="C131" i="1"/>
  <c r="C124" i="1"/>
  <c r="D117" i="1"/>
  <c r="D110" i="1"/>
  <c r="D103" i="1"/>
  <c r="B95" i="1"/>
  <c r="B88" i="1"/>
  <c r="B81" i="1"/>
  <c r="C74" i="1"/>
  <c r="C67" i="1"/>
  <c r="C60" i="1"/>
  <c r="D53" i="1"/>
  <c r="D46" i="1"/>
  <c r="D39" i="1"/>
  <c r="B134" i="3"/>
  <c r="B118" i="3"/>
  <c r="B102" i="3"/>
  <c r="B86" i="3"/>
  <c r="B70" i="3"/>
  <c r="B50" i="3"/>
  <c r="B35" i="3"/>
  <c r="C127" i="1"/>
  <c r="C120" i="1"/>
  <c r="C111" i="1"/>
  <c r="C104" i="1"/>
  <c r="C95" i="1"/>
  <c r="B84" i="1"/>
  <c r="D74" i="1"/>
  <c r="B61" i="1"/>
  <c r="D51" i="1"/>
  <c r="C38" i="1"/>
  <c r="D125" i="3"/>
  <c r="D97" i="3"/>
  <c r="D65" i="3"/>
  <c r="B132" i="1"/>
  <c r="B119" i="1"/>
  <c r="B105" i="1"/>
  <c r="C91" i="1"/>
  <c r="D79" i="1"/>
  <c r="B64" i="1"/>
  <c r="C52" i="1"/>
  <c r="D38" i="1"/>
  <c r="B116" i="3"/>
  <c r="B88" i="3"/>
  <c r="B56" i="3"/>
  <c r="D130" i="1"/>
  <c r="B115" i="1"/>
  <c r="B101" i="1"/>
  <c r="C87" i="1"/>
  <c r="D73" i="1"/>
  <c r="D59" i="1"/>
  <c r="D132" i="3"/>
  <c r="D124" i="3"/>
  <c r="D116" i="3"/>
  <c r="D108" i="3"/>
  <c r="D100" i="3"/>
  <c r="D92" i="3"/>
  <c r="D84" i="3"/>
  <c r="D76" i="3"/>
  <c r="D68" i="3"/>
  <c r="D60" i="3"/>
  <c r="D52" i="3"/>
  <c r="D44" i="3"/>
  <c r="B37" i="3"/>
  <c r="D133" i="1"/>
  <c r="B129" i="3"/>
  <c r="B121" i="3"/>
  <c r="B113" i="3"/>
  <c r="B105" i="3"/>
  <c r="B97" i="3"/>
  <c r="B89" i="3"/>
  <c r="B81" i="3"/>
  <c r="B73" i="3"/>
  <c r="B65" i="3"/>
  <c r="B57" i="3"/>
  <c r="B49" i="3"/>
  <c r="B41" i="3"/>
  <c r="G34" i="3"/>
  <c r="D132" i="1"/>
  <c r="B126" i="1"/>
  <c r="C121" i="1"/>
  <c r="D116" i="1"/>
  <c r="B110" i="1"/>
  <c r="C105" i="1"/>
  <c r="D100" i="1"/>
  <c r="B94" i="1"/>
  <c r="C89" i="1"/>
  <c r="D84" i="1"/>
  <c r="B78" i="1"/>
  <c r="C73" i="1"/>
  <c r="D68" i="1"/>
  <c r="B62" i="1"/>
  <c r="C57" i="1"/>
  <c r="D52" i="1"/>
  <c r="B46" i="1"/>
  <c r="C41" i="1"/>
  <c r="D36" i="1"/>
  <c r="B93" i="1"/>
  <c r="C72" i="1"/>
  <c r="C54" i="1"/>
  <c r="B36" i="1"/>
  <c r="D101" i="3"/>
  <c r="D69" i="3"/>
  <c r="B38" i="3"/>
  <c r="D127" i="1"/>
  <c r="D111" i="1"/>
  <c r="B96" i="1"/>
  <c r="B80" i="1"/>
  <c r="C66" i="1"/>
  <c r="C50" i="1"/>
  <c r="C36" i="1"/>
  <c r="B104" i="3"/>
  <c r="B68" i="3"/>
  <c r="D36" i="3"/>
  <c r="D121" i="1"/>
  <c r="D107" i="1"/>
  <c r="B92" i="1"/>
  <c r="C78" i="1"/>
  <c r="C64" i="1"/>
  <c r="D50" i="1"/>
  <c r="B35" i="1"/>
  <c r="D119" i="3"/>
  <c r="D103" i="3"/>
  <c r="D87" i="3"/>
  <c r="D71" i="3"/>
  <c r="D55" i="3"/>
  <c r="D39" i="3"/>
  <c r="B129" i="1"/>
  <c r="C122" i="1"/>
  <c r="C115" i="1"/>
  <c r="C108" i="1"/>
  <c r="D101" i="1"/>
  <c r="D94" i="1"/>
  <c r="D87" i="1"/>
  <c r="B79" i="1"/>
  <c r="B72" i="1"/>
  <c r="B65" i="1"/>
  <c r="C58" i="1"/>
  <c r="C51" i="1"/>
  <c r="C44" i="1"/>
  <c r="D37" i="1"/>
  <c r="B130" i="3"/>
  <c r="B114" i="3"/>
  <c r="B98" i="3"/>
  <c r="B82" i="3"/>
  <c r="B66" i="3"/>
  <c r="B46" i="3"/>
  <c r="B133" i="1"/>
  <c r="B125" i="1"/>
  <c r="C118" i="1"/>
  <c r="B109" i="1"/>
  <c r="C102" i="1"/>
  <c r="B91" i="1"/>
  <c r="D83" i="1"/>
  <c r="C70" i="1"/>
  <c r="D58" i="1"/>
  <c r="C47" i="1"/>
  <c r="D35" i="1"/>
  <c r="D121" i="3"/>
  <c r="D89" i="3"/>
  <c r="D57" i="3"/>
  <c r="B128" i="1"/>
  <c r="C116" i="1"/>
  <c r="D102" i="1"/>
  <c r="B89" i="1"/>
  <c r="C75" i="1"/>
  <c r="D61" i="1"/>
  <c r="B48" i="1"/>
  <c r="G34" i="1"/>
  <c r="B108" i="3"/>
  <c r="B80" i="3"/>
  <c r="B48" i="3"/>
  <c r="D130" i="3"/>
  <c r="D114" i="3"/>
  <c r="D98" i="3"/>
  <c r="D82" i="3"/>
  <c r="D66" i="3"/>
  <c r="D50" i="3"/>
  <c r="C35" i="3"/>
  <c r="B127" i="3"/>
  <c r="B111" i="3"/>
  <c r="B95" i="3"/>
  <c r="B79" i="3"/>
  <c r="B63" i="3"/>
  <c r="B47" i="3"/>
  <c r="D15" i="3"/>
  <c r="C125" i="1"/>
  <c r="B114" i="1"/>
  <c r="D104" i="1"/>
  <c r="C93" i="1"/>
  <c r="B82" i="1"/>
  <c r="D72" i="1"/>
  <c r="C61" i="1"/>
  <c r="B50" i="1"/>
  <c r="D40" i="1"/>
  <c r="C86" i="1"/>
  <c r="D49" i="1"/>
  <c r="D93" i="3"/>
  <c r="B15" i="3"/>
  <c r="C107" i="1"/>
  <c r="D77" i="1"/>
  <c r="D47" i="1"/>
  <c r="B92" i="3"/>
  <c r="C132" i="1"/>
  <c r="C103" i="1"/>
  <c r="D75" i="1"/>
  <c r="C46" i="1"/>
  <c r="D115" i="3"/>
  <c r="D83" i="3"/>
  <c r="D51" i="3"/>
  <c r="B127" i="1"/>
  <c r="B113" i="1"/>
  <c r="C99" i="1"/>
  <c r="D85" i="1"/>
  <c r="D71" i="1"/>
  <c r="B56" i="1"/>
  <c r="C42" i="1"/>
  <c r="B126" i="3"/>
  <c r="B94" i="3"/>
  <c r="B58" i="3"/>
  <c r="D131" i="1"/>
  <c r="D115" i="1"/>
  <c r="D99" i="1"/>
  <c r="C79" i="1"/>
  <c r="C56" i="1"/>
  <c r="D15" i="1"/>
  <c r="D81" i="3"/>
  <c r="D125" i="1"/>
  <c r="C98" i="1"/>
  <c r="B71" i="1"/>
  <c r="D45" i="1"/>
  <c r="B100" i="3"/>
  <c r="B40" i="3"/>
  <c r="C119" i="1"/>
  <c r="D98" i="1"/>
  <c r="C80" i="1"/>
  <c r="C62" i="1"/>
  <c r="B44" i="1"/>
  <c r="C99" i="3"/>
  <c r="C94" i="3"/>
  <c r="C38" i="3"/>
  <c r="C79" i="3"/>
  <c r="C74" i="3"/>
  <c r="C58" i="3"/>
  <c r="C83" i="3"/>
  <c r="C84" i="3"/>
  <c r="C134" i="3"/>
  <c r="C70" i="3"/>
  <c r="C89" i="3"/>
  <c r="C65" i="3"/>
  <c r="C63" i="3"/>
  <c r="C59" i="3"/>
  <c r="C100" i="3"/>
  <c r="C82" i="3"/>
  <c r="C105" i="3"/>
  <c r="C67" i="3"/>
  <c r="C68" i="3"/>
  <c r="C78" i="3"/>
  <c r="C51" i="3"/>
  <c r="C50" i="3"/>
  <c r="C90" i="3"/>
  <c r="C42" i="3"/>
  <c r="C104" i="3"/>
  <c r="C108" i="3"/>
  <c r="C77" i="3"/>
  <c r="D74" i="3"/>
  <c r="B103" i="3"/>
  <c r="B71" i="3"/>
  <c r="C39" i="3"/>
  <c r="D120" i="1"/>
  <c r="B98" i="1"/>
  <c r="C77" i="1"/>
  <c r="D56" i="1"/>
  <c r="B62" i="3"/>
  <c r="D129" i="3"/>
  <c r="B121" i="1"/>
  <c r="D63" i="1"/>
  <c r="B60" i="3"/>
  <c r="D89" i="1"/>
  <c r="D131" i="3"/>
  <c r="D67" i="3"/>
  <c r="B120" i="1"/>
  <c r="C92" i="1"/>
  <c r="B63" i="1"/>
  <c r="C35" i="1"/>
  <c r="B78" i="3"/>
  <c r="B123" i="1"/>
  <c r="D90" i="1"/>
  <c r="B45" i="1"/>
  <c r="D49" i="3"/>
  <c r="D86" i="1"/>
  <c r="B72" i="3"/>
  <c r="B108" i="1"/>
  <c r="B69" i="1"/>
  <c r="B37" i="1"/>
  <c r="C69" i="3"/>
  <c r="C54" i="3"/>
  <c r="C96" i="3"/>
  <c r="C40" i="3"/>
  <c r="D128" i="3"/>
  <c r="D112" i="3"/>
  <c r="D96" i="3"/>
  <c r="D80" i="3"/>
  <c r="D64" i="3"/>
  <c r="D48" i="3"/>
  <c r="C15" i="3"/>
  <c r="B125" i="3"/>
  <c r="B109" i="3"/>
  <c r="B93" i="3"/>
  <c r="B77" i="3"/>
  <c r="B61" i="3"/>
  <c r="B45" i="3"/>
  <c r="B134" i="1"/>
  <c r="D124" i="1"/>
  <c r="C113" i="1"/>
  <c r="B102" i="1"/>
  <c r="D92" i="1"/>
  <c r="C81" i="1"/>
  <c r="B70" i="1"/>
  <c r="D60" i="1"/>
  <c r="C49" i="1"/>
  <c r="B38" i="1"/>
  <c r="D81" i="1"/>
  <c r="B43" i="1"/>
  <c r="D85" i="3"/>
  <c r="C132" i="3"/>
  <c r="B103" i="1"/>
  <c r="B73" i="1"/>
  <c r="C43" i="1"/>
  <c r="B84" i="3"/>
  <c r="C128" i="1"/>
  <c r="B99" i="1"/>
  <c r="C71" i="1"/>
  <c r="D43" i="1"/>
  <c r="D111" i="3"/>
  <c r="D79" i="3"/>
  <c r="D47" i="3"/>
  <c r="D126" i="1"/>
  <c r="B111" i="1"/>
  <c r="B97" i="1"/>
  <c r="C83" i="1"/>
  <c r="D69" i="1"/>
  <c r="D55" i="1"/>
  <c r="B40" i="1"/>
  <c r="B122" i="3"/>
  <c r="B90" i="3"/>
  <c r="B54" i="3"/>
  <c r="D129" i="1"/>
  <c r="D113" i="1"/>
  <c r="D97" i="1"/>
  <c r="B75" i="1"/>
  <c r="B52" i="1"/>
  <c r="D133" i="3"/>
  <c r="D73" i="3"/>
  <c r="C123" i="1"/>
  <c r="D95" i="1"/>
  <c r="C68" i="1"/>
  <c r="B41" i="1"/>
  <c r="B96" i="3"/>
  <c r="C131" i="3"/>
  <c r="C112" i="1"/>
  <c r="C94" i="1"/>
  <c r="B76" i="1"/>
  <c r="C55" i="1"/>
  <c r="D41" i="1"/>
  <c r="C47" i="3"/>
  <c r="C127" i="3"/>
  <c r="C72" i="3"/>
  <c r="C53" i="3"/>
  <c r="C97" i="3"/>
  <c r="C115" i="3"/>
  <c r="C116" i="3"/>
  <c r="C117" i="3"/>
  <c r="C118" i="3"/>
  <c r="C113" i="3"/>
  <c r="C71" i="3"/>
  <c r="C85" i="3"/>
  <c r="C88" i="3"/>
  <c r="C91" i="3"/>
  <c r="C130" i="3"/>
  <c r="C129" i="3"/>
  <c r="C87" i="3"/>
  <c r="C92" i="3"/>
  <c r="C93" i="3"/>
  <c r="C101" i="3"/>
  <c r="C120" i="3"/>
  <c r="D122" i="3"/>
  <c r="D106" i="3"/>
  <c r="D90" i="3"/>
  <c r="D58" i="3"/>
  <c r="D42" i="3"/>
  <c r="B131" i="1"/>
  <c r="B119" i="3"/>
  <c r="B87" i="3"/>
  <c r="B55" i="3"/>
  <c r="B130" i="1"/>
  <c r="C109" i="1"/>
  <c r="D88" i="1"/>
  <c r="B66" i="1"/>
  <c r="C45" i="1"/>
  <c r="D67" i="1"/>
  <c r="D61" i="3"/>
  <c r="D93" i="1"/>
  <c r="B132" i="3"/>
  <c r="B117" i="1"/>
  <c r="B60" i="1"/>
  <c r="D99" i="3"/>
  <c r="B36" i="3"/>
  <c r="C106" i="1"/>
  <c r="D78" i="1"/>
  <c r="B49" i="1"/>
  <c r="B110" i="3"/>
  <c r="B42" i="3"/>
  <c r="B107" i="1"/>
  <c r="B68" i="1"/>
  <c r="D113" i="3"/>
  <c r="B112" i="1"/>
  <c r="C59" i="1"/>
  <c r="B128" i="3"/>
  <c r="C126" i="1"/>
  <c r="D91" i="1"/>
  <c r="B51" i="1"/>
  <c r="C48" i="3"/>
  <c r="C121" i="3"/>
  <c r="C123" i="3"/>
  <c r="C37" i="3"/>
  <c r="D120" i="3"/>
  <c r="D56" i="3"/>
  <c r="B101" i="3"/>
  <c r="D37" i="3"/>
  <c r="C97" i="1"/>
  <c r="B54" i="1"/>
  <c r="D117" i="3"/>
  <c r="B57" i="1"/>
  <c r="B85" i="1"/>
  <c r="D63" i="3"/>
  <c r="C90" i="1"/>
  <c r="C15" i="1"/>
  <c r="D122" i="1"/>
  <c r="D42" i="1"/>
  <c r="C82" i="1"/>
  <c r="D123" i="1"/>
  <c r="C48" i="1"/>
  <c r="C126" i="3"/>
  <c r="C56" i="3"/>
  <c r="C81" i="3"/>
  <c r="C112" i="3"/>
  <c r="C41" i="3"/>
  <c r="C62" i="3"/>
  <c r="C128" i="3"/>
  <c r="C45" i="3"/>
  <c r="C60" i="3"/>
  <c r="C122" i="3"/>
  <c r="C114" i="3"/>
  <c r="C109" i="3"/>
  <c r="C75" i="3"/>
  <c r="D88" i="3"/>
  <c r="B118" i="1"/>
  <c r="B116" i="1"/>
  <c r="B52" i="3"/>
  <c r="D119" i="1"/>
  <c r="B74" i="3"/>
  <c r="D41" i="3"/>
  <c r="B83" i="1"/>
  <c r="C57" i="3"/>
  <c r="C46" i="3"/>
  <c r="C98" i="3"/>
  <c r="C110" i="3"/>
  <c r="C73" i="3"/>
  <c r="B117" i="3"/>
  <c r="D108" i="1"/>
  <c r="C63" i="1"/>
  <c r="D114" i="1"/>
  <c r="B104" i="1"/>
  <c r="D38" i="3"/>
  <c r="D109" i="1"/>
  <c r="D66" i="1"/>
  <c r="C106" i="3"/>
  <c r="C95" i="3"/>
  <c r="C43" i="3"/>
  <c r="C133" i="3"/>
  <c r="C76" i="3"/>
  <c r="D104" i="3"/>
  <c r="D40" i="3"/>
  <c r="B85" i="3"/>
  <c r="C129" i="1"/>
  <c r="B86" i="1"/>
  <c r="D44" i="1"/>
  <c r="D53" i="3"/>
  <c r="B120" i="3"/>
  <c r="D57" i="1"/>
  <c r="D134" i="1"/>
  <c r="C76" i="1"/>
  <c r="B106" i="3"/>
  <c r="D106" i="1"/>
  <c r="D105" i="3"/>
  <c r="B55" i="1"/>
  <c r="D105" i="1"/>
  <c r="B15" i="1"/>
  <c r="C80" i="3"/>
  <c r="C61" i="3"/>
  <c r="C102" i="3"/>
  <c r="C52" i="3"/>
  <c r="C125" i="3"/>
  <c r="C64" i="3"/>
  <c r="C119" i="3"/>
  <c r="B133" i="3"/>
  <c r="B69" i="3"/>
  <c r="D76" i="1"/>
  <c r="D118" i="1"/>
  <c r="D127" i="3"/>
  <c r="D62" i="1"/>
  <c r="C88" i="1"/>
  <c r="B124" i="3"/>
  <c r="C36" i="3"/>
  <c r="C86" i="3"/>
  <c r="C44" i="3"/>
  <c r="C49" i="3"/>
  <c r="C107" i="3"/>
  <c r="D72" i="3"/>
  <c r="B53" i="3"/>
  <c r="C65" i="1"/>
  <c r="B87" i="1"/>
  <c r="D95" i="3"/>
  <c r="B47" i="1"/>
  <c r="D65" i="1"/>
  <c r="B64" i="3"/>
  <c r="C66" i="3"/>
  <c r="C55" i="3"/>
  <c r="C124" i="3"/>
  <c r="C111" i="3"/>
  <c r="C103" i="3"/>
  <c r="E35" i="1"/>
  <c r="G35" i="1" s="1"/>
  <c r="E35" i="3"/>
  <c r="G35" i="3" s="1"/>
  <c r="B17" i="1" l="1"/>
  <c r="B17" i="3"/>
  <c r="F35" i="3"/>
  <c r="E36" i="3" s="1"/>
  <c r="F35" i="1"/>
  <c r="E36" i="1" s="1"/>
  <c r="F36" i="3" l="1"/>
  <c r="G36" i="3"/>
  <c r="F36" i="1"/>
  <c r="G36" i="1"/>
  <c r="E37" i="3" l="1"/>
  <c r="E37" i="1"/>
  <c r="F37" i="3" l="1"/>
  <c r="G37" i="3"/>
  <c r="G37" i="1"/>
  <c r="F37" i="1"/>
  <c r="E38" i="3" l="1"/>
  <c r="E38" i="1"/>
  <c r="G38" i="3" l="1"/>
  <c r="F38" i="3"/>
  <c r="G38" i="1"/>
  <c r="F38" i="1"/>
  <c r="E39" i="1" l="1"/>
  <c r="E39" i="3"/>
  <c r="F39" i="1" l="1"/>
  <c r="G39" i="1"/>
  <c r="G39" i="3"/>
  <c r="F39" i="3"/>
  <c r="E40" i="1" l="1"/>
  <c r="G40" i="1" s="1"/>
  <c r="E40" i="3"/>
  <c r="G40" i="3" s="1"/>
  <c r="F40" i="3" l="1"/>
  <c r="E41" i="3" s="1"/>
  <c r="F40" i="1"/>
  <c r="E41" i="1" s="1"/>
  <c r="G41" i="1" l="1"/>
  <c r="F41" i="1"/>
  <c r="G41" i="3"/>
  <c r="F41" i="3"/>
  <c r="E42" i="3" l="1"/>
  <c r="E42" i="1"/>
  <c r="F42" i="3" l="1"/>
  <c r="G42" i="3"/>
  <c r="G42" i="1"/>
  <c r="F42" i="1"/>
  <c r="E43" i="1" l="1"/>
  <c r="E43" i="3"/>
  <c r="F43" i="1" l="1"/>
  <c r="G43" i="1"/>
  <c r="F43" i="3"/>
  <c r="G43" i="3"/>
  <c r="E44" i="1" l="1"/>
  <c r="G44" i="1" s="1"/>
  <c r="E44" i="3"/>
  <c r="F44" i="1" l="1"/>
  <c r="E45" i="1" s="1"/>
  <c r="F44" i="3"/>
  <c r="G44" i="3"/>
  <c r="E45" i="3" l="1"/>
  <c r="G45" i="1"/>
  <c r="F45" i="1"/>
  <c r="F45" i="3" l="1"/>
  <c r="G45" i="3"/>
  <c r="E46" i="1"/>
  <c r="E46" i="3" l="1"/>
  <c r="G46" i="1"/>
  <c r="F46" i="1"/>
  <c r="F46" i="3" l="1"/>
  <c r="G46" i="3"/>
  <c r="E47" i="1"/>
  <c r="E47" i="3" l="1"/>
  <c r="F47" i="1"/>
  <c r="G47" i="1"/>
  <c r="G47" i="3" l="1"/>
  <c r="F47" i="3"/>
  <c r="E48" i="1"/>
  <c r="G48" i="1" l="1"/>
  <c r="F48" i="1"/>
  <c r="E48" i="3"/>
  <c r="F48" i="3" l="1"/>
  <c r="G48" i="3"/>
  <c r="E49" i="1"/>
  <c r="G49" i="1" l="1"/>
  <c r="F49" i="1"/>
  <c r="E49" i="3"/>
  <c r="G49" i="3" l="1"/>
  <c r="F49" i="3"/>
  <c r="E50" i="1"/>
  <c r="G50" i="1" l="1"/>
  <c r="F50" i="1"/>
  <c r="E50" i="3"/>
  <c r="F50" i="3" l="1"/>
  <c r="G50" i="3"/>
  <c r="E51" i="1"/>
  <c r="F51" i="1" l="1"/>
  <c r="G51" i="1"/>
  <c r="E51" i="3"/>
  <c r="E52" i="1" l="1"/>
  <c r="F51" i="3"/>
  <c r="G51" i="3"/>
  <c r="G52" i="1" l="1"/>
  <c r="F52" i="1"/>
  <c r="E52" i="3"/>
  <c r="F52" i="3" l="1"/>
  <c r="G52" i="3"/>
  <c r="E53" i="1"/>
  <c r="G53" i="1" l="1"/>
  <c r="F53" i="1"/>
  <c r="E53" i="3"/>
  <c r="G53" i="3" l="1"/>
  <c r="F53" i="3"/>
  <c r="E54" i="1"/>
  <c r="G54" i="1" l="1"/>
  <c r="F54" i="1"/>
  <c r="E54" i="3"/>
  <c r="F54" i="3" l="1"/>
  <c r="G54" i="3"/>
  <c r="E55" i="1"/>
  <c r="F55" i="1" l="1"/>
  <c r="G55" i="1"/>
  <c r="E55" i="3"/>
  <c r="E56" i="1" l="1"/>
  <c r="F55" i="3"/>
  <c r="G55" i="3"/>
  <c r="G56" i="1" l="1"/>
  <c r="F56" i="1"/>
  <c r="E56" i="3"/>
  <c r="F56" i="3" l="1"/>
  <c r="G56" i="3"/>
  <c r="E57" i="1"/>
  <c r="F57" i="1" l="1"/>
  <c r="G57" i="1"/>
  <c r="E57" i="3"/>
  <c r="E58" i="1" l="1"/>
  <c r="G57" i="3"/>
  <c r="F57" i="3"/>
  <c r="G58" i="1" l="1"/>
  <c r="F58" i="1"/>
  <c r="E58" i="3"/>
  <c r="F58" i="3" l="1"/>
  <c r="G58" i="3"/>
  <c r="E59" i="1"/>
  <c r="G59" i="1" l="1"/>
  <c r="F59" i="1"/>
  <c r="E59" i="3"/>
  <c r="F59" i="3" l="1"/>
  <c r="G59" i="3"/>
  <c r="E60" i="1"/>
  <c r="G60" i="1" l="1"/>
  <c r="F60" i="1"/>
  <c r="E60" i="3"/>
  <c r="F60" i="3" l="1"/>
  <c r="G60" i="3"/>
  <c r="E61" i="1"/>
  <c r="G61" i="1" l="1"/>
  <c r="F61" i="1"/>
  <c r="E61" i="3"/>
  <c r="F61" i="3" l="1"/>
  <c r="G61" i="3"/>
  <c r="E62" i="1"/>
  <c r="G62" i="1" l="1"/>
  <c r="F62" i="1"/>
  <c r="E62" i="3"/>
  <c r="F62" i="3" l="1"/>
  <c r="G62" i="3"/>
  <c r="E63" i="1"/>
  <c r="F63" i="1" l="1"/>
  <c r="G63" i="1"/>
  <c r="E63" i="3"/>
  <c r="E64" i="1" l="1"/>
  <c r="G63" i="3"/>
  <c r="F63" i="3"/>
  <c r="G64" i="1" l="1"/>
  <c r="F64" i="1"/>
  <c r="E64" i="3"/>
  <c r="F64" i="3" l="1"/>
  <c r="G64" i="3"/>
  <c r="E65" i="1"/>
  <c r="G65" i="1" l="1"/>
  <c r="F65" i="1"/>
  <c r="E65" i="3"/>
  <c r="G65" i="3" l="1"/>
  <c r="F65" i="3"/>
  <c r="E66" i="1"/>
  <c r="G66" i="1" l="1"/>
  <c r="F66" i="1"/>
  <c r="E66" i="3"/>
  <c r="F66" i="3" l="1"/>
  <c r="G66" i="3"/>
  <c r="E67" i="1"/>
  <c r="F67" i="1" l="1"/>
  <c r="G67" i="1"/>
  <c r="E67" i="3"/>
  <c r="E68" i="1" l="1"/>
  <c r="F67" i="3"/>
  <c r="G67" i="3"/>
  <c r="G68" i="1" l="1"/>
  <c r="F68" i="1"/>
  <c r="E68" i="3"/>
  <c r="F68" i="3" l="1"/>
  <c r="G68" i="3"/>
  <c r="E69" i="1"/>
  <c r="G69" i="1" l="1"/>
  <c r="F69" i="1"/>
  <c r="E69" i="3"/>
  <c r="G69" i="3" l="1"/>
  <c r="F69" i="3"/>
  <c r="E70" i="1"/>
  <c r="G70" i="1" l="1"/>
  <c r="F70" i="1"/>
  <c r="E70" i="3"/>
  <c r="F70" i="3" l="1"/>
  <c r="G70" i="3"/>
  <c r="E71" i="1"/>
  <c r="F71" i="1" l="1"/>
  <c r="G71" i="1"/>
  <c r="E71" i="3"/>
  <c r="E72" i="1" l="1"/>
  <c r="F71" i="3"/>
  <c r="G71" i="3"/>
  <c r="F72" i="1" l="1"/>
  <c r="G72" i="1"/>
  <c r="E72" i="3"/>
  <c r="F72" i="3" l="1"/>
  <c r="G72" i="3"/>
  <c r="E73" i="1"/>
  <c r="E73" i="3" l="1"/>
  <c r="G73" i="1"/>
  <c r="F73" i="1"/>
  <c r="G73" i="3" l="1"/>
  <c r="F73" i="3"/>
  <c r="E74" i="1"/>
  <c r="F74" i="1" l="1"/>
  <c r="G74" i="1"/>
  <c r="E74" i="3"/>
  <c r="F74" i="3" l="1"/>
  <c r="G74" i="3"/>
  <c r="E75" i="1"/>
  <c r="E75" i="3" l="1"/>
  <c r="F75" i="1"/>
  <c r="G75" i="1"/>
  <c r="G75" i="3" l="1"/>
  <c r="F75" i="3"/>
  <c r="E76" i="1"/>
  <c r="G76" i="1" l="1"/>
  <c r="F76" i="1"/>
  <c r="E76" i="3"/>
  <c r="F76" i="3" l="1"/>
  <c r="G76" i="3"/>
  <c r="E77" i="1"/>
  <c r="G77" i="1" l="1"/>
  <c r="F77" i="1"/>
  <c r="E77" i="3"/>
  <c r="F77" i="3" l="1"/>
  <c r="G77" i="3"/>
  <c r="E78" i="1"/>
  <c r="G78" i="1" l="1"/>
  <c r="F78" i="1"/>
  <c r="E78" i="3"/>
  <c r="F78" i="3" l="1"/>
  <c r="G78" i="3"/>
  <c r="E79" i="1"/>
  <c r="F79" i="1" l="1"/>
  <c r="G79" i="1"/>
  <c r="E79" i="3"/>
  <c r="E80" i="1" l="1"/>
  <c r="G79" i="3"/>
  <c r="F79" i="3"/>
  <c r="G80" i="1" l="1"/>
  <c r="F80" i="1"/>
  <c r="E80" i="3"/>
  <c r="F80" i="3" l="1"/>
  <c r="G80" i="3"/>
  <c r="E81" i="1"/>
  <c r="G81" i="1" l="1"/>
  <c r="F81" i="1"/>
  <c r="E81" i="3"/>
  <c r="G81" i="3" l="1"/>
  <c r="F81" i="3"/>
  <c r="E82" i="1"/>
  <c r="G82" i="1" l="1"/>
  <c r="F82" i="1"/>
  <c r="E82" i="3"/>
  <c r="F82" i="3" l="1"/>
  <c r="G82" i="3"/>
  <c r="E83" i="1"/>
  <c r="F83" i="1" l="1"/>
  <c r="G83" i="1"/>
  <c r="E83" i="3"/>
  <c r="E84" i="1" l="1"/>
  <c r="F83" i="3"/>
  <c r="G83" i="3"/>
  <c r="G84" i="1" l="1"/>
  <c r="F84" i="1"/>
  <c r="E84" i="3"/>
  <c r="F84" i="3" l="1"/>
  <c r="G84" i="3"/>
  <c r="E85" i="1"/>
  <c r="G85" i="1" l="1"/>
  <c r="F85" i="1"/>
  <c r="E85" i="3"/>
  <c r="G85" i="3" l="1"/>
  <c r="F85" i="3"/>
  <c r="E86" i="1"/>
  <c r="G86" i="1" l="1"/>
  <c r="F86" i="1"/>
  <c r="E86" i="3"/>
  <c r="F86" i="3" l="1"/>
  <c r="G86" i="3"/>
  <c r="E87" i="1"/>
  <c r="F87" i="1" l="1"/>
  <c r="G87" i="1"/>
  <c r="E87" i="3"/>
  <c r="E88" i="1" l="1"/>
  <c r="F87" i="3"/>
  <c r="G87" i="3"/>
  <c r="G88" i="1" l="1"/>
  <c r="F88" i="1"/>
  <c r="E88" i="3"/>
  <c r="F88" i="3" l="1"/>
  <c r="G88" i="3"/>
  <c r="E89" i="1"/>
  <c r="F89" i="1" l="1"/>
  <c r="G89" i="1"/>
  <c r="E89" i="3"/>
  <c r="E90" i="1" l="1"/>
  <c r="G89" i="3"/>
  <c r="F89" i="3"/>
  <c r="G90" i="1" l="1"/>
  <c r="F90" i="1"/>
  <c r="E90" i="3"/>
  <c r="F90" i="3" l="1"/>
  <c r="G90" i="3"/>
  <c r="E91" i="1"/>
  <c r="E91" i="3" l="1"/>
  <c r="G91" i="1"/>
  <c r="F91" i="1"/>
  <c r="F91" i="3" l="1"/>
  <c r="G91" i="3"/>
  <c r="E92" i="1"/>
  <c r="E92" i="3" l="1"/>
  <c r="F92" i="1"/>
  <c r="G92" i="1"/>
  <c r="F92" i="3" l="1"/>
  <c r="G92" i="3"/>
  <c r="E93" i="1"/>
  <c r="G93" i="1" l="1"/>
  <c r="F93" i="1"/>
  <c r="E93" i="3"/>
  <c r="F93" i="3" l="1"/>
  <c r="G93" i="3"/>
  <c r="E94" i="1"/>
  <c r="F94" i="1" l="1"/>
  <c r="G94" i="1"/>
  <c r="E94" i="3"/>
  <c r="E95" i="1" l="1"/>
  <c r="G94" i="3"/>
  <c r="F94" i="3"/>
  <c r="G95" i="1" l="1"/>
  <c r="F95" i="1"/>
  <c r="E95" i="3"/>
  <c r="F95" i="3" l="1"/>
  <c r="G95" i="3"/>
  <c r="E96" i="1"/>
  <c r="F96" i="1" l="1"/>
  <c r="G96" i="1"/>
  <c r="E96" i="3"/>
  <c r="E97" i="1" l="1"/>
  <c r="F96" i="3"/>
  <c r="G96" i="3"/>
  <c r="G97" i="1" l="1"/>
  <c r="F97" i="1"/>
  <c r="E97" i="3"/>
  <c r="F97" i="3" l="1"/>
  <c r="G97" i="3"/>
  <c r="E98" i="1"/>
  <c r="G98" i="1" l="1"/>
  <c r="F98" i="1"/>
  <c r="E98" i="3"/>
  <c r="G98" i="3" l="1"/>
  <c r="F98" i="3"/>
  <c r="E99" i="1"/>
  <c r="G99" i="1" l="1"/>
  <c r="F99" i="1"/>
  <c r="E99" i="3"/>
  <c r="F99" i="3" l="1"/>
  <c r="G99" i="3"/>
  <c r="E100" i="1"/>
  <c r="F100" i="1" l="1"/>
  <c r="G100" i="1"/>
  <c r="E100" i="3"/>
  <c r="E101" i="1" l="1"/>
  <c r="F100" i="3"/>
  <c r="G100" i="3"/>
  <c r="G101" i="1" l="1"/>
  <c r="F101" i="1"/>
  <c r="E101" i="3"/>
  <c r="F101" i="3" l="1"/>
  <c r="G101" i="3"/>
  <c r="E102" i="1"/>
  <c r="F102" i="1" l="1"/>
  <c r="G102" i="1"/>
  <c r="E102" i="3"/>
  <c r="E103" i="1" l="1"/>
  <c r="G102" i="3"/>
  <c r="F102" i="3"/>
  <c r="G103" i="1" l="1"/>
  <c r="F103" i="1"/>
  <c r="E103" i="3"/>
  <c r="F103" i="3" l="1"/>
  <c r="G103" i="3"/>
  <c r="E104" i="1"/>
  <c r="F104" i="1" l="1"/>
  <c r="G104" i="1"/>
  <c r="E104" i="3"/>
  <c r="E105" i="1" l="1"/>
  <c r="F104" i="3"/>
  <c r="G104" i="3"/>
  <c r="G105" i="1" l="1"/>
  <c r="F105" i="1"/>
  <c r="E105" i="3"/>
  <c r="F105" i="3" l="1"/>
  <c r="G105" i="3"/>
  <c r="E106" i="1"/>
  <c r="F106" i="1" l="1"/>
  <c r="G106" i="1"/>
  <c r="E106" i="3"/>
  <c r="E107" i="1" l="1"/>
  <c r="F106" i="3"/>
  <c r="G106" i="3"/>
  <c r="G107" i="1" l="1"/>
  <c r="F107" i="1"/>
  <c r="E107" i="3"/>
  <c r="F107" i="3" l="1"/>
  <c r="G107" i="3"/>
  <c r="E108" i="1"/>
  <c r="F108" i="1" l="1"/>
  <c r="G108" i="1"/>
  <c r="E108" i="3"/>
  <c r="E109" i="1" l="1"/>
  <c r="F108" i="3"/>
  <c r="G108" i="3"/>
  <c r="G109" i="1" l="1"/>
  <c r="F109" i="1"/>
  <c r="E109" i="3"/>
  <c r="F109" i="3" l="1"/>
  <c r="G109" i="3"/>
  <c r="E110" i="1"/>
  <c r="F110" i="1" l="1"/>
  <c r="G110" i="1"/>
  <c r="E110" i="3"/>
  <c r="E111" i="1" l="1"/>
  <c r="F110" i="3"/>
  <c r="G110" i="3"/>
  <c r="G111" i="1" l="1"/>
  <c r="F111" i="1"/>
  <c r="E111" i="3"/>
  <c r="F111" i="3" l="1"/>
  <c r="G111" i="3"/>
  <c r="E112" i="1"/>
  <c r="F112" i="1" l="1"/>
  <c r="G112" i="1"/>
  <c r="E112" i="3"/>
  <c r="E113" i="1" l="1"/>
  <c r="F112" i="3"/>
  <c r="G112" i="3"/>
  <c r="G113" i="1" l="1"/>
  <c r="F113" i="1"/>
  <c r="E113" i="3"/>
  <c r="F113" i="3" l="1"/>
  <c r="G113" i="3"/>
  <c r="E114" i="1"/>
  <c r="G114" i="1" l="1"/>
  <c r="F114" i="1"/>
  <c r="E114" i="3"/>
  <c r="F114" i="3" l="1"/>
  <c r="G114" i="3"/>
  <c r="E115" i="1"/>
  <c r="G115" i="1" l="1"/>
  <c r="F115" i="1"/>
  <c r="E115" i="3"/>
  <c r="F115" i="3" l="1"/>
  <c r="G115" i="3"/>
  <c r="E116" i="1"/>
  <c r="G116" i="1" l="1"/>
  <c r="F116" i="1"/>
  <c r="E116" i="3"/>
  <c r="F116" i="3" l="1"/>
  <c r="G116" i="3"/>
  <c r="E117" i="1"/>
  <c r="G117" i="1" l="1"/>
  <c r="F117" i="1"/>
  <c r="E117" i="3"/>
  <c r="F117" i="3" l="1"/>
  <c r="G117" i="3"/>
  <c r="E118" i="1"/>
  <c r="G118" i="1" l="1"/>
  <c r="F118" i="1"/>
  <c r="E118" i="3"/>
  <c r="F118" i="3" l="1"/>
  <c r="G118" i="3"/>
  <c r="E119" i="1"/>
  <c r="G119" i="1" l="1"/>
  <c r="F119" i="1"/>
  <c r="E119" i="3"/>
  <c r="F119" i="3" l="1"/>
  <c r="G119" i="3"/>
  <c r="E120" i="1"/>
  <c r="F120" i="1" l="1"/>
  <c r="G120" i="1"/>
  <c r="E120" i="3"/>
  <c r="E121" i="1" l="1"/>
  <c r="F120" i="3"/>
  <c r="G120" i="3"/>
  <c r="G121" i="1" l="1"/>
  <c r="F121" i="1"/>
  <c r="E121" i="3"/>
  <c r="F121" i="3" l="1"/>
  <c r="G121" i="3"/>
  <c r="E122" i="1"/>
  <c r="G122" i="1" l="1"/>
  <c r="F122" i="1"/>
  <c r="E122" i="3"/>
  <c r="F122" i="3" l="1"/>
  <c r="G122" i="3"/>
  <c r="E123" i="1"/>
  <c r="G123" i="1" l="1"/>
  <c r="F123" i="1"/>
  <c r="E123" i="3"/>
  <c r="F123" i="3" l="1"/>
  <c r="G123" i="3"/>
  <c r="E124" i="1"/>
  <c r="G124" i="1" l="1"/>
  <c r="F124" i="1"/>
  <c r="E124" i="3"/>
  <c r="F124" i="3" l="1"/>
  <c r="G124" i="3"/>
  <c r="E125" i="1"/>
  <c r="G125" i="1" l="1"/>
  <c r="F125" i="1"/>
  <c r="E125" i="3"/>
  <c r="F125" i="3" l="1"/>
  <c r="G125" i="3"/>
  <c r="E126" i="1"/>
  <c r="F126" i="1" l="1"/>
  <c r="G126" i="1"/>
  <c r="E126" i="3"/>
  <c r="E127" i="1" l="1"/>
  <c r="F126" i="3"/>
  <c r="G126" i="3"/>
  <c r="G127" i="1" l="1"/>
  <c r="F127" i="1"/>
  <c r="E127" i="3"/>
  <c r="F127" i="3" l="1"/>
  <c r="G127" i="3"/>
  <c r="E128" i="1"/>
  <c r="G128" i="1" l="1"/>
  <c r="F128" i="1"/>
  <c r="E128" i="3"/>
  <c r="F128" i="3" l="1"/>
  <c r="G128" i="3"/>
  <c r="E129" i="1"/>
  <c r="G129" i="1" l="1"/>
  <c r="F129" i="1"/>
  <c r="E129" i="3"/>
  <c r="F129" i="3" l="1"/>
  <c r="G129" i="3"/>
  <c r="E130" i="1"/>
  <c r="G130" i="1" l="1"/>
  <c r="F130" i="1"/>
  <c r="E130" i="3"/>
  <c r="F130" i="3" l="1"/>
  <c r="G130" i="3"/>
  <c r="E131" i="1"/>
  <c r="G131" i="1" l="1"/>
  <c r="F131" i="1"/>
  <c r="E131" i="3"/>
  <c r="F131" i="3" l="1"/>
  <c r="G131" i="3"/>
  <c r="E132" i="1"/>
  <c r="G132" i="1" l="1"/>
  <c r="F132" i="1"/>
  <c r="E132" i="3"/>
  <c r="F132" i="3" l="1"/>
  <c r="G132" i="3"/>
  <c r="E133" i="1"/>
  <c r="G133" i="1" l="1"/>
  <c r="F133" i="1"/>
  <c r="E133" i="3"/>
  <c r="F133" i="3" l="1"/>
  <c r="G133" i="3"/>
  <c r="E134" i="1"/>
  <c r="G134" i="1" l="1"/>
  <c r="F134" i="1"/>
  <c r="B21" i="1"/>
  <c r="B18" i="1"/>
  <c r="B19" i="1" s="1"/>
  <c r="E134" i="3"/>
  <c r="G134" i="3" l="1"/>
  <c r="F134" i="3"/>
  <c r="B18" i="3"/>
  <c r="B19" i="3" s="1"/>
  <c r="B21" i="3"/>
</calcChain>
</file>

<file path=xl/sharedStrings.xml><?xml version="1.0" encoding="utf-8"?>
<sst xmlns="http://schemas.openxmlformats.org/spreadsheetml/2006/main" count="95" uniqueCount="35">
  <si>
    <t>Repair Shop Simulation Model</t>
  </si>
  <si>
    <t>Taxis in fleet</t>
  </si>
  <si>
    <t>Breakdown probability</t>
  </si>
  <si>
    <t>Taxi Opportunity Cost/Day</t>
  </si>
  <si>
    <t>Day</t>
  </si>
  <si>
    <t>Mechanics</t>
  </si>
  <si>
    <t>Chance can fix</t>
  </si>
  <si>
    <t>Cost/day</t>
  </si>
  <si>
    <t>Larry</t>
  </si>
  <si>
    <t>Moe</t>
  </si>
  <si>
    <t>Curly</t>
  </si>
  <si>
    <t>Can Fix</t>
  </si>
  <si>
    <t>Breakdowns</t>
  </si>
  <si>
    <t>Start</t>
  </si>
  <si>
    <t>End</t>
  </si>
  <si>
    <t>In Shop At</t>
  </si>
  <si>
    <t>Total Cost</t>
  </si>
  <si>
    <t>Cost: Mechanics</t>
  </si>
  <si>
    <t>Cost: Taxis out of Service</t>
  </si>
  <si>
    <t>Average</t>
  </si>
  <si>
    <t>Average Taxis in Shop</t>
  </si>
  <si>
    <t>Hiring Scenario</t>
  </si>
  <si>
    <t>@RISK Output Results</t>
  </si>
  <si>
    <t>Name</t>
  </si>
  <si>
    <t>Cell</t>
  </si>
  <si>
    <t>Sim#</t>
  </si>
  <si>
    <t>Graph</t>
  </si>
  <si>
    <t>Min</t>
  </si>
  <si>
    <t>Mean</t>
  </si>
  <si>
    <t>Max</t>
  </si>
  <si>
    <t>Errors</t>
  </si>
  <si>
    <t>B19</t>
  </si>
  <si>
    <t>B21</t>
  </si>
  <si>
    <r>
      <t>Performed By:</t>
    </r>
    <r>
      <rPr>
        <sz val="8"/>
        <color theme="1"/>
        <rFont val="Tahoma"/>
        <family val="2"/>
      </rPr>
      <t xml:space="preserve"> Levin,  Yuri G</t>
    </r>
  </si>
  <si>
    <r>
      <t>Date:</t>
    </r>
    <r>
      <rPr>
        <sz val="8"/>
        <color theme="1"/>
        <rFont val="Tahoma"/>
        <family val="2"/>
      </rPr>
      <t xml:space="preserve"> March-03-13 8:02:22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</si>
</sst>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_(&quot;$&quot;* #,##0_);_(&quot;$&quot;* \(#,##0\);_(&quot;$&quot;* &quot;-&quot;??_);_(@_)"/>
    <numFmt numFmtId="167" formatCode="0.0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.25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1" xfId="1" applyNumberFormat="1" applyFont="1" applyBorder="1"/>
    <xf numFmtId="166" fontId="0" fillId="0" borderId="2" xfId="0" applyNumberFormat="1" applyBorder="1"/>
    <xf numFmtId="166" fontId="0" fillId="2" borderId="3" xfId="0" applyNumberFormat="1" applyFill="1" applyBorder="1"/>
    <xf numFmtId="0" fontId="0" fillId="3" borderId="1" xfId="0" applyFill="1" applyBorder="1" applyAlignment="1">
      <alignment horizontal="center"/>
    </xf>
    <xf numFmtId="165" fontId="0" fillId="3" borderId="4" xfId="2" applyNumberFormat="1" applyFont="1" applyFill="1" applyBorder="1" applyAlignment="1">
      <alignment horizontal="center"/>
    </xf>
    <xf numFmtId="164" fontId="0" fillId="3" borderId="2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3" borderId="5" xfId="1" applyFont="1" applyFill="1" applyBorder="1"/>
    <xf numFmtId="164" fontId="0" fillId="3" borderId="6" xfId="1" applyFont="1" applyFill="1" applyBorder="1"/>
    <xf numFmtId="164" fontId="0" fillId="3" borderId="7" xfId="1" applyFont="1" applyFill="1" applyBorder="1"/>
    <xf numFmtId="164" fontId="0" fillId="3" borderId="8" xfId="1" applyFont="1" applyFill="1" applyBorder="1"/>
    <xf numFmtId="164" fontId="0" fillId="3" borderId="0" xfId="1" applyFont="1" applyFill="1" applyBorder="1"/>
    <xf numFmtId="164" fontId="0" fillId="3" borderId="9" xfId="1" applyFont="1" applyFill="1" applyBorder="1"/>
    <xf numFmtId="165" fontId="0" fillId="3" borderId="8" xfId="2" applyNumberFormat="1" applyFont="1" applyFill="1" applyBorder="1"/>
    <xf numFmtId="165" fontId="0" fillId="3" borderId="0" xfId="2" applyNumberFormat="1" applyFont="1" applyFill="1" applyBorder="1"/>
    <xf numFmtId="165" fontId="0" fillId="3" borderId="9" xfId="2" applyNumberFormat="1" applyFont="1" applyFill="1" applyBorder="1"/>
    <xf numFmtId="167" fontId="0" fillId="3" borderId="10" xfId="0" applyNumberFormat="1" applyFill="1" applyBorder="1"/>
    <xf numFmtId="167" fontId="0" fillId="3" borderId="11" xfId="0" applyNumberFormat="1" applyFill="1" applyBorder="1"/>
    <xf numFmtId="167" fontId="0" fillId="3" borderId="12" xfId="0" applyNumberFormat="1" applyFill="1" applyBorder="1"/>
    <xf numFmtId="0" fontId="2" fillId="0" borderId="0" xfId="0" applyFont="1" applyAlignment="1">
      <alignment horizontal="left"/>
    </xf>
    <xf numFmtId="0" fontId="2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1" applyNumberFormat="1" applyFont="1" applyFill="1" applyBorder="1"/>
    <xf numFmtId="0" fontId="0" fillId="0" borderId="0" xfId="0" applyNumberFormat="1" applyFill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19" xfId="1" applyNumberFormat="1" applyFont="1" applyFill="1" applyBorder="1"/>
    <xf numFmtId="0" fontId="0" fillId="0" borderId="20" xfId="1" applyNumberFormat="1" applyFont="1" applyFill="1" applyBorder="1"/>
    <xf numFmtId="0" fontId="0" fillId="0" borderId="21" xfId="1" applyNumberFormat="1" applyFont="1" applyFill="1" applyBorder="1"/>
    <xf numFmtId="0" fontId="0" fillId="0" borderId="22" xfId="1" applyNumberFormat="1" applyFont="1" applyFill="1" applyBorder="1"/>
    <xf numFmtId="0" fontId="0" fillId="0" borderId="23" xfId="1" applyNumberFormat="1" applyFont="1" applyFill="1" applyBorder="1"/>
    <xf numFmtId="0" fontId="4" fillId="5" borderId="0" xfId="0" quotePrefix="1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6" fillId="5" borderId="0" xfId="0" applyFont="1" applyFill="1" applyBorder="1"/>
    <xf numFmtId="0" fontId="5" fillId="5" borderId="24" xfId="0" applyFont="1" applyFill="1" applyBorder="1"/>
    <xf numFmtId="0" fontId="6" fillId="5" borderId="24" xfId="0" applyFont="1" applyFill="1" applyBorder="1"/>
    <xf numFmtId="43" fontId="7" fillId="0" borderId="25" xfId="3" applyFont="1" applyFill="1" applyBorder="1" applyAlignment="1">
      <alignment vertical="top"/>
    </xf>
    <xf numFmtId="43" fontId="7" fillId="0" borderId="26" xfId="3" applyFont="1" applyFill="1" applyBorder="1" applyAlignment="1">
      <alignment vertical="top"/>
    </xf>
    <xf numFmtId="43" fontId="7" fillId="0" borderId="26" xfId="3" applyFont="1" applyFill="1" applyBorder="1" applyAlignment="1">
      <alignment horizontal="left" vertical="center"/>
    </xf>
    <xf numFmtId="9" fontId="7" fillId="0" borderId="26" xfId="3" applyNumberFormat="1" applyFont="1" applyFill="1" applyBorder="1" applyAlignment="1">
      <alignment vertical="top"/>
    </xf>
    <xf numFmtId="43" fontId="7" fillId="0" borderId="27" xfId="3" applyFont="1" applyFill="1" applyBorder="1" applyAlignment="1">
      <alignment vertical="top"/>
    </xf>
    <xf numFmtId="0" fontId="7" fillId="0" borderId="28" xfId="3" applyNumberFormat="1" applyFont="1" applyFill="1" applyBorder="1" applyAlignment="1">
      <alignment horizontal="left" vertical="center" wrapText="1"/>
    </xf>
    <xf numFmtId="0" fontId="7" fillId="0" borderId="29" xfId="3" applyNumberFormat="1" applyFont="1" applyFill="1" applyBorder="1" applyAlignment="1">
      <alignment horizontal="left" vertical="center" wrapText="1"/>
    </xf>
    <xf numFmtId="0" fontId="1" fillId="0" borderId="29" xfId="3" applyNumberFormat="1" applyFont="1" applyFill="1" applyBorder="1" applyAlignment="1">
      <alignment horizontal="left" vertical="center"/>
    </xf>
    <xf numFmtId="166" fontId="7" fillId="0" borderId="29" xfId="3" applyNumberFormat="1" applyFont="1" applyFill="1" applyBorder="1" applyAlignment="1">
      <alignment horizontal="left" vertical="center" wrapText="1"/>
    </xf>
    <xf numFmtId="0" fontId="7" fillId="0" borderId="30" xfId="3" applyNumberFormat="1" applyFont="1" applyFill="1" applyBorder="1" applyAlignment="1">
      <alignment horizontal="left" vertical="center" wrapText="1"/>
    </xf>
    <xf numFmtId="0" fontId="7" fillId="0" borderId="31" xfId="3" applyNumberFormat="1" applyFont="1" applyFill="1" applyBorder="1" applyAlignment="1">
      <alignment horizontal="left" vertical="center" wrapText="1"/>
    </xf>
    <xf numFmtId="0" fontId="7" fillId="0" borderId="32" xfId="3" applyNumberFormat="1" applyFont="1" applyFill="1" applyBorder="1" applyAlignment="1">
      <alignment horizontal="left" vertical="center" wrapText="1"/>
    </xf>
    <xf numFmtId="0" fontId="1" fillId="0" borderId="32" xfId="3" applyNumberFormat="1" applyFont="1" applyFill="1" applyBorder="1" applyAlignment="1">
      <alignment horizontal="left" vertical="center"/>
    </xf>
    <xf numFmtId="166" fontId="7" fillId="0" borderId="32" xfId="3" applyNumberFormat="1" applyFont="1" applyFill="1" applyBorder="1" applyAlignment="1">
      <alignment horizontal="left" vertical="center" wrapText="1"/>
    </xf>
    <xf numFmtId="0" fontId="7" fillId="0" borderId="33" xfId="3" applyNumberFormat="1" applyFont="1" applyFill="1" applyBorder="1" applyAlignment="1">
      <alignment horizontal="left" vertical="center" wrapText="1"/>
    </xf>
    <xf numFmtId="0" fontId="7" fillId="0" borderId="34" xfId="3" applyNumberFormat="1" applyFont="1" applyFill="1" applyBorder="1" applyAlignment="1">
      <alignment horizontal="left" vertical="center" wrapText="1"/>
    </xf>
    <xf numFmtId="0" fontId="7" fillId="0" borderId="35" xfId="3" applyNumberFormat="1" applyFont="1" applyFill="1" applyBorder="1" applyAlignment="1">
      <alignment horizontal="left" vertical="center" wrapText="1"/>
    </xf>
    <xf numFmtId="0" fontId="1" fillId="0" borderId="35" xfId="3" applyNumberFormat="1" applyFont="1" applyFill="1" applyBorder="1" applyAlignment="1">
      <alignment horizontal="left" vertical="center"/>
    </xf>
    <xf numFmtId="0" fontId="7" fillId="0" borderId="36" xfId="3" applyNumberFormat="1" applyFont="1" applyFill="1" applyBorder="1" applyAlignment="1">
      <alignment horizontal="left" vertical="center" wrapText="1"/>
    </xf>
    <xf numFmtId="0" fontId="7" fillId="6" borderId="31" xfId="3" applyNumberFormat="1" applyFont="1" applyFill="1" applyBorder="1" applyAlignment="1">
      <alignment horizontal="left" vertical="center" wrapText="1"/>
    </xf>
    <xf numFmtId="0" fontId="7" fillId="6" borderId="32" xfId="3" applyNumberFormat="1" applyFont="1" applyFill="1" applyBorder="1" applyAlignment="1">
      <alignment horizontal="left" vertical="center" wrapText="1"/>
    </xf>
    <xf numFmtId="0" fontId="1" fillId="6" borderId="32" xfId="3" applyNumberFormat="1" applyFont="1" applyFill="1" applyBorder="1" applyAlignment="1">
      <alignment horizontal="left" vertical="center"/>
    </xf>
    <xf numFmtId="166" fontId="7" fillId="6" borderId="32" xfId="3" applyNumberFormat="1" applyFont="1" applyFill="1" applyBorder="1" applyAlignment="1">
      <alignment horizontal="left" vertical="center" wrapText="1"/>
    </xf>
    <xf numFmtId="0" fontId="7" fillId="6" borderId="33" xfId="3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33361805629702"/>
          <c:y val="0.10833377414458881"/>
          <c:w val="0.85333555556134266"/>
          <c:h val="0.70416953193982723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Values!$A$34:$A$134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Values!$E$34:$E$134</c:f>
              <c:numCache>
                <c:formatCode>General</c:formatCode>
                <c:ptCount val="10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127</c:v>
                </c:pt>
                <c:pt idx="65">
                  <c:v>128</c:v>
                </c:pt>
                <c:pt idx="66">
                  <c:v>129</c:v>
                </c:pt>
                <c:pt idx="67">
                  <c:v>130</c:v>
                </c:pt>
                <c:pt idx="68">
                  <c:v>131</c:v>
                </c:pt>
                <c:pt idx="69">
                  <c:v>132</c:v>
                </c:pt>
                <c:pt idx="70">
                  <c:v>133</c:v>
                </c:pt>
                <c:pt idx="71">
                  <c:v>134</c:v>
                </c:pt>
                <c:pt idx="72">
                  <c:v>135</c:v>
                </c:pt>
                <c:pt idx="73">
                  <c:v>136</c:v>
                </c:pt>
                <c:pt idx="74">
                  <c:v>137</c:v>
                </c:pt>
                <c:pt idx="75">
                  <c:v>138</c:v>
                </c:pt>
                <c:pt idx="76">
                  <c:v>139</c:v>
                </c:pt>
                <c:pt idx="77">
                  <c:v>140</c:v>
                </c:pt>
                <c:pt idx="78">
                  <c:v>141</c:v>
                </c:pt>
                <c:pt idx="79">
                  <c:v>142</c:v>
                </c:pt>
                <c:pt idx="80">
                  <c:v>143</c:v>
                </c:pt>
                <c:pt idx="81">
                  <c:v>144</c:v>
                </c:pt>
                <c:pt idx="82">
                  <c:v>145</c:v>
                </c:pt>
                <c:pt idx="83">
                  <c:v>146</c:v>
                </c:pt>
                <c:pt idx="84">
                  <c:v>147</c:v>
                </c:pt>
                <c:pt idx="85">
                  <c:v>148</c:v>
                </c:pt>
                <c:pt idx="86">
                  <c:v>149</c:v>
                </c:pt>
                <c:pt idx="87">
                  <c:v>150</c:v>
                </c:pt>
                <c:pt idx="88">
                  <c:v>151</c:v>
                </c:pt>
                <c:pt idx="89">
                  <c:v>152</c:v>
                </c:pt>
                <c:pt idx="90">
                  <c:v>153</c:v>
                </c:pt>
                <c:pt idx="91">
                  <c:v>154</c:v>
                </c:pt>
                <c:pt idx="92">
                  <c:v>155</c:v>
                </c:pt>
                <c:pt idx="93">
                  <c:v>156</c:v>
                </c:pt>
                <c:pt idx="94">
                  <c:v>157</c:v>
                </c:pt>
                <c:pt idx="95">
                  <c:v>158</c:v>
                </c:pt>
                <c:pt idx="96">
                  <c:v>159</c:v>
                </c:pt>
                <c:pt idx="97">
                  <c:v>160</c:v>
                </c:pt>
                <c:pt idx="98">
                  <c:v>161</c:v>
                </c:pt>
                <c:pt idx="99">
                  <c:v>162</c:v>
                </c:pt>
                <c:pt idx="100">
                  <c:v>163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71296"/>
        <c:axId val="187295616"/>
      </c:lineChart>
      <c:catAx>
        <c:axId val="4887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295616"/>
        <c:crossesAt val="0"/>
        <c:auto val="1"/>
        <c:lblAlgn val="ctr"/>
        <c:lblOffset val="100"/>
        <c:tickLblSkip val="10"/>
        <c:tickMarkSkip val="1"/>
        <c:noMultiLvlLbl val="0"/>
      </c:catAx>
      <c:valAx>
        <c:axId val="187295616"/>
        <c:scaling>
          <c:orientation val="minMax"/>
          <c:max val="2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871296"/>
        <c:crosses val="autoZero"/>
        <c:crossBetween val="between"/>
        <c:majorUnit val="5"/>
        <c:min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16</xdr:row>
      <xdr:rowOff>9525</xdr:rowOff>
    </xdr:from>
    <xdr:to>
      <xdr:col>7</xdr:col>
      <xdr:colOff>600075</xdr:colOff>
      <xdr:row>30</xdr:row>
      <xdr:rowOff>28575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5</xdr:row>
      <xdr:rowOff>9525</xdr:rowOff>
    </xdr:from>
    <xdr:to>
      <xdr:col>3</xdr:col>
      <xdr:colOff>990600</xdr:colOff>
      <xdr:row>5</xdr:row>
      <xdr:rowOff>495300</xdr:rowOff>
    </xdr:to>
    <xdr:pic>
      <xdr:nvPicPr>
        <xdr:cNvPr id="18" name="Picture 17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667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6</xdr:row>
      <xdr:rowOff>9525</xdr:rowOff>
    </xdr:from>
    <xdr:to>
      <xdr:col>3</xdr:col>
      <xdr:colOff>990600</xdr:colOff>
      <xdr:row>6</xdr:row>
      <xdr:rowOff>495300</xdr:rowOff>
    </xdr:to>
    <xdr:pic>
      <xdr:nvPicPr>
        <xdr:cNvPr id="19" name="Picture 18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3716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7</xdr:row>
      <xdr:rowOff>9525</xdr:rowOff>
    </xdr:from>
    <xdr:to>
      <xdr:col>3</xdr:col>
      <xdr:colOff>990600</xdr:colOff>
      <xdr:row>7</xdr:row>
      <xdr:rowOff>495300</xdr:rowOff>
    </xdr:to>
    <xdr:pic>
      <xdr:nvPicPr>
        <xdr:cNvPr id="20" name="Picture 19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18764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8</xdr:row>
      <xdr:rowOff>9525</xdr:rowOff>
    </xdr:from>
    <xdr:to>
      <xdr:col>3</xdr:col>
      <xdr:colOff>990600</xdr:colOff>
      <xdr:row>8</xdr:row>
      <xdr:rowOff>495300</xdr:rowOff>
    </xdr:to>
    <xdr:pic>
      <xdr:nvPicPr>
        <xdr:cNvPr id="21" name="Picture 20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3812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9</xdr:row>
      <xdr:rowOff>9525</xdr:rowOff>
    </xdr:from>
    <xdr:to>
      <xdr:col>3</xdr:col>
      <xdr:colOff>990600</xdr:colOff>
      <xdr:row>9</xdr:row>
      <xdr:rowOff>495300</xdr:rowOff>
    </xdr:to>
    <xdr:pic>
      <xdr:nvPicPr>
        <xdr:cNvPr id="22" name="Picture 21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28860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10</xdr:row>
      <xdr:rowOff>9525</xdr:rowOff>
    </xdr:from>
    <xdr:to>
      <xdr:col>3</xdr:col>
      <xdr:colOff>990600</xdr:colOff>
      <xdr:row>10</xdr:row>
      <xdr:rowOff>495300</xdr:rowOff>
    </xdr:to>
    <xdr:pic>
      <xdr:nvPicPr>
        <xdr:cNvPr id="23" name="Picture 22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3909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11</xdr:row>
      <xdr:rowOff>9525</xdr:rowOff>
    </xdr:from>
    <xdr:to>
      <xdr:col>3</xdr:col>
      <xdr:colOff>990600</xdr:colOff>
      <xdr:row>11</xdr:row>
      <xdr:rowOff>495300</xdr:rowOff>
    </xdr:to>
    <xdr:pic>
      <xdr:nvPicPr>
        <xdr:cNvPr id="24" name="Picture 23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38957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12</xdr:row>
      <xdr:rowOff>9525</xdr:rowOff>
    </xdr:from>
    <xdr:to>
      <xdr:col>3</xdr:col>
      <xdr:colOff>990600</xdr:colOff>
      <xdr:row>12</xdr:row>
      <xdr:rowOff>495300</xdr:rowOff>
    </xdr:to>
    <xdr:pic>
      <xdr:nvPicPr>
        <xdr:cNvPr id="25" name="Picture 24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4005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13</xdr:row>
      <xdr:rowOff>9525</xdr:rowOff>
    </xdr:from>
    <xdr:to>
      <xdr:col>3</xdr:col>
      <xdr:colOff>990600</xdr:colOff>
      <xdr:row>13</xdr:row>
      <xdr:rowOff>495300</xdr:rowOff>
    </xdr:to>
    <xdr:pic>
      <xdr:nvPicPr>
        <xdr:cNvPr id="26" name="Picture 25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49053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14</xdr:row>
      <xdr:rowOff>9525</xdr:rowOff>
    </xdr:from>
    <xdr:to>
      <xdr:col>3</xdr:col>
      <xdr:colOff>990600</xdr:colOff>
      <xdr:row>14</xdr:row>
      <xdr:rowOff>495300</xdr:rowOff>
    </xdr:to>
    <xdr:pic>
      <xdr:nvPicPr>
        <xdr:cNvPr id="27" name="Picture 26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4102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15</xdr:row>
      <xdr:rowOff>9525</xdr:rowOff>
    </xdr:from>
    <xdr:to>
      <xdr:col>3</xdr:col>
      <xdr:colOff>990600</xdr:colOff>
      <xdr:row>15</xdr:row>
      <xdr:rowOff>495300</xdr:rowOff>
    </xdr:to>
    <xdr:pic>
      <xdr:nvPicPr>
        <xdr:cNvPr id="28" name="Picture 27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9150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16</xdr:row>
      <xdr:rowOff>9525</xdr:rowOff>
    </xdr:from>
    <xdr:to>
      <xdr:col>3</xdr:col>
      <xdr:colOff>990600</xdr:colOff>
      <xdr:row>16</xdr:row>
      <xdr:rowOff>495300</xdr:rowOff>
    </xdr:to>
    <xdr:pic>
      <xdr:nvPicPr>
        <xdr:cNvPr id="29" name="Picture 28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4198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17</xdr:row>
      <xdr:rowOff>9525</xdr:rowOff>
    </xdr:from>
    <xdr:to>
      <xdr:col>3</xdr:col>
      <xdr:colOff>990600</xdr:colOff>
      <xdr:row>17</xdr:row>
      <xdr:rowOff>495300</xdr:rowOff>
    </xdr:to>
    <xdr:pic>
      <xdr:nvPicPr>
        <xdr:cNvPr id="30" name="Picture 29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692467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18</xdr:row>
      <xdr:rowOff>9525</xdr:rowOff>
    </xdr:from>
    <xdr:to>
      <xdr:col>3</xdr:col>
      <xdr:colOff>990600</xdr:colOff>
      <xdr:row>18</xdr:row>
      <xdr:rowOff>495300</xdr:rowOff>
    </xdr:to>
    <xdr:pic>
      <xdr:nvPicPr>
        <xdr:cNvPr id="31" name="Picture 30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42950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19</xdr:row>
      <xdr:rowOff>9525</xdr:rowOff>
    </xdr:from>
    <xdr:to>
      <xdr:col>3</xdr:col>
      <xdr:colOff>990600</xdr:colOff>
      <xdr:row>19</xdr:row>
      <xdr:rowOff>495300</xdr:rowOff>
    </xdr:to>
    <xdr:pic>
      <xdr:nvPicPr>
        <xdr:cNvPr id="32" name="Picture 31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7934325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19050</xdr:colOff>
      <xdr:row>20</xdr:row>
      <xdr:rowOff>9525</xdr:rowOff>
    </xdr:from>
    <xdr:to>
      <xdr:col>3</xdr:col>
      <xdr:colOff>990600</xdr:colOff>
      <xdr:row>20</xdr:row>
      <xdr:rowOff>495300</xdr:rowOff>
    </xdr:to>
    <xdr:pic>
      <xdr:nvPicPr>
        <xdr:cNvPr id="33" name="Picture 32" descr="D:\ActiveReports.emf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8439150"/>
          <a:ext cx="9715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tabSelected="1" topLeftCell="A16" workbookViewId="0">
      <selection activeCell="A28" sqref="A28"/>
    </sheetView>
  </sheetViews>
  <sheetFormatPr defaultRowHeight="12.75" x14ac:dyDescent="0.2"/>
  <cols>
    <col min="1" max="1" width="28.85546875" bestFit="1" customWidth="1"/>
    <col min="2" max="2" width="11.28515625" bestFit="1" customWidth="1"/>
    <col min="3" max="4" width="8.7109375" bestFit="1" customWidth="1"/>
    <col min="5" max="5" width="12.140625" bestFit="1" customWidth="1"/>
    <col min="6" max="6" width="6.7109375" bestFit="1" customWidth="1"/>
    <col min="7" max="7" width="12.140625" bestFit="1" customWidth="1"/>
  </cols>
  <sheetData>
    <row r="1" spans="1:8" x14ac:dyDescent="0.2">
      <c r="A1" s="9" t="s">
        <v>0</v>
      </c>
      <c r="G1" s="30" t="s">
        <v>21</v>
      </c>
    </row>
    <row r="2" spans="1:8" ht="13.5" thickBot="1" x14ac:dyDescent="0.25">
      <c r="A2" s="9"/>
      <c r="F2" s="31" t="s">
        <v>8</v>
      </c>
      <c r="G2" s="31" t="s">
        <v>9</v>
      </c>
      <c r="H2" s="31" t="s">
        <v>10</v>
      </c>
    </row>
    <row r="3" spans="1:8" x14ac:dyDescent="0.2">
      <c r="A3" s="9" t="s">
        <v>1</v>
      </c>
      <c r="B3" s="6">
        <v>500</v>
      </c>
      <c r="F3" s="34">
        <v>0</v>
      </c>
      <c r="G3" s="35">
        <v>0</v>
      </c>
      <c r="H3" s="36">
        <v>0</v>
      </c>
    </row>
    <row r="4" spans="1:8" x14ac:dyDescent="0.2">
      <c r="A4" s="9" t="s">
        <v>2</v>
      </c>
      <c r="B4" s="7">
        <v>4.0000000000000001E-3</v>
      </c>
      <c r="F4" s="37">
        <v>0</v>
      </c>
      <c r="G4" s="38">
        <v>0</v>
      </c>
      <c r="H4" s="39">
        <v>1</v>
      </c>
    </row>
    <row r="5" spans="1:8" x14ac:dyDescent="0.2">
      <c r="A5" s="9" t="s">
        <v>3</v>
      </c>
      <c r="B5" s="8">
        <v>350</v>
      </c>
      <c r="F5" s="37">
        <v>0</v>
      </c>
      <c r="G5" s="38">
        <v>1</v>
      </c>
      <c r="H5" s="39">
        <v>0</v>
      </c>
    </row>
    <row r="6" spans="1:8" x14ac:dyDescent="0.2">
      <c r="F6" s="37">
        <v>0</v>
      </c>
      <c r="G6" s="38">
        <v>1</v>
      </c>
      <c r="H6" s="39">
        <v>1</v>
      </c>
    </row>
    <row r="7" spans="1:8" x14ac:dyDescent="0.2">
      <c r="A7" s="9" t="s">
        <v>5</v>
      </c>
      <c r="B7" s="10" t="s">
        <v>8</v>
      </c>
      <c r="C7" s="10" t="s">
        <v>9</v>
      </c>
      <c r="D7" s="10" t="s">
        <v>10</v>
      </c>
      <c r="F7" s="37">
        <v>1</v>
      </c>
      <c r="G7" s="38">
        <v>0</v>
      </c>
      <c r="H7" s="39">
        <v>0</v>
      </c>
    </row>
    <row r="8" spans="1:8" x14ac:dyDescent="0.2">
      <c r="A8" s="23" t="s">
        <v>7</v>
      </c>
      <c r="B8" s="11">
        <v>300</v>
      </c>
      <c r="C8" s="12">
        <v>250</v>
      </c>
      <c r="D8" s="13">
        <v>200</v>
      </c>
      <c r="F8" s="40">
        <v>1</v>
      </c>
      <c r="G8" s="32">
        <v>0</v>
      </c>
      <c r="H8" s="41">
        <v>1</v>
      </c>
    </row>
    <row r="9" spans="1:8" x14ac:dyDescent="0.2">
      <c r="A9" s="10" t="s">
        <v>6</v>
      </c>
      <c r="B9" s="14"/>
      <c r="C9" s="15"/>
      <c r="D9" s="16"/>
      <c r="F9" s="40">
        <v>1</v>
      </c>
      <c r="G9" s="32">
        <v>1</v>
      </c>
      <c r="H9" s="41">
        <v>0</v>
      </c>
    </row>
    <row r="10" spans="1:8" ht="13.5" thickBot="1" x14ac:dyDescent="0.25">
      <c r="A10" s="10">
        <v>1</v>
      </c>
      <c r="B10" s="17">
        <v>0.2</v>
      </c>
      <c r="C10" s="18">
        <f>1/3</f>
        <v>0.33333333333333331</v>
      </c>
      <c r="D10" s="19">
        <v>0.5</v>
      </c>
      <c r="F10" s="42">
        <v>1</v>
      </c>
      <c r="G10" s="43">
        <v>1</v>
      </c>
      <c r="H10" s="44">
        <v>1</v>
      </c>
    </row>
    <row r="11" spans="1:8" x14ac:dyDescent="0.2">
      <c r="A11" s="10">
        <v>2</v>
      </c>
      <c r="B11" s="17">
        <v>0.4</v>
      </c>
      <c r="C11" s="18">
        <f>1/3</f>
        <v>0.33333333333333331</v>
      </c>
      <c r="D11" s="19">
        <v>0.3</v>
      </c>
      <c r="F11" s="33"/>
      <c r="G11" s="33"/>
      <c r="H11" s="33"/>
    </row>
    <row r="12" spans="1:8" x14ac:dyDescent="0.2">
      <c r="A12" s="10">
        <v>3</v>
      </c>
      <c r="B12" s="17">
        <v>0.4</v>
      </c>
      <c r="C12" s="18">
        <f>1/3</f>
        <v>0.33333333333333331</v>
      </c>
      <c r="D12" s="19">
        <v>0.2</v>
      </c>
      <c r="F12" s="33"/>
      <c r="G12" s="33"/>
      <c r="H12" s="33"/>
    </row>
    <row r="13" spans="1:8" x14ac:dyDescent="0.2">
      <c r="A13" s="10" t="s">
        <v>19</v>
      </c>
      <c r="B13" s="20">
        <f>SUMPRODUCT($A10:$A12,B10:B12)</f>
        <v>2.2000000000000002</v>
      </c>
      <c r="C13" s="21">
        <f>SUMPRODUCT($A10:$A12,C10:C12)</f>
        <v>2</v>
      </c>
      <c r="D13" s="22">
        <f>SUMPRODUCT($A10:$A12,D10:D12)</f>
        <v>1.7000000000000002</v>
      </c>
      <c r="F13" s="33"/>
      <c r="G13" s="33"/>
      <c r="H13" s="33"/>
    </row>
    <row r="14" spans="1:8" x14ac:dyDescent="0.2">
      <c r="A14" s="9"/>
      <c r="B14" s="1"/>
      <c r="C14" s="1"/>
      <c r="D14" s="1"/>
      <c r="F14" s="33"/>
      <c r="G14" s="33"/>
      <c r="H14" s="33"/>
    </row>
    <row r="15" spans="1:8" x14ac:dyDescent="0.2">
      <c r="A15" s="9" t="s">
        <v>21</v>
      </c>
      <c r="B15" s="26">
        <f ca="1">_xll.RiskSimtable(F3:F10)</f>
        <v>0</v>
      </c>
      <c r="C15" s="27">
        <f ca="1">_xll.RiskSimtable(G3:G10)</f>
        <v>0</v>
      </c>
      <c r="D15" s="28">
        <f ca="1">_xll.RiskSimtable(H3:H10)</f>
        <v>0</v>
      </c>
    </row>
    <row r="17" spans="1:6" x14ac:dyDescent="0.2">
      <c r="A17" s="9" t="s">
        <v>17</v>
      </c>
      <c r="B17" s="3">
        <f ca="1">100*SUMPRODUCT(B15:D15,B8:D8)</f>
        <v>0</v>
      </c>
    </row>
    <row r="18" spans="1:6" x14ac:dyDescent="0.2">
      <c r="A18" s="9" t="s">
        <v>18</v>
      </c>
      <c r="B18" s="4">
        <f ca="1">B5*SUM(E35:E134)</f>
        <v>3288950</v>
      </c>
    </row>
    <row r="19" spans="1:6" x14ac:dyDescent="0.2">
      <c r="A19" s="9" t="s">
        <v>16</v>
      </c>
      <c r="B19" s="5">
        <f ca="1">_xll.RiskOutput("Total Cost")+SUM(B17:B18)</f>
        <v>3288950</v>
      </c>
    </row>
    <row r="21" spans="1:6" x14ac:dyDescent="0.2">
      <c r="A21" s="9" t="s">
        <v>20</v>
      </c>
      <c r="B21" s="25">
        <f ca="1">_xll.RiskOutput("Average Taxis in Shop")+AVERAGE(E35:E134)</f>
        <v>93.97</v>
      </c>
    </row>
    <row r="32" spans="1:6" x14ac:dyDescent="0.2">
      <c r="A32" s="10"/>
      <c r="B32" s="75" t="s">
        <v>11</v>
      </c>
      <c r="C32" s="75"/>
      <c r="D32" s="75"/>
      <c r="E32" s="75" t="s">
        <v>15</v>
      </c>
      <c r="F32" s="75"/>
    </row>
    <row r="33" spans="1:7" x14ac:dyDescent="0.2">
      <c r="A33" s="24" t="s">
        <v>4</v>
      </c>
      <c r="B33" s="24" t="str">
        <f>B7</f>
        <v>Larry</v>
      </c>
      <c r="C33" s="24" t="str">
        <f>C7</f>
        <v>Moe</v>
      </c>
      <c r="D33" s="24" t="str">
        <f>D7</f>
        <v>Curly</v>
      </c>
      <c r="E33" s="24" t="s">
        <v>13</v>
      </c>
      <c r="F33" s="24" t="s">
        <v>14</v>
      </c>
      <c r="G33" s="24" t="s">
        <v>12</v>
      </c>
    </row>
    <row r="34" spans="1:7" x14ac:dyDescent="0.2">
      <c r="A34" s="2">
        <v>0</v>
      </c>
      <c r="B34" s="2"/>
      <c r="C34" s="2"/>
      <c r="D34" s="2"/>
      <c r="E34" s="2">
        <v>0</v>
      </c>
      <c r="F34" s="2">
        <v>0</v>
      </c>
      <c r="G34" s="2">
        <f ca="1">_xll.RiskBinomial(B$3-E34,B$4)</f>
        <v>2</v>
      </c>
    </row>
    <row r="35" spans="1:7" x14ac:dyDescent="0.2">
      <c r="A35" s="2">
        <f>A34+1</f>
        <v>1</v>
      </c>
      <c r="B35" s="2">
        <f ca="1">_xll.RiskDiscrete($A$10:$A$12,B$10:B$12)</f>
        <v>2</v>
      </c>
      <c r="C35" s="2">
        <f ca="1">_xll.RiskDiscrete($A$10:$A$12,C$10:C$12)</f>
        <v>2</v>
      </c>
      <c r="D35" s="2">
        <f ca="1">_xll.RiskDiscrete($A$10:$A$12,D$10:D$12)</f>
        <v>2</v>
      </c>
      <c r="E35" s="2">
        <f t="shared" ref="E35" ca="1" si="0">F34+G34</f>
        <v>2</v>
      </c>
      <c r="F35" s="2">
        <f t="shared" ref="F35" ca="1" si="1">MAX(0,E35-SUMPRODUCT(B35:D35,B$15:D$15))</f>
        <v>2</v>
      </c>
      <c r="G35" s="2">
        <f ca="1">_xll.RiskBinomial(B$3-E35,B$4)</f>
        <v>2</v>
      </c>
    </row>
    <row r="36" spans="1:7" x14ac:dyDescent="0.2">
      <c r="A36" s="2">
        <f t="shared" ref="A36:A48" si="2">A35+1</f>
        <v>2</v>
      </c>
      <c r="B36" s="2">
        <f ca="1">_xll.RiskDiscrete($A$10:$A$12,B$10:B$12)</f>
        <v>2</v>
      </c>
      <c r="C36" s="2">
        <f ca="1">_xll.RiskDiscrete($A$10:$A$12,C$10:C$12)</f>
        <v>2</v>
      </c>
      <c r="D36" s="2">
        <f ca="1">_xll.RiskDiscrete($A$10:$A$12,D$10:D$12)</f>
        <v>2</v>
      </c>
      <c r="E36" s="2">
        <f t="shared" ref="E36:E99" ca="1" si="3">F35+G35</f>
        <v>4</v>
      </c>
      <c r="F36" s="2">
        <f t="shared" ref="F36:F99" ca="1" si="4">MAX(0,E36-SUMPRODUCT(B36:D36,B$15:D$15))</f>
        <v>4</v>
      </c>
      <c r="G36" s="2">
        <f ca="1">_xll.RiskBinomial(B$3-E36,B$4)</f>
        <v>2</v>
      </c>
    </row>
    <row r="37" spans="1:7" x14ac:dyDescent="0.2">
      <c r="A37" s="2">
        <f t="shared" si="2"/>
        <v>3</v>
      </c>
      <c r="B37" s="2">
        <f ca="1">_xll.RiskDiscrete($A$10:$A$12,B$10:B$12)</f>
        <v>2</v>
      </c>
      <c r="C37" s="2">
        <f ca="1">_xll.RiskDiscrete($A$10:$A$12,C$10:C$12)</f>
        <v>2</v>
      </c>
      <c r="D37" s="2">
        <f ca="1">_xll.RiskDiscrete($A$10:$A$12,D$10:D$12)</f>
        <v>2</v>
      </c>
      <c r="E37" s="2">
        <f t="shared" ca="1" si="3"/>
        <v>6</v>
      </c>
      <c r="F37" s="2">
        <f t="shared" ca="1" si="4"/>
        <v>6</v>
      </c>
      <c r="G37" s="2">
        <f ca="1">_xll.RiskBinomial(B$3-E37,B$4)</f>
        <v>2</v>
      </c>
    </row>
    <row r="38" spans="1:7" x14ac:dyDescent="0.2">
      <c r="A38" s="2">
        <f t="shared" si="2"/>
        <v>4</v>
      </c>
      <c r="B38" s="2">
        <f ca="1">_xll.RiskDiscrete($A$10:$A$12,B$10:B$12)</f>
        <v>2</v>
      </c>
      <c r="C38" s="2">
        <f ca="1">_xll.RiskDiscrete($A$10:$A$12,C$10:C$12)</f>
        <v>2</v>
      </c>
      <c r="D38" s="2">
        <f ca="1">_xll.RiskDiscrete($A$10:$A$12,D$10:D$12)</f>
        <v>2</v>
      </c>
      <c r="E38" s="2">
        <f t="shared" ca="1" si="3"/>
        <v>8</v>
      </c>
      <c r="F38" s="2">
        <f t="shared" ca="1" si="4"/>
        <v>8</v>
      </c>
      <c r="G38" s="2">
        <f ca="1">_xll.RiskBinomial(B$3-E38,B$4)</f>
        <v>2</v>
      </c>
    </row>
    <row r="39" spans="1:7" x14ac:dyDescent="0.2">
      <c r="A39" s="2">
        <f t="shared" si="2"/>
        <v>5</v>
      </c>
      <c r="B39" s="2">
        <f ca="1">_xll.RiskDiscrete($A$10:$A$12,B$10:B$12)</f>
        <v>2</v>
      </c>
      <c r="C39" s="2">
        <f ca="1">_xll.RiskDiscrete($A$10:$A$12,C$10:C$12)</f>
        <v>2</v>
      </c>
      <c r="D39" s="2">
        <f ca="1">_xll.RiskDiscrete($A$10:$A$12,D$10:D$12)</f>
        <v>2</v>
      </c>
      <c r="E39" s="2">
        <f t="shared" ca="1" si="3"/>
        <v>10</v>
      </c>
      <c r="F39" s="2">
        <f t="shared" ca="1" si="4"/>
        <v>10</v>
      </c>
      <c r="G39" s="2">
        <f ca="1">_xll.RiskBinomial(B$3-E39,B$4)</f>
        <v>2</v>
      </c>
    </row>
    <row r="40" spans="1:7" x14ac:dyDescent="0.2">
      <c r="A40" s="2">
        <f t="shared" si="2"/>
        <v>6</v>
      </c>
      <c r="B40" s="2">
        <f ca="1">_xll.RiskDiscrete($A$10:$A$12,B$10:B$12)</f>
        <v>2</v>
      </c>
      <c r="C40" s="2">
        <f ca="1">_xll.RiskDiscrete($A$10:$A$12,C$10:C$12)</f>
        <v>2</v>
      </c>
      <c r="D40" s="2">
        <f ca="1">_xll.RiskDiscrete($A$10:$A$12,D$10:D$12)</f>
        <v>2</v>
      </c>
      <c r="E40" s="2">
        <f t="shared" ca="1" si="3"/>
        <v>12</v>
      </c>
      <c r="F40" s="2">
        <f t="shared" ca="1" si="4"/>
        <v>12</v>
      </c>
      <c r="G40" s="2">
        <f ca="1">_xll.RiskBinomial(B$3-E40,B$4)</f>
        <v>2</v>
      </c>
    </row>
    <row r="41" spans="1:7" x14ac:dyDescent="0.2">
      <c r="A41" s="2">
        <f t="shared" si="2"/>
        <v>7</v>
      </c>
      <c r="B41" s="2">
        <f ca="1">_xll.RiskDiscrete($A$10:$A$12,B$10:B$12)</f>
        <v>2</v>
      </c>
      <c r="C41" s="2">
        <f ca="1">_xll.RiskDiscrete($A$10:$A$12,C$10:C$12)</f>
        <v>2</v>
      </c>
      <c r="D41" s="2">
        <f ca="1">_xll.RiskDiscrete($A$10:$A$12,D$10:D$12)</f>
        <v>2</v>
      </c>
      <c r="E41" s="2">
        <f t="shared" ca="1" si="3"/>
        <v>14</v>
      </c>
      <c r="F41" s="2">
        <f t="shared" ca="1" si="4"/>
        <v>14</v>
      </c>
      <c r="G41" s="2">
        <f ca="1">_xll.RiskBinomial(B$3-E41,B$4)</f>
        <v>2</v>
      </c>
    </row>
    <row r="42" spans="1:7" x14ac:dyDescent="0.2">
      <c r="A42" s="2">
        <f t="shared" si="2"/>
        <v>8</v>
      </c>
      <c r="B42" s="2">
        <f ca="1">_xll.RiskDiscrete($A$10:$A$12,B$10:B$12)</f>
        <v>2</v>
      </c>
      <c r="C42" s="2">
        <f ca="1">_xll.RiskDiscrete($A$10:$A$12,C$10:C$12)</f>
        <v>2</v>
      </c>
      <c r="D42" s="2">
        <f ca="1">_xll.RiskDiscrete($A$10:$A$12,D$10:D$12)</f>
        <v>2</v>
      </c>
      <c r="E42" s="2">
        <f t="shared" ca="1" si="3"/>
        <v>16</v>
      </c>
      <c r="F42" s="2">
        <f t="shared" ca="1" si="4"/>
        <v>16</v>
      </c>
      <c r="G42" s="2">
        <f ca="1">_xll.RiskBinomial(B$3-E42,B$4)</f>
        <v>2</v>
      </c>
    </row>
    <row r="43" spans="1:7" x14ac:dyDescent="0.2">
      <c r="A43" s="2">
        <f t="shared" si="2"/>
        <v>9</v>
      </c>
      <c r="B43" s="2">
        <f ca="1">_xll.RiskDiscrete($A$10:$A$12,B$10:B$12)</f>
        <v>2</v>
      </c>
      <c r="C43" s="2">
        <f ca="1">_xll.RiskDiscrete($A$10:$A$12,C$10:C$12)</f>
        <v>2</v>
      </c>
      <c r="D43" s="2">
        <f ca="1">_xll.RiskDiscrete($A$10:$A$12,D$10:D$12)</f>
        <v>2</v>
      </c>
      <c r="E43" s="2">
        <f t="shared" ca="1" si="3"/>
        <v>18</v>
      </c>
      <c r="F43" s="2">
        <f t="shared" ca="1" si="4"/>
        <v>18</v>
      </c>
      <c r="G43" s="2">
        <f ca="1">_xll.RiskBinomial(B$3-E43,B$4)</f>
        <v>2</v>
      </c>
    </row>
    <row r="44" spans="1:7" x14ac:dyDescent="0.2">
      <c r="A44" s="2">
        <f t="shared" si="2"/>
        <v>10</v>
      </c>
      <c r="B44" s="2">
        <f ca="1">_xll.RiskDiscrete($A$10:$A$12,B$10:B$12)</f>
        <v>2</v>
      </c>
      <c r="C44" s="2">
        <f ca="1">_xll.RiskDiscrete($A$10:$A$12,C$10:C$12)</f>
        <v>2</v>
      </c>
      <c r="D44" s="2">
        <f ca="1">_xll.RiskDiscrete($A$10:$A$12,D$10:D$12)</f>
        <v>2</v>
      </c>
      <c r="E44" s="2">
        <f t="shared" ca="1" si="3"/>
        <v>20</v>
      </c>
      <c r="F44" s="2">
        <f t="shared" ca="1" si="4"/>
        <v>20</v>
      </c>
      <c r="G44" s="2">
        <f ca="1">_xll.RiskBinomial(B$3-E44,B$4)</f>
        <v>2</v>
      </c>
    </row>
    <row r="45" spans="1:7" x14ac:dyDescent="0.2">
      <c r="A45" s="2">
        <f t="shared" si="2"/>
        <v>11</v>
      </c>
      <c r="B45" s="2">
        <f ca="1">_xll.RiskDiscrete($A$10:$A$12,B$10:B$12)</f>
        <v>2</v>
      </c>
      <c r="C45" s="2">
        <f ca="1">_xll.RiskDiscrete($A$10:$A$12,C$10:C$12)</f>
        <v>2</v>
      </c>
      <c r="D45" s="2">
        <f ca="1">_xll.RiskDiscrete($A$10:$A$12,D$10:D$12)</f>
        <v>2</v>
      </c>
      <c r="E45" s="2">
        <f t="shared" ca="1" si="3"/>
        <v>22</v>
      </c>
      <c r="F45" s="2">
        <f t="shared" ca="1" si="4"/>
        <v>22</v>
      </c>
      <c r="G45" s="2">
        <f ca="1">_xll.RiskBinomial(B$3-E45,B$4)</f>
        <v>2</v>
      </c>
    </row>
    <row r="46" spans="1:7" x14ac:dyDescent="0.2">
      <c r="A46" s="2">
        <f t="shared" si="2"/>
        <v>12</v>
      </c>
      <c r="B46" s="2">
        <f ca="1">_xll.RiskDiscrete($A$10:$A$12,B$10:B$12)</f>
        <v>2</v>
      </c>
      <c r="C46" s="2">
        <f ca="1">_xll.RiskDiscrete($A$10:$A$12,C$10:C$12)</f>
        <v>2</v>
      </c>
      <c r="D46" s="2">
        <f ca="1">_xll.RiskDiscrete($A$10:$A$12,D$10:D$12)</f>
        <v>2</v>
      </c>
      <c r="E46" s="2">
        <f t="shared" ca="1" si="3"/>
        <v>24</v>
      </c>
      <c r="F46" s="2">
        <f t="shared" ca="1" si="4"/>
        <v>24</v>
      </c>
      <c r="G46" s="2">
        <f ca="1">_xll.RiskBinomial(B$3-E46,B$4)</f>
        <v>2</v>
      </c>
    </row>
    <row r="47" spans="1:7" x14ac:dyDescent="0.2">
      <c r="A47" s="2">
        <f t="shared" si="2"/>
        <v>13</v>
      </c>
      <c r="B47" s="2">
        <f ca="1">_xll.RiskDiscrete($A$10:$A$12,B$10:B$12)</f>
        <v>2</v>
      </c>
      <c r="C47" s="2">
        <f ca="1">_xll.RiskDiscrete($A$10:$A$12,C$10:C$12)</f>
        <v>2</v>
      </c>
      <c r="D47" s="2">
        <f ca="1">_xll.RiskDiscrete($A$10:$A$12,D$10:D$12)</f>
        <v>2</v>
      </c>
      <c r="E47" s="2">
        <f t="shared" ca="1" si="3"/>
        <v>26</v>
      </c>
      <c r="F47" s="2">
        <f t="shared" ca="1" si="4"/>
        <v>26</v>
      </c>
      <c r="G47" s="2">
        <f ca="1">_xll.RiskBinomial(B$3-E47,B$4)</f>
        <v>2</v>
      </c>
    </row>
    <row r="48" spans="1:7" x14ac:dyDescent="0.2">
      <c r="A48" s="2">
        <f t="shared" si="2"/>
        <v>14</v>
      </c>
      <c r="B48" s="2">
        <f ca="1">_xll.RiskDiscrete($A$10:$A$12,B$10:B$12)</f>
        <v>2</v>
      </c>
      <c r="C48" s="2">
        <f ca="1">_xll.RiskDiscrete($A$10:$A$12,C$10:C$12)</f>
        <v>2</v>
      </c>
      <c r="D48" s="2">
        <f ca="1">_xll.RiskDiscrete($A$10:$A$12,D$10:D$12)</f>
        <v>2</v>
      </c>
      <c r="E48" s="2">
        <f t="shared" ca="1" si="3"/>
        <v>28</v>
      </c>
      <c r="F48" s="2">
        <f t="shared" ca="1" si="4"/>
        <v>28</v>
      </c>
      <c r="G48" s="2">
        <f ca="1">_xll.RiskBinomial(B$3-E48,B$4)</f>
        <v>2</v>
      </c>
    </row>
    <row r="49" spans="1:7" x14ac:dyDescent="0.2">
      <c r="A49" s="2">
        <f t="shared" ref="A49:A112" si="5">A48+1</f>
        <v>15</v>
      </c>
      <c r="B49" s="2">
        <f ca="1">_xll.RiskDiscrete($A$10:$A$12,B$10:B$12)</f>
        <v>2</v>
      </c>
      <c r="C49" s="2">
        <f ca="1">_xll.RiskDiscrete($A$10:$A$12,C$10:C$12)</f>
        <v>2</v>
      </c>
      <c r="D49" s="2">
        <f ca="1">_xll.RiskDiscrete($A$10:$A$12,D$10:D$12)</f>
        <v>2</v>
      </c>
      <c r="E49" s="2">
        <f t="shared" ca="1" si="3"/>
        <v>30</v>
      </c>
      <c r="F49" s="2">
        <f t="shared" ca="1" si="4"/>
        <v>30</v>
      </c>
      <c r="G49" s="2">
        <f ca="1">_xll.RiskBinomial(B$3-E49,B$4)</f>
        <v>2</v>
      </c>
    </row>
    <row r="50" spans="1:7" x14ac:dyDescent="0.2">
      <c r="A50" s="2">
        <f t="shared" si="5"/>
        <v>16</v>
      </c>
      <c r="B50" s="2">
        <f ca="1">_xll.RiskDiscrete($A$10:$A$12,B$10:B$12)</f>
        <v>2</v>
      </c>
      <c r="C50" s="2">
        <f ca="1">_xll.RiskDiscrete($A$10:$A$12,C$10:C$12)</f>
        <v>2</v>
      </c>
      <c r="D50" s="2">
        <f ca="1">_xll.RiskDiscrete($A$10:$A$12,D$10:D$12)</f>
        <v>2</v>
      </c>
      <c r="E50" s="2">
        <f t="shared" ca="1" si="3"/>
        <v>32</v>
      </c>
      <c r="F50" s="2">
        <f t="shared" ca="1" si="4"/>
        <v>32</v>
      </c>
      <c r="G50" s="2">
        <f ca="1">_xll.RiskBinomial(B$3-E50,B$4)</f>
        <v>2</v>
      </c>
    </row>
    <row r="51" spans="1:7" x14ac:dyDescent="0.2">
      <c r="A51" s="2">
        <f t="shared" si="5"/>
        <v>17</v>
      </c>
      <c r="B51" s="2">
        <f ca="1">_xll.RiskDiscrete($A$10:$A$12,B$10:B$12)</f>
        <v>2</v>
      </c>
      <c r="C51" s="2">
        <f ca="1">_xll.RiskDiscrete($A$10:$A$12,C$10:C$12)</f>
        <v>2</v>
      </c>
      <c r="D51" s="2">
        <f ca="1">_xll.RiskDiscrete($A$10:$A$12,D$10:D$12)</f>
        <v>2</v>
      </c>
      <c r="E51" s="2">
        <f t="shared" ca="1" si="3"/>
        <v>34</v>
      </c>
      <c r="F51" s="2">
        <f t="shared" ca="1" si="4"/>
        <v>34</v>
      </c>
      <c r="G51" s="2">
        <f ca="1">_xll.RiskBinomial(B$3-E51,B$4)</f>
        <v>2</v>
      </c>
    </row>
    <row r="52" spans="1:7" x14ac:dyDescent="0.2">
      <c r="A52" s="2">
        <f t="shared" si="5"/>
        <v>18</v>
      </c>
      <c r="B52" s="2">
        <f ca="1">_xll.RiskDiscrete($A$10:$A$12,B$10:B$12)</f>
        <v>2</v>
      </c>
      <c r="C52" s="2">
        <f ca="1">_xll.RiskDiscrete($A$10:$A$12,C$10:C$12)</f>
        <v>2</v>
      </c>
      <c r="D52" s="2">
        <f ca="1">_xll.RiskDiscrete($A$10:$A$12,D$10:D$12)</f>
        <v>2</v>
      </c>
      <c r="E52" s="2">
        <f t="shared" ca="1" si="3"/>
        <v>36</v>
      </c>
      <c r="F52" s="2">
        <f t="shared" ca="1" si="4"/>
        <v>36</v>
      </c>
      <c r="G52" s="2">
        <f ca="1">_xll.RiskBinomial(B$3-E52,B$4)</f>
        <v>2</v>
      </c>
    </row>
    <row r="53" spans="1:7" x14ac:dyDescent="0.2">
      <c r="A53" s="2">
        <f t="shared" si="5"/>
        <v>19</v>
      </c>
      <c r="B53" s="2">
        <f ca="1">_xll.RiskDiscrete($A$10:$A$12,B$10:B$12)</f>
        <v>2</v>
      </c>
      <c r="C53" s="2">
        <f ca="1">_xll.RiskDiscrete($A$10:$A$12,C$10:C$12)</f>
        <v>2</v>
      </c>
      <c r="D53" s="2">
        <f ca="1">_xll.RiskDiscrete($A$10:$A$12,D$10:D$12)</f>
        <v>2</v>
      </c>
      <c r="E53" s="2">
        <f t="shared" ca="1" si="3"/>
        <v>38</v>
      </c>
      <c r="F53" s="2">
        <f t="shared" ca="1" si="4"/>
        <v>38</v>
      </c>
      <c r="G53" s="2">
        <f ca="1">_xll.RiskBinomial(B$3-E53,B$4)</f>
        <v>2</v>
      </c>
    </row>
    <row r="54" spans="1:7" x14ac:dyDescent="0.2">
      <c r="A54" s="2">
        <f t="shared" si="5"/>
        <v>20</v>
      </c>
      <c r="B54" s="2">
        <f ca="1">_xll.RiskDiscrete($A$10:$A$12,B$10:B$12)</f>
        <v>2</v>
      </c>
      <c r="C54" s="2">
        <f ca="1">_xll.RiskDiscrete($A$10:$A$12,C$10:C$12)</f>
        <v>2</v>
      </c>
      <c r="D54" s="2">
        <f ca="1">_xll.RiskDiscrete($A$10:$A$12,D$10:D$12)</f>
        <v>2</v>
      </c>
      <c r="E54" s="2">
        <f t="shared" ca="1" si="3"/>
        <v>40</v>
      </c>
      <c r="F54" s="2">
        <f t="shared" ca="1" si="4"/>
        <v>40</v>
      </c>
      <c r="G54" s="2">
        <f ca="1">_xll.RiskBinomial(B$3-E54,B$4)</f>
        <v>2</v>
      </c>
    </row>
    <row r="55" spans="1:7" x14ac:dyDescent="0.2">
      <c r="A55" s="2">
        <f t="shared" si="5"/>
        <v>21</v>
      </c>
      <c r="B55" s="2">
        <f ca="1">_xll.RiskDiscrete($A$10:$A$12,B$10:B$12)</f>
        <v>2</v>
      </c>
      <c r="C55" s="2">
        <f ca="1">_xll.RiskDiscrete($A$10:$A$12,C$10:C$12)</f>
        <v>2</v>
      </c>
      <c r="D55" s="2">
        <f ca="1">_xll.RiskDiscrete($A$10:$A$12,D$10:D$12)</f>
        <v>2</v>
      </c>
      <c r="E55" s="2">
        <f t="shared" ca="1" si="3"/>
        <v>42</v>
      </c>
      <c r="F55" s="2">
        <f t="shared" ca="1" si="4"/>
        <v>42</v>
      </c>
      <c r="G55" s="2">
        <f ca="1">_xll.RiskBinomial(B$3-E55,B$4)</f>
        <v>2</v>
      </c>
    </row>
    <row r="56" spans="1:7" x14ac:dyDescent="0.2">
      <c r="A56" s="2">
        <f t="shared" si="5"/>
        <v>22</v>
      </c>
      <c r="B56" s="2">
        <f ca="1">_xll.RiskDiscrete($A$10:$A$12,B$10:B$12)</f>
        <v>2</v>
      </c>
      <c r="C56" s="2">
        <f ca="1">_xll.RiskDiscrete($A$10:$A$12,C$10:C$12)</f>
        <v>2</v>
      </c>
      <c r="D56" s="2">
        <f ca="1">_xll.RiskDiscrete($A$10:$A$12,D$10:D$12)</f>
        <v>2</v>
      </c>
      <c r="E56" s="2">
        <f t="shared" ca="1" si="3"/>
        <v>44</v>
      </c>
      <c r="F56" s="2">
        <f t="shared" ca="1" si="4"/>
        <v>44</v>
      </c>
      <c r="G56" s="2">
        <f ca="1">_xll.RiskBinomial(B$3-E56,B$4)</f>
        <v>2</v>
      </c>
    </row>
    <row r="57" spans="1:7" x14ac:dyDescent="0.2">
      <c r="A57" s="2">
        <f t="shared" si="5"/>
        <v>23</v>
      </c>
      <c r="B57" s="2">
        <f ca="1">_xll.RiskDiscrete($A$10:$A$12,B$10:B$12)</f>
        <v>2</v>
      </c>
      <c r="C57" s="2">
        <f ca="1">_xll.RiskDiscrete($A$10:$A$12,C$10:C$12)</f>
        <v>2</v>
      </c>
      <c r="D57" s="2">
        <f ca="1">_xll.RiskDiscrete($A$10:$A$12,D$10:D$12)</f>
        <v>2</v>
      </c>
      <c r="E57" s="2">
        <f t="shared" ca="1" si="3"/>
        <v>46</v>
      </c>
      <c r="F57" s="2">
        <f t="shared" ca="1" si="4"/>
        <v>46</v>
      </c>
      <c r="G57" s="2">
        <f ca="1">_xll.RiskBinomial(B$3-E57,B$4)</f>
        <v>2</v>
      </c>
    </row>
    <row r="58" spans="1:7" x14ac:dyDescent="0.2">
      <c r="A58" s="2">
        <f t="shared" si="5"/>
        <v>24</v>
      </c>
      <c r="B58" s="2">
        <f ca="1">_xll.RiskDiscrete($A$10:$A$12,B$10:B$12)</f>
        <v>2</v>
      </c>
      <c r="C58" s="2">
        <f ca="1">_xll.RiskDiscrete($A$10:$A$12,C$10:C$12)</f>
        <v>2</v>
      </c>
      <c r="D58" s="2">
        <f ca="1">_xll.RiskDiscrete($A$10:$A$12,D$10:D$12)</f>
        <v>2</v>
      </c>
      <c r="E58" s="2">
        <f t="shared" ca="1" si="3"/>
        <v>48</v>
      </c>
      <c r="F58" s="2">
        <f t="shared" ca="1" si="4"/>
        <v>48</v>
      </c>
      <c r="G58" s="2">
        <f ca="1">_xll.RiskBinomial(B$3-E58,B$4)</f>
        <v>2</v>
      </c>
    </row>
    <row r="59" spans="1:7" x14ac:dyDescent="0.2">
      <c r="A59" s="2">
        <f t="shared" si="5"/>
        <v>25</v>
      </c>
      <c r="B59" s="2">
        <f ca="1">_xll.RiskDiscrete($A$10:$A$12,B$10:B$12)</f>
        <v>2</v>
      </c>
      <c r="C59" s="2">
        <f ca="1">_xll.RiskDiscrete($A$10:$A$12,C$10:C$12)</f>
        <v>2</v>
      </c>
      <c r="D59" s="2">
        <f ca="1">_xll.RiskDiscrete($A$10:$A$12,D$10:D$12)</f>
        <v>2</v>
      </c>
      <c r="E59" s="2">
        <f t="shared" ca="1" si="3"/>
        <v>50</v>
      </c>
      <c r="F59" s="2">
        <f t="shared" ca="1" si="4"/>
        <v>50</v>
      </c>
      <c r="G59" s="2">
        <f ca="1">_xll.RiskBinomial(B$3-E59,B$4)</f>
        <v>2</v>
      </c>
    </row>
    <row r="60" spans="1:7" x14ac:dyDescent="0.2">
      <c r="A60" s="2">
        <f t="shared" si="5"/>
        <v>26</v>
      </c>
      <c r="B60" s="2">
        <f ca="1">_xll.RiskDiscrete($A$10:$A$12,B$10:B$12)</f>
        <v>2</v>
      </c>
      <c r="C60" s="2">
        <f ca="1">_xll.RiskDiscrete($A$10:$A$12,C$10:C$12)</f>
        <v>2</v>
      </c>
      <c r="D60" s="2">
        <f ca="1">_xll.RiskDiscrete($A$10:$A$12,D$10:D$12)</f>
        <v>2</v>
      </c>
      <c r="E60" s="2">
        <f t="shared" ca="1" si="3"/>
        <v>52</v>
      </c>
      <c r="F60" s="2">
        <f t="shared" ca="1" si="4"/>
        <v>52</v>
      </c>
      <c r="G60" s="2">
        <f ca="1">_xll.RiskBinomial(B$3-E60,B$4)</f>
        <v>2</v>
      </c>
    </row>
    <row r="61" spans="1:7" x14ac:dyDescent="0.2">
      <c r="A61" s="2">
        <f t="shared" si="5"/>
        <v>27</v>
      </c>
      <c r="B61" s="2">
        <f ca="1">_xll.RiskDiscrete($A$10:$A$12,B$10:B$12)</f>
        <v>2</v>
      </c>
      <c r="C61" s="2">
        <f ca="1">_xll.RiskDiscrete($A$10:$A$12,C$10:C$12)</f>
        <v>2</v>
      </c>
      <c r="D61" s="2">
        <f ca="1">_xll.RiskDiscrete($A$10:$A$12,D$10:D$12)</f>
        <v>2</v>
      </c>
      <c r="E61" s="2">
        <f t="shared" ca="1" si="3"/>
        <v>54</v>
      </c>
      <c r="F61" s="2">
        <f t="shared" ca="1" si="4"/>
        <v>54</v>
      </c>
      <c r="G61" s="2">
        <f ca="1">_xll.RiskBinomial(B$3-E61,B$4)</f>
        <v>2</v>
      </c>
    </row>
    <row r="62" spans="1:7" x14ac:dyDescent="0.2">
      <c r="A62" s="2">
        <f t="shared" si="5"/>
        <v>28</v>
      </c>
      <c r="B62" s="2">
        <f ca="1">_xll.RiskDiscrete($A$10:$A$12,B$10:B$12)</f>
        <v>2</v>
      </c>
      <c r="C62" s="2">
        <f ca="1">_xll.RiskDiscrete($A$10:$A$12,C$10:C$12)</f>
        <v>2</v>
      </c>
      <c r="D62" s="2">
        <f ca="1">_xll.RiskDiscrete($A$10:$A$12,D$10:D$12)</f>
        <v>2</v>
      </c>
      <c r="E62" s="2">
        <f t="shared" ca="1" si="3"/>
        <v>56</v>
      </c>
      <c r="F62" s="2">
        <f t="shared" ca="1" si="4"/>
        <v>56</v>
      </c>
      <c r="G62" s="2">
        <f ca="1">_xll.RiskBinomial(B$3-E62,B$4)</f>
        <v>2</v>
      </c>
    </row>
    <row r="63" spans="1:7" x14ac:dyDescent="0.2">
      <c r="A63" s="2">
        <f t="shared" si="5"/>
        <v>29</v>
      </c>
      <c r="B63" s="2">
        <f ca="1">_xll.RiskDiscrete($A$10:$A$12,B$10:B$12)</f>
        <v>2</v>
      </c>
      <c r="C63" s="2">
        <f ca="1">_xll.RiskDiscrete($A$10:$A$12,C$10:C$12)</f>
        <v>2</v>
      </c>
      <c r="D63" s="2">
        <f ca="1">_xll.RiskDiscrete($A$10:$A$12,D$10:D$12)</f>
        <v>2</v>
      </c>
      <c r="E63" s="2">
        <f t="shared" ca="1" si="3"/>
        <v>58</v>
      </c>
      <c r="F63" s="2">
        <f t="shared" ca="1" si="4"/>
        <v>58</v>
      </c>
      <c r="G63" s="2">
        <f ca="1">_xll.RiskBinomial(B$3-E63,B$4)</f>
        <v>2</v>
      </c>
    </row>
    <row r="64" spans="1:7" x14ac:dyDescent="0.2">
      <c r="A64" s="2">
        <f t="shared" si="5"/>
        <v>30</v>
      </c>
      <c r="B64" s="2">
        <f ca="1">_xll.RiskDiscrete($A$10:$A$12,B$10:B$12)</f>
        <v>2</v>
      </c>
      <c r="C64" s="2">
        <f ca="1">_xll.RiskDiscrete($A$10:$A$12,C$10:C$12)</f>
        <v>2</v>
      </c>
      <c r="D64" s="2">
        <f ca="1">_xll.RiskDiscrete($A$10:$A$12,D$10:D$12)</f>
        <v>2</v>
      </c>
      <c r="E64" s="2">
        <f t="shared" ca="1" si="3"/>
        <v>60</v>
      </c>
      <c r="F64" s="2">
        <f t="shared" ca="1" si="4"/>
        <v>60</v>
      </c>
      <c r="G64" s="2">
        <f ca="1">_xll.RiskBinomial(B$3-E64,B$4)</f>
        <v>2</v>
      </c>
    </row>
    <row r="65" spans="1:7" x14ac:dyDescent="0.2">
      <c r="A65" s="2">
        <f t="shared" si="5"/>
        <v>31</v>
      </c>
      <c r="B65" s="2">
        <f ca="1">_xll.RiskDiscrete($A$10:$A$12,B$10:B$12)</f>
        <v>2</v>
      </c>
      <c r="C65" s="2">
        <f ca="1">_xll.RiskDiscrete($A$10:$A$12,C$10:C$12)</f>
        <v>2</v>
      </c>
      <c r="D65" s="2">
        <f ca="1">_xll.RiskDiscrete($A$10:$A$12,D$10:D$12)</f>
        <v>2</v>
      </c>
      <c r="E65" s="2">
        <f t="shared" ca="1" si="3"/>
        <v>62</v>
      </c>
      <c r="F65" s="2">
        <f t="shared" ca="1" si="4"/>
        <v>62</v>
      </c>
      <c r="G65" s="2">
        <f ca="1">_xll.RiskBinomial(B$3-E65,B$4)</f>
        <v>2</v>
      </c>
    </row>
    <row r="66" spans="1:7" x14ac:dyDescent="0.2">
      <c r="A66" s="2">
        <f t="shared" si="5"/>
        <v>32</v>
      </c>
      <c r="B66" s="2">
        <f ca="1">_xll.RiskDiscrete($A$10:$A$12,B$10:B$12)</f>
        <v>2</v>
      </c>
      <c r="C66" s="2">
        <f ca="1">_xll.RiskDiscrete($A$10:$A$12,C$10:C$12)</f>
        <v>2</v>
      </c>
      <c r="D66" s="2">
        <f ca="1">_xll.RiskDiscrete($A$10:$A$12,D$10:D$12)</f>
        <v>2</v>
      </c>
      <c r="E66" s="2">
        <f t="shared" ca="1" si="3"/>
        <v>64</v>
      </c>
      <c r="F66" s="2">
        <f t="shared" ca="1" si="4"/>
        <v>64</v>
      </c>
      <c r="G66" s="2">
        <f ca="1">_xll.RiskBinomial(B$3-E66,B$4)</f>
        <v>2</v>
      </c>
    </row>
    <row r="67" spans="1:7" x14ac:dyDescent="0.2">
      <c r="A67" s="2">
        <f t="shared" si="5"/>
        <v>33</v>
      </c>
      <c r="B67" s="2">
        <f ca="1">_xll.RiskDiscrete($A$10:$A$12,B$10:B$12)</f>
        <v>2</v>
      </c>
      <c r="C67" s="2">
        <f ca="1">_xll.RiskDiscrete($A$10:$A$12,C$10:C$12)</f>
        <v>2</v>
      </c>
      <c r="D67" s="2">
        <f ca="1">_xll.RiskDiscrete($A$10:$A$12,D$10:D$12)</f>
        <v>2</v>
      </c>
      <c r="E67" s="2">
        <f t="shared" ca="1" si="3"/>
        <v>66</v>
      </c>
      <c r="F67" s="2">
        <f t="shared" ca="1" si="4"/>
        <v>66</v>
      </c>
      <c r="G67" s="2">
        <f ca="1">_xll.RiskBinomial(B$3-E67,B$4)</f>
        <v>2</v>
      </c>
    </row>
    <row r="68" spans="1:7" x14ac:dyDescent="0.2">
      <c r="A68" s="2">
        <f t="shared" si="5"/>
        <v>34</v>
      </c>
      <c r="B68" s="2">
        <f ca="1">_xll.RiskDiscrete($A$10:$A$12,B$10:B$12)</f>
        <v>2</v>
      </c>
      <c r="C68" s="2">
        <f ca="1">_xll.RiskDiscrete($A$10:$A$12,C$10:C$12)</f>
        <v>2</v>
      </c>
      <c r="D68" s="2">
        <f ca="1">_xll.RiskDiscrete($A$10:$A$12,D$10:D$12)</f>
        <v>2</v>
      </c>
      <c r="E68" s="2">
        <f t="shared" ca="1" si="3"/>
        <v>68</v>
      </c>
      <c r="F68" s="2">
        <f t="shared" ca="1" si="4"/>
        <v>68</v>
      </c>
      <c r="G68" s="2">
        <f ca="1">_xll.RiskBinomial(B$3-E68,B$4)</f>
        <v>2</v>
      </c>
    </row>
    <row r="69" spans="1:7" x14ac:dyDescent="0.2">
      <c r="A69" s="2">
        <f t="shared" si="5"/>
        <v>35</v>
      </c>
      <c r="B69" s="2">
        <f ca="1">_xll.RiskDiscrete($A$10:$A$12,B$10:B$12)</f>
        <v>2</v>
      </c>
      <c r="C69" s="2">
        <f ca="1">_xll.RiskDiscrete($A$10:$A$12,C$10:C$12)</f>
        <v>2</v>
      </c>
      <c r="D69" s="2">
        <f ca="1">_xll.RiskDiscrete($A$10:$A$12,D$10:D$12)</f>
        <v>2</v>
      </c>
      <c r="E69" s="2">
        <f t="shared" ca="1" si="3"/>
        <v>70</v>
      </c>
      <c r="F69" s="2">
        <f t="shared" ca="1" si="4"/>
        <v>70</v>
      </c>
      <c r="G69" s="2">
        <f ca="1">_xll.RiskBinomial(B$3-E69,B$4)</f>
        <v>2</v>
      </c>
    </row>
    <row r="70" spans="1:7" x14ac:dyDescent="0.2">
      <c r="A70" s="2">
        <f t="shared" si="5"/>
        <v>36</v>
      </c>
      <c r="B70" s="2">
        <f ca="1">_xll.RiskDiscrete($A$10:$A$12,B$10:B$12)</f>
        <v>2</v>
      </c>
      <c r="C70" s="2">
        <f ca="1">_xll.RiskDiscrete($A$10:$A$12,C$10:C$12)</f>
        <v>2</v>
      </c>
      <c r="D70" s="2">
        <f ca="1">_xll.RiskDiscrete($A$10:$A$12,D$10:D$12)</f>
        <v>2</v>
      </c>
      <c r="E70" s="2">
        <f t="shared" ca="1" si="3"/>
        <v>72</v>
      </c>
      <c r="F70" s="2">
        <f t="shared" ca="1" si="4"/>
        <v>72</v>
      </c>
      <c r="G70" s="2">
        <f ca="1">_xll.RiskBinomial(B$3-E70,B$4)</f>
        <v>2</v>
      </c>
    </row>
    <row r="71" spans="1:7" x14ac:dyDescent="0.2">
      <c r="A71" s="2">
        <f t="shared" si="5"/>
        <v>37</v>
      </c>
      <c r="B71" s="2">
        <f ca="1">_xll.RiskDiscrete($A$10:$A$12,B$10:B$12)</f>
        <v>2</v>
      </c>
      <c r="C71" s="2">
        <f ca="1">_xll.RiskDiscrete($A$10:$A$12,C$10:C$12)</f>
        <v>2</v>
      </c>
      <c r="D71" s="2">
        <f ca="1">_xll.RiskDiscrete($A$10:$A$12,D$10:D$12)</f>
        <v>2</v>
      </c>
      <c r="E71" s="2">
        <f t="shared" ca="1" si="3"/>
        <v>74</v>
      </c>
      <c r="F71" s="2">
        <f t="shared" ca="1" si="4"/>
        <v>74</v>
      </c>
      <c r="G71" s="2">
        <f ca="1">_xll.RiskBinomial(B$3-E71,B$4)</f>
        <v>2</v>
      </c>
    </row>
    <row r="72" spans="1:7" x14ac:dyDescent="0.2">
      <c r="A72" s="2">
        <f t="shared" si="5"/>
        <v>38</v>
      </c>
      <c r="B72" s="2">
        <f ca="1">_xll.RiskDiscrete($A$10:$A$12,B$10:B$12)</f>
        <v>2</v>
      </c>
      <c r="C72" s="2">
        <f ca="1">_xll.RiskDiscrete($A$10:$A$12,C$10:C$12)</f>
        <v>2</v>
      </c>
      <c r="D72" s="2">
        <f ca="1">_xll.RiskDiscrete($A$10:$A$12,D$10:D$12)</f>
        <v>2</v>
      </c>
      <c r="E72" s="2">
        <f t="shared" ca="1" si="3"/>
        <v>76</v>
      </c>
      <c r="F72" s="2">
        <f t="shared" ca="1" si="4"/>
        <v>76</v>
      </c>
      <c r="G72" s="2">
        <f ca="1">_xll.RiskBinomial(B$3-E72,B$4)</f>
        <v>2</v>
      </c>
    </row>
    <row r="73" spans="1:7" x14ac:dyDescent="0.2">
      <c r="A73" s="2">
        <f t="shared" si="5"/>
        <v>39</v>
      </c>
      <c r="B73" s="2">
        <f ca="1">_xll.RiskDiscrete($A$10:$A$12,B$10:B$12)</f>
        <v>2</v>
      </c>
      <c r="C73" s="2">
        <f ca="1">_xll.RiskDiscrete($A$10:$A$12,C$10:C$12)</f>
        <v>2</v>
      </c>
      <c r="D73" s="2">
        <f ca="1">_xll.RiskDiscrete($A$10:$A$12,D$10:D$12)</f>
        <v>2</v>
      </c>
      <c r="E73" s="2">
        <f t="shared" ca="1" si="3"/>
        <v>78</v>
      </c>
      <c r="F73" s="2">
        <f t="shared" ca="1" si="4"/>
        <v>78</v>
      </c>
      <c r="G73" s="2">
        <f ca="1">_xll.RiskBinomial(B$3-E73,B$4)</f>
        <v>2</v>
      </c>
    </row>
    <row r="74" spans="1:7" x14ac:dyDescent="0.2">
      <c r="A74" s="2">
        <f t="shared" si="5"/>
        <v>40</v>
      </c>
      <c r="B74" s="2">
        <f ca="1">_xll.RiskDiscrete($A$10:$A$12,B$10:B$12)</f>
        <v>2</v>
      </c>
      <c r="C74" s="2">
        <f ca="1">_xll.RiskDiscrete($A$10:$A$12,C$10:C$12)</f>
        <v>2</v>
      </c>
      <c r="D74" s="2">
        <f ca="1">_xll.RiskDiscrete($A$10:$A$12,D$10:D$12)</f>
        <v>2</v>
      </c>
      <c r="E74" s="2">
        <f t="shared" ca="1" si="3"/>
        <v>80</v>
      </c>
      <c r="F74" s="2">
        <f t="shared" ca="1" si="4"/>
        <v>80</v>
      </c>
      <c r="G74" s="2">
        <f ca="1">_xll.RiskBinomial(B$3-E74,B$4)</f>
        <v>2</v>
      </c>
    </row>
    <row r="75" spans="1:7" x14ac:dyDescent="0.2">
      <c r="A75" s="2">
        <f t="shared" si="5"/>
        <v>41</v>
      </c>
      <c r="B75" s="2">
        <f ca="1">_xll.RiskDiscrete($A$10:$A$12,B$10:B$12)</f>
        <v>2</v>
      </c>
      <c r="C75" s="2">
        <f ca="1">_xll.RiskDiscrete($A$10:$A$12,C$10:C$12)</f>
        <v>2</v>
      </c>
      <c r="D75" s="2">
        <f ca="1">_xll.RiskDiscrete($A$10:$A$12,D$10:D$12)</f>
        <v>2</v>
      </c>
      <c r="E75" s="2">
        <f t="shared" ca="1" si="3"/>
        <v>82</v>
      </c>
      <c r="F75" s="2">
        <f t="shared" ca="1" si="4"/>
        <v>82</v>
      </c>
      <c r="G75" s="2">
        <f ca="1">_xll.RiskBinomial(B$3-E75,B$4)</f>
        <v>2</v>
      </c>
    </row>
    <row r="76" spans="1:7" x14ac:dyDescent="0.2">
      <c r="A76" s="2">
        <f t="shared" si="5"/>
        <v>42</v>
      </c>
      <c r="B76" s="2">
        <f ca="1">_xll.RiskDiscrete($A$10:$A$12,B$10:B$12)</f>
        <v>2</v>
      </c>
      <c r="C76" s="2">
        <f ca="1">_xll.RiskDiscrete($A$10:$A$12,C$10:C$12)</f>
        <v>2</v>
      </c>
      <c r="D76" s="2">
        <f ca="1">_xll.RiskDiscrete($A$10:$A$12,D$10:D$12)</f>
        <v>2</v>
      </c>
      <c r="E76" s="2">
        <f t="shared" ca="1" si="3"/>
        <v>84</v>
      </c>
      <c r="F76" s="2">
        <f t="shared" ca="1" si="4"/>
        <v>84</v>
      </c>
      <c r="G76" s="2">
        <f ca="1">_xll.RiskBinomial(B$3-E76,B$4)</f>
        <v>2</v>
      </c>
    </row>
    <row r="77" spans="1:7" x14ac:dyDescent="0.2">
      <c r="A77" s="2">
        <f t="shared" si="5"/>
        <v>43</v>
      </c>
      <c r="B77" s="2">
        <f ca="1">_xll.RiskDiscrete($A$10:$A$12,B$10:B$12)</f>
        <v>2</v>
      </c>
      <c r="C77" s="2">
        <f ca="1">_xll.RiskDiscrete($A$10:$A$12,C$10:C$12)</f>
        <v>2</v>
      </c>
      <c r="D77" s="2">
        <f ca="1">_xll.RiskDiscrete($A$10:$A$12,D$10:D$12)</f>
        <v>2</v>
      </c>
      <c r="E77" s="2">
        <f t="shared" ca="1" si="3"/>
        <v>86</v>
      </c>
      <c r="F77" s="2">
        <f t="shared" ca="1" si="4"/>
        <v>86</v>
      </c>
      <c r="G77" s="2">
        <f ca="1">_xll.RiskBinomial(B$3-E77,B$4)</f>
        <v>2</v>
      </c>
    </row>
    <row r="78" spans="1:7" x14ac:dyDescent="0.2">
      <c r="A78" s="2">
        <f t="shared" si="5"/>
        <v>44</v>
      </c>
      <c r="B78" s="2">
        <f ca="1">_xll.RiskDiscrete($A$10:$A$12,B$10:B$12)</f>
        <v>2</v>
      </c>
      <c r="C78" s="2">
        <f ca="1">_xll.RiskDiscrete($A$10:$A$12,C$10:C$12)</f>
        <v>2</v>
      </c>
      <c r="D78" s="2">
        <f ca="1">_xll.RiskDiscrete($A$10:$A$12,D$10:D$12)</f>
        <v>2</v>
      </c>
      <c r="E78" s="2">
        <f t="shared" ca="1" si="3"/>
        <v>88</v>
      </c>
      <c r="F78" s="2">
        <f t="shared" ca="1" si="4"/>
        <v>88</v>
      </c>
      <c r="G78" s="2">
        <f ca="1">_xll.RiskBinomial(B$3-E78,B$4)</f>
        <v>2</v>
      </c>
    </row>
    <row r="79" spans="1:7" x14ac:dyDescent="0.2">
      <c r="A79" s="2">
        <f t="shared" si="5"/>
        <v>45</v>
      </c>
      <c r="B79" s="2">
        <f ca="1">_xll.RiskDiscrete($A$10:$A$12,B$10:B$12)</f>
        <v>2</v>
      </c>
      <c r="C79" s="2">
        <f ca="1">_xll.RiskDiscrete($A$10:$A$12,C$10:C$12)</f>
        <v>2</v>
      </c>
      <c r="D79" s="2">
        <f ca="1">_xll.RiskDiscrete($A$10:$A$12,D$10:D$12)</f>
        <v>2</v>
      </c>
      <c r="E79" s="2">
        <f t="shared" ca="1" si="3"/>
        <v>90</v>
      </c>
      <c r="F79" s="2">
        <f t="shared" ca="1" si="4"/>
        <v>90</v>
      </c>
      <c r="G79" s="2">
        <f ca="1">_xll.RiskBinomial(B$3-E79,B$4)</f>
        <v>2</v>
      </c>
    </row>
    <row r="80" spans="1:7" x14ac:dyDescent="0.2">
      <c r="A80" s="2">
        <f t="shared" si="5"/>
        <v>46</v>
      </c>
      <c r="B80" s="2">
        <f ca="1">_xll.RiskDiscrete($A$10:$A$12,B$10:B$12)</f>
        <v>2</v>
      </c>
      <c r="C80" s="2">
        <f ca="1">_xll.RiskDiscrete($A$10:$A$12,C$10:C$12)</f>
        <v>2</v>
      </c>
      <c r="D80" s="2">
        <f ca="1">_xll.RiskDiscrete($A$10:$A$12,D$10:D$12)</f>
        <v>2</v>
      </c>
      <c r="E80" s="2">
        <f t="shared" ca="1" si="3"/>
        <v>92</v>
      </c>
      <c r="F80" s="2">
        <f t="shared" ca="1" si="4"/>
        <v>92</v>
      </c>
      <c r="G80" s="2">
        <f ca="1">_xll.RiskBinomial(B$3-E80,B$4)</f>
        <v>2</v>
      </c>
    </row>
    <row r="81" spans="1:7" x14ac:dyDescent="0.2">
      <c r="A81" s="2">
        <f t="shared" si="5"/>
        <v>47</v>
      </c>
      <c r="B81" s="2">
        <f ca="1">_xll.RiskDiscrete($A$10:$A$12,B$10:B$12)</f>
        <v>2</v>
      </c>
      <c r="C81" s="2">
        <f ca="1">_xll.RiskDiscrete($A$10:$A$12,C$10:C$12)</f>
        <v>2</v>
      </c>
      <c r="D81" s="2">
        <f ca="1">_xll.RiskDiscrete($A$10:$A$12,D$10:D$12)</f>
        <v>2</v>
      </c>
      <c r="E81" s="2">
        <f t="shared" ca="1" si="3"/>
        <v>94</v>
      </c>
      <c r="F81" s="2">
        <f t="shared" ca="1" si="4"/>
        <v>94</v>
      </c>
      <c r="G81" s="2">
        <f ca="1">_xll.RiskBinomial(B$3-E81,B$4)</f>
        <v>2</v>
      </c>
    </row>
    <row r="82" spans="1:7" x14ac:dyDescent="0.2">
      <c r="A82" s="2">
        <f t="shared" si="5"/>
        <v>48</v>
      </c>
      <c r="B82" s="2">
        <f ca="1">_xll.RiskDiscrete($A$10:$A$12,B$10:B$12)</f>
        <v>2</v>
      </c>
      <c r="C82" s="2">
        <f ca="1">_xll.RiskDiscrete($A$10:$A$12,C$10:C$12)</f>
        <v>2</v>
      </c>
      <c r="D82" s="2">
        <f ca="1">_xll.RiskDiscrete($A$10:$A$12,D$10:D$12)</f>
        <v>2</v>
      </c>
      <c r="E82" s="2">
        <f t="shared" ca="1" si="3"/>
        <v>96</v>
      </c>
      <c r="F82" s="2">
        <f t="shared" ca="1" si="4"/>
        <v>96</v>
      </c>
      <c r="G82" s="2">
        <f ca="1">_xll.RiskBinomial(B$3-E82,B$4)</f>
        <v>2</v>
      </c>
    </row>
    <row r="83" spans="1:7" x14ac:dyDescent="0.2">
      <c r="A83" s="2">
        <f t="shared" si="5"/>
        <v>49</v>
      </c>
      <c r="B83" s="2">
        <f ca="1">_xll.RiskDiscrete($A$10:$A$12,B$10:B$12)</f>
        <v>2</v>
      </c>
      <c r="C83" s="2">
        <f ca="1">_xll.RiskDiscrete($A$10:$A$12,C$10:C$12)</f>
        <v>2</v>
      </c>
      <c r="D83" s="2">
        <f ca="1">_xll.RiskDiscrete($A$10:$A$12,D$10:D$12)</f>
        <v>2</v>
      </c>
      <c r="E83" s="2">
        <f t="shared" ca="1" si="3"/>
        <v>98</v>
      </c>
      <c r="F83" s="2">
        <f t="shared" ca="1" si="4"/>
        <v>98</v>
      </c>
      <c r="G83" s="2">
        <f ca="1">_xll.RiskBinomial(B$3-E83,B$4)</f>
        <v>2</v>
      </c>
    </row>
    <row r="84" spans="1:7" x14ac:dyDescent="0.2">
      <c r="A84" s="2">
        <f t="shared" si="5"/>
        <v>50</v>
      </c>
      <c r="B84" s="2">
        <f ca="1">_xll.RiskDiscrete($A$10:$A$12,B$10:B$12)</f>
        <v>2</v>
      </c>
      <c r="C84" s="2">
        <f ca="1">_xll.RiskDiscrete($A$10:$A$12,C$10:C$12)</f>
        <v>2</v>
      </c>
      <c r="D84" s="2">
        <f ca="1">_xll.RiskDiscrete($A$10:$A$12,D$10:D$12)</f>
        <v>2</v>
      </c>
      <c r="E84" s="2">
        <f t="shared" ca="1" si="3"/>
        <v>100</v>
      </c>
      <c r="F84" s="2">
        <f t="shared" ca="1" si="4"/>
        <v>100</v>
      </c>
      <c r="G84" s="2">
        <f ca="1">_xll.RiskBinomial(B$3-E84,B$4)</f>
        <v>2</v>
      </c>
    </row>
    <row r="85" spans="1:7" x14ac:dyDescent="0.2">
      <c r="A85" s="2">
        <f t="shared" si="5"/>
        <v>51</v>
      </c>
      <c r="B85" s="2">
        <f ca="1">_xll.RiskDiscrete($A$10:$A$12,B$10:B$12)</f>
        <v>2</v>
      </c>
      <c r="C85" s="2">
        <f ca="1">_xll.RiskDiscrete($A$10:$A$12,C$10:C$12)</f>
        <v>2</v>
      </c>
      <c r="D85" s="2">
        <f ca="1">_xll.RiskDiscrete($A$10:$A$12,D$10:D$12)</f>
        <v>2</v>
      </c>
      <c r="E85" s="2">
        <f t="shared" ca="1" si="3"/>
        <v>102</v>
      </c>
      <c r="F85" s="2">
        <f t="shared" ca="1" si="4"/>
        <v>102</v>
      </c>
      <c r="G85" s="2">
        <f ca="1">_xll.RiskBinomial(B$3-E85,B$4)</f>
        <v>2</v>
      </c>
    </row>
    <row r="86" spans="1:7" x14ac:dyDescent="0.2">
      <c r="A86" s="2">
        <f t="shared" si="5"/>
        <v>52</v>
      </c>
      <c r="B86" s="2">
        <f ca="1">_xll.RiskDiscrete($A$10:$A$12,B$10:B$12)</f>
        <v>2</v>
      </c>
      <c r="C86" s="2">
        <f ca="1">_xll.RiskDiscrete($A$10:$A$12,C$10:C$12)</f>
        <v>2</v>
      </c>
      <c r="D86" s="2">
        <f ca="1">_xll.RiskDiscrete($A$10:$A$12,D$10:D$12)</f>
        <v>2</v>
      </c>
      <c r="E86" s="2">
        <f t="shared" ca="1" si="3"/>
        <v>104</v>
      </c>
      <c r="F86" s="2">
        <f t="shared" ca="1" si="4"/>
        <v>104</v>
      </c>
      <c r="G86" s="2">
        <f ca="1">_xll.RiskBinomial(B$3-E86,B$4)</f>
        <v>2</v>
      </c>
    </row>
    <row r="87" spans="1:7" x14ac:dyDescent="0.2">
      <c r="A87" s="2">
        <f t="shared" si="5"/>
        <v>53</v>
      </c>
      <c r="B87" s="2">
        <f ca="1">_xll.RiskDiscrete($A$10:$A$12,B$10:B$12)</f>
        <v>2</v>
      </c>
      <c r="C87" s="2">
        <f ca="1">_xll.RiskDiscrete($A$10:$A$12,C$10:C$12)</f>
        <v>2</v>
      </c>
      <c r="D87" s="2">
        <f ca="1">_xll.RiskDiscrete($A$10:$A$12,D$10:D$12)</f>
        <v>2</v>
      </c>
      <c r="E87" s="2">
        <f t="shared" ca="1" si="3"/>
        <v>106</v>
      </c>
      <c r="F87" s="2">
        <f t="shared" ca="1" si="4"/>
        <v>106</v>
      </c>
      <c r="G87" s="2">
        <f ca="1">_xll.RiskBinomial(B$3-E87,B$4)</f>
        <v>2</v>
      </c>
    </row>
    <row r="88" spans="1:7" x14ac:dyDescent="0.2">
      <c r="A88" s="2">
        <f t="shared" si="5"/>
        <v>54</v>
      </c>
      <c r="B88" s="2">
        <f ca="1">_xll.RiskDiscrete($A$10:$A$12,B$10:B$12)</f>
        <v>2</v>
      </c>
      <c r="C88" s="2">
        <f ca="1">_xll.RiskDiscrete($A$10:$A$12,C$10:C$12)</f>
        <v>2</v>
      </c>
      <c r="D88" s="2">
        <f ca="1">_xll.RiskDiscrete($A$10:$A$12,D$10:D$12)</f>
        <v>2</v>
      </c>
      <c r="E88" s="2">
        <f t="shared" ca="1" si="3"/>
        <v>108</v>
      </c>
      <c r="F88" s="2">
        <f t="shared" ca="1" si="4"/>
        <v>108</v>
      </c>
      <c r="G88" s="2">
        <f ca="1">_xll.RiskBinomial(B$3-E88,B$4)</f>
        <v>2</v>
      </c>
    </row>
    <row r="89" spans="1:7" x14ac:dyDescent="0.2">
      <c r="A89" s="2">
        <f t="shared" si="5"/>
        <v>55</v>
      </c>
      <c r="B89" s="2">
        <f ca="1">_xll.RiskDiscrete($A$10:$A$12,B$10:B$12)</f>
        <v>2</v>
      </c>
      <c r="C89" s="2">
        <f ca="1">_xll.RiskDiscrete($A$10:$A$12,C$10:C$12)</f>
        <v>2</v>
      </c>
      <c r="D89" s="2">
        <f ca="1">_xll.RiskDiscrete($A$10:$A$12,D$10:D$12)</f>
        <v>2</v>
      </c>
      <c r="E89" s="2">
        <f t="shared" ca="1" si="3"/>
        <v>110</v>
      </c>
      <c r="F89" s="2">
        <f t="shared" ca="1" si="4"/>
        <v>110</v>
      </c>
      <c r="G89" s="2">
        <f ca="1">_xll.RiskBinomial(B$3-E89,B$4)</f>
        <v>2</v>
      </c>
    </row>
    <row r="90" spans="1:7" x14ac:dyDescent="0.2">
      <c r="A90" s="2">
        <f t="shared" si="5"/>
        <v>56</v>
      </c>
      <c r="B90" s="2">
        <f ca="1">_xll.RiskDiscrete($A$10:$A$12,B$10:B$12)</f>
        <v>2</v>
      </c>
      <c r="C90" s="2">
        <f ca="1">_xll.RiskDiscrete($A$10:$A$12,C$10:C$12)</f>
        <v>2</v>
      </c>
      <c r="D90" s="2">
        <f ca="1">_xll.RiskDiscrete($A$10:$A$12,D$10:D$12)</f>
        <v>2</v>
      </c>
      <c r="E90" s="2">
        <f t="shared" ca="1" si="3"/>
        <v>112</v>
      </c>
      <c r="F90" s="2">
        <f t="shared" ca="1" si="4"/>
        <v>112</v>
      </c>
      <c r="G90" s="2">
        <f ca="1">_xll.RiskBinomial(B$3-E90,B$4)</f>
        <v>2</v>
      </c>
    </row>
    <row r="91" spans="1:7" x14ac:dyDescent="0.2">
      <c r="A91" s="2">
        <f t="shared" si="5"/>
        <v>57</v>
      </c>
      <c r="B91" s="2">
        <f ca="1">_xll.RiskDiscrete($A$10:$A$12,B$10:B$12)</f>
        <v>2</v>
      </c>
      <c r="C91" s="2">
        <f ca="1">_xll.RiskDiscrete($A$10:$A$12,C$10:C$12)</f>
        <v>2</v>
      </c>
      <c r="D91" s="2">
        <f ca="1">_xll.RiskDiscrete($A$10:$A$12,D$10:D$12)</f>
        <v>2</v>
      </c>
      <c r="E91" s="2">
        <f t="shared" ca="1" si="3"/>
        <v>114</v>
      </c>
      <c r="F91" s="2">
        <f t="shared" ca="1" si="4"/>
        <v>114</v>
      </c>
      <c r="G91" s="2">
        <f ca="1">_xll.RiskBinomial(B$3-E91,B$4)</f>
        <v>2</v>
      </c>
    </row>
    <row r="92" spans="1:7" x14ac:dyDescent="0.2">
      <c r="A92" s="2">
        <f t="shared" si="5"/>
        <v>58</v>
      </c>
      <c r="B92" s="2">
        <f ca="1">_xll.RiskDiscrete($A$10:$A$12,B$10:B$12)</f>
        <v>2</v>
      </c>
      <c r="C92" s="2">
        <f ca="1">_xll.RiskDiscrete($A$10:$A$12,C$10:C$12)</f>
        <v>2</v>
      </c>
      <c r="D92" s="2">
        <f ca="1">_xll.RiskDiscrete($A$10:$A$12,D$10:D$12)</f>
        <v>2</v>
      </c>
      <c r="E92" s="2">
        <f t="shared" ca="1" si="3"/>
        <v>116</v>
      </c>
      <c r="F92" s="2">
        <f t="shared" ca="1" si="4"/>
        <v>116</v>
      </c>
      <c r="G92" s="2">
        <f ca="1">_xll.RiskBinomial(B$3-E92,B$4)</f>
        <v>2</v>
      </c>
    </row>
    <row r="93" spans="1:7" x14ac:dyDescent="0.2">
      <c r="A93" s="2">
        <f t="shared" si="5"/>
        <v>59</v>
      </c>
      <c r="B93" s="2">
        <f ca="1">_xll.RiskDiscrete($A$10:$A$12,B$10:B$12)</f>
        <v>2</v>
      </c>
      <c r="C93" s="2">
        <f ca="1">_xll.RiskDiscrete($A$10:$A$12,C$10:C$12)</f>
        <v>2</v>
      </c>
      <c r="D93" s="2">
        <f ca="1">_xll.RiskDiscrete($A$10:$A$12,D$10:D$12)</f>
        <v>2</v>
      </c>
      <c r="E93" s="2">
        <f t="shared" ca="1" si="3"/>
        <v>118</v>
      </c>
      <c r="F93" s="2">
        <f t="shared" ca="1" si="4"/>
        <v>118</v>
      </c>
      <c r="G93" s="2">
        <f ca="1">_xll.RiskBinomial(B$3-E93,B$4)</f>
        <v>2</v>
      </c>
    </row>
    <row r="94" spans="1:7" x14ac:dyDescent="0.2">
      <c r="A94" s="2">
        <f t="shared" si="5"/>
        <v>60</v>
      </c>
      <c r="B94" s="2">
        <f ca="1">_xll.RiskDiscrete($A$10:$A$12,B$10:B$12)</f>
        <v>2</v>
      </c>
      <c r="C94" s="2">
        <f ca="1">_xll.RiskDiscrete($A$10:$A$12,C$10:C$12)</f>
        <v>2</v>
      </c>
      <c r="D94" s="2">
        <f ca="1">_xll.RiskDiscrete($A$10:$A$12,D$10:D$12)</f>
        <v>2</v>
      </c>
      <c r="E94" s="2">
        <f t="shared" ca="1" si="3"/>
        <v>120</v>
      </c>
      <c r="F94" s="2">
        <f t="shared" ca="1" si="4"/>
        <v>120</v>
      </c>
      <c r="G94" s="2">
        <f ca="1">_xll.RiskBinomial(B$3-E94,B$4)</f>
        <v>2</v>
      </c>
    </row>
    <row r="95" spans="1:7" x14ac:dyDescent="0.2">
      <c r="A95" s="2">
        <f t="shared" si="5"/>
        <v>61</v>
      </c>
      <c r="B95" s="2">
        <f ca="1">_xll.RiskDiscrete($A$10:$A$12,B$10:B$12)</f>
        <v>2</v>
      </c>
      <c r="C95" s="2">
        <f ca="1">_xll.RiskDiscrete($A$10:$A$12,C$10:C$12)</f>
        <v>2</v>
      </c>
      <c r="D95" s="2">
        <f ca="1">_xll.RiskDiscrete($A$10:$A$12,D$10:D$12)</f>
        <v>2</v>
      </c>
      <c r="E95" s="2">
        <f t="shared" ca="1" si="3"/>
        <v>122</v>
      </c>
      <c r="F95" s="2">
        <f t="shared" ca="1" si="4"/>
        <v>122</v>
      </c>
      <c r="G95" s="2">
        <f ca="1">_xll.RiskBinomial(B$3-E95,B$4)</f>
        <v>2</v>
      </c>
    </row>
    <row r="96" spans="1:7" x14ac:dyDescent="0.2">
      <c r="A96" s="2">
        <f t="shared" si="5"/>
        <v>62</v>
      </c>
      <c r="B96" s="2">
        <f ca="1">_xll.RiskDiscrete($A$10:$A$12,B$10:B$12)</f>
        <v>2</v>
      </c>
      <c r="C96" s="2">
        <f ca="1">_xll.RiskDiscrete($A$10:$A$12,C$10:C$12)</f>
        <v>2</v>
      </c>
      <c r="D96" s="2">
        <f ca="1">_xll.RiskDiscrete($A$10:$A$12,D$10:D$12)</f>
        <v>2</v>
      </c>
      <c r="E96" s="2">
        <f t="shared" ca="1" si="3"/>
        <v>124</v>
      </c>
      <c r="F96" s="2">
        <f t="shared" ca="1" si="4"/>
        <v>124</v>
      </c>
      <c r="G96" s="2">
        <f ca="1">_xll.RiskBinomial(B$3-E96,B$4)</f>
        <v>2</v>
      </c>
    </row>
    <row r="97" spans="1:7" x14ac:dyDescent="0.2">
      <c r="A97" s="2">
        <f t="shared" si="5"/>
        <v>63</v>
      </c>
      <c r="B97" s="2">
        <f ca="1">_xll.RiskDiscrete($A$10:$A$12,B$10:B$12)</f>
        <v>2</v>
      </c>
      <c r="C97" s="2">
        <f ca="1">_xll.RiskDiscrete($A$10:$A$12,C$10:C$12)</f>
        <v>2</v>
      </c>
      <c r="D97" s="2">
        <f ca="1">_xll.RiskDiscrete($A$10:$A$12,D$10:D$12)</f>
        <v>2</v>
      </c>
      <c r="E97" s="2">
        <f t="shared" ca="1" si="3"/>
        <v>126</v>
      </c>
      <c r="F97" s="2">
        <f t="shared" ca="1" si="4"/>
        <v>126</v>
      </c>
      <c r="G97" s="2">
        <f ca="1">_xll.RiskBinomial(B$3-E97,B$4)</f>
        <v>1</v>
      </c>
    </row>
    <row r="98" spans="1:7" x14ac:dyDescent="0.2">
      <c r="A98" s="2">
        <f t="shared" si="5"/>
        <v>64</v>
      </c>
      <c r="B98" s="2">
        <f ca="1">_xll.RiskDiscrete($A$10:$A$12,B$10:B$12)</f>
        <v>2</v>
      </c>
      <c r="C98" s="2">
        <f ca="1">_xll.RiskDiscrete($A$10:$A$12,C$10:C$12)</f>
        <v>2</v>
      </c>
      <c r="D98" s="2">
        <f ca="1">_xll.RiskDiscrete($A$10:$A$12,D$10:D$12)</f>
        <v>2</v>
      </c>
      <c r="E98" s="2">
        <f t="shared" ca="1" si="3"/>
        <v>127</v>
      </c>
      <c r="F98" s="2">
        <f t="shared" ca="1" si="4"/>
        <v>127</v>
      </c>
      <c r="G98" s="2">
        <f ca="1">_xll.RiskBinomial(B$3-E98,B$4)</f>
        <v>1</v>
      </c>
    </row>
    <row r="99" spans="1:7" x14ac:dyDescent="0.2">
      <c r="A99" s="2">
        <f t="shared" si="5"/>
        <v>65</v>
      </c>
      <c r="B99" s="2">
        <f ca="1">_xll.RiskDiscrete($A$10:$A$12,B$10:B$12)</f>
        <v>2</v>
      </c>
      <c r="C99" s="2">
        <f ca="1">_xll.RiskDiscrete($A$10:$A$12,C$10:C$12)</f>
        <v>2</v>
      </c>
      <c r="D99" s="2">
        <f ca="1">_xll.RiskDiscrete($A$10:$A$12,D$10:D$12)</f>
        <v>2</v>
      </c>
      <c r="E99" s="2">
        <f t="shared" ca="1" si="3"/>
        <v>128</v>
      </c>
      <c r="F99" s="2">
        <f t="shared" ca="1" si="4"/>
        <v>128</v>
      </c>
      <c r="G99" s="2">
        <f ca="1">_xll.RiskBinomial(B$3-E99,B$4)</f>
        <v>1</v>
      </c>
    </row>
    <row r="100" spans="1:7" x14ac:dyDescent="0.2">
      <c r="A100" s="2">
        <f t="shared" si="5"/>
        <v>66</v>
      </c>
      <c r="B100" s="2">
        <f ca="1">_xll.RiskDiscrete($A$10:$A$12,B$10:B$12)</f>
        <v>2</v>
      </c>
      <c r="C100" s="2">
        <f ca="1">_xll.RiskDiscrete($A$10:$A$12,C$10:C$12)</f>
        <v>2</v>
      </c>
      <c r="D100" s="2">
        <f ca="1">_xll.RiskDiscrete($A$10:$A$12,D$10:D$12)</f>
        <v>2</v>
      </c>
      <c r="E100" s="2">
        <f t="shared" ref="E100:E134" ca="1" si="6">F99+G99</f>
        <v>129</v>
      </c>
      <c r="F100" s="2">
        <f t="shared" ref="F100:F134" ca="1" si="7">MAX(0,E100-SUMPRODUCT(B100:D100,B$15:D$15))</f>
        <v>129</v>
      </c>
      <c r="G100" s="2">
        <f ca="1">_xll.RiskBinomial(B$3-E100,B$4)</f>
        <v>1</v>
      </c>
    </row>
    <row r="101" spans="1:7" x14ac:dyDescent="0.2">
      <c r="A101" s="2">
        <f t="shared" si="5"/>
        <v>67</v>
      </c>
      <c r="B101" s="2">
        <f ca="1">_xll.RiskDiscrete($A$10:$A$12,B$10:B$12)</f>
        <v>2</v>
      </c>
      <c r="C101" s="2">
        <f ca="1">_xll.RiskDiscrete($A$10:$A$12,C$10:C$12)</f>
        <v>2</v>
      </c>
      <c r="D101" s="2">
        <f ca="1">_xll.RiskDiscrete($A$10:$A$12,D$10:D$12)</f>
        <v>2</v>
      </c>
      <c r="E101" s="2">
        <f t="shared" ca="1" si="6"/>
        <v>130</v>
      </c>
      <c r="F101" s="2">
        <f t="shared" ca="1" si="7"/>
        <v>130</v>
      </c>
      <c r="G101" s="2">
        <f ca="1">_xll.RiskBinomial(B$3-E101,B$4)</f>
        <v>1</v>
      </c>
    </row>
    <row r="102" spans="1:7" x14ac:dyDescent="0.2">
      <c r="A102" s="2">
        <f t="shared" si="5"/>
        <v>68</v>
      </c>
      <c r="B102" s="2">
        <f ca="1">_xll.RiskDiscrete($A$10:$A$12,B$10:B$12)</f>
        <v>2</v>
      </c>
      <c r="C102" s="2">
        <f ca="1">_xll.RiskDiscrete($A$10:$A$12,C$10:C$12)</f>
        <v>2</v>
      </c>
      <c r="D102" s="2">
        <f ca="1">_xll.RiskDiscrete($A$10:$A$12,D$10:D$12)</f>
        <v>2</v>
      </c>
      <c r="E102" s="2">
        <f t="shared" ca="1" si="6"/>
        <v>131</v>
      </c>
      <c r="F102" s="2">
        <f t="shared" ca="1" si="7"/>
        <v>131</v>
      </c>
      <c r="G102" s="2">
        <f ca="1">_xll.RiskBinomial(B$3-E102,B$4)</f>
        <v>1</v>
      </c>
    </row>
    <row r="103" spans="1:7" x14ac:dyDescent="0.2">
      <c r="A103" s="2">
        <f t="shared" si="5"/>
        <v>69</v>
      </c>
      <c r="B103" s="2">
        <f ca="1">_xll.RiskDiscrete($A$10:$A$12,B$10:B$12)</f>
        <v>2</v>
      </c>
      <c r="C103" s="2">
        <f ca="1">_xll.RiskDiscrete($A$10:$A$12,C$10:C$12)</f>
        <v>2</v>
      </c>
      <c r="D103" s="2">
        <f ca="1">_xll.RiskDiscrete($A$10:$A$12,D$10:D$12)</f>
        <v>2</v>
      </c>
      <c r="E103" s="2">
        <f t="shared" ca="1" si="6"/>
        <v>132</v>
      </c>
      <c r="F103" s="2">
        <f t="shared" ca="1" si="7"/>
        <v>132</v>
      </c>
      <c r="G103" s="2">
        <f ca="1">_xll.RiskBinomial(B$3-E103,B$4)</f>
        <v>1</v>
      </c>
    </row>
    <row r="104" spans="1:7" x14ac:dyDescent="0.2">
      <c r="A104" s="2">
        <f t="shared" si="5"/>
        <v>70</v>
      </c>
      <c r="B104" s="2">
        <f ca="1">_xll.RiskDiscrete($A$10:$A$12,B$10:B$12)</f>
        <v>2</v>
      </c>
      <c r="C104" s="2">
        <f ca="1">_xll.RiskDiscrete($A$10:$A$12,C$10:C$12)</f>
        <v>2</v>
      </c>
      <c r="D104" s="2">
        <f ca="1">_xll.RiskDiscrete($A$10:$A$12,D$10:D$12)</f>
        <v>2</v>
      </c>
      <c r="E104" s="2">
        <f t="shared" ca="1" si="6"/>
        <v>133</v>
      </c>
      <c r="F104" s="2">
        <f t="shared" ca="1" si="7"/>
        <v>133</v>
      </c>
      <c r="G104" s="2">
        <f ca="1">_xll.RiskBinomial(B$3-E104,B$4)</f>
        <v>1</v>
      </c>
    </row>
    <row r="105" spans="1:7" x14ac:dyDescent="0.2">
      <c r="A105" s="2">
        <f t="shared" si="5"/>
        <v>71</v>
      </c>
      <c r="B105" s="2">
        <f ca="1">_xll.RiskDiscrete($A$10:$A$12,B$10:B$12)</f>
        <v>2</v>
      </c>
      <c r="C105" s="2">
        <f ca="1">_xll.RiskDiscrete($A$10:$A$12,C$10:C$12)</f>
        <v>2</v>
      </c>
      <c r="D105" s="2">
        <f ca="1">_xll.RiskDiscrete($A$10:$A$12,D$10:D$12)</f>
        <v>2</v>
      </c>
      <c r="E105" s="2">
        <f t="shared" ca="1" si="6"/>
        <v>134</v>
      </c>
      <c r="F105" s="2">
        <f t="shared" ca="1" si="7"/>
        <v>134</v>
      </c>
      <c r="G105" s="2">
        <f ca="1">_xll.RiskBinomial(B$3-E105,B$4)</f>
        <v>1</v>
      </c>
    </row>
    <row r="106" spans="1:7" x14ac:dyDescent="0.2">
      <c r="A106" s="2">
        <f t="shared" si="5"/>
        <v>72</v>
      </c>
      <c r="B106" s="2">
        <f ca="1">_xll.RiskDiscrete($A$10:$A$12,B$10:B$12)</f>
        <v>2</v>
      </c>
      <c r="C106" s="2">
        <f ca="1">_xll.RiskDiscrete($A$10:$A$12,C$10:C$12)</f>
        <v>2</v>
      </c>
      <c r="D106" s="2">
        <f ca="1">_xll.RiskDiscrete($A$10:$A$12,D$10:D$12)</f>
        <v>2</v>
      </c>
      <c r="E106" s="2">
        <f t="shared" ca="1" si="6"/>
        <v>135</v>
      </c>
      <c r="F106" s="2">
        <f t="shared" ca="1" si="7"/>
        <v>135</v>
      </c>
      <c r="G106" s="2">
        <f ca="1">_xll.RiskBinomial(B$3-E106,B$4)</f>
        <v>1</v>
      </c>
    </row>
    <row r="107" spans="1:7" x14ac:dyDescent="0.2">
      <c r="A107" s="2">
        <f t="shared" si="5"/>
        <v>73</v>
      </c>
      <c r="B107" s="2">
        <f ca="1">_xll.RiskDiscrete($A$10:$A$12,B$10:B$12)</f>
        <v>2</v>
      </c>
      <c r="C107" s="2">
        <f ca="1">_xll.RiskDiscrete($A$10:$A$12,C$10:C$12)</f>
        <v>2</v>
      </c>
      <c r="D107" s="2">
        <f ca="1">_xll.RiskDiscrete($A$10:$A$12,D$10:D$12)</f>
        <v>2</v>
      </c>
      <c r="E107" s="2">
        <f t="shared" ca="1" si="6"/>
        <v>136</v>
      </c>
      <c r="F107" s="2">
        <f t="shared" ca="1" si="7"/>
        <v>136</v>
      </c>
      <c r="G107" s="2">
        <f ca="1">_xll.RiskBinomial(B$3-E107,B$4)</f>
        <v>1</v>
      </c>
    </row>
    <row r="108" spans="1:7" x14ac:dyDescent="0.2">
      <c r="A108" s="2">
        <f t="shared" si="5"/>
        <v>74</v>
      </c>
      <c r="B108" s="2">
        <f ca="1">_xll.RiskDiscrete($A$10:$A$12,B$10:B$12)</f>
        <v>2</v>
      </c>
      <c r="C108" s="2">
        <f ca="1">_xll.RiskDiscrete($A$10:$A$12,C$10:C$12)</f>
        <v>2</v>
      </c>
      <c r="D108" s="2">
        <f ca="1">_xll.RiskDiscrete($A$10:$A$12,D$10:D$12)</f>
        <v>2</v>
      </c>
      <c r="E108" s="2">
        <f t="shared" ca="1" si="6"/>
        <v>137</v>
      </c>
      <c r="F108" s="2">
        <f t="shared" ca="1" si="7"/>
        <v>137</v>
      </c>
      <c r="G108" s="2">
        <f ca="1">_xll.RiskBinomial(B$3-E108,B$4)</f>
        <v>1</v>
      </c>
    </row>
    <row r="109" spans="1:7" x14ac:dyDescent="0.2">
      <c r="A109" s="2">
        <f t="shared" si="5"/>
        <v>75</v>
      </c>
      <c r="B109" s="2">
        <f ca="1">_xll.RiskDiscrete($A$10:$A$12,B$10:B$12)</f>
        <v>2</v>
      </c>
      <c r="C109" s="2">
        <f ca="1">_xll.RiskDiscrete($A$10:$A$12,C$10:C$12)</f>
        <v>2</v>
      </c>
      <c r="D109" s="2">
        <f ca="1">_xll.RiskDiscrete($A$10:$A$12,D$10:D$12)</f>
        <v>2</v>
      </c>
      <c r="E109" s="2">
        <f t="shared" ca="1" si="6"/>
        <v>138</v>
      </c>
      <c r="F109" s="2">
        <f t="shared" ca="1" si="7"/>
        <v>138</v>
      </c>
      <c r="G109" s="2">
        <f ca="1">_xll.RiskBinomial(B$3-E109,B$4)</f>
        <v>1</v>
      </c>
    </row>
    <row r="110" spans="1:7" x14ac:dyDescent="0.2">
      <c r="A110" s="2">
        <f t="shared" si="5"/>
        <v>76</v>
      </c>
      <c r="B110" s="2">
        <f ca="1">_xll.RiskDiscrete($A$10:$A$12,B$10:B$12)</f>
        <v>2</v>
      </c>
      <c r="C110" s="2">
        <f ca="1">_xll.RiskDiscrete($A$10:$A$12,C$10:C$12)</f>
        <v>2</v>
      </c>
      <c r="D110" s="2">
        <f ca="1">_xll.RiskDiscrete($A$10:$A$12,D$10:D$12)</f>
        <v>2</v>
      </c>
      <c r="E110" s="2">
        <f t="shared" ca="1" si="6"/>
        <v>139</v>
      </c>
      <c r="F110" s="2">
        <f t="shared" ca="1" si="7"/>
        <v>139</v>
      </c>
      <c r="G110" s="2">
        <f ca="1">_xll.RiskBinomial(B$3-E110,B$4)</f>
        <v>1</v>
      </c>
    </row>
    <row r="111" spans="1:7" x14ac:dyDescent="0.2">
      <c r="A111" s="2">
        <f t="shared" si="5"/>
        <v>77</v>
      </c>
      <c r="B111" s="2">
        <f ca="1">_xll.RiskDiscrete($A$10:$A$12,B$10:B$12)</f>
        <v>2</v>
      </c>
      <c r="C111" s="2">
        <f ca="1">_xll.RiskDiscrete($A$10:$A$12,C$10:C$12)</f>
        <v>2</v>
      </c>
      <c r="D111" s="2">
        <f ca="1">_xll.RiskDiscrete($A$10:$A$12,D$10:D$12)</f>
        <v>2</v>
      </c>
      <c r="E111" s="2">
        <f t="shared" ca="1" si="6"/>
        <v>140</v>
      </c>
      <c r="F111" s="2">
        <f t="shared" ca="1" si="7"/>
        <v>140</v>
      </c>
      <c r="G111" s="2">
        <f ca="1">_xll.RiskBinomial(B$3-E111,B$4)</f>
        <v>1</v>
      </c>
    </row>
    <row r="112" spans="1:7" x14ac:dyDescent="0.2">
      <c r="A112" s="2">
        <f t="shared" si="5"/>
        <v>78</v>
      </c>
      <c r="B112" s="2">
        <f ca="1">_xll.RiskDiscrete($A$10:$A$12,B$10:B$12)</f>
        <v>2</v>
      </c>
      <c r="C112" s="2">
        <f ca="1">_xll.RiskDiscrete($A$10:$A$12,C$10:C$12)</f>
        <v>2</v>
      </c>
      <c r="D112" s="2">
        <f ca="1">_xll.RiskDiscrete($A$10:$A$12,D$10:D$12)</f>
        <v>2</v>
      </c>
      <c r="E112" s="2">
        <f t="shared" ca="1" si="6"/>
        <v>141</v>
      </c>
      <c r="F112" s="2">
        <f t="shared" ca="1" si="7"/>
        <v>141</v>
      </c>
      <c r="G112" s="2">
        <f ca="1">_xll.RiskBinomial(B$3-E112,B$4)</f>
        <v>1</v>
      </c>
    </row>
    <row r="113" spans="1:7" x14ac:dyDescent="0.2">
      <c r="A113" s="2">
        <f t="shared" ref="A113:A134" si="8">A112+1</f>
        <v>79</v>
      </c>
      <c r="B113" s="2">
        <f ca="1">_xll.RiskDiscrete($A$10:$A$12,B$10:B$12)</f>
        <v>2</v>
      </c>
      <c r="C113" s="2">
        <f ca="1">_xll.RiskDiscrete($A$10:$A$12,C$10:C$12)</f>
        <v>2</v>
      </c>
      <c r="D113" s="2">
        <f ca="1">_xll.RiskDiscrete($A$10:$A$12,D$10:D$12)</f>
        <v>2</v>
      </c>
      <c r="E113" s="2">
        <f t="shared" ca="1" si="6"/>
        <v>142</v>
      </c>
      <c r="F113" s="2">
        <f t="shared" ca="1" si="7"/>
        <v>142</v>
      </c>
      <c r="G113" s="2">
        <f ca="1">_xll.RiskBinomial(B$3-E113,B$4)</f>
        <v>1</v>
      </c>
    </row>
    <row r="114" spans="1:7" x14ac:dyDescent="0.2">
      <c r="A114" s="2">
        <f t="shared" si="8"/>
        <v>80</v>
      </c>
      <c r="B114" s="2">
        <f ca="1">_xll.RiskDiscrete($A$10:$A$12,B$10:B$12)</f>
        <v>2</v>
      </c>
      <c r="C114" s="2">
        <f ca="1">_xll.RiskDiscrete($A$10:$A$12,C$10:C$12)</f>
        <v>2</v>
      </c>
      <c r="D114" s="2">
        <f ca="1">_xll.RiskDiscrete($A$10:$A$12,D$10:D$12)</f>
        <v>2</v>
      </c>
      <c r="E114" s="2">
        <f t="shared" ca="1" si="6"/>
        <v>143</v>
      </c>
      <c r="F114" s="2">
        <f t="shared" ca="1" si="7"/>
        <v>143</v>
      </c>
      <c r="G114" s="2">
        <f ca="1">_xll.RiskBinomial(B$3-E114,B$4)</f>
        <v>1</v>
      </c>
    </row>
    <row r="115" spans="1:7" x14ac:dyDescent="0.2">
      <c r="A115" s="2">
        <f t="shared" si="8"/>
        <v>81</v>
      </c>
      <c r="B115" s="2">
        <f ca="1">_xll.RiskDiscrete($A$10:$A$12,B$10:B$12)</f>
        <v>2</v>
      </c>
      <c r="C115" s="2">
        <f ca="1">_xll.RiskDiscrete($A$10:$A$12,C$10:C$12)</f>
        <v>2</v>
      </c>
      <c r="D115" s="2">
        <f ca="1">_xll.RiskDiscrete($A$10:$A$12,D$10:D$12)</f>
        <v>2</v>
      </c>
      <c r="E115" s="2">
        <f t="shared" ca="1" si="6"/>
        <v>144</v>
      </c>
      <c r="F115" s="2">
        <f t="shared" ca="1" si="7"/>
        <v>144</v>
      </c>
      <c r="G115" s="2">
        <f ca="1">_xll.RiskBinomial(B$3-E115,B$4)</f>
        <v>1</v>
      </c>
    </row>
    <row r="116" spans="1:7" x14ac:dyDescent="0.2">
      <c r="A116" s="2">
        <f t="shared" si="8"/>
        <v>82</v>
      </c>
      <c r="B116" s="2">
        <f ca="1">_xll.RiskDiscrete($A$10:$A$12,B$10:B$12)</f>
        <v>2</v>
      </c>
      <c r="C116" s="2">
        <f ca="1">_xll.RiskDiscrete($A$10:$A$12,C$10:C$12)</f>
        <v>2</v>
      </c>
      <c r="D116" s="2">
        <f ca="1">_xll.RiskDiscrete($A$10:$A$12,D$10:D$12)</f>
        <v>2</v>
      </c>
      <c r="E116" s="2">
        <f t="shared" ca="1" si="6"/>
        <v>145</v>
      </c>
      <c r="F116" s="2">
        <f t="shared" ca="1" si="7"/>
        <v>145</v>
      </c>
      <c r="G116" s="2">
        <f ca="1">_xll.RiskBinomial(B$3-E116,B$4)</f>
        <v>1</v>
      </c>
    </row>
    <row r="117" spans="1:7" x14ac:dyDescent="0.2">
      <c r="A117" s="2">
        <f t="shared" si="8"/>
        <v>83</v>
      </c>
      <c r="B117" s="2">
        <f ca="1">_xll.RiskDiscrete($A$10:$A$12,B$10:B$12)</f>
        <v>2</v>
      </c>
      <c r="C117" s="2">
        <f ca="1">_xll.RiskDiscrete($A$10:$A$12,C$10:C$12)</f>
        <v>2</v>
      </c>
      <c r="D117" s="2">
        <f ca="1">_xll.RiskDiscrete($A$10:$A$12,D$10:D$12)</f>
        <v>2</v>
      </c>
      <c r="E117" s="2">
        <f t="shared" ca="1" si="6"/>
        <v>146</v>
      </c>
      <c r="F117" s="2">
        <f t="shared" ca="1" si="7"/>
        <v>146</v>
      </c>
      <c r="G117" s="2">
        <f ca="1">_xll.RiskBinomial(B$3-E117,B$4)</f>
        <v>1</v>
      </c>
    </row>
    <row r="118" spans="1:7" x14ac:dyDescent="0.2">
      <c r="A118" s="2">
        <f t="shared" si="8"/>
        <v>84</v>
      </c>
      <c r="B118" s="2">
        <f ca="1">_xll.RiskDiscrete($A$10:$A$12,B$10:B$12)</f>
        <v>2</v>
      </c>
      <c r="C118" s="2">
        <f ca="1">_xll.RiskDiscrete($A$10:$A$12,C$10:C$12)</f>
        <v>2</v>
      </c>
      <c r="D118" s="2">
        <f ca="1">_xll.RiskDiscrete($A$10:$A$12,D$10:D$12)</f>
        <v>2</v>
      </c>
      <c r="E118" s="2">
        <f t="shared" ca="1" si="6"/>
        <v>147</v>
      </c>
      <c r="F118" s="2">
        <f t="shared" ca="1" si="7"/>
        <v>147</v>
      </c>
      <c r="G118" s="2">
        <f ca="1">_xll.RiskBinomial(B$3-E118,B$4)</f>
        <v>1</v>
      </c>
    </row>
    <row r="119" spans="1:7" x14ac:dyDescent="0.2">
      <c r="A119" s="2">
        <f t="shared" si="8"/>
        <v>85</v>
      </c>
      <c r="B119" s="2">
        <f ca="1">_xll.RiskDiscrete($A$10:$A$12,B$10:B$12)</f>
        <v>2</v>
      </c>
      <c r="C119" s="2">
        <f ca="1">_xll.RiskDiscrete($A$10:$A$12,C$10:C$12)</f>
        <v>2</v>
      </c>
      <c r="D119" s="2">
        <f ca="1">_xll.RiskDiscrete($A$10:$A$12,D$10:D$12)</f>
        <v>2</v>
      </c>
      <c r="E119" s="2">
        <f t="shared" ca="1" si="6"/>
        <v>148</v>
      </c>
      <c r="F119" s="2">
        <f t="shared" ca="1" si="7"/>
        <v>148</v>
      </c>
      <c r="G119" s="2">
        <f ca="1">_xll.RiskBinomial(B$3-E119,B$4)</f>
        <v>1</v>
      </c>
    </row>
    <row r="120" spans="1:7" x14ac:dyDescent="0.2">
      <c r="A120" s="2">
        <f t="shared" si="8"/>
        <v>86</v>
      </c>
      <c r="B120" s="2">
        <f ca="1">_xll.RiskDiscrete($A$10:$A$12,B$10:B$12)</f>
        <v>2</v>
      </c>
      <c r="C120" s="2">
        <f ca="1">_xll.RiskDiscrete($A$10:$A$12,C$10:C$12)</f>
        <v>2</v>
      </c>
      <c r="D120" s="2">
        <f ca="1">_xll.RiskDiscrete($A$10:$A$12,D$10:D$12)</f>
        <v>2</v>
      </c>
      <c r="E120" s="2">
        <f t="shared" ca="1" si="6"/>
        <v>149</v>
      </c>
      <c r="F120" s="2">
        <f t="shared" ca="1" si="7"/>
        <v>149</v>
      </c>
      <c r="G120" s="2">
        <f ca="1">_xll.RiskBinomial(B$3-E120,B$4)</f>
        <v>1</v>
      </c>
    </row>
    <row r="121" spans="1:7" x14ac:dyDescent="0.2">
      <c r="A121" s="2">
        <f t="shared" si="8"/>
        <v>87</v>
      </c>
      <c r="B121" s="2">
        <f ca="1">_xll.RiskDiscrete($A$10:$A$12,B$10:B$12)</f>
        <v>2</v>
      </c>
      <c r="C121" s="2">
        <f ca="1">_xll.RiskDiscrete($A$10:$A$12,C$10:C$12)</f>
        <v>2</v>
      </c>
      <c r="D121" s="2">
        <f ca="1">_xll.RiskDiscrete($A$10:$A$12,D$10:D$12)</f>
        <v>2</v>
      </c>
      <c r="E121" s="2">
        <f t="shared" ca="1" si="6"/>
        <v>150</v>
      </c>
      <c r="F121" s="2">
        <f t="shared" ca="1" si="7"/>
        <v>150</v>
      </c>
      <c r="G121" s="2">
        <f ca="1">_xll.RiskBinomial(B$3-E121,B$4)</f>
        <v>1</v>
      </c>
    </row>
    <row r="122" spans="1:7" x14ac:dyDescent="0.2">
      <c r="A122" s="2">
        <f t="shared" si="8"/>
        <v>88</v>
      </c>
      <c r="B122" s="2">
        <f ca="1">_xll.RiskDiscrete($A$10:$A$12,B$10:B$12)</f>
        <v>2</v>
      </c>
      <c r="C122" s="2">
        <f ca="1">_xll.RiskDiscrete($A$10:$A$12,C$10:C$12)</f>
        <v>2</v>
      </c>
      <c r="D122" s="2">
        <f ca="1">_xll.RiskDiscrete($A$10:$A$12,D$10:D$12)</f>
        <v>2</v>
      </c>
      <c r="E122" s="2">
        <f t="shared" ca="1" si="6"/>
        <v>151</v>
      </c>
      <c r="F122" s="2">
        <f t="shared" ca="1" si="7"/>
        <v>151</v>
      </c>
      <c r="G122" s="2">
        <f ca="1">_xll.RiskBinomial(B$3-E122,B$4)</f>
        <v>1</v>
      </c>
    </row>
    <row r="123" spans="1:7" x14ac:dyDescent="0.2">
      <c r="A123" s="2">
        <f t="shared" si="8"/>
        <v>89</v>
      </c>
      <c r="B123" s="2">
        <f ca="1">_xll.RiskDiscrete($A$10:$A$12,B$10:B$12)</f>
        <v>2</v>
      </c>
      <c r="C123" s="2">
        <f ca="1">_xll.RiskDiscrete($A$10:$A$12,C$10:C$12)</f>
        <v>2</v>
      </c>
      <c r="D123" s="2">
        <f ca="1">_xll.RiskDiscrete($A$10:$A$12,D$10:D$12)</f>
        <v>2</v>
      </c>
      <c r="E123" s="2">
        <f t="shared" ca="1" si="6"/>
        <v>152</v>
      </c>
      <c r="F123" s="2">
        <f t="shared" ca="1" si="7"/>
        <v>152</v>
      </c>
      <c r="G123" s="2">
        <f ca="1">_xll.RiskBinomial(B$3-E123,B$4)</f>
        <v>1</v>
      </c>
    </row>
    <row r="124" spans="1:7" x14ac:dyDescent="0.2">
      <c r="A124" s="2">
        <f t="shared" si="8"/>
        <v>90</v>
      </c>
      <c r="B124" s="2">
        <f ca="1">_xll.RiskDiscrete($A$10:$A$12,B$10:B$12)</f>
        <v>2</v>
      </c>
      <c r="C124" s="2">
        <f ca="1">_xll.RiskDiscrete($A$10:$A$12,C$10:C$12)</f>
        <v>2</v>
      </c>
      <c r="D124" s="2">
        <f ca="1">_xll.RiskDiscrete($A$10:$A$12,D$10:D$12)</f>
        <v>2</v>
      </c>
      <c r="E124" s="2">
        <f t="shared" ca="1" si="6"/>
        <v>153</v>
      </c>
      <c r="F124" s="2">
        <f t="shared" ca="1" si="7"/>
        <v>153</v>
      </c>
      <c r="G124" s="2">
        <f ca="1">_xll.RiskBinomial(B$3-E124,B$4)</f>
        <v>1</v>
      </c>
    </row>
    <row r="125" spans="1:7" x14ac:dyDescent="0.2">
      <c r="A125" s="2">
        <f t="shared" si="8"/>
        <v>91</v>
      </c>
      <c r="B125" s="2">
        <f ca="1">_xll.RiskDiscrete($A$10:$A$12,B$10:B$12)</f>
        <v>2</v>
      </c>
      <c r="C125" s="2">
        <f ca="1">_xll.RiskDiscrete($A$10:$A$12,C$10:C$12)</f>
        <v>2</v>
      </c>
      <c r="D125" s="2">
        <f ca="1">_xll.RiskDiscrete($A$10:$A$12,D$10:D$12)</f>
        <v>2</v>
      </c>
      <c r="E125" s="2">
        <f t="shared" ca="1" si="6"/>
        <v>154</v>
      </c>
      <c r="F125" s="2">
        <f t="shared" ca="1" si="7"/>
        <v>154</v>
      </c>
      <c r="G125" s="2">
        <f ca="1">_xll.RiskBinomial(B$3-E125,B$4)</f>
        <v>1</v>
      </c>
    </row>
    <row r="126" spans="1:7" x14ac:dyDescent="0.2">
      <c r="A126" s="2">
        <f t="shared" si="8"/>
        <v>92</v>
      </c>
      <c r="B126" s="2">
        <f ca="1">_xll.RiskDiscrete($A$10:$A$12,B$10:B$12)</f>
        <v>2</v>
      </c>
      <c r="C126" s="2">
        <f ca="1">_xll.RiskDiscrete($A$10:$A$12,C$10:C$12)</f>
        <v>2</v>
      </c>
      <c r="D126" s="2">
        <f ca="1">_xll.RiskDiscrete($A$10:$A$12,D$10:D$12)</f>
        <v>2</v>
      </c>
      <c r="E126" s="2">
        <f t="shared" ca="1" si="6"/>
        <v>155</v>
      </c>
      <c r="F126" s="2">
        <f t="shared" ca="1" si="7"/>
        <v>155</v>
      </c>
      <c r="G126" s="2">
        <f ca="1">_xll.RiskBinomial(B$3-E126,B$4)</f>
        <v>1</v>
      </c>
    </row>
    <row r="127" spans="1:7" x14ac:dyDescent="0.2">
      <c r="A127" s="2">
        <f t="shared" si="8"/>
        <v>93</v>
      </c>
      <c r="B127" s="2">
        <f ca="1">_xll.RiskDiscrete($A$10:$A$12,B$10:B$12)</f>
        <v>2</v>
      </c>
      <c r="C127" s="2">
        <f ca="1">_xll.RiskDiscrete($A$10:$A$12,C$10:C$12)</f>
        <v>2</v>
      </c>
      <c r="D127" s="2">
        <f ca="1">_xll.RiskDiscrete($A$10:$A$12,D$10:D$12)</f>
        <v>2</v>
      </c>
      <c r="E127" s="2">
        <f t="shared" ca="1" si="6"/>
        <v>156</v>
      </c>
      <c r="F127" s="2">
        <f t="shared" ca="1" si="7"/>
        <v>156</v>
      </c>
      <c r="G127" s="2">
        <f ca="1">_xll.RiskBinomial(B$3-E127,B$4)</f>
        <v>1</v>
      </c>
    </row>
    <row r="128" spans="1:7" x14ac:dyDescent="0.2">
      <c r="A128" s="2">
        <f t="shared" si="8"/>
        <v>94</v>
      </c>
      <c r="B128" s="2">
        <f ca="1">_xll.RiskDiscrete($A$10:$A$12,B$10:B$12)</f>
        <v>2</v>
      </c>
      <c r="C128" s="2">
        <f ca="1">_xll.RiskDiscrete($A$10:$A$12,C$10:C$12)</f>
        <v>2</v>
      </c>
      <c r="D128" s="2">
        <f ca="1">_xll.RiskDiscrete($A$10:$A$12,D$10:D$12)</f>
        <v>2</v>
      </c>
      <c r="E128" s="2">
        <f t="shared" ca="1" si="6"/>
        <v>157</v>
      </c>
      <c r="F128" s="2">
        <f t="shared" ca="1" si="7"/>
        <v>157</v>
      </c>
      <c r="G128" s="2">
        <f ca="1">_xll.RiskBinomial(B$3-E128,B$4)</f>
        <v>1</v>
      </c>
    </row>
    <row r="129" spans="1:7" x14ac:dyDescent="0.2">
      <c r="A129" s="2">
        <f t="shared" si="8"/>
        <v>95</v>
      </c>
      <c r="B129" s="2">
        <f ca="1">_xll.RiskDiscrete($A$10:$A$12,B$10:B$12)</f>
        <v>2</v>
      </c>
      <c r="C129" s="2">
        <f ca="1">_xll.RiskDiscrete($A$10:$A$12,C$10:C$12)</f>
        <v>2</v>
      </c>
      <c r="D129" s="2">
        <f ca="1">_xll.RiskDiscrete($A$10:$A$12,D$10:D$12)</f>
        <v>2</v>
      </c>
      <c r="E129" s="2">
        <f t="shared" ca="1" si="6"/>
        <v>158</v>
      </c>
      <c r="F129" s="2">
        <f t="shared" ca="1" si="7"/>
        <v>158</v>
      </c>
      <c r="G129" s="2">
        <f ca="1">_xll.RiskBinomial(B$3-E129,B$4)</f>
        <v>1</v>
      </c>
    </row>
    <row r="130" spans="1:7" x14ac:dyDescent="0.2">
      <c r="A130" s="2">
        <f t="shared" si="8"/>
        <v>96</v>
      </c>
      <c r="B130" s="2">
        <f ca="1">_xll.RiskDiscrete($A$10:$A$12,B$10:B$12)</f>
        <v>2</v>
      </c>
      <c r="C130" s="2">
        <f ca="1">_xll.RiskDiscrete($A$10:$A$12,C$10:C$12)</f>
        <v>2</v>
      </c>
      <c r="D130" s="2">
        <f ca="1">_xll.RiskDiscrete($A$10:$A$12,D$10:D$12)</f>
        <v>2</v>
      </c>
      <c r="E130" s="2">
        <f t="shared" ca="1" si="6"/>
        <v>159</v>
      </c>
      <c r="F130" s="2">
        <f t="shared" ca="1" si="7"/>
        <v>159</v>
      </c>
      <c r="G130" s="2">
        <f ca="1">_xll.RiskBinomial(B$3-E130,B$4)</f>
        <v>1</v>
      </c>
    </row>
    <row r="131" spans="1:7" x14ac:dyDescent="0.2">
      <c r="A131" s="2">
        <f t="shared" si="8"/>
        <v>97</v>
      </c>
      <c r="B131" s="2">
        <f ca="1">_xll.RiskDiscrete($A$10:$A$12,B$10:B$12)</f>
        <v>2</v>
      </c>
      <c r="C131" s="2">
        <f ca="1">_xll.RiskDiscrete($A$10:$A$12,C$10:C$12)</f>
        <v>2</v>
      </c>
      <c r="D131" s="2">
        <f ca="1">_xll.RiskDiscrete($A$10:$A$12,D$10:D$12)</f>
        <v>2</v>
      </c>
      <c r="E131" s="2">
        <f t="shared" ca="1" si="6"/>
        <v>160</v>
      </c>
      <c r="F131" s="2">
        <f t="shared" ca="1" si="7"/>
        <v>160</v>
      </c>
      <c r="G131" s="2">
        <f ca="1">_xll.RiskBinomial(B$3-E131,B$4)</f>
        <v>1</v>
      </c>
    </row>
    <row r="132" spans="1:7" x14ac:dyDescent="0.2">
      <c r="A132" s="2">
        <f t="shared" si="8"/>
        <v>98</v>
      </c>
      <c r="B132" s="2">
        <f ca="1">_xll.RiskDiscrete($A$10:$A$12,B$10:B$12)</f>
        <v>2</v>
      </c>
      <c r="C132" s="2">
        <f ca="1">_xll.RiskDiscrete($A$10:$A$12,C$10:C$12)</f>
        <v>2</v>
      </c>
      <c r="D132" s="2">
        <f ca="1">_xll.RiskDiscrete($A$10:$A$12,D$10:D$12)</f>
        <v>2</v>
      </c>
      <c r="E132" s="2">
        <f t="shared" ca="1" si="6"/>
        <v>161</v>
      </c>
      <c r="F132" s="2">
        <f t="shared" ca="1" si="7"/>
        <v>161</v>
      </c>
      <c r="G132" s="2">
        <f ca="1">_xll.RiskBinomial(B$3-E132,B$4)</f>
        <v>1</v>
      </c>
    </row>
    <row r="133" spans="1:7" x14ac:dyDescent="0.2">
      <c r="A133" s="2">
        <f t="shared" si="8"/>
        <v>99</v>
      </c>
      <c r="B133" s="2">
        <f ca="1">_xll.RiskDiscrete($A$10:$A$12,B$10:B$12)</f>
        <v>2</v>
      </c>
      <c r="C133" s="2">
        <f ca="1">_xll.RiskDiscrete($A$10:$A$12,C$10:C$12)</f>
        <v>2</v>
      </c>
      <c r="D133" s="2">
        <f ca="1">_xll.RiskDiscrete($A$10:$A$12,D$10:D$12)</f>
        <v>2</v>
      </c>
      <c r="E133" s="2">
        <f t="shared" ca="1" si="6"/>
        <v>162</v>
      </c>
      <c r="F133" s="2">
        <f t="shared" ca="1" si="7"/>
        <v>162</v>
      </c>
      <c r="G133" s="2">
        <f ca="1">_xll.RiskBinomial(B$3-E133,B$4)</f>
        <v>1</v>
      </c>
    </row>
    <row r="134" spans="1:7" x14ac:dyDescent="0.2">
      <c r="A134" s="2">
        <f t="shared" si="8"/>
        <v>100</v>
      </c>
      <c r="B134" s="2">
        <f ca="1">_xll.RiskDiscrete($A$10:$A$12,B$10:B$12)</f>
        <v>2</v>
      </c>
      <c r="C134" s="2">
        <f ca="1">_xll.RiskDiscrete($A$10:$A$12,C$10:C$12)</f>
        <v>2</v>
      </c>
      <c r="D134" s="2">
        <f ca="1">_xll.RiskDiscrete($A$10:$A$12,D$10:D$12)</f>
        <v>2</v>
      </c>
      <c r="E134" s="2">
        <f t="shared" ca="1" si="6"/>
        <v>163</v>
      </c>
      <c r="F134" s="2">
        <f t="shared" ca="1" si="7"/>
        <v>163</v>
      </c>
      <c r="G134">
        <f ca="1">_xll.RiskBinomial(B$3-E134,B$4)</f>
        <v>1</v>
      </c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</sheetData>
  <mergeCells count="2">
    <mergeCell ref="B32:D32"/>
    <mergeCell ref="E32:F32"/>
  </mergeCells>
  <phoneticPr fontId="0" type="noConversion"/>
  <printOptions horizontalCentered="1" verticalCentered="1" headings="1" gridLines="1"/>
  <pageMargins left="0.75" right="0.75" top="1" bottom="1" header="0.5" footer="0.5"/>
  <pageSetup scale="88" orientation="portrait" horizontalDpi="300" r:id="rId1"/>
  <headerFooter alignWithMargins="0">
    <oddHeader>&amp;F</oddHeader>
    <oddFooter>&amp;C(etc. to 100 days)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2"/>
  <sheetViews>
    <sheetView showFormulas="1" workbookViewId="0">
      <selection activeCell="C23" sqref="C23"/>
    </sheetView>
  </sheetViews>
  <sheetFormatPr defaultRowHeight="12.75" x14ac:dyDescent="0.2"/>
  <cols>
    <col min="1" max="1" width="14.85546875" bestFit="1" customWidth="1"/>
    <col min="2" max="2" width="26.85546875" bestFit="1" customWidth="1"/>
    <col min="3" max="3" width="17" customWidth="1"/>
    <col min="4" max="4" width="16.28515625" customWidth="1"/>
    <col min="5" max="5" width="12.140625" bestFit="1" customWidth="1"/>
    <col min="6" max="6" width="4.85546875" customWidth="1"/>
    <col min="7" max="7" width="5.42578125" customWidth="1"/>
    <col min="8" max="8" width="2.85546875" customWidth="1"/>
  </cols>
  <sheetData>
    <row r="1" spans="1:8" x14ac:dyDescent="0.2">
      <c r="A1" s="9" t="s">
        <v>0</v>
      </c>
      <c r="G1" s="30" t="s">
        <v>21</v>
      </c>
    </row>
    <row r="2" spans="1:8" ht="13.5" thickBot="1" x14ac:dyDescent="0.25">
      <c r="A2" s="9"/>
      <c r="F2" s="31" t="s">
        <v>8</v>
      </c>
      <c r="G2" s="31" t="s">
        <v>9</v>
      </c>
      <c r="H2" s="31" t="s">
        <v>10</v>
      </c>
    </row>
    <row r="3" spans="1:8" x14ac:dyDescent="0.2">
      <c r="A3" s="9" t="s">
        <v>1</v>
      </c>
      <c r="B3" s="6">
        <v>500</v>
      </c>
      <c r="F3" s="34">
        <v>0</v>
      </c>
      <c r="G3" s="35">
        <v>0</v>
      </c>
      <c r="H3" s="36">
        <v>0</v>
      </c>
    </row>
    <row r="4" spans="1:8" x14ac:dyDescent="0.2">
      <c r="A4" s="9" t="s">
        <v>2</v>
      </c>
      <c r="B4" s="7">
        <v>4.0000000000000001E-3</v>
      </c>
      <c r="F4" s="37">
        <v>0</v>
      </c>
      <c r="G4" s="38">
        <v>0</v>
      </c>
      <c r="H4" s="39">
        <v>1</v>
      </c>
    </row>
    <row r="5" spans="1:8" x14ac:dyDescent="0.2">
      <c r="A5" s="9" t="s">
        <v>3</v>
      </c>
      <c r="B5" s="8">
        <v>350</v>
      </c>
      <c r="F5" s="37">
        <v>0</v>
      </c>
      <c r="G5" s="38">
        <v>1</v>
      </c>
      <c r="H5" s="39">
        <v>0</v>
      </c>
    </row>
    <row r="6" spans="1:8" x14ac:dyDescent="0.2">
      <c r="F6" s="37">
        <v>0</v>
      </c>
      <c r="G6" s="38">
        <v>1</v>
      </c>
      <c r="H6" s="39">
        <v>1</v>
      </c>
    </row>
    <row r="7" spans="1:8" x14ac:dyDescent="0.2">
      <c r="A7" s="9" t="s">
        <v>5</v>
      </c>
      <c r="B7" s="29" t="s">
        <v>8</v>
      </c>
      <c r="C7" s="29" t="s">
        <v>9</v>
      </c>
      <c r="D7" s="29" t="s">
        <v>10</v>
      </c>
      <c r="F7" s="37">
        <v>1</v>
      </c>
      <c r="G7" s="38">
        <v>0</v>
      </c>
      <c r="H7" s="39">
        <v>0</v>
      </c>
    </row>
    <row r="8" spans="1:8" x14ac:dyDescent="0.2">
      <c r="A8" s="23" t="s">
        <v>7</v>
      </c>
      <c r="B8" s="11">
        <v>300</v>
      </c>
      <c r="C8" s="12">
        <v>250</v>
      </c>
      <c r="D8" s="13">
        <v>200</v>
      </c>
      <c r="F8" s="40">
        <v>1</v>
      </c>
      <c r="G8" s="32">
        <v>0</v>
      </c>
      <c r="H8" s="41">
        <v>1</v>
      </c>
    </row>
    <row r="9" spans="1:8" x14ac:dyDescent="0.2">
      <c r="A9" s="29" t="s">
        <v>6</v>
      </c>
      <c r="B9" s="14"/>
      <c r="C9" s="15"/>
      <c r="D9" s="16"/>
      <c r="F9" s="40">
        <v>1</v>
      </c>
      <c r="G9" s="32">
        <v>1</v>
      </c>
      <c r="H9" s="41">
        <v>0</v>
      </c>
    </row>
    <row r="10" spans="1:8" ht="13.5" thickBot="1" x14ac:dyDescent="0.25">
      <c r="A10" s="29">
        <v>1</v>
      </c>
      <c r="B10" s="17">
        <v>0.2</v>
      </c>
      <c r="C10" s="18">
        <f>1/3</f>
        <v>0.33333333333333331</v>
      </c>
      <c r="D10" s="19">
        <v>0.5</v>
      </c>
      <c r="F10" s="42">
        <v>1</v>
      </c>
      <c r="G10" s="43">
        <v>1</v>
      </c>
      <c r="H10" s="44">
        <v>1</v>
      </c>
    </row>
    <row r="11" spans="1:8" x14ac:dyDescent="0.2">
      <c r="A11" s="29">
        <v>2</v>
      </c>
      <c r="B11" s="17">
        <v>0.4</v>
      </c>
      <c r="C11" s="18">
        <f>1/3</f>
        <v>0.33333333333333331</v>
      </c>
      <c r="D11" s="19">
        <v>0.3</v>
      </c>
      <c r="F11" s="33"/>
      <c r="G11" s="33"/>
      <c r="H11" s="33"/>
    </row>
    <row r="12" spans="1:8" x14ac:dyDescent="0.2">
      <c r="A12" s="29">
        <v>3</v>
      </c>
      <c r="B12" s="17">
        <v>0.4</v>
      </c>
      <c r="C12" s="18">
        <f>1/3</f>
        <v>0.33333333333333331</v>
      </c>
      <c r="D12" s="19">
        <v>0.2</v>
      </c>
      <c r="F12" s="33"/>
      <c r="G12" s="33"/>
      <c r="H12" s="33"/>
    </row>
    <row r="13" spans="1:8" x14ac:dyDescent="0.2">
      <c r="A13" s="29" t="s">
        <v>19</v>
      </c>
      <c r="B13" s="20">
        <f>SUMPRODUCT($A10:$A12,B10:B12)</f>
        <v>2.2000000000000002</v>
      </c>
      <c r="C13" s="21">
        <f>SUMPRODUCT($A10:$A12,C10:C12)</f>
        <v>2</v>
      </c>
      <c r="D13" s="22">
        <f>SUMPRODUCT($A10:$A12,D10:D12)</f>
        <v>1.7000000000000002</v>
      </c>
      <c r="F13" s="33"/>
      <c r="G13" s="33"/>
      <c r="H13" s="33"/>
    </row>
    <row r="14" spans="1:8" x14ac:dyDescent="0.2">
      <c r="A14" s="9"/>
      <c r="B14" s="1"/>
      <c r="C14" s="1"/>
      <c r="D14" s="1"/>
      <c r="F14" s="33"/>
      <c r="G14" s="33"/>
      <c r="H14" s="33"/>
    </row>
    <row r="15" spans="1:8" x14ac:dyDescent="0.2">
      <c r="A15" s="9" t="s">
        <v>21</v>
      </c>
      <c r="B15" s="26">
        <f ca="1">_xll.RiskSimtable(F3:F10)</f>
        <v>0</v>
      </c>
      <c r="C15" s="27">
        <f ca="1">_xll.RiskSimtable(G3:G10)</f>
        <v>0</v>
      </c>
      <c r="D15" s="28">
        <f ca="1">_xll.RiskSimtable(H3:H10)</f>
        <v>0</v>
      </c>
    </row>
    <row r="17" spans="1:6" x14ac:dyDescent="0.2">
      <c r="A17" s="9" t="s">
        <v>17</v>
      </c>
      <c r="B17" s="3">
        <f ca="1">100*SUMPRODUCT(B15:D15,B8:D8)</f>
        <v>0</v>
      </c>
    </row>
    <row r="18" spans="1:6" x14ac:dyDescent="0.2">
      <c r="A18" s="9" t="s">
        <v>18</v>
      </c>
      <c r="B18" s="4">
        <f ca="1">B5*SUM(E35:E134)</f>
        <v>3288950</v>
      </c>
    </row>
    <row r="19" spans="1:6" x14ac:dyDescent="0.2">
      <c r="A19" s="9" t="s">
        <v>16</v>
      </c>
      <c r="B19" s="5">
        <f ca="1">_xll.RiskOutput("Total Cost")+SUM(B17:B18)</f>
        <v>3288950</v>
      </c>
    </row>
    <row r="21" spans="1:6" x14ac:dyDescent="0.2">
      <c r="A21" s="9" t="s">
        <v>20</v>
      </c>
      <c r="B21" s="25">
        <f ca="1">_xll.RiskOutput("Average Taxis in Shop")+AVERAGE(E35:E134)</f>
        <v>93.97</v>
      </c>
    </row>
    <row r="32" spans="1:6" x14ac:dyDescent="0.2">
      <c r="A32" s="29"/>
      <c r="B32" s="75" t="s">
        <v>11</v>
      </c>
      <c r="C32" s="75"/>
      <c r="D32" s="75"/>
      <c r="E32" s="75" t="s">
        <v>15</v>
      </c>
      <c r="F32" s="75"/>
    </row>
    <row r="33" spans="1:7" x14ac:dyDescent="0.2">
      <c r="A33" s="24" t="s">
        <v>4</v>
      </c>
      <c r="B33" s="24" t="str">
        <f>B7</f>
        <v>Larry</v>
      </c>
      <c r="C33" s="24" t="str">
        <f>C7</f>
        <v>Moe</v>
      </c>
      <c r="D33" s="24" t="str">
        <f>D7</f>
        <v>Curly</v>
      </c>
      <c r="E33" s="24" t="s">
        <v>13</v>
      </c>
      <c r="F33" s="24" t="s">
        <v>14</v>
      </c>
      <c r="G33" s="24" t="s">
        <v>12</v>
      </c>
    </row>
    <row r="34" spans="1:7" x14ac:dyDescent="0.2">
      <c r="A34" s="2">
        <v>0</v>
      </c>
      <c r="B34" s="2"/>
      <c r="C34" s="2"/>
      <c r="D34" s="2"/>
      <c r="E34" s="2">
        <v>0</v>
      </c>
      <c r="F34" s="2">
        <v>0</v>
      </c>
      <c r="G34" s="2">
        <f ca="1">_xll.RiskBinomial(B$3-E34,B$4)</f>
        <v>2</v>
      </c>
    </row>
    <row r="35" spans="1:7" x14ac:dyDescent="0.2">
      <c r="A35" s="2">
        <f>A34+1</f>
        <v>1</v>
      </c>
      <c r="B35" s="2">
        <f ca="1">_xll.RiskDiscrete($A$10:$A$12,B$10:B$12)</f>
        <v>2</v>
      </c>
      <c r="C35" s="2">
        <f ca="1">_xll.RiskDiscrete($A$10:$A$12,C$10:C$12)</f>
        <v>2</v>
      </c>
      <c r="D35" s="2">
        <f ca="1">_xll.RiskDiscrete($A$10:$A$12,D$10:D$12)</f>
        <v>2</v>
      </c>
      <c r="E35" s="2">
        <f t="shared" ref="E35:E98" ca="1" si="0">F34+G34</f>
        <v>2</v>
      </c>
      <c r="F35" s="2">
        <f t="shared" ref="F35:F98" ca="1" si="1">MAX(0,E35-SUMPRODUCT(B35:D35,B$15:D$15))</f>
        <v>2</v>
      </c>
      <c r="G35" s="2">
        <f ca="1">_xll.RiskBinomial(B$3-E35,B$4)</f>
        <v>2</v>
      </c>
    </row>
    <row r="36" spans="1:7" x14ac:dyDescent="0.2">
      <c r="A36" s="2">
        <f t="shared" ref="A36:A99" si="2">A35+1</f>
        <v>2</v>
      </c>
      <c r="B36" s="2">
        <f ca="1">_xll.RiskDiscrete($A$10:$A$12,B$10:B$12)</f>
        <v>2</v>
      </c>
      <c r="C36" s="2">
        <f ca="1">_xll.RiskDiscrete($A$10:$A$12,C$10:C$12)</f>
        <v>2</v>
      </c>
      <c r="D36" s="2">
        <f ca="1">_xll.RiskDiscrete($A$10:$A$12,D$10:D$12)</f>
        <v>2</v>
      </c>
      <c r="E36" s="2">
        <f t="shared" ca="1" si="0"/>
        <v>4</v>
      </c>
      <c r="F36" s="2">
        <f t="shared" ca="1" si="1"/>
        <v>4</v>
      </c>
      <c r="G36" s="2">
        <f ca="1">_xll.RiskBinomial(B$3-E36,B$4)</f>
        <v>2</v>
      </c>
    </row>
    <row r="37" spans="1:7" x14ac:dyDescent="0.2">
      <c r="A37" s="2">
        <f t="shared" si="2"/>
        <v>3</v>
      </c>
      <c r="B37" s="2">
        <f ca="1">_xll.RiskDiscrete($A$10:$A$12,B$10:B$12)</f>
        <v>2</v>
      </c>
      <c r="C37" s="2">
        <f ca="1">_xll.RiskDiscrete($A$10:$A$12,C$10:C$12)</f>
        <v>2</v>
      </c>
      <c r="D37" s="2">
        <f ca="1">_xll.RiskDiscrete($A$10:$A$12,D$10:D$12)</f>
        <v>2</v>
      </c>
      <c r="E37" s="2">
        <f t="shared" ca="1" si="0"/>
        <v>6</v>
      </c>
      <c r="F37" s="2">
        <f t="shared" ca="1" si="1"/>
        <v>6</v>
      </c>
      <c r="G37" s="2">
        <f ca="1">_xll.RiskBinomial(B$3-E37,B$4)</f>
        <v>2</v>
      </c>
    </row>
    <row r="38" spans="1:7" x14ac:dyDescent="0.2">
      <c r="A38" s="2">
        <f t="shared" si="2"/>
        <v>4</v>
      </c>
      <c r="B38" s="2">
        <f ca="1">_xll.RiskDiscrete($A$10:$A$12,B$10:B$12)</f>
        <v>2</v>
      </c>
      <c r="C38" s="2">
        <f ca="1">_xll.RiskDiscrete($A$10:$A$12,C$10:C$12)</f>
        <v>2</v>
      </c>
      <c r="D38" s="2">
        <f ca="1">_xll.RiskDiscrete($A$10:$A$12,D$10:D$12)</f>
        <v>2</v>
      </c>
      <c r="E38" s="2">
        <f t="shared" ca="1" si="0"/>
        <v>8</v>
      </c>
      <c r="F38" s="2">
        <f t="shared" ca="1" si="1"/>
        <v>8</v>
      </c>
      <c r="G38" s="2">
        <f ca="1">_xll.RiskBinomial(B$3-E38,B$4)</f>
        <v>2</v>
      </c>
    </row>
    <row r="39" spans="1:7" x14ac:dyDescent="0.2">
      <c r="A39" s="2">
        <f t="shared" si="2"/>
        <v>5</v>
      </c>
      <c r="B39" s="2">
        <f ca="1">_xll.RiskDiscrete($A$10:$A$12,B$10:B$12)</f>
        <v>2</v>
      </c>
      <c r="C39" s="2">
        <f ca="1">_xll.RiskDiscrete($A$10:$A$12,C$10:C$12)</f>
        <v>2</v>
      </c>
      <c r="D39" s="2">
        <f ca="1">_xll.RiskDiscrete($A$10:$A$12,D$10:D$12)</f>
        <v>2</v>
      </c>
      <c r="E39" s="2">
        <f t="shared" ca="1" si="0"/>
        <v>10</v>
      </c>
      <c r="F39" s="2">
        <f t="shared" ca="1" si="1"/>
        <v>10</v>
      </c>
      <c r="G39" s="2">
        <f ca="1">_xll.RiskBinomial(B$3-E39,B$4)</f>
        <v>2</v>
      </c>
    </row>
    <row r="40" spans="1:7" x14ac:dyDescent="0.2">
      <c r="A40" s="2">
        <f t="shared" si="2"/>
        <v>6</v>
      </c>
      <c r="B40" s="2">
        <f ca="1">_xll.RiskDiscrete($A$10:$A$12,B$10:B$12)</f>
        <v>2</v>
      </c>
      <c r="C40" s="2">
        <f ca="1">_xll.RiskDiscrete($A$10:$A$12,C$10:C$12)</f>
        <v>2</v>
      </c>
      <c r="D40" s="2">
        <f ca="1">_xll.RiskDiscrete($A$10:$A$12,D$10:D$12)</f>
        <v>2</v>
      </c>
      <c r="E40" s="2">
        <f t="shared" ca="1" si="0"/>
        <v>12</v>
      </c>
      <c r="F40" s="2">
        <f t="shared" ca="1" si="1"/>
        <v>12</v>
      </c>
      <c r="G40" s="2">
        <f ca="1">_xll.RiskBinomial(B$3-E40,B$4)</f>
        <v>2</v>
      </c>
    </row>
    <row r="41" spans="1:7" x14ac:dyDescent="0.2">
      <c r="A41" s="2">
        <f t="shared" si="2"/>
        <v>7</v>
      </c>
      <c r="B41" s="2">
        <f ca="1">_xll.RiskDiscrete($A$10:$A$12,B$10:B$12)</f>
        <v>2</v>
      </c>
      <c r="C41" s="2">
        <f ca="1">_xll.RiskDiscrete($A$10:$A$12,C$10:C$12)</f>
        <v>2</v>
      </c>
      <c r="D41" s="2">
        <f ca="1">_xll.RiskDiscrete($A$10:$A$12,D$10:D$12)</f>
        <v>2</v>
      </c>
      <c r="E41" s="2">
        <f t="shared" ca="1" si="0"/>
        <v>14</v>
      </c>
      <c r="F41" s="2">
        <f t="shared" ca="1" si="1"/>
        <v>14</v>
      </c>
      <c r="G41" s="2">
        <f ca="1">_xll.RiskBinomial(B$3-E41,B$4)</f>
        <v>2</v>
      </c>
    </row>
    <row r="42" spans="1:7" x14ac:dyDescent="0.2">
      <c r="A42" s="2">
        <f t="shared" si="2"/>
        <v>8</v>
      </c>
      <c r="B42" s="2">
        <f ca="1">_xll.RiskDiscrete($A$10:$A$12,B$10:B$12)</f>
        <v>2</v>
      </c>
      <c r="C42" s="2">
        <f ca="1">_xll.RiskDiscrete($A$10:$A$12,C$10:C$12)</f>
        <v>2</v>
      </c>
      <c r="D42" s="2">
        <f ca="1">_xll.RiskDiscrete($A$10:$A$12,D$10:D$12)</f>
        <v>2</v>
      </c>
      <c r="E42" s="2">
        <f t="shared" ca="1" si="0"/>
        <v>16</v>
      </c>
      <c r="F42" s="2">
        <f t="shared" ca="1" si="1"/>
        <v>16</v>
      </c>
      <c r="G42" s="2">
        <f ca="1">_xll.RiskBinomial(B$3-E42,B$4)</f>
        <v>2</v>
      </c>
    </row>
    <row r="43" spans="1:7" x14ac:dyDescent="0.2">
      <c r="A43" s="2">
        <f t="shared" si="2"/>
        <v>9</v>
      </c>
      <c r="B43" s="2">
        <f ca="1">_xll.RiskDiscrete($A$10:$A$12,B$10:B$12)</f>
        <v>2</v>
      </c>
      <c r="C43" s="2">
        <f ca="1">_xll.RiskDiscrete($A$10:$A$12,C$10:C$12)</f>
        <v>2</v>
      </c>
      <c r="D43" s="2">
        <f ca="1">_xll.RiskDiscrete($A$10:$A$12,D$10:D$12)</f>
        <v>2</v>
      </c>
      <c r="E43" s="2">
        <f t="shared" ca="1" si="0"/>
        <v>18</v>
      </c>
      <c r="F43" s="2">
        <f t="shared" ca="1" si="1"/>
        <v>18</v>
      </c>
      <c r="G43" s="2">
        <f ca="1">_xll.RiskBinomial(B$3-E43,B$4)</f>
        <v>2</v>
      </c>
    </row>
    <row r="44" spans="1:7" x14ac:dyDescent="0.2">
      <c r="A44" s="2">
        <f t="shared" si="2"/>
        <v>10</v>
      </c>
      <c r="B44" s="2">
        <f ca="1">_xll.RiskDiscrete($A$10:$A$12,B$10:B$12)</f>
        <v>2</v>
      </c>
      <c r="C44" s="2">
        <f ca="1">_xll.RiskDiscrete($A$10:$A$12,C$10:C$12)</f>
        <v>2</v>
      </c>
      <c r="D44" s="2">
        <f ca="1">_xll.RiskDiscrete($A$10:$A$12,D$10:D$12)</f>
        <v>2</v>
      </c>
      <c r="E44" s="2">
        <f t="shared" ca="1" si="0"/>
        <v>20</v>
      </c>
      <c r="F44" s="2">
        <f t="shared" ca="1" si="1"/>
        <v>20</v>
      </c>
      <c r="G44" s="2">
        <f ca="1">_xll.RiskBinomial(B$3-E44,B$4)</f>
        <v>2</v>
      </c>
    </row>
    <row r="45" spans="1:7" x14ac:dyDescent="0.2">
      <c r="A45" s="2">
        <f t="shared" si="2"/>
        <v>11</v>
      </c>
      <c r="B45" s="2">
        <f ca="1">_xll.RiskDiscrete($A$10:$A$12,B$10:B$12)</f>
        <v>2</v>
      </c>
      <c r="C45" s="2">
        <f ca="1">_xll.RiskDiscrete($A$10:$A$12,C$10:C$12)</f>
        <v>2</v>
      </c>
      <c r="D45" s="2">
        <f ca="1">_xll.RiskDiscrete($A$10:$A$12,D$10:D$12)</f>
        <v>2</v>
      </c>
      <c r="E45" s="2">
        <f t="shared" ca="1" si="0"/>
        <v>22</v>
      </c>
      <c r="F45" s="2">
        <f t="shared" ca="1" si="1"/>
        <v>22</v>
      </c>
      <c r="G45" s="2">
        <f ca="1">_xll.RiskBinomial(B$3-E45,B$4)</f>
        <v>2</v>
      </c>
    </row>
    <row r="46" spans="1:7" x14ac:dyDescent="0.2">
      <c r="A46" s="2">
        <f t="shared" si="2"/>
        <v>12</v>
      </c>
      <c r="B46" s="2">
        <f ca="1">_xll.RiskDiscrete($A$10:$A$12,B$10:B$12)</f>
        <v>2</v>
      </c>
      <c r="C46" s="2">
        <f ca="1">_xll.RiskDiscrete($A$10:$A$12,C$10:C$12)</f>
        <v>2</v>
      </c>
      <c r="D46" s="2">
        <f ca="1">_xll.RiskDiscrete($A$10:$A$12,D$10:D$12)</f>
        <v>2</v>
      </c>
      <c r="E46" s="2">
        <f t="shared" ca="1" si="0"/>
        <v>24</v>
      </c>
      <c r="F46" s="2">
        <f t="shared" ca="1" si="1"/>
        <v>24</v>
      </c>
      <c r="G46" s="2">
        <f ca="1">_xll.RiskBinomial(B$3-E46,B$4)</f>
        <v>2</v>
      </c>
    </row>
    <row r="47" spans="1:7" x14ac:dyDescent="0.2">
      <c r="A47" s="2">
        <f t="shared" si="2"/>
        <v>13</v>
      </c>
      <c r="B47" s="2">
        <f ca="1">_xll.RiskDiscrete($A$10:$A$12,B$10:B$12)</f>
        <v>2</v>
      </c>
      <c r="C47" s="2">
        <f ca="1">_xll.RiskDiscrete($A$10:$A$12,C$10:C$12)</f>
        <v>2</v>
      </c>
      <c r="D47" s="2">
        <f ca="1">_xll.RiskDiscrete($A$10:$A$12,D$10:D$12)</f>
        <v>2</v>
      </c>
      <c r="E47" s="2">
        <f t="shared" ca="1" si="0"/>
        <v>26</v>
      </c>
      <c r="F47" s="2">
        <f t="shared" ca="1" si="1"/>
        <v>26</v>
      </c>
      <c r="G47" s="2">
        <f ca="1">_xll.RiskBinomial(B$3-E47,B$4)</f>
        <v>2</v>
      </c>
    </row>
    <row r="48" spans="1:7" x14ac:dyDescent="0.2">
      <c r="A48" s="2">
        <f t="shared" si="2"/>
        <v>14</v>
      </c>
      <c r="B48" s="2">
        <f ca="1">_xll.RiskDiscrete($A$10:$A$12,B$10:B$12)</f>
        <v>2</v>
      </c>
      <c r="C48" s="2">
        <f ca="1">_xll.RiskDiscrete($A$10:$A$12,C$10:C$12)</f>
        <v>2</v>
      </c>
      <c r="D48" s="2">
        <f ca="1">_xll.RiskDiscrete($A$10:$A$12,D$10:D$12)</f>
        <v>2</v>
      </c>
      <c r="E48" s="2">
        <f t="shared" ca="1" si="0"/>
        <v>28</v>
      </c>
      <c r="F48" s="2">
        <f t="shared" ca="1" si="1"/>
        <v>28</v>
      </c>
      <c r="G48" s="2">
        <f ca="1">_xll.RiskBinomial(B$3-E48,B$4)</f>
        <v>2</v>
      </c>
    </row>
    <row r="49" spans="1:7" x14ac:dyDescent="0.2">
      <c r="A49" s="2">
        <f t="shared" si="2"/>
        <v>15</v>
      </c>
      <c r="B49" s="2">
        <f ca="1">_xll.RiskDiscrete($A$10:$A$12,B$10:B$12)</f>
        <v>2</v>
      </c>
      <c r="C49" s="2">
        <f ca="1">_xll.RiskDiscrete($A$10:$A$12,C$10:C$12)</f>
        <v>2</v>
      </c>
      <c r="D49" s="2">
        <f ca="1">_xll.RiskDiscrete($A$10:$A$12,D$10:D$12)</f>
        <v>2</v>
      </c>
      <c r="E49" s="2">
        <f t="shared" ca="1" si="0"/>
        <v>30</v>
      </c>
      <c r="F49" s="2">
        <f t="shared" ca="1" si="1"/>
        <v>30</v>
      </c>
      <c r="G49" s="2">
        <f ca="1">_xll.RiskBinomial(B$3-E49,B$4)</f>
        <v>2</v>
      </c>
    </row>
    <row r="50" spans="1:7" x14ac:dyDescent="0.2">
      <c r="A50" s="2">
        <f t="shared" si="2"/>
        <v>16</v>
      </c>
      <c r="B50" s="2">
        <f ca="1">_xll.RiskDiscrete($A$10:$A$12,B$10:B$12)</f>
        <v>2</v>
      </c>
      <c r="C50" s="2">
        <f ca="1">_xll.RiskDiscrete($A$10:$A$12,C$10:C$12)</f>
        <v>2</v>
      </c>
      <c r="D50" s="2">
        <f ca="1">_xll.RiskDiscrete($A$10:$A$12,D$10:D$12)</f>
        <v>2</v>
      </c>
      <c r="E50" s="2">
        <f t="shared" ca="1" si="0"/>
        <v>32</v>
      </c>
      <c r="F50" s="2">
        <f t="shared" ca="1" si="1"/>
        <v>32</v>
      </c>
      <c r="G50" s="2">
        <f ca="1">_xll.RiskBinomial(B$3-E50,B$4)</f>
        <v>2</v>
      </c>
    </row>
    <row r="51" spans="1:7" x14ac:dyDescent="0.2">
      <c r="A51" s="2">
        <f t="shared" si="2"/>
        <v>17</v>
      </c>
      <c r="B51" s="2">
        <f ca="1">_xll.RiskDiscrete($A$10:$A$12,B$10:B$12)</f>
        <v>2</v>
      </c>
      <c r="C51" s="2">
        <f ca="1">_xll.RiskDiscrete($A$10:$A$12,C$10:C$12)</f>
        <v>2</v>
      </c>
      <c r="D51" s="2">
        <f ca="1">_xll.RiskDiscrete($A$10:$A$12,D$10:D$12)</f>
        <v>2</v>
      </c>
      <c r="E51" s="2">
        <f t="shared" ca="1" si="0"/>
        <v>34</v>
      </c>
      <c r="F51" s="2">
        <f t="shared" ca="1" si="1"/>
        <v>34</v>
      </c>
      <c r="G51" s="2">
        <f ca="1">_xll.RiskBinomial(B$3-E51,B$4)</f>
        <v>2</v>
      </c>
    </row>
    <row r="52" spans="1:7" x14ac:dyDescent="0.2">
      <c r="A52" s="2">
        <f t="shared" si="2"/>
        <v>18</v>
      </c>
      <c r="B52" s="2">
        <f ca="1">_xll.RiskDiscrete($A$10:$A$12,B$10:B$12)</f>
        <v>2</v>
      </c>
      <c r="C52" s="2">
        <f ca="1">_xll.RiskDiscrete($A$10:$A$12,C$10:C$12)</f>
        <v>2</v>
      </c>
      <c r="D52" s="2">
        <f ca="1">_xll.RiskDiscrete($A$10:$A$12,D$10:D$12)</f>
        <v>2</v>
      </c>
      <c r="E52" s="2">
        <f t="shared" ca="1" si="0"/>
        <v>36</v>
      </c>
      <c r="F52" s="2">
        <f t="shared" ca="1" si="1"/>
        <v>36</v>
      </c>
      <c r="G52" s="2">
        <f ca="1">_xll.RiskBinomial(B$3-E52,B$4)</f>
        <v>2</v>
      </c>
    </row>
    <row r="53" spans="1:7" x14ac:dyDescent="0.2">
      <c r="A53" s="2">
        <f t="shared" si="2"/>
        <v>19</v>
      </c>
      <c r="B53" s="2">
        <f ca="1">_xll.RiskDiscrete($A$10:$A$12,B$10:B$12)</f>
        <v>2</v>
      </c>
      <c r="C53" s="2">
        <f ca="1">_xll.RiskDiscrete($A$10:$A$12,C$10:C$12)</f>
        <v>2</v>
      </c>
      <c r="D53" s="2">
        <f ca="1">_xll.RiskDiscrete($A$10:$A$12,D$10:D$12)</f>
        <v>2</v>
      </c>
      <c r="E53" s="2">
        <f t="shared" ca="1" si="0"/>
        <v>38</v>
      </c>
      <c r="F53" s="2">
        <f t="shared" ca="1" si="1"/>
        <v>38</v>
      </c>
      <c r="G53" s="2">
        <f ca="1">_xll.RiskBinomial(B$3-E53,B$4)</f>
        <v>2</v>
      </c>
    </row>
    <row r="54" spans="1:7" x14ac:dyDescent="0.2">
      <c r="A54" s="2">
        <f t="shared" si="2"/>
        <v>20</v>
      </c>
      <c r="B54" s="2">
        <f ca="1">_xll.RiskDiscrete($A$10:$A$12,B$10:B$12)</f>
        <v>2</v>
      </c>
      <c r="C54" s="2">
        <f ca="1">_xll.RiskDiscrete($A$10:$A$12,C$10:C$12)</f>
        <v>2</v>
      </c>
      <c r="D54" s="2">
        <f ca="1">_xll.RiskDiscrete($A$10:$A$12,D$10:D$12)</f>
        <v>2</v>
      </c>
      <c r="E54" s="2">
        <f t="shared" ca="1" si="0"/>
        <v>40</v>
      </c>
      <c r="F54" s="2">
        <f t="shared" ca="1" si="1"/>
        <v>40</v>
      </c>
      <c r="G54" s="2">
        <f ca="1">_xll.RiskBinomial(B$3-E54,B$4)</f>
        <v>2</v>
      </c>
    </row>
    <row r="55" spans="1:7" x14ac:dyDescent="0.2">
      <c r="A55" s="2">
        <f t="shared" si="2"/>
        <v>21</v>
      </c>
      <c r="B55" s="2">
        <f ca="1">_xll.RiskDiscrete($A$10:$A$12,B$10:B$12)</f>
        <v>2</v>
      </c>
      <c r="C55" s="2">
        <f ca="1">_xll.RiskDiscrete($A$10:$A$12,C$10:C$12)</f>
        <v>2</v>
      </c>
      <c r="D55" s="2">
        <f ca="1">_xll.RiskDiscrete($A$10:$A$12,D$10:D$12)</f>
        <v>2</v>
      </c>
      <c r="E55" s="2">
        <f t="shared" ca="1" si="0"/>
        <v>42</v>
      </c>
      <c r="F55" s="2">
        <f t="shared" ca="1" si="1"/>
        <v>42</v>
      </c>
      <c r="G55" s="2">
        <f ca="1">_xll.RiskBinomial(B$3-E55,B$4)</f>
        <v>2</v>
      </c>
    </row>
    <row r="56" spans="1:7" x14ac:dyDescent="0.2">
      <c r="A56" s="2">
        <f t="shared" si="2"/>
        <v>22</v>
      </c>
      <c r="B56" s="2">
        <f ca="1">_xll.RiskDiscrete($A$10:$A$12,B$10:B$12)</f>
        <v>2</v>
      </c>
      <c r="C56" s="2">
        <f ca="1">_xll.RiskDiscrete($A$10:$A$12,C$10:C$12)</f>
        <v>2</v>
      </c>
      <c r="D56" s="2">
        <f ca="1">_xll.RiskDiscrete($A$10:$A$12,D$10:D$12)</f>
        <v>2</v>
      </c>
      <c r="E56" s="2">
        <f t="shared" ca="1" si="0"/>
        <v>44</v>
      </c>
      <c r="F56" s="2">
        <f t="shared" ca="1" si="1"/>
        <v>44</v>
      </c>
      <c r="G56" s="2">
        <f ca="1">_xll.RiskBinomial(B$3-E56,B$4)</f>
        <v>2</v>
      </c>
    </row>
    <row r="57" spans="1:7" x14ac:dyDescent="0.2">
      <c r="A57" s="2">
        <f t="shared" si="2"/>
        <v>23</v>
      </c>
      <c r="B57" s="2">
        <f ca="1">_xll.RiskDiscrete($A$10:$A$12,B$10:B$12)</f>
        <v>2</v>
      </c>
      <c r="C57" s="2">
        <f ca="1">_xll.RiskDiscrete($A$10:$A$12,C$10:C$12)</f>
        <v>2</v>
      </c>
      <c r="D57" s="2">
        <f ca="1">_xll.RiskDiscrete($A$10:$A$12,D$10:D$12)</f>
        <v>2</v>
      </c>
      <c r="E57" s="2">
        <f t="shared" ca="1" si="0"/>
        <v>46</v>
      </c>
      <c r="F57" s="2">
        <f t="shared" ca="1" si="1"/>
        <v>46</v>
      </c>
      <c r="G57" s="2">
        <f ca="1">_xll.RiskBinomial(B$3-E57,B$4)</f>
        <v>2</v>
      </c>
    </row>
    <row r="58" spans="1:7" x14ac:dyDescent="0.2">
      <c r="A58" s="2">
        <f t="shared" si="2"/>
        <v>24</v>
      </c>
      <c r="B58" s="2">
        <f ca="1">_xll.RiskDiscrete($A$10:$A$12,B$10:B$12)</f>
        <v>2</v>
      </c>
      <c r="C58" s="2">
        <f ca="1">_xll.RiskDiscrete($A$10:$A$12,C$10:C$12)</f>
        <v>2</v>
      </c>
      <c r="D58" s="2">
        <f ca="1">_xll.RiskDiscrete($A$10:$A$12,D$10:D$12)</f>
        <v>2</v>
      </c>
      <c r="E58" s="2">
        <f t="shared" ca="1" si="0"/>
        <v>48</v>
      </c>
      <c r="F58" s="2">
        <f t="shared" ca="1" si="1"/>
        <v>48</v>
      </c>
      <c r="G58" s="2">
        <f ca="1">_xll.RiskBinomial(B$3-E58,B$4)</f>
        <v>2</v>
      </c>
    </row>
    <row r="59" spans="1:7" x14ac:dyDescent="0.2">
      <c r="A59" s="2">
        <f t="shared" si="2"/>
        <v>25</v>
      </c>
      <c r="B59" s="2">
        <f ca="1">_xll.RiskDiscrete($A$10:$A$12,B$10:B$12)</f>
        <v>2</v>
      </c>
      <c r="C59" s="2">
        <f ca="1">_xll.RiskDiscrete($A$10:$A$12,C$10:C$12)</f>
        <v>2</v>
      </c>
      <c r="D59" s="2">
        <f ca="1">_xll.RiskDiscrete($A$10:$A$12,D$10:D$12)</f>
        <v>2</v>
      </c>
      <c r="E59" s="2">
        <f t="shared" ca="1" si="0"/>
        <v>50</v>
      </c>
      <c r="F59" s="2">
        <f t="shared" ca="1" si="1"/>
        <v>50</v>
      </c>
      <c r="G59" s="2">
        <f ca="1">_xll.RiskBinomial(B$3-E59,B$4)</f>
        <v>2</v>
      </c>
    </row>
    <row r="60" spans="1:7" x14ac:dyDescent="0.2">
      <c r="A60" s="2">
        <f t="shared" si="2"/>
        <v>26</v>
      </c>
      <c r="B60" s="2">
        <f ca="1">_xll.RiskDiscrete($A$10:$A$12,B$10:B$12)</f>
        <v>2</v>
      </c>
      <c r="C60" s="2">
        <f ca="1">_xll.RiskDiscrete($A$10:$A$12,C$10:C$12)</f>
        <v>2</v>
      </c>
      <c r="D60" s="2">
        <f ca="1">_xll.RiskDiscrete($A$10:$A$12,D$10:D$12)</f>
        <v>2</v>
      </c>
      <c r="E60" s="2">
        <f t="shared" ca="1" si="0"/>
        <v>52</v>
      </c>
      <c r="F60" s="2">
        <f t="shared" ca="1" si="1"/>
        <v>52</v>
      </c>
      <c r="G60" s="2">
        <f ca="1">_xll.RiskBinomial(B$3-E60,B$4)</f>
        <v>2</v>
      </c>
    </row>
    <row r="61" spans="1:7" x14ac:dyDescent="0.2">
      <c r="A61" s="2">
        <f t="shared" si="2"/>
        <v>27</v>
      </c>
      <c r="B61" s="2">
        <f ca="1">_xll.RiskDiscrete($A$10:$A$12,B$10:B$12)</f>
        <v>2</v>
      </c>
      <c r="C61" s="2">
        <f ca="1">_xll.RiskDiscrete($A$10:$A$12,C$10:C$12)</f>
        <v>2</v>
      </c>
      <c r="D61" s="2">
        <f ca="1">_xll.RiskDiscrete($A$10:$A$12,D$10:D$12)</f>
        <v>2</v>
      </c>
      <c r="E61" s="2">
        <f t="shared" ca="1" si="0"/>
        <v>54</v>
      </c>
      <c r="F61" s="2">
        <f t="shared" ca="1" si="1"/>
        <v>54</v>
      </c>
      <c r="G61" s="2">
        <f ca="1">_xll.RiskBinomial(B$3-E61,B$4)</f>
        <v>2</v>
      </c>
    </row>
    <row r="62" spans="1:7" x14ac:dyDescent="0.2">
      <c r="A62" s="2">
        <f t="shared" si="2"/>
        <v>28</v>
      </c>
      <c r="B62" s="2">
        <f ca="1">_xll.RiskDiscrete($A$10:$A$12,B$10:B$12)</f>
        <v>2</v>
      </c>
      <c r="C62" s="2">
        <f ca="1">_xll.RiskDiscrete($A$10:$A$12,C$10:C$12)</f>
        <v>2</v>
      </c>
      <c r="D62" s="2">
        <f ca="1">_xll.RiskDiscrete($A$10:$A$12,D$10:D$12)</f>
        <v>2</v>
      </c>
      <c r="E62" s="2">
        <f t="shared" ca="1" si="0"/>
        <v>56</v>
      </c>
      <c r="F62" s="2">
        <f t="shared" ca="1" si="1"/>
        <v>56</v>
      </c>
      <c r="G62" s="2">
        <f ca="1">_xll.RiskBinomial(B$3-E62,B$4)</f>
        <v>2</v>
      </c>
    </row>
    <row r="63" spans="1:7" x14ac:dyDescent="0.2">
      <c r="A63" s="2">
        <f t="shared" si="2"/>
        <v>29</v>
      </c>
      <c r="B63" s="2">
        <f ca="1">_xll.RiskDiscrete($A$10:$A$12,B$10:B$12)</f>
        <v>2</v>
      </c>
      <c r="C63" s="2">
        <f ca="1">_xll.RiskDiscrete($A$10:$A$12,C$10:C$12)</f>
        <v>2</v>
      </c>
      <c r="D63" s="2">
        <f ca="1">_xll.RiskDiscrete($A$10:$A$12,D$10:D$12)</f>
        <v>2</v>
      </c>
      <c r="E63" s="2">
        <f t="shared" ca="1" si="0"/>
        <v>58</v>
      </c>
      <c r="F63" s="2">
        <f t="shared" ca="1" si="1"/>
        <v>58</v>
      </c>
      <c r="G63" s="2">
        <f ca="1">_xll.RiskBinomial(B$3-E63,B$4)</f>
        <v>2</v>
      </c>
    </row>
    <row r="64" spans="1:7" x14ac:dyDescent="0.2">
      <c r="A64" s="2">
        <f t="shared" si="2"/>
        <v>30</v>
      </c>
      <c r="B64" s="2">
        <f ca="1">_xll.RiskDiscrete($A$10:$A$12,B$10:B$12)</f>
        <v>2</v>
      </c>
      <c r="C64" s="2">
        <f ca="1">_xll.RiskDiscrete($A$10:$A$12,C$10:C$12)</f>
        <v>2</v>
      </c>
      <c r="D64" s="2">
        <f ca="1">_xll.RiskDiscrete($A$10:$A$12,D$10:D$12)</f>
        <v>2</v>
      </c>
      <c r="E64" s="2">
        <f t="shared" ca="1" si="0"/>
        <v>60</v>
      </c>
      <c r="F64" s="2">
        <f t="shared" ca="1" si="1"/>
        <v>60</v>
      </c>
      <c r="G64" s="2">
        <f ca="1">_xll.RiskBinomial(B$3-E64,B$4)</f>
        <v>2</v>
      </c>
    </row>
    <row r="65" spans="1:7" x14ac:dyDescent="0.2">
      <c r="A65" s="2">
        <f t="shared" si="2"/>
        <v>31</v>
      </c>
      <c r="B65" s="2">
        <f ca="1">_xll.RiskDiscrete($A$10:$A$12,B$10:B$12)</f>
        <v>2</v>
      </c>
      <c r="C65" s="2">
        <f ca="1">_xll.RiskDiscrete($A$10:$A$12,C$10:C$12)</f>
        <v>2</v>
      </c>
      <c r="D65" s="2">
        <f ca="1">_xll.RiskDiscrete($A$10:$A$12,D$10:D$12)</f>
        <v>2</v>
      </c>
      <c r="E65" s="2">
        <f t="shared" ca="1" si="0"/>
        <v>62</v>
      </c>
      <c r="F65" s="2">
        <f t="shared" ca="1" si="1"/>
        <v>62</v>
      </c>
      <c r="G65" s="2">
        <f ca="1">_xll.RiskBinomial(B$3-E65,B$4)</f>
        <v>2</v>
      </c>
    </row>
    <row r="66" spans="1:7" x14ac:dyDescent="0.2">
      <c r="A66" s="2">
        <f t="shared" si="2"/>
        <v>32</v>
      </c>
      <c r="B66" s="2">
        <f ca="1">_xll.RiskDiscrete($A$10:$A$12,B$10:B$12)</f>
        <v>2</v>
      </c>
      <c r="C66" s="2">
        <f ca="1">_xll.RiskDiscrete($A$10:$A$12,C$10:C$12)</f>
        <v>2</v>
      </c>
      <c r="D66" s="2">
        <f ca="1">_xll.RiskDiscrete($A$10:$A$12,D$10:D$12)</f>
        <v>2</v>
      </c>
      <c r="E66" s="2">
        <f t="shared" ca="1" si="0"/>
        <v>64</v>
      </c>
      <c r="F66" s="2">
        <f t="shared" ca="1" si="1"/>
        <v>64</v>
      </c>
      <c r="G66" s="2">
        <f ca="1">_xll.RiskBinomial(B$3-E66,B$4)</f>
        <v>2</v>
      </c>
    </row>
    <row r="67" spans="1:7" x14ac:dyDescent="0.2">
      <c r="A67" s="2">
        <f t="shared" si="2"/>
        <v>33</v>
      </c>
      <c r="B67" s="2">
        <f ca="1">_xll.RiskDiscrete($A$10:$A$12,B$10:B$12)</f>
        <v>2</v>
      </c>
      <c r="C67" s="2">
        <f ca="1">_xll.RiskDiscrete($A$10:$A$12,C$10:C$12)</f>
        <v>2</v>
      </c>
      <c r="D67" s="2">
        <f ca="1">_xll.RiskDiscrete($A$10:$A$12,D$10:D$12)</f>
        <v>2</v>
      </c>
      <c r="E67" s="2">
        <f t="shared" ca="1" si="0"/>
        <v>66</v>
      </c>
      <c r="F67" s="2">
        <f t="shared" ca="1" si="1"/>
        <v>66</v>
      </c>
      <c r="G67" s="2">
        <f ca="1">_xll.RiskBinomial(B$3-E67,B$4)</f>
        <v>2</v>
      </c>
    </row>
    <row r="68" spans="1:7" x14ac:dyDescent="0.2">
      <c r="A68" s="2">
        <f t="shared" si="2"/>
        <v>34</v>
      </c>
      <c r="B68" s="2">
        <f ca="1">_xll.RiskDiscrete($A$10:$A$12,B$10:B$12)</f>
        <v>2</v>
      </c>
      <c r="C68" s="2">
        <f ca="1">_xll.RiskDiscrete($A$10:$A$12,C$10:C$12)</f>
        <v>2</v>
      </c>
      <c r="D68" s="2">
        <f ca="1">_xll.RiskDiscrete($A$10:$A$12,D$10:D$12)</f>
        <v>2</v>
      </c>
      <c r="E68" s="2">
        <f t="shared" ca="1" si="0"/>
        <v>68</v>
      </c>
      <c r="F68" s="2">
        <f t="shared" ca="1" si="1"/>
        <v>68</v>
      </c>
      <c r="G68" s="2">
        <f ca="1">_xll.RiskBinomial(B$3-E68,B$4)</f>
        <v>2</v>
      </c>
    </row>
    <row r="69" spans="1:7" x14ac:dyDescent="0.2">
      <c r="A69" s="2">
        <f t="shared" si="2"/>
        <v>35</v>
      </c>
      <c r="B69" s="2">
        <f ca="1">_xll.RiskDiscrete($A$10:$A$12,B$10:B$12)</f>
        <v>2</v>
      </c>
      <c r="C69" s="2">
        <f ca="1">_xll.RiskDiscrete($A$10:$A$12,C$10:C$12)</f>
        <v>2</v>
      </c>
      <c r="D69" s="2">
        <f ca="1">_xll.RiskDiscrete($A$10:$A$12,D$10:D$12)</f>
        <v>2</v>
      </c>
      <c r="E69" s="2">
        <f t="shared" ca="1" si="0"/>
        <v>70</v>
      </c>
      <c r="F69" s="2">
        <f t="shared" ca="1" si="1"/>
        <v>70</v>
      </c>
      <c r="G69" s="2">
        <f ca="1">_xll.RiskBinomial(B$3-E69,B$4)</f>
        <v>2</v>
      </c>
    </row>
    <row r="70" spans="1:7" x14ac:dyDescent="0.2">
      <c r="A70" s="2">
        <f t="shared" si="2"/>
        <v>36</v>
      </c>
      <c r="B70" s="2">
        <f ca="1">_xll.RiskDiscrete($A$10:$A$12,B$10:B$12)</f>
        <v>2</v>
      </c>
      <c r="C70" s="2">
        <f ca="1">_xll.RiskDiscrete($A$10:$A$12,C$10:C$12)</f>
        <v>2</v>
      </c>
      <c r="D70" s="2">
        <f ca="1">_xll.RiskDiscrete($A$10:$A$12,D$10:D$12)</f>
        <v>2</v>
      </c>
      <c r="E70" s="2">
        <f t="shared" ca="1" si="0"/>
        <v>72</v>
      </c>
      <c r="F70" s="2">
        <f t="shared" ca="1" si="1"/>
        <v>72</v>
      </c>
      <c r="G70" s="2">
        <f ca="1">_xll.RiskBinomial(B$3-E70,B$4)</f>
        <v>2</v>
      </c>
    </row>
    <row r="71" spans="1:7" x14ac:dyDescent="0.2">
      <c r="A71" s="2">
        <f t="shared" si="2"/>
        <v>37</v>
      </c>
      <c r="B71" s="2">
        <f ca="1">_xll.RiskDiscrete($A$10:$A$12,B$10:B$12)</f>
        <v>2</v>
      </c>
      <c r="C71" s="2">
        <f ca="1">_xll.RiskDiscrete($A$10:$A$12,C$10:C$12)</f>
        <v>2</v>
      </c>
      <c r="D71" s="2">
        <f ca="1">_xll.RiskDiscrete($A$10:$A$12,D$10:D$12)</f>
        <v>2</v>
      </c>
      <c r="E71" s="2">
        <f t="shared" ca="1" si="0"/>
        <v>74</v>
      </c>
      <c r="F71" s="2">
        <f t="shared" ca="1" si="1"/>
        <v>74</v>
      </c>
      <c r="G71" s="2">
        <f ca="1">_xll.RiskBinomial(B$3-E71,B$4)</f>
        <v>2</v>
      </c>
    </row>
    <row r="72" spans="1:7" x14ac:dyDescent="0.2">
      <c r="A72" s="2">
        <f t="shared" si="2"/>
        <v>38</v>
      </c>
      <c r="B72" s="2">
        <f ca="1">_xll.RiskDiscrete($A$10:$A$12,B$10:B$12)</f>
        <v>2</v>
      </c>
      <c r="C72" s="2">
        <f ca="1">_xll.RiskDiscrete($A$10:$A$12,C$10:C$12)</f>
        <v>2</v>
      </c>
      <c r="D72" s="2">
        <f ca="1">_xll.RiskDiscrete($A$10:$A$12,D$10:D$12)</f>
        <v>2</v>
      </c>
      <c r="E72" s="2">
        <f t="shared" ca="1" si="0"/>
        <v>76</v>
      </c>
      <c r="F72" s="2">
        <f t="shared" ca="1" si="1"/>
        <v>76</v>
      </c>
      <c r="G72" s="2">
        <f ca="1">_xll.RiskBinomial(B$3-E72,B$4)</f>
        <v>2</v>
      </c>
    </row>
    <row r="73" spans="1:7" x14ac:dyDescent="0.2">
      <c r="A73" s="2">
        <f t="shared" si="2"/>
        <v>39</v>
      </c>
      <c r="B73" s="2">
        <f ca="1">_xll.RiskDiscrete($A$10:$A$12,B$10:B$12)</f>
        <v>2</v>
      </c>
      <c r="C73" s="2">
        <f ca="1">_xll.RiskDiscrete($A$10:$A$12,C$10:C$12)</f>
        <v>2</v>
      </c>
      <c r="D73" s="2">
        <f ca="1">_xll.RiskDiscrete($A$10:$A$12,D$10:D$12)</f>
        <v>2</v>
      </c>
      <c r="E73" s="2">
        <f t="shared" ca="1" si="0"/>
        <v>78</v>
      </c>
      <c r="F73" s="2">
        <f t="shared" ca="1" si="1"/>
        <v>78</v>
      </c>
      <c r="G73" s="2">
        <f ca="1">_xll.RiskBinomial(B$3-E73,B$4)</f>
        <v>2</v>
      </c>
    </row>
    <row r="74" spans="1:7" x14ac:dyDescent="0.2">
      <c r="A74" s="2">
        <f t="shared" si="2"/>
        <v>40</v>
      </c>
      <c r="B74" s="2">
        <f ca="1">_xll.RiskDiscrete($A$10:$A$12,B$10:B$12)</f>
        <v>2</v>
      </c>
      <c r="C74" s="2">
        <f ca="1">_xll.RiskDiscrete($A$10:$A$12,C$10:C$12)</f>
        <v>2</v>
      </c>
      <c r="D74" s="2">
        <f ca="1">_xll.RiskDiscrete($A$10:$A$12,D$10:D$12)</f>
        <v>2</v>
      </c>
      <c r="E74" s="2">
        <f t="shared" ca="1" si="0"/>
        <v>80</v>
      </c>
      <c r="F74" s="2">
        <f t="shared" ca="1" si="1"/>
        <v>80</v>
      </c>
      <c r="G74" s="2">
        <f ca="1">_xll.RiskBinomial(B$3-E74,B$4)</f>
        <v>2</v>
      </c>
    </row>
    <row r="75" spans="1:7" x14ac:dyDescent="0.2">
      <c r="A75" s="2">
        <f t="shared" si="2"/>
        <v>41</v>
      </c>
      <c r="B75" s="2">
        <f ca="1">_xll.RiskDiscrete($A$10:$A$12,B$10:B$12)</f>
        <v>2</v>
      </c>
      <c r="C75" s="2">
        <f ca="1">_xll.RiskDiscrete($A$10:$A$12,C$10:C$12)</f>
        <v>2</v>
      </c>
      <c r="D75" s="2">
        <f ca="1">_xll.RiskDiscrete($A$10:$A$12,D$10:D$12)</f>
        <v>2</v>
      </c>
      <c r="E75" s="2">
        <f t="shared" ca="1" si="0"/>
        <v>82</v>
      </c>
      <c r="F75" s="2">
        <f t="shared" ca="1" si="1"/>
        <v>82</v>
      </c>
      <c r="G75" s="2">
        <f ca="1">_xll.RiskBinomial(B$3-E75,B$4)</f>
        <v>2</v>
      </c>
    </row>
    <row r="76" spans="1:7" x14ac:dyDescent="0.2">
      <c r="A76" s="2">
        <f t="shared" si="2"/>
        <v>42</v>
      </c>
      <c r="B76" s="2">
        <f ca="1">_xll.RiskDiscrete($A$10:$A$12,B$10:B$12)</f>
        <v>2</v>
      </c>
      <c r="C76" s="2">
        <f ca="1">_xll.RiskDiscrete($A$10:$A$12,C$10:C$12)</f>
        <v>2</v>
      </c>
      <c r="D76" s="2">
        <f ca="1">_xll.RiskDiscrete($A$10:$A$12,D$10:D$12)</f>
        <v>2</v>
      </c>
      <c r="E76" s="2">
        <f t="shared" ca="1" si="0"/>
        <v>84</v>
      </c>
      <c r="F76" s="2">
        <f t="shared" ca="1" si="1"/>
        <v>84</v>
      </c>
      <c r="G76" s="2">
        <f ca="1">_xll.RiskBinomial(B$3-E76,B$4)</f>
        <v>2</v>
      </c>
    </row>
    <row r="77" spans="1:7" x14ac:dyDescent="0.2">
      <c r="A77" s="2">
        <f t="shared" si="2"/>
        <v>43</v>
      </c>
      <c r="B77" s="2">
        <f ca="1">_xll.RiskDiscrete($A$10:$A$12,B$10:B$12)</f>
        <v>2</v>
      </c>
      <c r="C77" s="2">
        <f ca="1">_xll.RiskDiscrete($A$10:$A$12,C$10:C$12)</f>
        <v>2</v>
      </c>
      <c r="D77" s="2">
        <f ca="1">_xll.RiskDiscrete($A$10:$A$12,D$10:D$12)</f>
        <v>2</v>
      </c>
      <c r="E77" s="2">
        <f t="shared" ca="1" si="0"/>
        <v>86</v>
      </c>
      <c r="F77" s="2">
        <f t="shared" ca="1" si="1"/>
        <v>86</v>
      </c>
      <c r="G77" s="2">
        <f ca="1">_xll.RiskBinomial(B$3-E77,B$4)</f>
        <v>2</v>
      </c>
    </row>
    <row r="78" spans="1:7" x14ac:dyDescent="0.2">
      <c r="A78" s="2">
        <f t="shared" si="2"/>
        <v>44</v>
      </c>
      <c r="B78" s="2">
        <f ca="1">_xll.RiskDiscrete($A$10:$A$12,B$10:B$12)</f>
        <v>2</v>
      </c>
      <c r="C78" s="2">
        <f ca="1">_xll.RiskDiscrete($A$10:$A$12,C$10:C$12)</f>
        <v>2</v>
      </c>
      <c r="D78" s="2">
        <f ca="1">_xll.RiskDiscrete($A$10:$A$12,D$10:D$12)</f>
        <v>2</v>
      </c>
      <c r="E78" s="2">
        <f t="shared" ca="1" si="0"/>
        <v>88</v>
      </c>
      <c r="F78" s="2">
        <f t="shared" ca="1" si="1"/>
        <v>88</v>
      </c>
      <c r="G78" s="2">
        <f ca="1">_xll.RiskBinomial(B$3-E78,B$4)</f>
        <v>2</v>
      </c>
    </row>
    <row r="79" spans="1:7" x14ac:dyDescent="0.2">
      <c r="A79" s="2">
        <f t="shared" si="2"/>
        <v>45</v>
      </c>
      <c r="B79" s="2">
        <f ca="1">_xll.RiskDiscrete($A$10:$A$12,B$10:B$12)</f>
        <v>2</v>
      </c>
      <c r="C79" s="2">
        <f ca="1">_xll.RiskDiscrete($A$10:$A$12,C$10:C$12)</f>
        <v>2</v>
      </c>
      <c r="D79" s="2">
        <f ca="1">_xll.RiskDiscrete($A$10:$A$12,D$10:D$12)</f>
        <v>2</v>
      </c>
      <c r="E79" s="2">
        <f t="shared" ca="1" si="0"/>
        <v>90</v>
      </c>
      <c r="F79" s="2">
        <f t="shared" ca="1" si="1"/>
        <v>90</v>
      </c>
      <c r="G79" s="2">
        <f ca="1">_xll.RiskBinomial(B$3-E79,B$4)</f>
        <v>2</v>
      </c>
    </row>
    <row r="80" spans="1:7" x14ac:dyDescent="0.2">
      <c r="A80" s="2">
        <f t="shared" si="2"/>
        <v>46</v>
      </c>
      <c r="B80" s="2">
        <f ca="1">_xll.RiskDiscrete($A$10:$A$12,B$10:B$12)</f>
        <v>2</v>
      </c>
      <c r="C80" s="2">
        <f ca="1">_xll.RiskDiscrete($A$10:$A$12,C$10:C$12)</f>
        <v>2</v>
      </c>
      <c r="D80" s="2">
        <f ca="1">_xll.RiskDiscrete($A$10:$A$12,D$10:D$12)</f>
        <v>2</v>
      </c>
      <c r="E80" s="2">
        <f t="shared" ca="1" si="0"/>
        <v>92</v>
      </c>
      <c r="F80" s="2">
        <f t="shared" ca="1" si="1"/>
        <v>92</v>
      </c>
      <c r="G80" s="2">
        <f ca="1">_xll.RiskBinomial(B$3-E80,B$4)</f>
        <v>2</v>
      </c>
    </row>
    <row r="81" spans="1:7" x14ac:dyDescent="0.2">
      <c r="A81" s="2">
        <f t="shared" si="2"/>
        <v>47</v>
      </c>
      <c r="B81" s="2">
        <f ca="1">_xll.RiskDiscrete($A$10:$A$12,B$10:B$12)</f>
        <v>2</v>
      </c>
      <c r="C81" s="2">
        <f ca="1">_xll.RiskDiscrete($A$10:$A$12,C$10:C$12)</f>
        <v>2</v>
      </c>
      <c r="D81" s="2">
        <f ca="1">_xll.RiskDiscrete($A$10:$A$12,D$10:D$12)</f>
        <v>2</v>
      </c>
      <c r="E81" s="2">
        <f t="shared" ca="1" si="0"/>
        <v>94</v>
      </c>
      <c r="F81" s="2">
        <f t="shared" ca="1" si="1"/>
        <v>94</v>
      </c>
      <c r="G81" s="2">
        <f ca="1">_xll.RiskBinomial(B$3-E81,B$4)</f>
        <v>2</v>
      </c>
    </row>
    <row r="82" spans="1:7" x14ac:dyDescent="0.2">
      <c r="A82" s="2">
        <f t="shared" si="2"/>
        <v>48</v>
      </c>
      <c r="B82" s="2">
        <f ca="1">_xll.RiskDiscrete($A$10:$A$12,B$10:B$12)</f>
        <v>2</v>
      </c>
      <c r="C82" s="2">
        <f ca="1">_xll.RiskDiscrete($A$10:$A$12,C$10:C$12)</f>
        <v>2</v>
      </c>
      <c r="D82" s="2">
        <f ca="1">_xll.RiskDiscrete($A$10:$A$12,D$10:D$12)</f>
        <v>2</v>
      </c>
      <c r="E82" s="2">
        <f t="shared" ca="1" si="0"/>
        <v>96</v>
      </c>
      <c r="F82" s="2">
        <f t="shared" ca="1" si="1"/>
        <v>96</v>
      </c>
      <c r="G82" s="2">
        <f ca="1">_xll.RiskBinomial(B$3-E82,B$4)</f>
        <v>2</v>
      </c>
    </row>
    <row r="83" spans="1:7" x14ac:dyDescent="0.2">
      <c r="A83" s="2">
        <f t="shared" si="2"/>
        <v>49</v>
      </c>
      <c r="B83" s="2">
        <f ca="1">_xll.RiskDiscrete($A$10:$A$12,B$10:B$12)</f>
        <v>2</v>
      </c>
      <c r="C83" s="2">
        <f ca="1">_xll.RiskDiscrete($A$10:$A$12,C$10:C$12)</f>
        <v>2</v>
      </c>
      <c r="D83" s="2">
        <f ca="1">_xll.RiskDiscrete($A$10:$A$12,D$10:D$12)</f>
        <v>2</v>
      </c>
      <c r="E83" s="2">
        <f t="shared" ca="1" si="0"/>
        <v>98</v>
      </c>
      <c r="F83" s="2">
        <f t="shared" ca="1" si="1"/>
        <v>98</v>
      </c>
      <c r="G83" s="2">
        <f ca="1">_xll.RiskBinomial(B$3-E83,B$4)</f>
        <v>2</v>
      </c>
    </row>
    <row r="84" spans="1:7" x14ac:dyDescent="0.2">
      <c r="A84" s="2">
        <f t="shared" si="2"/>
        <v>50</v>
      </c>
      <c r="B84" s="2">
        <f ca="1">_xll.RiskDiscrete($A$10:$A$12,B$10:B$12)</f>
        <v>2</v>
      </c>
      <c r="C84" s="2">
        <f ca="1">_xll.RiskDiscrete($A$10:$A$12,C$10:C$12)</f>
        <v>2</v>
      </c>
      <c r="D84" s="2">
        <f ca="1">_xll.RiskDiscrete($A$10:$A$12,D$10:D$12)</f>
        <v>2</v>
      </c>
      <c r="E84" s="2">
        <f t="shared" ca="1" si="0"/>
        <v>100</v>
      </c>
      <c r="F84" s="2">
        <f t="shared" ca="1" si="1"/>
        <v>100</v>
      </c>
      <c r="G84" s="2">
        <f ca="1">_xll.RiskBinomial(B$3-E84,B$4)</f>
        <v>2</v>
      </c>
    </row>
    <row r="85" spans="1:7" x14ac:dyDescent="0.2">
      <c r="A85" s="2">
        <f t="shared" si="2"/>
        <v>51</v>
      </c>
      <c r="B85" s="2">
        <f ca="1">_xll.RiskDiscrete($A$10:$A$12,B$10:B$12)</f>
        <v>2</v>
      </c>
      <c r="C85" s="2">
        <f ca="1">_xll.RiskDiscrete($A$10:$A$12,C$10:C$12)</f>
        <v>2</v>
      </c>
      <c r="D85" s="2">
        <f ca="1">_xll.RiskDiscrete($A$10:$A$12,D$10:D$12)</f>
        <v>2</v>
      </c>
      <c r="E85" s="2">
        <f t="shared" ca="1" si="0"/>
        <v>102</v>
      </c>
      <c r="F85" s="2">
        <f t="shared" ca="1" si="1"/>
        <v>102</v>
      </c>
      <c r="G85" s="2">
        <f ca="1">_xll.RiskBinomial(B$3-E85,B$4)</f>
        <v>2</v>
      </c>
    </row>
    <row r="86" spans="1:7" x14ac:dyDescent="0.2">
      <c r="A86" s="2">
        <f t="shared" si="2"/>
        <v>52</v>
      </c>
      <c r="B86" s="2">
        <f ca="1">_xll.RiskDiscrete($A$10:$A$12,B$10:B$12)</f>
        <v>2</v>
      </c>
      <c r="C86" s="2">
        <f ca="1">_xll.RiskDiscrete($A$10:$A$12,C$10:C$12)</f>
        <v>2</v>
      </c>
      <c r="D86" s="2">
        <f ca="1">_xll.RiskDiscrete($A$10:$A$12,D$10:D$12)</f>
        <v>2</v>
      </c>
      <c r="E86" s="2">
        <f t="shared" ca="1" si="0"/>
        <v>104</v>
      </c>
      <c r="F86" s="2">
        <f t="shared" ca="1" si="1"/>
        <v>104</v>
      </c>
      <c r="G86" s="2">
        <f ca="1">_xll.RiskBinomial(B$3-E86,B$4)</f>
        <v>2</v>
      </c>
    </row>
    <row r="87" spans="1:7" x14ac:dyDescent="0.2">
      <c r="A87" s="2">
        <f t="shared" si="2"/>
        <v>53</v>
      </c>
      <c r="B87" s="2">
        <f ca="1">_xll.RiskDiscrete($A$10:$A$12,B$10:B$12)</f>
        <v>2</v>
      </c>
      <c r="C87" s="2">
        <f ca="1">_xll.RiskDiscrete($A$10:$A$12,C$10:C$12)</f>
        <v>2</v>
      </c>
      <c r="D87" s="2">
        <f ca="1">_xll.RiskDiscrete($A$10:$A$12,D$10:D$12)</f>
        <v>2</v>
      </c>
      <c r="E87" s="2">
        <f t="shared" ca="1" si="0"/>
        <v>106</v>
      </c>
      <c r="F87" s="2">
        <f t="shared" ca="1" si="1"/>
        <v>106</v>
      </c>
      <c r="G87" s="2">
        <f ca="1">_xll.RiskBinomial(B$3-E87,B$4)</f>
        <v>2</v>
      </c>
    </row>
    <row r="88" spans="1:7" x14ac:dyDescent="0.2">
      <c r="A88" s="2">
        <f t="shared" si="2"/>
        <v>54</v>
      </c>
      <c r="B88" s="2">
        <f ca="1">_xll.RiskDiscrete($A$10:$A$12,B$10:B$12)</f>
        <v>2</v>
      </c>
      <c r="C88" s="2">
        <f ca="1">_xll.RiskDiscrete($A$10:$A$12,C$10:C$12)</f>
        <v>2</v>
      </c>
      <c r="D88" s="2">
        <f ca="1">_xll.RiskDiscrete($A$10:$A$12,D$10:D$12)</f>
        <v>2</v>
      </c>
      <c r="E88" s="2">
        <f t="shared" ca="1" si="0"/>
        <v>108</v>
      </c>
      <c r="F88" s="2">
        <f t="shared" ca="1" si="1"/>
        <v>108</v>
      </c>
      <c r="G88" s="2">
        <f ca="1">_xll.RiskBinomial(B$3-E88,B$4)</f>
        <v>2</v>
      </c>
    </row>
    <row r="89" spans="1:7" x14ac:dyDescent="0.2">
      <c r="A89" s="2">
        <f t="shared" si="2"/>
        <v>55</v>
      </c>
      <c r="B89" s="2">
        <f ca="1">_xll.RiskDiscrete($A$10:$A$12,B$10:B$12)</f>
        <v>2</v>
      </c>
      <c r="C89" s="2">
        <f ca="1">_xll.RiskDiscrete($A$10:$A$12,C$10:C$12)</f>
        <v>2</v>
      </c>
      <c r="D89" s="2">
        <f ca="1">_xll.RiskDiscrete($A$10:$A$12,D$10:D$12)</f>
        <v>2</v>
      </c>
      <c r="E89" s="2">
        <f t="shared" ca="1" si="0"/>
        <v>110</v>
      </c>
      <c r="F89" s="2">
        <f t="shared" ca="1" si="1"/>
        <v>110</v>
      </c>
      <c r="G89" s="2">
        <f ca="1">_xll.RiskBinomial(B$3-E89,B$4)</f>
        <v>2</v>
      </c>
    </row>
    <row r="90" spans="1:7" x14ac:dyDescent="0.2">
      <c r="A90" s="2">
        <f t="shared" si="2"/>
        <v>56</v>
      </c>
      <c r="B90" s="2">
        <f ca="1">_xll.RiskDiscrete($A$10:$A$12,B$10:B$12)</f>
        <v>2</v>
      </c>
      <c r="C90" s="2">
        <f ca="1">_xll.RiskDiscrete($A$10:$A$12,C$10:C$12)</f>
        <v>2</v>
      </c>
      <c r="D90" s="2">
        <f ca="1">_xll.RiskDiscrete($A$10:$A$12,D$10:D$12)</f>
        <v>2</v>
      </c>
      <c r="E90" s="2">
        <f t="shared" ca="1" si="0"/>
        <v>112</v>
      </c>
      <c r="F90" s="2">
        <f t="shared" ca="1" si="1"/>
        <v>112</v>
      </c>
      <c r="G90" s="2">
        <f ca="1">_xll.RiskBinomial(B$3-E90,B$4)</f>
        <v>2</v>
      </c>
    </row>
    <row r="91" spans="1:7" x14ac:dyDescent="0.2">
      <c r="A91" s="2">
        <f t="shared" si="2"/>
        <v>57</v>
      </c>
      <c r="B91" s="2">
        <f ca="1">_xll.RiskDiscrete($A$10:$A$12,B$10:B$12)</f>
        <v>2</v>
      </c>
      <c r="C91" s="2">
        <f ca="1">_xll.RiskDiscrete($A$10:$A$12,C$10:C$12)</f>
        <v>2</v>
      </c>
      <c r="D91" s="2">
        <f ca="1">_xll.RiskDiscrete($A$10:$A$12,D$10:D$12)</f>
        <v>2</v>
      </c>
      <c r="E91" s="2">
        <f t="shared" ca="1" si="0"/>
        <v>114</v>
      </c>
      <c r="F91" s="2">
        <f t="shared" ca="1" si="1"/>
        <v>114</v>
      </c>
      <c r="G91" s="2">
        <f ca="1">_xll.RiskBinomial(B$3-E91,B$4)</f>
        <v>2</v>
      </c>
    </row>
    <row r="92" spans="1:7" x14ac:dyDescent="0.2">
      <c r="A92" s="2">
        <f t="shared" si="2"/>
        <v>58</v>
      </c>
      <c r="B92" s="2">
        <f ca="1">_xll.RiskDiscrete($A$10:$A$12,B$10:B$12)</f>
        <v>2</v>
      </c>
      <c r="C92" s="2">
        <f ca="1">_xll.RiskDiscrete($A$10:$A$12,C$10:C$12)</f>
        <v>2</v>
      </c>
      <c r="D92" s="2">
        <f ca="1">_xll.RiskDiscrete($A$10:$A$12,D$10:D$12)</f>
        <v>2</v>
      </c>
      <c r="E92" s="2">
        <f t="shared" ca="1" si="0"/>
        <v>116</v>
      </c>
      <c r="F92" s="2">
        <f t="shared" ca="1" si="1"/>
        <v>116</v>
      </c>
      <c r="G92" s="2">
        <f ca="1">_xll.RiskBinomial(B$3-E92,B$4)</f>
        <v>2</v>
      </c>
    </row>
    <row r="93" spans="1:7" x14ac:dyDescent="0.2">
      <c r="A93" s="2">
        <f t="shared" si="2"/>
        <v>59</v>
      </c>
      <c r="B93" s="2">
        <f ca="1">_xll.RiskDiscrete($A$10:$A$12,B$10:B$12)</f>
        <v>2</v>
      </c>
      <c r="C93" s="2">
        <f ca="1">_xll.RiskDiscrete($A$10:$A$12,C$10:C$12)</f>
        <v>2</v>
      </c>
      <c r="D93" s="2">
        <f ca="1">_xll.RiskDiscrete($A$10:$A$12,D$10:D$12)</f>
        <v>2</v>
      </c>
      <c r="E93" s="2">
        <f t="shared" ca="1" si="0"/>
        <v>118</v>
      </c>
      <c r="F93" s="2">
        <f t="shared" ca="1" si="1"/>
        <v>118</v>
      </c>
      <c r="G93" s="2">
        <f ca="1">_xll.RiskBinomial(B$3-E93,B$4)</f>
        <v>2</v>
      </c>
    </row>
    <row r="94" spans="1:7" x14ac:dyDescent="0.2">
      <c r="A94" s="2">
        <f t="shared" si="2"/>
        <v>60</v>
      </c>
      <c r="B94" s="2">
        <f ca="1">_xll.RiskDiscrete($A$10:$A$12,B$10:B$12)</f>
        <v>2</v>
      </c>
      <c r="C94" s="2">
        <f ca="1">_xll.RiskDiscrete($A$10:$A$12,C$10:C$12)</f>
        <v>2</v>
      </c>
      <c r="D94" s="2">
        <f ca="1">_xll.RiskDiscrete($A$10:$A$12,D$10:D$12)</f>
        <v>2</v>
      </c>
      <c r="E94" s="2">
        <f t="shared" ca="1" si="0"/>
        <v>120</v>
      </c>
      <c r="F94" s="2">
        <f t="shared" ca="1" si="1"/>
        <v>120</v>
      </c>
      <c r="G94" s="2">
        <f ca="1">_xll.RiskBinomial(B$3-E94,B$4)</f>
        <v>2</v>
      </c>
    </row>
    <row r="95" spans="1:7" x14ac:dyDescent="0.2">
      <c r="A95" s="2">
        <f t="shared" si="2"/>
        <v>61</v>
      </c>
      <c r="B95" s="2">
        <f ca="1">_xll.RiskDiscrete($A$10:$A$12,B$10:B$12)</f>
        <v>2</v>
      </c>
      <c r="C95" s="2">
        <f ca="1">_xll.RiskDiscrete($A$10:$A$12,C$10:C$12)</f>
        <v>2</v>
      </c>
      <c r="D95" s="2">
        <f ca="1">_xll.RiskDiscrete($A$10:$A$12,D$10:D$12)</f>
        <v>2</v>
      </c>
      <c r="E95" s="2">
        <f t="shared" ca="1" si="0"/>
        <v>122</v>
      </c>
      <c r="F95" s="2">
        <f t="shared" ca="1" si="1"/>
        <v>122</v>
      </c>
      <c r="G95" s="2">
        <f ca="1">_xll.RiskBinomial(B$3-E95,B$4)</f>
        <v>2</v>
      </c>
    </row>
    <row r="96" spans="1:7" x14ac:dyDescent="0.2">
      <c r="A96" s="2">
        <f t="shared" si="2"/>
        <v>62</v>
      </c>
      <c r="B96" s="2">
        <f ca="1">_xll.RiskDiscrete($A$10:$A$12,B$10:B$12)</f>
        <v>2</v>
      </c>
      <c r="C96" s="2">
        <f ca="1">_xll.RiskDiscrete($A$10:$A$12,C$10:C$12)</f>
        <v>2</v>
      </c>
      <c r="D96" s="2">
        <f ca="1">_xll.RiskDiscrete($A$10:$A$12,D$10:D$12)</f>
        <v>2</v>
      </c>
      <c r="E96" s="2">
        <f t="shared" ca="1" si="0"/>
        <v>124</v>
      </c>
      <c r="F96" s="2">
        <f t="shared" ca="1" si="1"/>
        <v>124</v>
      </c>
      <c r="G96" s="2">
        <f ca="1">_xll.RiskBinomial(B$3-E96,B$4)</f>
        <v>2</v>
      </c>
    </row>
    <row r="97" spans="1:7" x14ac:dyDescent="0.2">
      <c r="A97" s="2">
        <f t="shared" si="2"/>
        <v>63</v>
      </c>
      <c r="B97" s="2">
        <f ca="1">_xll.RiskDiscrete($A$10:$A$12,B$10:B$12)</f>
        <v>2</v>
      </c>
      <c r="C97" s="2">
        <f ca="1">_xll.RiskDiscrete($A$10:$A$12,C$10:C$12)</f>
        <v>2</v>
      </c>
      <c r="D97" s="2">
        <f ca="1">_xll.RiskDiscrete($A$10:$A$12,D$10:D$12)</f>
        <v>2</v>
      </c>
      <c r="E97" s="2">
        <f t="shared" ca="1" si="0"/>
        <v>126</v>
      </c>
      <c r="F97" s="2">
        <f t="shared" ca="1" si="1"/>
        <v>126</v>
      </c>
      <c r="G97" s="2">
        <f ca="1">_xll.RiskBinomial(B$3-E97,B$4)</f>
        <v>1</v>
      </c>
    </row>
    <row r="98" spans="1:7" x14ac:dyDescent="0.2">
      <c r="A98" s="2">
        <f t="shared" si="2"/>
        <v>64</v>
      </c>
      <c r="B98" s="2">
        <f ca="1">_xll.RiskDiscrete($A$10:$A$12,B$10:B$12)</f>
        <v>2</v>
      </c>
      <c r="C98" s="2">
        <f ca="1">_xll.RiskDiscrete($A$10:$A$12,C$10:C$12)</f>
        <v>2</v>
      </c>
      <c r="D98" s="2">
        <f ca="1">_xll.RiskDiscrete($A$10:$A$12,D$10:D$12)</f>
        <v>2</v>
      </c>
      <c r="E98" s="2">
        <f t="shared" ca="1" si="0"/>
        <v>127</v>
      </c>
      <c r="F98" s="2">
        <f t="shared" ca="1" si="1"/>
        <v>127</v>
      </c>
      <c r="G98" s="2">
        <f ca="1">_xll.RiskBinomial(B$3-E98,B$4)</f>
        <v>1</v>
      </c>
    </row>
    <row r="99" spans="1:7" x14ac:dyDescent="0.2">
      <c r="A99" s="2">
        <f t="shared" si="2"/>
        <v>65</v>
      </c>
      <c r="B99" s="2">
        <f ca="1">_xll.RiskDiscrete($A$10:$A$12,B$10:B$12)</f>
        <v>2</v>
      </c>
      <c r="C99" s="2">
        <f ca="1">_xll.RiskDiscrete($A$10:$A$12,C$10:C$12)</f>
        <v>2</v>
      </c>
      <c r="D99" s="2">
        <f ca="1">_xll.RiskDiscrete($A$10:$A$12,D$10:D$12)</f>
        <v>2</v>
      </c>
      <c r="E99" s="2">
        <f t="shared" ref="E99:E134" ca="1" si="3">F98+G98</f>
        <v>128</v>
      </c>
      <c r="F99" s="2">
        <f t="shared" ref="F99:F134" ca="1" si="4">MAX(0,E99-SUMPRODUCT(B99:D99,B$15:D$15))</f>
        <v>128</v>
      </c>
      <c r="G99" s="2">
        <f ca="1">_xll.RiskBinomial(B$3-E99,B$4)</f>
        <v>1</v>
      </c>
    </row>
    <row r="100" spans="1:7" x14ac:dyDescent="0.2">
      <c r="A100" s="2">
        <f t="shared" ref="A100:A134" si="5">A99+1</f>
        <v>66</v>
      </c>
      <c r="B100" s="2">
        <f ca="1">_xll.RiskDiscrete($A$10:$A$12,B$10:B$12)</f>
        <v>2</v>
      </c>
      <c r="C100" s="2">
        <f ca="1">_xll.RiskDiscrete($A$10:$A$12,C$10:C$12)</f>
        <v>2</v>
      </c>
      <c r="D100" s="2">
        <f ca="1">_xll.RiskDiscrete($A$10:$A$12,D$10:D$12)</f>
        <v>2</v>
      </c>
      <c r="E100" s="2">
        <f t="shared" ca="1" si="3"/>
        <v>129</v>
      </c>
      <c r="F100" s="2">
        <f t="shared" ca="1" si="4"/>
        <v>129</v>
      </c>
      <c r="G100" s="2">
        <f ca="1">_xll.RiskBinomial(B$3-E100,B$4)</f>
        <v>1</v>
      </c>
    </row>
    <row r="101" spans="1:7" x14ac:dyDescent="0.2">
      <c r="A101" s="2">
        <f t="shared" si="5"/>
        <v>67</v>
      </c>
      <c r="B101" s="2">
        <f ca="1">_xll.RiskDiscrete($A$10:$A$12,B$10:B$12)</f>
        <v>2</v>
      </c>
      <c r="C101" s="2">
        <f ca="1">_xll.RiskDiscrete($A$10:$A$12,C$10:C$12)</f>
        <v>2</v>
      </c>
      <c r="D101" s="2">
        <f ca="1">_xll.RiskDiscrete($A$10:$A$12,D$10:D$12)</f>
        <v>2</v>
      </c>
      <c r="E101" s="2">
        <f t="shared" ca="1" si="3"/>
        <v>130</v>
      </c>
      <c r="F101" s="2">
        <f t="shared" ca="1" si="4"/>
        <v>130</v>
      </c>
      <c r="G101" s="2">
        <f ca="1">_xll.RiskBinomial(B$3-E101,B$4)</f>
        <v>1</v>
      </c>
    </row>
    <row r="102" spans="1:7" x14ac:dyDescent="0.2">
      <c r="A102" s="2">
        <f t="shared" si="5"/>
        <v>68</v>
      </c>
      <c r="B102" s="2">
        <f ca="1">_xll.RiskDiscrete($A$10:$A$12,B$10:B$12)</f>
        <v>2</v>
      </c>
      <c r="C102" s="2">
        <f ca="1">_xll.RiskDiscrete($A$10:$A$12,C$10:C$12)</f>
        <v>2</v>
      </c>
      <c r="D102" s="2">
        <f ca="1">_xll.RiskDiscrete($A$10:$A$12,D$10:D$12)</f>
        <v>2</v>
      </c>
      <c r="E102" s="2">
        <f t="shared" ca="1" si="3"/>
        <v>131</v>
      </c>
      <c r="F102" s="2">
        <f t="shared" ca="1" si="4"/>
        <v>131</v>
      </c>
      <c r="G102" s="2">
        <f ca="1">_xll.RiskBinomial(B$3-E102,B$4)</f>
        <v>1</v>
      </c>
    </row>
    <row r="103" spans="1:7" x14ac:dyDescent="0.2">
      <c r="A103" s="2">
        <f t="shared" si="5"/>
        <v>69</v>
      </c>
      <c r="B103" s="2">
        <f ca="1">_xll.RiskDiscrete($A$10:$A$12,B$10:B$12)</f>
        <v>2</v>
      </c>
      <c r="C103" s="2">
        <f ca="1">_xll.RiskDiscrete($A$10:$A$12,C$10:C$12)</f>
        <v>2</v>
      </c>
      <c r="D103" s="2">
        <f ca="1">_xll.RiskDiscrete($A$10:$A$12,D$10:D$12)</f>
        <v>2</v>
      </c>
      <c r="E103" s="2">
        <f t="shared" ca="1" si="3"/>
        <v>132</v>
      </c>
      <c r="F103" s="2">
        <f t="shared" ca="1" si="4"/>
        <v>132</v>
      </c>
      <c r="G103" s="2">
        <f ca="1">_xll.RiskBinomial(B$3-E103,B$4)</f>
        <v>1</v>
      </c>
    </row>
    <row r="104" spans="1:7" x14ac:dyDescent="0.2">
      <c r="A104" s="2">
        <f t="shared" si="5"/>
        <v>70</v>
      </c>
      <c r="B104" s="2">
        <f ca="1">_xll.RiskDiscrete($A$10:$A$12,B$10:B$12)</f>
        <v>2</v>
      </c>
      <c r="C104" s="2">
        <f ca="1">_xll.RiskDiscrete($A$10:$A$12,C$10:C$12)</f>
        <v>2</v>
      </c>
      <c r="D104" s="2">
        <f ca="1">_xll.RiskDiscrete($A$10:$A$12,D$10:D$12)</f>
        <v>2</v>
      </c>
      <c r="E104" s="2">
        <f t="shared" ca="1" si="3"/>
        <v>133</v>
      </c>
      <c r="F104" s="2">
        <f t="shared" ca="1" si="4"/>
        <v>133</v>
      </c>
      <c r="G104" s="2">
        <f ca="1">_xll.RiskBinomial(B$3-E104,B$4)</f>
        <v>1</v>
      </c>
    </row>
    <row r="105" spans="1:7" x14ac:dyDescent="0.2">
      <c r="A105" s="2">
        <f t="shared" si="5"/>
        <v>71</v>
      </c>
      <c r="B105" s="2">
        <f ca="1">_xll.RiskDiscrete($A$10:$A$12,B$10:B$12)</f>
        <v>2</v>
      </c>
      <c r="C105" s="2">
        <f ca="1">_xll.RiskDiscrete($A$10:$A$12,C$10:C$12)</f>
        <v>2</v>
      </c>
      <c r="D105" s="2">
        <f ca="1">_xll.RiskDiscrete($A$10:$A$12,D$10:D$12)</f>
        <v>2</v>
      </c>
      <c r="E105" s="2">
        <f t="shared" ca="1" si="3"/>
        <v>134</v>
      </c>
      <c r="F105" s="2">
        <f t="shared" ca="1" si="4"/>
        <v>134</v>
      </c>
      <c r="G105" s="2">
        <f ca="1">_xll.RiskBinomial(B$3-E105,B$4)</f>
        <v>1</v>
      </c>
    </row>
    <row r="106" spans="1:7" x14ac:dyDescent="0.2">
      <c r="A106" s="2">
        <f t="shared" si="5"/>
        <v>72</v>
      </c>
      <c r="B106" s="2">
        <f ca="1">_xll.RiskDiscrete($A$10:$A$12,B$10:B$12)</f>
        <v>2</v>
      </c>
      <c r="C106" s="2">
        <f ca="1">_xll.RiskDiscrete($A$10:$A$12,C$10:C$12)</f>
        <v>2</v>
      </c>
      <c r="D106" s="2">
        <f ca="1">_xll.RiskDiscrete($A$10:$A$12,D$10:D$12)</f>
        <v>2</v>
      </c>
      <c r="E106" s="2">
        <f t="shared" ca="1" si="3"/>
        <v>135</v>
      </c>
      <c r="F106" s="2">
        <f t="shared" ca="1" si="4"/>
        <v>135</v>
      </c>
      <c r="G106" s="2">
        <f ca="1">_xll.RiskBinomial(B$3-E106,B$4)</f>
        <v>1</v>
      </c>
    </row>
    <row r="107" spans="1:7" x14ac:dyDescent="0.2">
      <c r="A107" s="2">
        <f t="shared" si="5"/>
        <v>73</v>
      </c>
      <c r="B107" s="2">
        <f ca="1">_xll.RiskDiscrete($A$10:$A$12,B$10:B$12)</f>
        <v>2</v>
      </c>
      <c r="C107" s="2">
        <f ca="1">_xll.RiskDiscrete($A$10:$A$12,C$10:C$12)</f>
        <v>2</v>
      </c>
      <c r="D107" s="2">
        <f ca="1">_xll.RiskDiscrete($A$10:$A$12,D$10:D$12)</f>
        <v>2</v>
      </c>
      <c r="E107" s="2">
        <f t="shared" ca="1" si="3"/>
        <v>136</v>
      </c>
      <c r="F107" s="2">
        <f t="shared" ca="1" si="4"/>
        <v>136</v>
      </c>
      <c r="G107" s="2">
        <f ca="1">_xll.RiskBinomial(B$3-E107,B$4)</f>
        <v>1</v>
      </c>
    </row>
    <row r="108" spans="1:7" x14ac:dyDescent="0.2">
      <c r="A108" s="2">
        <f t="shared" si="5"/>
        <v>74</v>
      </c>
      <c r="B108" s="2">
        <f ca="1">_xll.RiskDiscrete($A$10:$A$12,B$10:B$12)</f>
        <v>2</v>
      </c>
      <c r="C108" s="2">
        <f ca="1">_xll.RiskDiscrete($A$10:$A$12,C$10:C$12)</f>
        <v>2</v>
      </c>
      <c r="D108" s="2">
        <f ca="1">_xll.RiskDiscrete($A$10:$A$12,D$10:D$12)</f>
        <v>2</v>
      </c>
      <c r="E108" s="2">
        <f t="shared" ca="1" si="3"/>
        <v>137</v>
      </c>
      <c r="F108" s="2">
        <f t="shared" ca="1" si="4"/>
        <v>137</v>
      </c>
      <c r="G108" s="2">
        <f ca="1">_xll.RiskBinomial(B$3-E108,B$4)</f>
        <v>1</v>
      </c>
    </row>
    <row r="109" spans="1:7" x14ac:dyDescent="0.2">
      <c r="A109" s="2">
        <f t="shared" si="5"/>
        <v>75</v>
      </c>
      <c r="B109" s="2">
        <f ca="1">_xll.RiskDiscrete($A$10:$A$12,B$10:B$12)</f>
        <v>2</v>
      </c>
      <c r="C109" s="2">
        <f ca="1">_xll.RiskDiscrete($A$10:$A$12,C$10:C$12)</f>
        <v>2</v>
      </c>
      <c r="D109" s="2">
        <f ca="1">_xll.RiskDiscrete($A$10:$A$12,D$10:D$12)</f>
        <v>2</v>
      </c>
      <c r="E109" s="2">
        <f t="shared" ca="1" si="3"/>
        <v>138</v>
      </c>
      <c r="F109" s="2">
        <f t="shared" ca="1" si="4"/>
        <v>138</v>
      </c>
      <c r="G109" s="2">
        <f ca="1">_xll.RiskBinomial(B$3-E109,B$4)</f>
        <v>1</v>
      </c>
    </row>
    <row r="110" spans="1:7" x14ac:dyDescent="0.2">
      <c r="A110" s="2">
        <f t="shared" si="5"/>
        <v>76</v>
      </c>
      <c r="B110" s="2">
        <f ca="1">_xll.RiskDiscrete($A$10:$A$12,B$10:B$12)</f>
        <v>2</v>
      </c>
      <c r="C110" s="2">
        <f ca="1">_xll.RiskDiscrete($A$10:$A$12,C$10:C$12)</f>
        <v>2</v>
      </c>
      <c r="D110" s="2">
        <f ca="1">_xll.RiskDiscrete($A$10:$A$12,D$10:D$12)</f>
        <v>2</v>
      </c>
      <c r="E110" s="2">
        <f t="shared" ca="1" si="3"/>
        <v>139</v>
      </c>
      <c r="F110" s="2">
        <f t="shared" ca="1" si="4"/>
        <v>139</v>
      </c>
      <c r="G110" s="2">
        <f ca="1">_xll.RiskBinomial(B$3-E110,B$4)</f>
        <v>1</v>
      </c>
    </row>
    <row r="111" spans="1:7" x14ac:dyDescent="0.2">
      <c r="A111" s="2">
        <f t="shared" si="5"/>
        <v>77</v>
      </c>
      <c r="B111" s="2">
        <f ca="1">_xll.RiskDiscrete($A$10:$A$12,B$10:B$12)</f>
        <v>2</v>
      </c>
      <c r="C111" s="2">
        <f ca="1">_xll.RiskDiscrete($A$10:$A$12,C$10:C$12)</f>
        <v>2</v>
      </c>
      <c r="D111" s="2">
        <f ca="1">_xll.RiskDiscrete($A$10:$A$12,D$10:D$12)</f>
        <v>2</v>
      </c>
      <c r="E111" s="2">
        <f t="shared" ca="1" si="3"/>
        <v>140</v>
      </c>
      <c r="F111" s="2">
        <f t="shared" ca="1" si="4"/>
        <v>140</v>
      </c>
      <c r="G111" s="2">
        <f ca="1">_xll.RiskBinomial(B$3-E111,B$4)</f>
        <v>1</v>
      </c>
    </row>
    <row r="112" spans="1:7" x14ac:dyDescent="0.2">
      <c r="A112" s="2">
        <f t="shared" si="5"/>
        <v>78</v>
      </c>
      <c r="B112" s="2">
        <f ca="1">_xll.RiskDiscrete($A$10:$A$12,B$10:B$12)</f>
        <v>2</v>
      </c>
      <c r="C112" s="2">
        <f ca="1">_xll.RiskDiscrete($A$10:$A$12,C$10:C$12)</f>
        <v>2</v>
      </c>
      <c r="D112" s="2">
        <f ca="1">_xll.RiskDiscrete($A$10:$A$12,D$10:D$12)</f>
        <v>2</v>
      </c>
      <c r="E112" s="2">
        <f t="shared" ca="1" si="3"/>
        <v>141</v>
      </c>
      <c r="F112" s="2">
        <f t="shared" ca="1" si="4"/>
        <v>141</v>
      </c>
      <c r="G112" s="2">
        <f ca="1">_xll.RiskBinomial(B$3-E112,B$4)</f>
        <v>1</v>
      </c>
    </row>
    <row r="113" spans="1:7" x14ac:dyDescent="0.2">
      <c r="A113" s="2">
        <f t="shared" si="5"/>
        <v>79</v>
      </c>
      <c r="B113" s="2">
        <f ca="1">_xll.RiskDiscrete($A$10:$A$12,B$10:B$12)</f>
        <v>2</v>
      </c>
      <c r="C113" s="2">
        <f ca="1">_xll.RiskDiscrete($A$10:$A$12,C$10:C$12)</f>
        <v>2</v>
      </c>
      <c r="D113" s="2">
        <f ca="1">_xll.RiskDiscrete($A$10:$A$12,D$10:D$12)</f>
        <v>2</v>
      </c>
      <c r="E113" s="2">
        <f t="shared" ca="1" si="3"/>
        <v>142</v>
      </c>
      <c r="F113" s="2">
        <f t="shared" ca="1" si="4"/>
        <v>142</v>
      </c>
      <c r="G113" s="2">
        <f ca="1">_xll.RiskBinomial(B$3-E113,B$4)</f>
        <v>1</v>
      </c>
    </row>
    <row r="114" spans="1:7" x14ac:dyDescent="0.2">
      <c r="A114" s="2">
        <f t="shared" si="5"/>
        <v>80</v>
      </c>
      <c r="B114" s="2">
        <f ca="1">_xll.RiskDiscrete($A$10:$A$12,B$10:B$12)</f>
        <v>2</v>
      </c>
      <c r="C114" s="2">
        <f ca="1">_xll.RiskDiscrete($A$10:$A$12,C$10:C$12)</f>
        <v>2</v>
      </c>
      <c r="D114" s="2">
        <f ca="1">_xll.RiskDiscrete($A$10:$A$12,D$10:D$12)</f>
        <v>2</v>
      </c>
      <c r="E114" s="2">
        <f t="shared" ca="1" si="3"/>
        <v>143</v>
      </c>
      <c r="F114" s="2">
        <f t="shared" ca="1" si="4"/>
        <v>143</v>
      </c>
      <c r="G114" s="2">
        <f ca="1">_xll.RiskBinomial(B$3-E114,B$4)</f>
        <v>1</v>
      </c>
    </row>
    <row r="115" spans="1:7" x14ac:dyDescent="0.2">
      <c r="A115" s="2">
        <f t="shared" si="5"/>
        <v>81</v>
      </c>
      <c r="B115" s="2">
        <f ca="1">_xll.RiskDiscrete($A$10:$A$12,B$10:B$12)</f>
        <v>2</v>
      </c>
      <c r="C115" s="2">
        <f ca="1">_xll.RiskDiscrete($A$10:$A$12,C$10:C$12)</f>
        <v>2</v>
      </c>
      <c r="D115" s="2">
        <f ca="1">_xll.RiskDiscrete($A$10:$A$12,D$10:D$12)</f>
        <v>2</v>
      </c>
      <c r="E115" s="2">
        <f t="shared" ca="1" si="3"/>
        <v>144</v>
      </c>
      <c r="F115" s="2">
        <f t="shared" ca="1" si="4"/>
        <v>144</v>
      </c>
      <c r="G115" s="2">
        <f ca="1">_xll.RiskBinomial(B$3-E115,B$4)</f>
        <v>1</v>
      </c>
    </row>
    <row r="116" spans="1:7" x14ac:dyDescent="0.2">
      <c r="A116" s="2">
        <f t="shared" si="5"/>
        <v>82</v>
      </c>
      <c r="B116" s="2">
        <f ca="1">_xll.RiskDiscrete($A$10:$A$12,B$10:B$12)</f>
        <v>2</v>
      </c>
      <c r="C116" s="2">
        <f ca="1">_xll.RiskDiscrete($A$10:$A$12,C$10:C$12)</f>
        <v>2</v>
      </c>
      <c r="D116" s="2">
        <f ca="1">_xll.RiskDiscrete($A$10:$A$12,D$10:D$12)</f>
        <v>2</v>
      </c>
      <c r="E116" s="2">
        <f t="shared" ca="1" si="3"/>
        <v>145</v>
      </c>
      <c r="F116" s="2">
        <f t="shared" ca="1" si="4"/>
        <v>145</v>
      </c>
      <c r="G116" s="2">
        <f ca="1">_xll.RiskBinomial(B$3-E116,B$4)</f>
        <v>1</v>
      </c>
    </row>
    <row r="117" spans="1:7" x14ac:dyDescent="0.2">
      <c r="A117" s="2">
        <f t="shared" si="5"/>
        <v>83</v>
      </c>
      <c r="B117" s="2">
        <f ca="1">_xll.RiskDiscrete($A$10:$A$12,B$10:B$12)</f>
        <v>2</v>
      </c>
      <c r="C117" s="2">
        <f ca="1">_xll.RiskDiscrete($A$10:$A$12,C$10:C$12)</f>
        <v>2</v>
      </c>
      <c r="D117" s="2">
        <f ca="1">_xll.RiskDiscrete($A$10:$A$12,D$10:D$12)</f>
        <v>2</v>
      </c>
      <c r="E117" s="2">
        <f t="shared" ca="1" si="3"/>
        <v>146</v>
      </c>
      <c r="F117" s="2">
        <f t="shared" ca="1" si="4"/>
        <v>146</v>
      </c>
      <c r="G117" s="2">
        <f ca="1">_xll.RiskBinomial(B$3-E117,B$4)</f>
        <v>1</v>
      </c>
    </row>
    <row r="118" spans="1:7" x14ac:dyDescent="0.2">
      <c r="A118" s="2">
        <f t="shared" si="5"/>
        <v>84</v>
      </c>
      <c r="B118" s="2">
        <f ca="1">_xll.RiskDiscrete($A$10:$A$12,B$10:B$12)</f>
        <v>2</v>
      </c>
      <c r="C118" s="2">
        <f ca="1">_xll.RiskDiscrete($A$10:$A$12,C$10:C$12)</f>
        <v>2</v>
      </c>
      <c r="D118" s="2">
        <f ca="1">_xll.RiskDiscrete($A$10:$A$12,D$10:D$12)</f>
        <v>2</v>
      </c>
      <c r="E118" s="2">
        <f t="shared" ca="1" si="3"/>
        <v>147</v>
      </c>
      <c r="F118" s="2">
        <f t="shared" ca="1" si="4"/>
        <v>147</v>
      </c>
      <c r="G118" s="2">
        <f ca="1">_xll.RiskBinomial(B$3-E118,B$4)</f>
        <v>1</v>
      </c>
    </row>
    <row r="119" spans="1:7" x14ac:dyDescent="0.2">
      <c r="A119" s="2">
        <f t="shared" si="5"/>
        <v>85</v>
      </c>
      <c r="B119" s="2">
        <f ca="1">_xll.RiskDiscrete($A$10:$A$12,B$10:B$12)</f>
        <v>2</v>
      </c>
      <c r="C119" s="2">
        <f ca="1">_xll.RiskDiscrete($A$10:$A$12,C$10:C$12)</f>
        <v>2</v>
      </c>
      <c r="D119" s="2">
        <f ca="1">_xll.RiskDiscrete($A$10:$A$12,D$10:D$12)</f>
        <v>2</v>
      </c>
      <c r="E119" s="2">
        <f t="shared" ca="1" si="3"/>
        <v>148</v>
      </c>
      <c r="F119" s="2">
        <f t="shared" ca="1" si="4"/>
        <v>148</v>
      </c>
      <c r="G119" s="2">
        <f ca="1">_xll.RiskBinomial(B$3-E119,B$4)</f>
        <v>1</v>
      </c>
    </row>
    <row r="120" spans="1:7" x14ac:dyDescent="0.2">
      <c r="A120" s="2">
        <f t="shared" si="5"/>
        <v>86</v>
      </c>
      <c r="B120" s="2">
        <f ca="1">_xll.RiskDiscrete($A$10:$A$12,B$10:B$12)</f>
        <v>2</v>
      </c>
      <c r="C120" s="2">
        <f ca="1">_xll.RiskDiscrete($A$10:$A$12,C$10:C$12)</f>
        <v>2</v>
      </c>
      <c r="D120" s="2">
        <f ca="1">_xll.RiskDiscrete($A$10:$A$12,D$10:D$12)</f>
        <v>2</v>
      </c>
      <c r="E120" s="2">
        <f t="shared" ca="1" si="3"/>
        <v>149</v>
      </c>
      <c r="F120" s="2">
        <f t="shared" ca="1" si="4"/>
        <v>149</v>
      </c>
      <c r="G120" s="2">
        <f ca="1">_xll.RiskBinomial(B$3-E120,B$4)</f>
        <v>1</v>
      </c>
    </row>
    <row r="121" spans="1:7" x14ac:dyDescent="0.2">
      <c r="A121" s="2">
        <f t="shared" si="5"/>
        <v>87</v>
      </c>
      <c r="B121" s="2">
        <f ca="1">_xll.RiskDiscrete($A$10:$A$12,B$10:B$12)</f>
        <v>2</v>
      </c>
      <c r="C121" s="2">
        <f ca="1">_xll.RiskDiscrete($A$10:$A$12,C$10:C$12)</f>
        <v>2</v>
      </c>
      <c r="D121" s="2">
        <f ca="1">_xll.RiskDiscrete($A$10:$A$12,D$10:D$12)</f>
        <v>2</v>
      </c>
      <c r="E121" s="2">
        <f t="shared" ca="1" si="3"/>
        <v>150</v>
      </c>
      <c r="F121" s="2">
        <f t="shared" ca="1" si="4"/>
        <v>150</v>
      </c>
      <c r="G121" s="2">
        <f ca="1">_xll.RiskBinomial(B$3-E121,B$4)</f>
        <v>1</v>
      </c>
    </row>
    <row r="122" spans="1:7" x14ac:dyDescent="0.2">
      <c r="A122" s="2">
        <f t="shared" si="5"/>
        <v>88</v>
      </c>
      <c r="B122" s="2">
        <f ca="1">_xll.RiskDiscrete($A$10:$A$12,B$10:B$12)</f>
        <v>2</v>
      </c>
      <c r="C122" s="2">
        <f ca="1">_xll.RiskDiscrete($A$10:$A$12,C$10:C$12)</f>
        <v>2</v>
      </c>
      <c r="D122" s="2">
        <f ca="1">_xll.RiskDiscrete($A$10:$A$12,D$10:D$12)</f>
        <v>2</v>
      </c>
      <c r="E122" s="2">
        <f t="shared" ca="1" si="3"/>
        <v>151</v>
      </c>
      <c r="F122" s="2">
        <f t="shared" ca="1" si="4"/>
        <v>151</v>
      </c>
      <c r="G122" s="2">
        <f ca="1">_xll.RiskBinomial(B$3-E122,B$4)</f>
        <v>1</v>
      </c>
    </row>
    <row r="123" spans="1:7" x14ac:dyDescent="0.2">
      <c r="A123" s="2">
        <f t="shared" si="5"/>
        <v>89</v>
      </c>
      <c r="B123" s="2">
        <f ca="1">_xll.RiskDiscrete($A$10:$A$12,B$10:B$12)</f>
        <v>2</v>
      </c>
      <c r="C123" s="2">
        <f ca="1">_xll.RiskDiscrete($A$10:$A$12,C$10:C$12)</f>
        <v>2</v>
      </c>
      <c r="D123" s="2">
        <f ca="1">_xll.RiskDiscrete($A$10:$A$12,D$10:D$12)</f>
        <v>2</v>
      </c>
      <c r="E123" s="2">
        <f t="shared" ca="1" si="3"/>
        <v>152</v>
      </c>
      <c r="F123" s="2">
        <f t="shared" ca="1" si="4"/>
        <v>152</v>
      </c>
      <c r="G123" s="2">
        <f ca="1">_xll.RiskBinomial(B$3-E123,B$4)</f>
        <v>1</v>
      </c>
    </row>
    <row r="124" spans="1:7" x14ac:dyDescent="0.2">
      <c r="A124" s="2">
        <f t="shared" si="5"/>
        <v>90</v>
      </c>
      <c r="B124" s="2">
        <f ca="1">_xll.RiskDiscrete($A$10:$A$12,B$10:B$12)</f>
        <v>2</v>
      </c>
      <c r="C124" s="2">
        <f ca="1">_xll.RiskDiscrete($A$10:$A$12,C$10:C$12)</f>
        <v>2</v>
      </c>
      <c r="D124" s="2">
        <f ca="1">_xll.RiskDiscrete($A$10:$A$12,D$10:D$12)</f>
        <v>2</v>
      </c>
      <c r="E124" s="2">
        <f t="shared" ca="1" si="3"/>
        <v>153</v>
      </c>
      <c r="F124" s="2">
        <f t="shared" ca="1" si="4"/>
        <v>153</v>
      </c>
      <c r="G124" s="2">
        <f ca="1">_xll.RiskBinomial(B$3-E124,B$4)</f>
        <v>1</v>
      </c>
    </row>
    <row r="125" spans="1:7" x14ac:dyDescent="0.2">
      <c r="A125" s="2">
        <f t="shared" si="5"/>
        <v>91</v>
      </c>
      <c r="B125" s="2">
        <f ca="1">_xll.RiskDiscrete($A$10:$A$12,B$10:B$12)</f>
        <v>2</v>
      </c>
      <c r="C125" s="2">
        <f ca="1">_xll.RiskDiscrete($A$10:$A$12,C$10:C$12)</f>
        <v>2</v>
      </c>
      <c r="D125" s="2">
        <f ca="1">_xll.RiskDiscrete($A$10:$A$12,D$10:D$12)</f>
        <v>2</v>
      </c>
      <c r="E125" s="2">
        <f t="shared" ca="1" si="3"/>
        <v>154</v>
      </c>
      <c r="F125" s="2">
        <f t="shared" ca="1" si="4"/>
        <v>154</v>
      </c>
      <c r="G125" s="2">
        <f ca="1">_xll.RiskBinomial(B$3-E125,B$4)</f>
        <v>1</v>
      </c>
    </row>
    <row r="126" spans="1:7" x14ac:dyDescent="0.2">
      <c r="A126" s="2">
        <f t="shared" si="5"/>
        <v>92</v>
      </c>
      <c r="B126" s="2">
        <f ca="1">_xll.RiskDiscrete($A$10:$A$12,B$10:B$12)</f>
        <v>2</v>
      </c>
      <c r="C126" s="2">
        <f ca="1">_xll.RiskDiscrete($A$10:$A$12,C$10:C$12)</f>
        <v>2</v>
      </c>
      <c r="D126" s="2">
        <f ca="1">_xll.RiskDiscrete($A$10:$A$12,D$10:D$12)</f>
        <v>2</v>
      </c>
      <c r="E126" s="2">
        <f t="shared" ca="1" si="3"/>
        <v>155</v>
      </c>
      <c r="F126" s="2">
        <f t="shared" ca="1" si="4"/>
        <v>155</v>
      </c>
      <c r="G126" s="2">
        <f ca="1">_xll.RiskBinomial(B$3-E126,B$4)</f>
        <v>1</v>
      </c>
    </row>
    <row r="127" spans="1:7" x14ac:dyDescent="0.2">
      <c r="A127" s="2">
        <f t="shared" si="5"/>
        <v>93</v>
      </c>
      <c r="B127" s="2">
        <f ca="1">_xll.RiskDiscrete($A$10:$A$12,B$10:B$12)</f>
        <v>2</v>
      </c>
      <c r="C127" s="2">
        <f ca="1">_xll.RiskDiscrete($A$10:$A$12,C$10:C$12)</f>
        <v>2</v>
      </c>
      <c r="D127" s="2">
        <f ca="1">_xll.RiskDiscrete($A$10:$A$12,D$10:D$12)</f>
        <v>2</v>
      </c>
      <c r="E127" s="2">
        <f t="shared" ca="1" si="3"/>
        <v>156</v>
      </c>
      <c r="F127" s="2">
        <f t="shared" ca="1" si="4"/>
        <v>156</v>
      </c>
      <c r="G127" s="2">
        <f ca="1">_xll.RiskBinomial(B$3-E127,B$4)</f>
        <v>1</v>
      </c>
    </row>
    <row r="128" spans="1:7" x14ac:dyDescent="0.2">
      <c r="A128" s="2">
        <f t="shared" si="5"/>
        <v>94</v>
      </c>
      <c r="B128" s="2">
        <f ca="1">_xll.RiskDiscrete($A$10:$A$12,B$10:B$12)</f>
        <v>2</v>
      </c>
      <c r="C128" s="2">
        <f ca="1">_xll.RiskDiscrete($A$10:$A$12,C$10:C$12)</f>
        <v>2</v>
      </c>
      <c r="D128" s="2">
        <f ca="1">_xll.RiskDiscrete($A$10:$A$12,D$10:D$12)</f>
        <v>2</v>
      </c>
      <c r="E128" s="2">
        <f t="shared" ca="1" si="3"/>
        <v>157</v>
      </c>
      <c r="F128" s="2">
        <f t="shared" ca="1" si="4"/>
        <v>157</v>
      </c>
      <c r="G128" s="2">
        <f ca="1">_xll.RiskBinomial(B$3-E128,B$4)</f>
        <v>1</v>
      </c>
    </row>
    <row r="129" spans="1:7" x14ac:dyDescent="0.2">
      <c r="A129" s="2">
        <f t="shared" si="5"/>
        <v>95</v>
      </c>
      <c r="B129" s="2">
        <f ca="1">_xll.RiskDiscrete($A$10:$A$12,B$10:B$12)</f>
        <v>2</v>
      </c>
      <c r="C129" s="2">
        <f ca="1">_xll.RiskDiscrete($A$10:$A$12,C$10:C$12)</f>
        <v>2</v>
      </c>
      <c r="D129" s="2">
        <f ca="1">_xll.RiskDiscrete($A$10:$A$12,D$10:D$12)</f>
        <v>2</v>
      </c>
      <c r="E129" s="2">
        <f t="shared" ca="1" si="3"/>
        <v>158</v>
      </c>
      <c r="F129" s="2">
        <f t="shared" ca="1" si="4"/>
        <v>158</v>
      </c>
      <c r="G129" s="2">
        <f ca="1">_xll.RiskBinomial(B$3-E129,B$4)</f>
        <v>1</v>
      </c>
    </row>
    <row r="130" spans="1:7" x14ac:dyDescent="0.2">
      <c r="A130" s="2">
        <f t="shared" si="5"/>
        <v>96</v>
      </c>
      <c r="B130" s="2">
        <f ca="1">_xll.RiskDiscrete($A$10:$A$12,B$10:B$12)</f>
        <v>2</v>
      </c>
      <c r="C130" s="2">
        <f ca="1">_xll.RiskDiscrete($A$10:$A$12,C$10:C$12)</f>
        <v>2</v>
      </c>
      <c r="D130" s="2">
        <f ca="1">_xll.RiskDiscrete($A$10:$A$12,D$10:D$12)</f>
        <v>2</v>
      </c>
      <c r="E130" s="2">
        <f t="shared" ca="1" si="3"/>
        <v>159</v>
      </c>
      <c r="F130" s="2">
        <f t="shared" ca="1" si="4"/>
        <v>159</v>
      </c>
      <c r="G130" s="2">
        <f ca="1">_xll.RiskBinomial(B$3-E130,B$4)</f>
        <v>1</v>
      </c>
    </row>
    <row r="131" spans="1:7" x14ac:dyDescent="0.2">
      <c r="A131" s="2">
        <f t="shared" si="5"/>
        <v>97</v>
      </c>
      <c r="B131" s="2">
        <f ca="1">_xll.RiskDiscrete($A$10:$A$12,B$10:B$12)</f>
        <v>2</v>
      </c>
      <c r="C131" s="2">
        <f ca="1">_xll.RiskDiscrete($A$10:$A$12,C$10:C$12)</f>
        <v>2</v>
      </c>
      <c r="D131" s="2">
        <f ca="1">_xll.RiskDiscrete($A$10:$A$12,D$10:D$12)</f>
        <v>2</v>
      </c>
      <c r="E131" s="2">
        <f t="shared" ca="1" si="3"/>
        <v>160</v>
      </c>
      <c r="F131" s="2">
        <f t="shared" ca="1" si="4"/>
        <v>160</v>
      </c>
      <c r="G131" s="2">
        <f ca="1">_xll.RiskBinomial(B$3-E131,B$4)</f>
        <v>1</v>
      </c>
    </row>
    <row r="132" spans="1:7" x14ac:dyDescent="0.2">
      <c r="A132" s="2">
        <f t="shared" si="5"/>
        <v>98</v>
      </c>
      <c r="B132" s="2">
        <f ca="1">_xll.RiskDiscrete($A$10:$A$12,B$10:B$12)</f>
        <v>2</v>
      </c>
      <c r="C132" s="2">
        <f ca="1">_xll.RiskDiscrete($A$10:$A$12,C$10:C$12)</f>
        <v>2</v>
      </c>
      <c r="D132" s="2">
        <f ca="1">_xll.RiskDiscrete($A$10:$A$12,D$10:D$12)</f>
        <v>2</v>
      </c>
      <c r="E132" s="2">
        <f t="shared" ca="1" si="3"/>
        <v>161</v>
      </c>
      <c r="F132" s="2">
        <f t="shared" ca="1" si="4"/>
        <v>161</v>
      </c>
      <c r="G132" s="2">
        <f ca="1">_xll.RiskBinomial(B$3-E132,B$4)</f>
        <v>1</v>
      </c>
    </row>
    <row r="133" spans="1:7" x14ac:dyDescent="0.2">
      <c r="A133" s="2">
        <f t="shared" si="5"/>
        <v>99</v>
      </c>
      <c r="B133" s="2">
        <f ca="1">_xll.RiskDiscrete($A$10:$A$12,B$10:B$12)</f>
        <v>2</v>
      </c>
      <c r="C133" s="2">
        <f ca="1">_xll.RiskDiscrete($A$10:$A$12,C$10:C$12)</f>
        <v>2</v>
      </c>
      <c r="D133" s="2">
        <f ca="1">_xll.RiskDiscrete($A$10:$A$12,D$10:D$12)</f>
        <v>2</v>
      </c>
      <c r="E133" s="2">
        <f t="shared" ca="1" si="3"/>
        <v>162</v>
      </c>
      <c r="F133" s="2">
        <f t="shared" ca="1" si="4"/>
        <v>162</v>
      </c>
      <c r="G133" s="2">
        <f ca="1">_xll.RiskBinomial(B$3-E133,B$4)</f>
        <v>1</v>
      </c>
    </row>
    <row r="134" spans="1:7" x14ac:dyDescent="0.2">
      <c r="A134" s="2">
        <f t="shared" si="5"/>
        <v>100</v>
      </c>
      <c r="B134" s="2">
        <f ca="1">_xll.RiskDiscrete($A$10:$A$12,B$10:B$12)</f>
        <v>2</v>
      </c>
      <c r="C134" s="2">
        <f ca="1">_xll.RiskDiscrete($A$10:$A$12,C$10:C$12)</f>
        <v>2</v>
      </c>
      <c r="D134" s="2">
        <f ca="1">_xll.RiskDiscrete($A$10:$A$12,D$10:D$12)</f>
        <v>2</v>
      </c>
      <c r="E134" s="2">
        <f t="shared" ca="1" si="3"/>
        <v>163</v>
      </c>
      <c r="F134" s="2">
        <f t="shared" ca="1" si="4"/>
        <v>163</v>
      </c>
      <c r="G134">
        <f ca="1">_xll.RiskBinomial(B$3-E134,B$4)</f>
        <v>1</v>
      </c>
    </row>
    <row r="135" spans="1:7" x14ac:dyDescent="0.2">
      <c r="A135" s="2"/>
      <c r="B135" s="2"/>
      <c r="C135" s="2"/>
      <c r="D135" s="2"/>
      <c r="E135" s="2"/>
      <c r="F135" s="2"/>
      <c r="G135" s="2"/>
    </row>
    <row r="136" spans="1:7" x14ac:dyDescent="0.2">
      <c r="A136" s="2"/>
      <c r="B136" s="2"/>
      <c r="C136" s="2"/>
      <c r="D136" s="2"/>
      <c r="E136" s="2"/>
      <c r="F136" s="2"/>
      <c r="G136" s="2"/>
    </row>
    <row r="137" spans="1:7" x14ac:dyDescent="0.2">
      <c r="A137" s="2"/>
      <c r="B137" s="2"/>
      <c r="C137" s="2"/>
      <c r="D137" s="2"/>
      <c r="E137" s="2"/>
      <c r="F137" s="2"/>
      <c r="G137" s="2"/>
    </row>
    <row r="138" spans="1:7" x14ac:dyDescent="0.2">
      <c r="A138" s="2"/>
      <c r="B138" s="2"/>
      <c r="C138" s="2"/>
      <c r="D138" s="2"/>
      <c r="E138" s="2"/>
      <c r="F138" s="2"/>
      <c r="G138" s="2"/>
    </row>
    <row r="139" spans="1:7" x14ac:dyDescent="0.2">
      <c r="A139" s="2"/>
      <c r="B139" s="2"/>
      <c r="C139" s="2"/>
      <c r="D139" s="2"/>
      <c r="E139" s="2"/>
      <c r="F139" s="2"/>
      <c r="G139" s="2"/>
    </row>
    <row r="140" spans="1:7" x14ac:dyDescent="0.2">
      <c r="A140" s="2"/>
      <c r="B140" s="2"/>
      <c r="C140" s="2"/>
      <c r="D140" s="2"/>
      <c r="E140" s="2"/>
      <c r="F140" s="2"/>
      <c r="G140" s="2"/>
    </row>
    <row r="141" spans="1:7" x14ac:dyDescent="0.2">
      <c r="A141" s="2"/>
      <c r="B141" s="2"/>
      <c r="C141" s="2"/>
      <c r="D141" s="2"/>
      <c r="E141" s="2"/>
      <c r="F141" s="2"/>
      <c r="G141" s="2"/>
    </row>
    <row r="142" spans="1:7" x14ac:dyDescent="0.2">
      <c r="A142" s="2"/>
      <c r="B142" s="2"/>
      <c r="C142" s="2"/>
      <c r="D142" s="2"/>
      <c r="E142" s="2"/>
      <c r="F142" s="2"/>
      <c r="G142" s="2"/>
    </row>
    <row r="143" spans="1:7" x14ac:dyDescent="0.2">
      <c r="A143" s="2"/>
      <c r="B143" s="2"/>
      <c r="C143" s="2"/>
      <c r="D143" s="2"/>
      <c r="E143" s="2"/>
      <c r="F143" s="2"/>
      <c r="G143" s="2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2"/>
      <c r="B145" s="2"/>
      <c r="C145" s="2"/>
      <c r="D145" s="2"/>
      <c r="E145" s="2"/>
      <c r="F145" s="2"/>
      <c r="G145" s="2"/>
    </row>
    <row r="146" spans="1:7" x14ac:dyDescent="0.2">
      <c r="A146" s="2"/>
      <c r="B146" s="2"/>
      <c r="C146" s="2"/>
      <c r="D146" s="2"/>
      <c r="E146" s="2"/>
      <c r="F146" s="2"/>
      <c r="G146" s="2"/>
    </row>
    <row r="147" spans="1:7" x14ac:dyDescent="0.2">
      <c r="A147" s="2"/>
      <c r="B147" s="2"/>
      <c r="C147" s="2"/>
      <c r="D147" s="2"/>
      <c r="E147" s="2"/>
      <c r="F147" s="2"/>
      <c r="G147" s="2"/>
    </row>
    <row r="148" spans="1:7" x14ac:dyDescent="0.2">
      <c r="A148" s="2"/>
      <c r="B148" s="2"/>
      <c r="C148" s="2"/>
      <c r="D148" s="2"/>
      <c r="E148" s="2"/>
      <c r="F148" s="2"/>
      <c r="G148" s="2"/>
    </row>
    <row r="149" spans="1:7" x14ac:dyDescent="0.2">
      <c r="A149" s="2"/>
      <c r="B149" s="2"/>
      <c r="C149" s="2"/>
      <c r="D149" s="2"/>
      <c r="E149" s="2"/>
      <c r="F149" s="2"/>
      <c r="G149" s="2"/>
    </row>
    <row r="150" spans="1:7" x14ac:dyDescent="0.2">
      <c r="A150" s="2"/>
      <c r="B150" s="2"/>
      <c r="C150" s="2"/>
      <c r="D150" s="2"/>
      <c r="E150" s="2"/>
      <c r="F150" s="2"/>
      <c r="G150" s="2"/>
    </row>
    <row r="151" spans="1:7" x14ac:dyDescent="0.2">
      <c r="A151" s="2"/>
      <c r="B151" s="2"/>
      <c r="C151" s="2"/>
      <c r="D151" s="2"/>
      <c r="E151" s="2"/>
      <c r="F151" s="2"/>
      <c r="G151" s="2"/>
    </row>
    <row r="152" spans="1:7" x14ac:dyDescent="0.2">
      <c r="A152" s="2"/>
      <c r="B152" s="2"/>
      <c r="C152" s="2"/>
      <c r="D152" s="2"/>
      <c r="E152" s="2"/>
      <c r="F152" s="2"/>
      <c r="G152" s="2"/>
    </row>
    <row r="153" spans="1:7" x14ac:dyDescent="0.2">
      <c r="A153" s="2"/>
      <c r="B153" s="2"/>
      <c r="C153" s="2"/>
      <c r="D153" s="2"/>
      <c r="E153" s="2"/>
      <c r="F153" s="2"/>
      <c r="G153" s="2"/>
    </row>
    <row r="154" spans="1:7" x14ac:dyDescent="0.2">
      <c r="A154" s="2"/>
      <c r="B154" s="2"/>
      <c r="C154" s="2"/>
      <c r="D154" s="2"/>
      <c r="E154" s="2"/>
      <c r="F154" s="2"/>
      <c r="G154" s="2"/>
    </row>
    <row r="155" spans="1:7" x14ac:dyDescent="0.2">
      <c r="A155" s="2"/>
      <c r="B155" s="2"/>
      <c r="C155" s="2"/>
      <c r="D155" s="2"/>
      <c r="E155" s="2"/>
      <c r="F155" s="2"/>
      <c r="G155" s="2"/>
    </row>
    <row r="156" spans="1:7" x14ac:dyDescent="0.2">
      <c r="A156" s="2"/>
      <c r="B156" s="2"/>
      <c r="C156" s="2"/>
      <c r="D156" s="2"/>
      <c r="E156" s="2"/>
      <c r="F156" s="2"/>
      <c r="G156" s="2"/>
    </row>
    <row r="157" spans="1:7" x14ac:dyDescent="0.2">
      <c r="A157" s="2"/>
      <c r="B157" s="2"/>
      <c r="C157" s="2"/>
      <c r="D157" s="2"/>
      <c r="E157" s="2"/>
      <c r="F157" s="2"/>
      <c r="G157" s="2"/>
    </row>
    <row r="158" spans="1:7" x14ac:dyDescent="0.2">
      <c r="A158" s="2"/>
      <c r="B158" s="2"/>
      <c r="C158" s="2"/>
      <c r="D158" s="2"/>
      <c r="E158" s="2"/>
      <c r="F158" s="2"/>
      <c r="G158" s="2"/>
    </row>
    <row r="159" spans="1:7" x14ac:dyDescent="0.2">
      <c r="A159" s="2"/>
      <c r="B159" s="2"/>
      <c r="C159" s="2"/>
      <c r="D159" s="2"/>
      <c r="E159" s="2"/>
      <c r="F159" s="2"/>
      <c r="G159" s="2"/>
    </row>
    <row r="160" spans="1:7" x14ac:dyDescent="0.2">
      <c r="A160" s="2"/>
      <c r="B160" s="2"/>
      <c r="C160" s="2"/>
      <c r="D160" s="2"/>
      <c r="E160" s="2"/>
      <c r="F160" s="2"/>
      <c r="G160" s="2"/>
    </row>
    <row r="161" spans="1:7" x14ac:dyDescent="0.2">
      <c r="A161" s="2"/>
      <c r="B161" s="2"/>
      <c r="C161" s="2"/>
      <c r="D161" s="2"/>
      <c r="E161" s="2"/>
      <c r="F161" s="2"/>
      <c r="G161" s="2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2"/>
      <c r="B163" s="2"/>
      <c r="C163" s="2"/>
      <c r="D163" s="2"/>
      <c r="E163" s="2"/>
      <c r="F163" s="2"/>
      <c r="G163" s="2"/>
    </row>
    <row r="164" spans="1:7" x14ac:dyDescent="0.2">
      <c r="A164" s="2"/>
      <c r="B164" s="2"/>
      <c r="C164" s="2"/>
      <c r="D164" s="2"/>
      <c r="E164" s="2"/>
      <c r="F164" s="2"/>
      <c r="G164" s="2"/>
    </row>
    <row r="165" spans="1:7" x14ac:dyDescent="0.2">
      <c r="A165" s="2"/>
      <c r="B165" s="2"/>
      <c r="C165" s="2"/>
      <c r="D165" s="2"/>
      <c r="E165" s="2"/>
      <c r="F165" s="2"/>
      <c r="G165" s="2"/>
    </row>
    <row r="166" spans="1:7" x14ac:dyDescent="0.2">
      <c r="A166" s="2"/>
      <c r="B166" s="2"/>
      <c r="C166" s="2"/>
      <c r="D166" s="2"/>
      <c r="E166" s="2"/>
      <c r="F166" s="2"/>
      <c r="G166" s="2"/>
    </row>
    <row r="167" spans="1:7" x14ac:dyDescent="0.2">
      <c r="A167" s="2"/>
      <c r="B167" s="2"/>
      <c r="C167" s="2"/>
      <c r="D167" s="2"/>
      <c r="E167" s="2"/>
      <c r="F167" s="2"/>
      <c r="G167" s="2"/>
    </row>
    <row r="168" spans="1:7" x14ac:dyDescent="0.2">
      <c r="A168" s="2"/>
      <c r="B168" s="2"/>
      <c r="C168" s="2"/>
      <c r="D168" s="2"/>
      <c r="E168" s="2"/>
      <c r="F168" s="2"/>
      <c r="G168" s="2"/>
    </row>
    <row r="169" spans="1:7" x14ac:dyDescent="0.2">
      <c r="A169" s="2"/>
      <c r="B169" s="2"/>
      <c r="C169" s="2"/>
      <c r="D169" s="2"/>
      <c r="E169" s="2"/>
      <c r="F169" s="2"/>
      <c r="G169" s="2"/>
    </row>
    <row r="170" spans="1:7" x14ac:dyDescent="0.2">
      <c r="A170" s="2"/>
      <c r="B170" s="2"/>
      <c r="C170" s="2"/>
      <c r="D170" s="2"/>
      <c r="E170" s="2"/>
      <c r="F170" s="2"/>
      <c r="G170" s="2"/>
    </row>
    <row r="171" spans="1:7" x14ac:dyDescent="0.2">
      <c r="A171" s="2"/>
      <c r="B171" s="2"/>
      <c r="C171" s="2"/>
      <c r="D171" s="2"/>
      <c r="E171" s="2"/>
      <c r="F171" s="2"/>
      <c r="G171" s="2"/>
    </row>
    <row r="172" spans="1:7" x14ac:dyDescent="0.2">
      <c r="A172" s="2"/>
      <c r="B172" s="2"/>
      <c r="C172" s="2"/>
      <c r="D172" s="2"/>
      <c r="E172" s="2"/>
      <c r="F172" s="2"/>
      <c r="G172" s="2"/>
    </row>
    <row r="173" spans="1:7" x14ac:dyDescent="0.2">
      <c r="A173" s="2"/>
      <c r="B173" s="2"/>
      <c r="C173" s="2"/>
      <c r="D173" s="2"/>
      <c r="E173" s="2"/>
      <c r="F173" s="2"/>
      <c r="G173" s="2"/>
    </row>
    <row r="174" spans="1:7" x14ac:dyDescent="0.2">
      <c r="A174" s="2"/>
      <c r="B174" s="2"/>
      <c r="C174" s="2"/>
      <c r="D174" s="2"/>
      <c r="E174" s="2"/>
      <c r="F174" s="2"/>
      <c r="G174" s="2"/>
    </row>
    <row r="175" spans="1:7" x14ac:dyDescent="0.2">
      <c r="A175" s="2"/>
      <c r="B175" s="2"/>
      <c r="C175" s="2"/>
      <c r="D175" s="2"/>
      <c r="E175" s="2"/>
      <c r="F175" s="2"/>
      <c r="G175" s="2"/>
    </row>
    <row r="176" spans="1:7" x14ac:dyDescent="0.2">
      <c r="A176" s="2"/>
      <c r="B176" s="2"/>
      <c r="C176" s="2"/>
      <c r="D176" s="2"/>
      <c r="E176" s="2"/>
      <c r="F176" s="2"/>
      <c r="G176" s="2"/>
    </row>
    <row r="177" spans="1:7" x14ac:dyDescent="0.2">
      <c r="A177" s="2"/>
      <c r="B177" s="2"/>
      <c r="C177" s="2"/>
      <c r="D177" s="2"/>
      <c r="E177" s="2"/>
      <c r="F177" s="2"/>
      <c r="G177" s="2"/>
    </row>
    <row r="178" spans="1:7" x14ac:dyDescent="0.2">
      <c r="A178" s="2"/>
      <c r="B178" s="2"/>
      <c r="C178" s="2"/>
      <c r="D178" s="2"/>
      <c r="E178" s="2"/>
      <c r="F178" s="2"/>
      <c r="G178" s="2"/>
    </row>
    <row r="179" spans="1:7" x14ac:dyDescent="0.2">
      <c r="A179" s="2"/>
      <c r="B179" s="2"/>
      <c r="C179" s="2"/>
      <c r="D179" s="2"/>
      <c r="E179" s="2"/>
      <c r="F179" s="2"/>
      <c r="G179" s="2"/>
    </row>
    <row r="180" spans="1:7" x14ac:dyDescent="0.2">
      <c r="A180" s="2"/>
      <c r="B180" s="2"/>
      <c r="C180" s="2"/>
      <c r="D180" s="2"/>
      <c r="E180" s="2"/>
      <c r="F180" s="2"/>
      <c r="G180" s="2"/>
    </row>
    <row r="181" spans="1:7" x14ac:dyDescent="0.2">
      <c r="A181" s="2"/>
      <c r="B181" s="2"/>
      <c r="C181" s="2"/>
      <c r="D181" s="2"/>
      <c r="E181" s="2"/>
      <c r="F181" s="2"/>
      <c r="G181" s="2"/>
    </row>
    <row r="182" spans="1:7" x14ac:dyDescent="0.2">
      <c r="A182" s="2"/>
      <c r="B182" s="2"/>
      <c r="C182" s="2"/>
      <c r="D182" s="2"/>
      <c r="E182" s="2"/>
      <c r="F182" s="2"/>
      <c r="G182" s="2"/>
    </row>
    <row r="183" spans="1:7" x14ac:dyDescent="0.2">
      <c r="A183" s="2"/>
      <c r="B183" s="2"/>
      <c r="C183" s="2"/>
      <c r="D183" s="2"/>
      <c r="E183" s="2"/>
      <c r="F183" s="2"/>
      <c r="G183" s="2"/>
    </row>
    <row r="184" spans="1:7" x14ac:dyDescent="0.2">
      <c r="A184" s="2"/>
      <c r="B184" s="2"/>
      <c r="C184" s="2"/>
      <c r="D184" s="2"/>
      <c r="E184" s="2"/>
      <c r="F184" s="2"/>
      <c r="G184" s="2"/>
    </row>
    <row r="185" spans="1:7" x14ac:dyDescent="0.2">
      <c r="A185" s="2"/>
      <c r="B185" s="2"/>
      <c r="C185" s="2"/>
      <c r="D185" s="2"/>
      <c r="E185" s="2"/>
      <c r="F185" s="2"/>
      <c r="G185" s="2"/>
    </row>
    <row r="186" spans="1:7" x14ac:dyDescent="0.2">
      <c r="A186" s="2"/>
      <c r="B186" s="2"/>
      <c r="C186" s="2"/>
      <c r="D186" s="2"/>
      <c r="E186" s="2"/>
      <c r="F186" s="2"/>
      <c r="G186" s="2"/>
    </row>
    <row r="187" spans="1:7" x14ac:dyDescent="0.2">
      <c r="A187" s="2"/>
      <c r="B187" s="2"/>
      <c r="C187" s="2"/>
      <c r="D187" s="2"/>
      <c r="E187" s="2"/>
      <c r="F187" s="2"/>
      <c r="G187" s="2"/>
    </row>
    <row r="188" spans="1:7" x14ac:dyDescent="0.2">
      <c r="A188" s="2"/>
      <c r="B188" s="2"/>
      <c r="C188" s="2"/>
      <c r="D188" s="2"/>
      <c r="E188" s="2"/>
      <c r="F188" s="2"/>
      <c r="G188" s="2"/>
    </row>
    <row r="189" spans="1:7" x14ac:dyDescent="0.2">
      <c r="A189" s="2"/>
      <c r="B189" s="2"/>
      <c r="C189" s="2"/>
      <c r="D189" s="2"/>
      <c r="E189" s="2"/>
      <c r="F189" s="2"/>
      <c r="G189" s="2"/>
    </row>
    <row r="190" spans="1:7" x14ac:dyDescent="0.2">
      <c r="A190" s="2"/>
      <c r="B190" s="2"/>
      <c r="C190" s="2"/>
      <c r="D190" s="2"/>
      <c r="E190" s="2"/>
      <c r="F190" s="2"/>
      <c r="G190" s="2"/>
    </row>
    <row r="191" spans="1:7" x14ac:dyDescent="0.2">
      <c r="A191" s="2"/>
      <c r="B191" s="2"/>
      <c r="C191" s="2"/>
      <c r="D191" s="2"/>
      <c r="E191" s="2"/>
      <c r="F191" s="2"/>
      <c r="G191" s="2"/>
    </row>
    <row r="192" spans="1:7" x14ac:dyDescent="0.2">
      <c r="A192" s="2"/>
      <c r="B192" s="2"/>
      <c r="C192" s="2"/>
      <c r="D192" s="2"/>
      <c r="E192" s="2"/>
      <c r="F192" s="2"/>
      <c r="G192" s="2"/>
    </row>
    <row r="193" spans="1:7" x14ac:dyDescent="0.2">
      <c r="A193" s="2"/>
      <c r="B193" s="2"/>
      <c r="C193" s="2"/>
      <c r="D193" s="2"/>
      <c r="E193" s="2"/>
      <c r="F193" s="2"/>
      <c r="G193" s="2"/>
    </row>
    <row r="194" spans="1:7" x14ac:dyDescent="0.2">
      <c r="A194" s="2"/>
      <c r="B194" s="2"/>
      <c r="C194" s="2"/>
      <c r="D194" s="2"/>
      <c r="E194" s="2"/>
      <c r="F194" s="2"/>
      <c r="G194" s="2"/>
    </row>
    <row r="195" spans="1:7" x14ac:dyDescent="0.2">
      <c r="A195" s="2"/>
      <c r="B195" s="2"/>
      <c r="C195" s="2"/>
      <c r="D195" s="2"/>
      <c r="E195" s="2"/>
      <c r="F195" s="2"/>
      <c r="G195" s="2"/>
    </row>
    <row r="196" spans="1:7" x14ac:dyDescent="0.2">
      <c r="A196" s="2"/>
      <c r="B196" s="2"/>
      <c r="C196" s="2"/>
      <c r="D196" s="2"/>
      <c r="E196" s="2"/>
      <c r="F196" s="2"/>
      <c r="G196" s="2"/>
    </row>
    <row r="197" spans="1:7" x14ac:dyDescent="0.2">
      <c r="A197" s="2"/>
      <c r="B197" s="2"/>
      <c r="C197" s="2"/>
      <c r="D197" s="2"/>
      <c r="E197" s="2"/>
      <c r="F197" s="2"/>
      <c r="G197" s="2"/>
    </row>
    <row r="198" spans="1:7" x14ac:dyDescent="0.2">
      <c r="A198" s="2"/>
      <c r="B198" s="2"/>
      <c r="C198" s="2"/>
      <c r="D198" s="2"/>
      <c r="E198" s="2"/>
      <c r="F198" s="2"/>
      <c r="G198" s="2"/>
    </row>
    <row r="199" spans="1:7" x14ac:dyDescent="0.2">
      <c r="A199" s="2"/>
      <c r="B199" s="2"/>
      <c r="C199" s="2"/>
      <c r="D199" s="2"/>
      <c r="E199" s="2"/>
      <c r="F199" s="2"/>
      <c r="G199" s="2"/>
    </row>
    <row r="200" spans="1:7" x14ac:dyDescent="0.2">
      <c r="A200" s="2"/>
      <c r="B200" s="2"/>
      <c r="C200" s="2"/>
      <c r="D200" s="2"/>
      <c r="E200" s="2"/>
      <c r="F200" s="2"/>
      <c r="G200" s="2"/>
    </row>
    <row r="201" spans="1:7" x14ac:dyDescent="0.2">
      <c r="A201" s="2"/>
      <c r="B201" s="2"/>
      <c r="C201" s="2"/>
      <c r="D201" s="2"/>
      <c r="E201" s="2"/>
      <c r="F201" s="2"/>
      <c r="G201" s="2"/>
    </row>
    <row r="202" spans="1:7" x14ac:dyDescent="0.2">
      <c r="A202" s="2"/>
      <c r="B202" s="2"/>
      <c r="C202" s="2"/>
      <c r="D202" s="2"/>
      <c r="E202" s="2"/>
      <c r="F202" s="2"/>
      <c r="G202" s="2"/>
    </row>
    <row r="203" spans="1:7" x14ac:dyDescent="0.2">
      <c r="A203" s="2"/>
      <c r="B203" s="2"/>
      <c r="C203" s="2"/>
      <c r="D203" s="2"/>
      <c r="E203" s="2"/>
      <c r="F203" s="2"/>
      <c r="G203" s="2"/>
    </row>
    <row r="204" spans="1:7" x14ac:dyDescent="0.2">
      <c r="A204" s="2"/>
      <c r="B204" s="2"/>
      <c r="C204" s="2"/>
      <c r="D204" s="2"/>
      <c r="E204" s="2"/>
      <c r="F204" s="2"/>
      <c r="G204" s="2"/>
    </row>
    <row r="205" spans="1:7" x14ac:dyDescent="0.2">
      <c r="A205" s="2"/>
      <c r="B205" s="2"/>
      <c r="C205" s="2"/>
      <c r="D205" s="2"/>
      <c r="E205" s="2"/>
      <c r="F205" s="2"/>
      <c r="G205" s="2"/>
    </row>
    <row r="206" spans="1:7" x14ac:dyDescent="0.2">
      <c r="A206" s="2"/>
      <c r="B206" s="2"/>
      <c r="C206" s="2"/>
      <c r="D206" s="2"/>
      <c r="E206" s="2"/>
      <c r="F206" s="2"/>
      <c r="G206" s="2"/>
    </row>
    <row r="207" spans="1:7" x14ac:dyDescent="0.2">
      <c r="A207" s="2"/>
      <c r="B207" s="2"/>
      <c r="C207" s="2"/>
      <c r="D207" s="2"/>
      <c r="E207" s="2"/>
      <c r="F207" s="2"/>
      <c r="G207" s="2"/>
    </row>
    <row r="208" spans="1:7" x14ac:dyDescent="0.2">
      <c r="A208" s="2"/>
      <c r="B208" s="2"/>
      <c r="C208" s="2"/>
      <c r="D208" s="2"/>
      <c r="E208" s="2"/>
      <c r="F208" s="2"/>
      <c r="G208" s="2"/>
    </row>
    <row r="209" spans="1:7" x14ac:dyDescent="0.2">
      <c r="A209" s="2"/>
      <c r="B209" s="2"/>
      <c r="C209" s="2"/>
      <c r="D209" s="2"/>
      <c r="E209" s="2"/>
      <c r="F209" s="2"/>
      <c r="G209" s="2"/>
    </row>
    <row r="210" spans="1:7" x14ac:dyDescent="0.2">
      <c r="A210" s="2"/>
      <c r="B210" s="2"/>
      <c r="C210" s="2"/>
      <c r="D210" s="2"/>
      <c r="E210" s="2"/>
      <c r="F210" s="2"/>
      <c r="G210" s="2"/>
    </row>
    <row r="211" spans="1:7" x14ac:dyDescent="0.2">
      <c r="A211" s="2"/>
      <c r="B211" s="2"/>
      <c r="C211" s="2"/>
      <c r="D211" s="2"/>
      <c r="E211" s="2"/>
      <c r="F211" s="2"/>
      <c r="G211" s="2"/>
    </row>
    <row r="212" spans="1:7" x14ac:dyDescent="0.2">
      <c r="A212" s="2"/>
      <c r="B212" s="2"/>
      <c r="C212" s="2"/>
      <c r="D212" s="2"/>
      <c r="E212" s="2"/>
      <c r="F212" s="2"/>
      <c r="G212" s="2"/>
    </row>
    <row r="213" spans="1:7" x14ac:dyDescent="0.2">
      <c r="A213" s="2"/>
      <c r="B213" s="2"/>
      <c r="C213" s="2"/>
      <c r="D213" s="2"/>
      <c r="E213" s="2"/>
      <c r="F213" s="2"/>
      <c r="G213" s="2"/>
    </row>
    <row r="214" spans="1:7" x14ac:dyDescent="0.2">
      <c r="A214" s="2"/>
      <c r="B214" s="2"/>
      <c r="C214" s="2"/>
      <c r="D214" s="2"/>
      <c r="E214" s="2"/>
      <c r="F214" s="2"/>
      <c r="G214" s="2"/>
    </row>
    <row r="215" spans="1:7" x14ac:dyDescent="0.2">
      <c r="A215" s="2"/>
      <c r="B215" s="2"/>
      <c r="C215" s="2"/>
      <c r="D215" s="2"/>
      <c r="E215" s="2"/>
      <c r="F215" s="2"/>
      <c r="G215" s="2"/>
    </row>
    <row r="216" spans="1:7" x14ac:dyDescent="0.2">
      <c r="A216" s="2"/>
      <c r="B216" s="2"/>
      <c r="C216" s="2"/>
      <c r="D216" s="2"/>
      <c r="E216" s="2"/>
      <c r="F216" s="2"/>
      <c r="G216" s="2"/>
    </row>
    <row r="217" spans="1:7" x14ac:dyDescent="0.2">
      <c r="A217" s="2"/>
      <c r="B217" s="2"/>
      <c r="C217" s="2"/>
      <c r="D217" s="2"/>
      <c r="E217" s="2"/>
      <c r="F217" s="2"/>
      <c r="G217" s="2"/>
    </row>
    <row r="218" spans="1:7" x14ac:dyDescent="0.2">
      <c r="A218" s="2"/>
      <c r="B218" s="2"/>
      <c r="C218" s="2"/>
      <c r="D218" s="2"/>
      <c r="E218" s="2"/>
      <c r="F218" s="2"/>
      <c r="G218" s="2"/>
    </row>
    <row r="219" spans="1:7" x14ac:dyDescent="0.2">
      <c r="A219" s="2"/>
      <c r="B219" s="2"/>
      <c r="C219" s="2"/>
      <c r="D219" s="2"/>
      <c r="E219" s="2"/>
      <c r="F219" s="2"/>
      <c r="G219" s="2"/>
    </row>
    <row r="220" spans="1:7" x14ac:dyDescent="0.2">
      <c r="A220" s="2"/>
      <c r="B220" s="2"/>
      <c r="C220" s="2"/>
      <c r="D220" s="2"/>
      <c r="E220" s="2"/>
      <c r="F220" s="2"/>
      <c r="G220" s="2"/>
    </row>
    <row r="221" spans="1:7" x14ac:dyDescent="0.2">
      <c r="A221" s="2"/>
      <c r="B221" s="2"/>
      <c r="C221" s="2"/>
      <c r="D221" s="2"/>
      <c r="E221" s="2"/>
      <c r="F221" s="2"/>
      <c r="G221" s="2"/>
    </row>
    <row r="222" spans="1:7" x14ac:dyDescent="0.2">
      <c r="A222" s="2"/>
      <c r="B222" s="2"/>
      <c r="C222" s="2"/>
      <c r="D222" s="2"/>
      <c r="E222" s="2"/>
      <c r="F222" s="2"/>
      <c r="G222" s="2"/>
    </row>
  </sheetData>
  <mergeCells count="2">
    <mergeCell ref="B32:D32"/>
    <mergeCell ref="E32:F32"/>
  </mergeCells>
  <printOptions horizontalCentered="1" verticalCentered="1" headings="1" gridLines="1"/>
  <pageMargins left="0.75" right="0.75" top="1" bottom="1" header="0.5" footer="0.5"/>
  <pageSetup scale="89" orientation="portrait" horizontalDpi="300" r:id="rId1"/>
  <headerFooter alignWithMargins="0">
    <oddHeader>&amp;F</oddHeader>
    <oddFooter>&amp;C(etc. to 100 days)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4" workbookViewId="0">
      <selection activeCell="G19" sqref="G19"/>
    </sheetView>
  </sheetViews>
  <sheetFormatPr defaultRowHeight="12.75" x14ac:dyDescent="0.2"/>
  <cols>
    <col min="3" max="3" width="5.5703125" bestFit="1" customWidth="1"/>
    <col min="5" max="9" width="9.85546875" bestFit="1" customWidth="1"/>
    <col min="10" max="10" width="6.28515625" bestFit="1" customWidth="1"/>
  </cols>
  <sheetData>
    <row r="1" spans="1:10" ht="18" x14ac:dyDescent="0.25">
      <c r="A1" s="45" t="s">
        <v>22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">
      <c r="A2" s="47" t="s">
        <v>33</v>
      </c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13.5" thickBot="1" x14ac:dyDescent="0.25"/>
    <row r="5" spans="1:10" x14ac:dyDescent="0.2">
      <c r="A5" s="51" t="s">
        <v>23</v>
      </c>
      <c r="B5" s="52" t="s">
        <v>24</v>
      </c>
      <c r="C5" s="52" t="s">
        <v>25</v>
      </c>
      <c r="D5" s="53" t="s">
        <v>26</v>
      </c>
      <c r="E5" s="52" t="s">
        <v>27</v>
      </c>
      <c r="F5" s="52" t="s">
        <v>28</v>
      </c>
      <c r="G5" s="52" t="s">
        <v>29</v>
      </c>
      <c r="H5" s="54">
        <v>0.05</v>
      </c>
      <c r="I5" s="54">
        <v>0.95</v>
      </c>
      <c r="J5" s="55" t="s">
        <v>30</v>
      </c>
    </row>
    <row r="6" spans="1:10" x14ac:dyDescent="0.2">
      <c r="A6" s="56" t="s">
        <v>16</v>
      </c>
      <c r="B6" s="57" t="s">
        <v>31</v>
      </c>
      <c r="C6" s="57">
        <v>1</v>
      </c>
      <c r="D6" s="58"/>
      <c r="E6" s="59">
        <v>2274650</v>
      </c>
      <c r="F6" s="59">
        <v>3110960</v>
      </c>
      <c r="G6" s="59">
        <v>3916150</v>
      </c>
      <c r="H6" s="59">
        <v>2742950</v>
      </c>
      <c r="I6" s="59">
        <v>3476200</v>
      </c>
      <c r="J6" s="60">
        <v>0</v>
      </c>
    </row>
    <row r="7" spans="1:10" x14ac:dyDescent="0.2">
      <c r="A7" s="61" t="s">
        <v>16</v>
      </c>
      <c r="B7" s="62" t="s">
        <v>31</v>
      </c>
      <c r="C7" s="62">
        <v>2</v>
      </c>
      <c r="D7" s="63"/>
      <c r="E7" s="64">
        <v>141100</v>
      </c>
      <c r="F7" s="64">
        <v>620509.69999999995</v>
      </c>
      <c r="G7" s="64">
        <v>1418600</v>
      </c>
      <c r="H7" s="64">
        <v>285650</v>
      </c>
      <c r="I7" s="64">
        <v>1024150</v>
      </c>
      <c r="J7" s="65">
        <v>0</v>
      </c>
    </row>
    <row r="8" spans="1:10" x14ac:dyDescent="0.2">
      <c r="A8" s="61" t="s">
        <v>16</v>
      </c>
      <c r="B8" s="62" t="s">
        <v>31</v>
      </c>
      <c r="C8" s="62">
        <v>3</v>
      </c>
      <c r="D8" s="63"/>
      <c r="E8" s="64">
        <v>107250</v>
      </c>
      <c r="F8" s="64">
        <v>331373.2</v>
      </c>
      <c r="G8" s="64">
        <v>1266450</v>
      </c>
      <c r="H8" s="64">
        <v>157300</v>
      </c>
      <c r="I8" s="64">
        <v>621050</v>
      </c>
      <c r="J8" s="65">
        <v>0</v>
      </c>
    </row>
    <row r="9" spans="1:10" x14ac:dyDescent="0.2">
      <c r="A9" s="70" t="s">
        <v>16</v>
      </c>
      <c r="B9" s="71" t="s">
        <v>31</v>
      </c>
      <c r="C9" s="71">
        <v>4</v>
      </c>
      <c r="D9" s="72"/>
      <c r="E9" s="73">
        <v>100300</v>
      </c>
      <c r="F9" s="73">
        <v>124555.7</v>
      </c>
      <c r="G9" s="73">
        <v>160150</v>
      </c>
      <c r="H9" s="73">
        <v>112550</v>
      </c>
      <c r="I9" s="73">
        <v>141600</v>
      </c>
      <c r="J9" s="74">
        <v>0</v>
      </c>
    </row>
    <row r="10" spans="1:10" x14ac:dyDescent="0.2">
      <c r="A10" s="61" t="s">
        <v>16</v>
      </c>
      <c r="B10" s="62" t="s">
        <v>31</v>
      </c>
      <c r="C10" s="62">
        <v>5</v>
      </c>
      <c r="D10" s="63"/>
      <c r="E10" s="64">
        <v>97200</v>
      </c>
      <c r="F10" s="64">
        <v>221468.2</v>
      </c>
      <c r="G10" s="64">
        <v>702350</v>
      </c>
      <c r="H10" s="64">
        <v>133950</v>
      </c>
      <c r="I10" s="64">
        <v>406250</v>
      </c>
      <c r="J10" s="65">
        <v>0</v>
      </c>
    </row>
    <row r="11" spans="1:10" x14ac:dyDescent="0.2">
      <c r="A11" s="61" t="s">
        <v>16</v>
      </c>
      <c r="B11" s="62" t="s">
        <v>31</v>
      </c>
      <c r="C11" s="62">
        <v>6</v>
      </c>
      <c r="D11" s="63"/>
      <c r="E11" s="64">
        <v>106350</v>
      </c>
      <c r="F11" s="64">
        <v>126950.3</v>
      </c>
      <c r="G11" s="64">
        <v>157800</v>
      </c>
      <c r="H11" s="64">
        <v>115800</v>
      </c>
      <c r="I11" s="64">
        <v>139950</v>
      </c>
      <c r="J11" s="65">
        <v>0</v>
      </c>
    </row>
    <row r="12" spans="1:10" x14ac:dyDescent="0.2">
      <c r="A12" s="61" t="s">
        <v>16</v>
      </c>
      <c r="B12" s="62" t="s">
        <v>31</v>
      </c>
      <c r="C12" s="62">
        <v>7</v>
      </c>
      <c r="D12" s="63"/>
      <c r="E12" s="64">
        <v>109950</v>
      </c>
      <c r="F12" s="64">
        <v>129946.9</v>
      </c>
      <c r="G12" s="64">
        <v>156150</v>
      </c>
      <c r="H12" s="64">
        <v>119750</v>
      </c>
      <c r="I12" s="64">
        <v>141450</v>
      </c>
      <c r="J12" s="65">
        <v>0</v>
      </c>
    </row>
    <row r="13" spans="1:10" x14ac:dyDescent="0.2">
      <c r="A13" s="61" t="s">
        <v>16</v>
      </c>
      <c r="B13" s="62" t="s">
        <v>31</v>
      </c>
      <c r="C13" s="62">
        <v>8</v>
      </c>
      <c r="D13" s="63"/>
      <c r="E13" s="64">
        <v>128900</v>
      </c>
      <c r="F13" s="64">
        <v>145598.5</v>
      </c>
      <c r="G13" s="64">
        <v>162500</v>
      </c>
      <c r="H13" s="64">
        <v>137300</v>
      </c>
      <c r="I13" s="64">
        <v>154450</v>
      </c>
      <c r="J13" s="65">
        <v>0</v>
      </c>
    </row>
    <row r="14" spans="1:10" ht="31.5" x14ac:dyDescent="0.2">
      <c r="A14" s="61" t="s">
        <v>20</v>
      </c>
      <c r="B14" s="62" t="s">
        <v>32</v>
      </c>
      <c r="C14" s="62">
        <v>1</v>
      </c>
      <c r="D14" s="63"/>
      <c r="E14" s="62">
        <v>64.989999999999995</v>
      </c>
      <c r="F14" s="62">
        <v>88.88458</v>
      </c>
      <c r="G14" s="62">
        <v>111.89</v>
      </c>
      <c r="H14" s="62">
        <v>78.37</v>
      </c>
      <c r="I14" s="62">
        <v>99.32</v>
      </c>
      <c r="J14" s="65">
        <v>0</v>
      </c>
    </row>
    <row r="15" spans="1:10" ht="31.5" x14ac:dyDescent="0.2">
      <c r="A15" s="61" t="s">
        <v>20</v>
      </c>
      <c r="B15" s="62" t="s">
        <v>32</v>
      </c>
      <c r="C15" s="62">
        <v>2</v>
      </c>
      <c r="D15" s="63"/>
      <c r="E15" s="62">
        <v>3.46</v>
      </c>
      <c r="F15" s="62">
        <v>17.157419999999998</v>
      </c>
      <c r="G15" s="62">
        <v>39.96</v>
      </c>
      <c r="H15" s="62">
        <v>7.59</v>
      </c>
      <c r="I15" s="62">
        <v>28.69</v>
      </c>
      <c r="J15" s="65">
        <v>0</v>
      </c>
    </row>
    <row r="16" spans="1:10" ht="31.5" x14ac:dyDescent="0.2">
      <c r="A16" s="61" t="s">
        <v>20</v>
      </c>
      <c r="B16" s="62" t="s">
        <v>32</v>
      </c>
      <c r="C16" s="62">
        <v>3</v>
      </c>
      <c r="D16" s="63"/>
      <c r="E16" s="62">
        <v>2.35</v>
      </c>
      <c r="F16" s="62">
        <v>8.75352</v>
      </c>
      <c r="G16" s="62">
        <v>35.47</v>
      </c>
      <c r="H16" s="62">
        <v>3.78</v>
      </c>
      <c r="I16" s="62">
        <v>17.03</v>
      </c>
      <c r="J16" s="65">
        <v>0</v>
      </c>
    </row>
    <row r="17" spans="1:10" ht="31.5" x14ac:dyDescent="0.2">
      <c r="A17" s="70" t="s">
        <v>20</v>
      </c>
      <c r="B17" s="71" t="s">
        <v>32</v>
      </c>
      <c r="C17" s="71">
        <v>4</v>
      </c>
      <c r="D17" s="72"/>
      <c r="E17" s="71">
        <v>1.58</v>
      </c>
      <c r="F17" s="71">
        <v>2.2730199999999998</v>
      </c>
      <c r="G17" s="71">
        <v>3.29</v>
      </c>
      <c r="H17" s="71">
        <v>1.93</v>
      </c>
      <c r="I17" s="71">
        <v>2.76</v>
      </c>
      <c r="J17" s="74">
        <v>0</v>
      </c>
    </row>
    <row r="18" spans="1:10" ht="31.5" x14ac:dyDescent="0.2">
      <c r="A18" s="61" t="s">
        <v>20</v>
      </c>
      <c r="B18" s="62" t="s">
        <v>32</v>
      </c>
      <c r="C18" s="62">
        <v>5</v>
      </c>
      <c r="D18" s="63"/>
      <c r="E18" s="62">
        <v>1.92</v>
      </c>
      <c r="F18" s="62">
        <v>5.4705199999999996</v>
      </c>
      <c r="G18" s="62">
        <v>19.21</v>
      </c>
      <c r="H18" s="62">
        <v>2.97</v>
      </c>
      <c r="I18" s="62">
        <v>10.75</v>
      </c>
      <c r="J18" s="65">
        <v>0</v>
      </c>
    </row>
    <row r="19" spans="1:10" ht="31.5" x14ac:dyDescent="0.2">
      <c r="A19" s="61" t="s">
        <v>20</v>
      </c>
      <c r="B19" s="62" t="s">
        <v>32</v>
      </c>
      <c r="C19" s="62">
        <v>6</v>
      </c>
      <c r="D19" s="63"/>
      <c r="E19" s="62">
        <v>1.61</v>
      </c>
      <c r="F19" s="62">
        <v>2.1985800000000002</v>
      </c>
      <c r="G19" s="62">
        <v>3.08</v>
      </c>
      <c r="H19" s="62">
        <v>1.88</v>
      </c>
      <c r="I19" s="62">
        <v>2.57</v>
      </c>
      <c r="J19" s="65">
        <v>0</v>
      </c>
    </row>
    <row r="20" spans="1:10" ht="31.5" x14ac:dyDescent="0.2">
      <c r="A20" s="61" t="s">
        <v>20</v>
      </c>
      <c r="B20" s="62" t="s">
        <v>32</v>
      </c>
      <c r="C20" s="62">
        <v>7</v>
      </c>
      <c r="D20" s="63"/>
      <c r="E20" s="62">
        <v>1.57</v>
      </c>
      <c r="F20" s="62">
        <v>2.14134</v>
      </c>
      <c r="G20" s="62">
        <v>2.89</v>
      </c>
      <c r="H20" s="62">
        <v>1.85</v>
      </c>
      <c r="I20" s="62">
        <v>2.4700000000000002</v>
      </c>
      <c r="J20" s="65">
        <v>0</v>
      </c>
    </row>
    <row r="21" spans="1:10" ht="32.25" thickBot="1" x14ac:dyDescent="0.25">
      <c r="A21" s="66" t="s">
        <v>20</v>
      </c>
      <c r="B21" s="67" t="s">
        <v>32</v>
      </c>
      <c r="C21" s="67">
        <v>8</v>
      </c>
      <c r="D21" s="68"/>
      <c r="E21" s="67">
        <v>1.54</v>
      </c>
      <c r="F21" s="67">
        <v>2.0171000000000001</v>
      </c>
      <c r="G21" s="67">
        <v>2.5</v>
      </c>
      <c r="H21" s="67">
        <v>1.78</v>
      </c>
      <c r="I21" s="67">
        <v>2.27</v>
      </c>
      <c r="J21" s="6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Values</vt:lpstr>
      <vt:lpstr>Formulas</vt:lpstr>
      <vt:lpstr>Output</vt:lpstr>
      <vt:lpstr>Formulas!Print_Area</vt:lpstr>
      <vt:lpstr>Values!Print_Area</vt:lpstr>
    </vt:vector>
  </TitlesOfParts>
  <Company>Rutgers University - FOM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Eckstein</dc:creator>
  <cp:lastModifiedBy>Levin,  Yuri G</cp:lastModifiedBy>
  <cp:lastPrinted>2003-12-30T19:36:30Z</cp:lastPrinted>
  <dcterms:created xsi:type="dcterms:W3CDTF">1999-01-04T21:00:41Z</dcterms:created>
  <dcterms:modified xsi:type="dcterms:W3CDTF">2013-03-07T22:16:51Z</dcterms:modified>
</cp:coreProperties>
</file>